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ingraham/Library/CloudStorage/GoogleDrive-di@hyperperfect.ai/Shared drives/Public/"/>
    </mc:Choice>
  </mc:AlternateContent>
  <xr:revisionPtr revIDLastSave="0" documentId="13_ncr:1_{754F062A-3B8A-D84B-8E9C-9441AFEDC419}" xr6:coauthVersionLast="47" xr6:coauthVersionMax="47" xr10:uidLastSave="{00000000-0000-0000-0000-000000000000}"/>
  <bookViews>
    <workbookView xWindow="0" yWindow="740" windowWidth="29400" windowHeight="17560" xr2:uid="{424994E9-8BE3-0D47-A8B9-B1B33B32F6BC}"/>
  </bookViews>
  <sheets>
    <sheet name="FAQ" sheetId="11" r:id="rId1"/>
    <sheet name="Dashboard" sheetId="1" r:id="rId2"/>
    <sheet name="Data" sheetId="2" r:id="rId3"/>
    <sheet name="Data_Clean" sheetId="6" r:id="rId4"/>
    <sheet name="Data_Clean_Build" sheetId="7" r:id="rId5"/>
    <sheet name="Data_Clean_Build_Walk_Rev" sheetId="8" r:id="rId6"/>
    <sheet name="Data_Clean_Build_Walk_Logo" sheetId="9" r:id="rId7"/>
    <sheet name="Data_Clean_Build_Walk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2" i="1" l="1"/>
  <c r="E23" i="1"/>
  <c r="E24" i="1"/>
  <c r="E25" i="1"/>
  <c r="E26" i="1"/>
  <c r="E27" i="1"/>
  <c r="E28" i="1"/>
  <c r="E29" i="1"/>
  <c r="E21" i="1"/>
  <c r="AF81" i="8" a="1"/>
  <c r="AF81" i="8" s="1"/>
  <c r="AE81" i="8" a="1"/>
  <c r="AE81" i="8" s="1"/>
  <c r="AD81" i="8" a="1"/>
  <c r="AD81" i="8" s="1"/>
  <c r="AC81" i="8" a="1"/>
  <c r="AC81" i="8" s="1"/>
  <c r="AP81" i="8" s="1" a="1"/>
  <c r="AP81" i="8" s="1"/>
  <c r="AB81" i="8" a="1"/>
  <c r="AB81" i="8" s="1"/>
  <c r="AA81" i="8" a="1"/>
  <c r="AA81" i="8" s="1"/>
  <c r="Z81" i="8"/>
  <c r="AO81" i="8" s="1" a="1"/>
  <c r="AO81" i="8" s="1"/>
  <c r="Z81" i="8" a="1"/>
  <c r="Y81" i="8" a="1"/>
  <c r="Y81" i="8" s="1"/>
  <c r="X81" i="8"/>
  <c r="X81" i="8" a="1"/>
  <c r="W81" i="8" a="1"/>
  <c r="W81" i="8" s="1"/>
  <c r="AN81" i="8" s="1" a="1"/>
  <c r="AN81" i="8" s="1"/>
  <c r="V81" i="8" a="1"/>
  <c r="V81" i="8" s="1"/>
  <c r="U81" i="8"/>
  <c r="U81" i="8" a="1"/>
  <c r="T81" i="8"/>
  <c r="AM81" i="8" s="1" a="1"/>
  <c r="AM81" i="8" s="1"/>
  <c r="T81" i="8" a="1"/>
  <c r="S81" i="8" a="1"/>
  <c r="S81" i="8" s="1"/>
  <c r="R81" i="8" a="1"/>
  <c r="R81" i="8" s="1"/>
  <c r="Q81" i="8"/>
  <c r="Q81" i="8" a="1"/>
  <c r="P81" i="8" a="1"/>
  <c r="P81" i="8" s="1"/>
  <c r="O81" i="8" a="1"/>
  <c r="O81" i="8" s="1"/>
  <c r="N81" i="8" a="1"/>
  <c r="N81" i="8" s="1"/>
  <c r="M81" i="8" a="1"/>
  <c r="M81" i="8" s="1"/>
  <c r="L81" i="8"/>
  <c r="L81" i="8" a="1"/>
  <c r="K81" i="8" a="1"/>
  <c r="K81" i="8" s="1"/>
  <c r="AJ81" i="8" s="1" a="1"/>
  <c r="AJ81" i="8" s="1"/>
  <c r="J81" i="8" a="1"/>
  <c r="J81" i="8" s="1"/>
  <c r="I81" i="8" a="1"/>
  <c r="I81" i="8" s="1"/>
  <c r="H81" i="8"/>
  <c r="H81" i="8" a="1"/>
  <c r="G81" i="8" a="1"/>
  <c r="G81" i="8" s="1"/>
  <c r="F81" i="8"/>
  <c r="F81" i="8" a="1"/>
  <c r="E81" i="8" a="1"/>
  <c r="E81" i="8" s="1"/>
  <c r="AF80" i="8" a="1"/>
  <c r="AF80" i="8" s="1"/>
  <c r="AE80" i="8" a="1"/>
  <c r="AE80" i="8" s="1"/>
  <c r="AD80" i="8" a="1"/>
  <c r="AD80" i="8" s="1"/>
  <c r="AC80" i="8"/>
  <c r="AC80" i="8" a="1"/>
  <c r="AB80" i="8"/>
  <c r="AB80" i="8" a="1"/>
  <c r="AA80" i="8"/>
  <c r="AA80" i="8" a="1"/>
  <c r="Z80" i="8" a="1"/>
  <c r="Z80" i="8" s="1"/>
  <c r="AO80" i="8" s="1" a="1"/>
  <c r="AO80" i="8" s="1"/>
  <c r="Y80" i="8" a="1"/>
  <c r="Y80" i="8" s="1"/>
  <c r="X80" i="8" a="1"/>
  <c r="X80" i="8" s="1"/>
  <c r="W80" i="8" a="1"/>
  <c r="W80" i="8" s="1"/>
  <c r="V80" i="8" a="1"/>
  <c r="V80" i="8" s="1"/>
  <c r="U80" i="8" a="1"/>
  <c r="U80" i="8" s="1"/>
  <c r="T80" i="8"/>
  <c r="AM80" i="8" s="1" a="1"/>
  <c r="AM80" i="8" s="1"/>
  <c r="T80" i="8" a="1"/>
  <c r="S80" i="8"/>
  <c r="S80" i="8" a="1"/>
  <c r="R80" i="8" a="1"/>
  <c r="R80" i="8" s="1"/>
  <c r="Q80" i="8" a="1"/>
  <c r="Q80" i="8" s="1"/>
  <c r="P80" i="8" a="1"/>
  <c r="P80" i="8" s="1"/>
  <c r="O80" i="8" a="1"/>
  <c r="O80" i="8" s="1"/>
  <c r="N80" i="8" a="1"/>
  <c r="N80" i="8" s="1"/>
  <c r="AK80" i="8" s="1" a="1"/>
  <c r="AK80" i="8" s="1"/>
  <c r="M80" i="8"/>
  <c r="M80" i="8" a="1"/>
  <c r="L80" i="8" a="1"/>
  <c r="L80" i="8" s="1"/>
  <c r="K80" i="8"/>
  <c r="K80" i="8" a="1"/>
  <c r="J80" i="8" a="1"/>
  <c r="J80" i="8" s="1"/>
  <c r="I80" i="8" a="1"/>
  <c r="I80" i="8" s="1"/>
  <c r="H80" i="8" a="1"/>
  <c r="H80" i="8" s="1"/>
  <c r="AI80" i="8" s="1" a="1"/>
  <c r="AI80" i="8" s="1"/>
  <c r="G80" i="8" a="1"/>
  <c r="G80" i="8" s="1"/>
  <c r="F80" i="8" a="1"/>
  <c r="F80" i="8" s="1"/>
  <c r="E80" i="8"/>
  <c r="E80" i="8" a="1"/>
  <c r="AF79" i="8" a="1"/>
  <c r="AF79" i="8" s="1"/>
  <c r="AE79" i="8" a="1"/>
  <c r="AE79" i="8" s="1"/>
  <c r="AD79" i="8" a="1"/>
  <c r="AD79" i="8" s="1"/>
  <c r="AC79" i="8" a="1"/>
  <c r="AC79" i="8" s="1"/>
  <c r="AB79" i="8" a="1"/>
  <c r="AB79" i="8" s="1"/>
  <c r="AA79" i="8"/>
  <c r="AA79" i="8" a="1"/>
  <c r="Z79" i="8"/>
  <c r="AO79" i="8" s="1" a="1"/>
  <c r="AO79" i="8" s="1"/>
  <c r="Z79" i="8" a="1"/>
  <c r="Y79" i="8" a="1"/>
  <c r="Y79" i="8" s="1"/>
  <c r="X79" i="8" a="1"/>
  <c r="X79" i="8" s="1"/>
  <c r="W79" i="8" a="1"/>
  <c r="W79" i="8" s="1"/>
  <c r="AN79" i="8" s="1" a="1"/>
  <c r="AN79" i="8" s="1"/>
  <c r="V79" i="8" a="1"/>
  <c r="V79" i="8" s="1"/>
  <c r="U79" i="8" a="1"/>
  <c r="U79" i="8" s="1"/>
  <c r="T79" i="8"/>
  <c r="T79" i="8" a="1"/>
  <c r="S79" i="8" a="1"/>
  <c r="S79" i="8" s="1"/>
  <c r="R79" i="8"/>
  <c r="R79" i="8" a="1"/>
  <c r="Q79" i="8" a="1"/>
  <c r="Q79" i="8" s="1"/>
  <c r="P79" i="8" a="1"/>
  <c r="P79" i="8" s="1"/>
  <c r="O79" i="8" a="1"/>
  <c r="O79" i="8" s="1"/>
  <c r="N79" i="8" a="1"/>
  <c r="N79" i="8" s="1"/>
  <c r="M79" i="8" a="1"/>
  <c r="M79" i="8" s="1"/>
  <c r="L79" i="8"/>
  <c r="L79" i="8" a="1"/>
  <c r="K79" i="8"/>
  <c r="AJ79" i="8" s="1" a="1"/>
  <c r="AJ79" i="8" s="1"/>
  <c r="K79" i="8" a="1"/>
  <c r="J79" i="8" a="1"/>
  <c r="J79" i="8" s="1"/>
  <c r="I79" i="8" a="1"/>
  <c r="I79" i="8" s="1"/>
  <c r="H79" i="8" a="1"/>
  <c r="H79" i="8" s="1"/>
  <c r="G79" i="8" a="1"/>
  <c r="G79" i="8" s="1"/>
  <c r="F79" i="8" a="1"/>
  <c r="F79" i="8" s="1"/>
  <c r="E79" i="8" a="1"/>
  <c r="E79" i="8" s="1"/>
  <c r="AH79" i="8" s="1" a="1"/>
  <c r="AH79" i="8" s="1"/>
  <c r="AM78" i="8" a="1"/>
  <c r="AM78" i="8" s="1"/>
  <c r="AF78" i="8" a="1"/>
  <c r="AF78" i="8" s="1"/>
  <c r="AE78" i="8" a="1"/>
  <c r="AE78" i="8" s="1"/>
  <c r="AD78" i="8" a="1"/>
  <c r="AD78" i="8" s="1"/>
  <c r="AC78" i="8" a="1"/>
  <c r="AC78" i="8" s="1"/>
  <c r="AP78" i="8" s="1" a="1"/>
  <c r="AP78" i="8" s="1"/>
  <c r="AB78" i="8" a="1"/>
  <c r="AB78" i="8" s="1"/>
  <c r="AA78" i="8"/>
  <c r="AA78" i="8" a="1"/>
  <c r="Z78" i="8" a="1"/>
  <c r="Z78" i="8" s="1"/>
  <c r="AO78" i="8" s="1" a="1"/>
  <c r="AO78" i="8" s="1"/>
  <c r="Y78" i="8"/>
  <c r="Y78" i="8" a="1"/>
  <c r="X78" i="8" a="1"/>
  <c r="X78" i="8" s="1"/>
  <c r="W78" i="8" a="1"/>
  <c r="W78" i="8" s="1"/>
  <c r="AN78" i="8" s="1" a="1"/>
  <c r="AN78" i="8" s="1"/>
  <c r="V78" i="8" a="1"/>
  <c r="V78" i="8" s="1"/>
  <c r="U78" i="8" a="1"/>
  <c r="U78" i="8" s="1"/>
  <c r="T78" i="8" a="1"/>
  <c r="T78" i="8" s="1"/>
  <c r="S78" i="8"/>
  <c r="S78" i="8" a="1"/>
  <c r="R78" i="8"/>
  <c r="R78" i="8" a="1"/>
  <c r="Q78" i="8" a="1"/>
  <c r="Q78" i="8" s="1"/>
  <c r="P78" i="8" a="1"/>
  <c r="P78" i="8" s="1"/>
  <c r="O78" i="8" a="1"/>
  <c r="O78" i="8" s="1"/>
  <c r="N78" i="8" a="1"/>
  <c r="N78" i="8" s="1"/>
  <c r="M78" i="8" a="1"/>
  <c r="M78" i="8" s="1"/>
  <c r="L78" i="8" a="1"/>
  <c r="L78" i="8" s="1"/>
  <c r="K78" i="8"/>
  <c r="K78" i="8" a="1"/>
  <c r="J78" i="8"/>
  <c r="J78" i="8" a="1"/>
  <c r="I78" i="8"/>
  <c r="AI78" i="8" s="1" a="1"/>
  <c r="AI78" i="8" s="1"/>
  <c r="I78" i="8" a="1"/>
  <c r="H78" i="8" a="1"/>
  <c r="H78" i="8" s="1"/>
  <c r="G78" i="8" a="1"/>
  <c r="G78" i="8" s="1"/>
  <c r="F78" i="8" a="1"/>
  <c r="F78" i="8" s="1"/>
  <c r="E78" i="8" a="1"/>
  <c r="E78" i="8" s="1"/>
  <c r="AF77" i="8"/>
  <c r="AF77" i="8" a="1"/>
  <c r="AE77" i="8" a="1"/>
  <c r="AE77" i="8" s="1"/>
  <c r="AD77" i="8" a="1"/>
  <c r="AD77" i="8" s="1"/>
  <c r="AC77" i="8" a="1"/>
  <c r="AC77" i="8" s="1"/>
  <c r="AB77" i="8" a="1"/>
  <c r="AB77" i="8" s="1"/>
  <c r="AA77" i="8" a="1"/>
  <c r="AA77" i="8" s="1"/>
  <c r="Z77" i="8"/>
  <c r="Z77" i="8" a="1"/>
  <c r="Y77" i="8"/>
  <c r="Y77" i="8" a="1"/>
  <c r="X77" i="8"/>
  <c r="X77" i="8" a="1"/>
  <c r="W77" i="8" a="1"/>
  <c r="W77" i="8" s="1"/>
  <c r="AN77" i="8" s="1" a="1"/>
  <c r="AN77" i="8" s="1"/>
  <c r="V77" i="8"/>
  <c r="V77" i="8" a="1"/>
  <c r="U77" i="8" a="1"/>
  <c r="U77" i="8" s="1"/>
  <c r="T77" i="8" a="1"/>
  <c r="T77" i="8" s="1"/>
  <c r="S77" i="8" a="1"/>
  <c r="S77" i="8" s="1"/>
  <c r="R77" i="8" a="1"/>
  <c r="R77" i="8" s="1"/>
  <c r="Q77" i="8"/>
  <c r="Q77" i="8" a="1"/>
  <c r="P77" i="8"/>
  <c r="P77" i="8" a="1"/>
  <c r="O77" i="8" a="1"/>
  <c r="O77" i="8" s="1"/>
  <c r="N77" i="8" a="1"/>
  <c r="N77" i="8" s="1"/>
  <c r="AK77" i="8" s="1" a="1"/>
  <c r="AK77" i="8" s="1"/>
  <c r="M77" i="8" a="1"/>
  <c r="M77" i="8" s="1"/>
  <c r="L77" i="8" a="1"/>
  <c r="L77" i="8" s="1"/>
  <c r="K77" i="8" a="1"/>
  <c r="K77" i="8" s="1"/>
  <c r="J77" i="8"/>
  <c r="J77" i="8" a="1"/>
  <c r="I77" i="8" a="1"/>
  <c r="I77" i="8" s="1"/>
  <c r="H77" i="8"/>
  <c r="H77" i="8" a="1"/>
  <c r="G77" i="8" a="1"/>
  <c r="G77" i="8" s="1"/>
  <c r="F77" i="8" a="1"/>
  <c r="F77" i="8" s="1"/>
  <c r="E77" i="8" a="1"/>
  <c r="E77" i="8" s="1"/>
  <c r="AF76" i="8"/>
  <c r="AF76" i="8" a="1"/>
  <c r="AE76" i="8"/>
  <c r="AE76" i="8" a="1"/>
  <c r="AD76" i="8" a="1"/>
  <c r="AD76" i="8" s="1"/>
  <c r="AC76" i="8" a="1"/>
  <c r="AC76" i="8" s="1"/>
  <c r="AP76" i="8" s="1" a="1"/>
  <c r="AP76" i="8" s="1"/>
  <c r="AB76" i="8" a="1"/>
  <c r="AB76" i="8" s="1"/>
  <c r="AA76" i="8" a="1"/>
  <c r="AA76" i="8" s="1"/>
  <c r="Z76" i="8" a="1"/>
  <c r="Z76" i="8" s="1"/>
  <c r="AO76" i="8" s="1" a="1"/>
  <c r="AO76" i="8" s="1"/>
  <c r="Y76" i="8" a="1"/>
  <c r="Y76" i="8" s="1"/>
  <c r="AN76" i="8" s="1" a="1"/>
  <c r="AN76" i="8" s="1"/>
  <c r="X76" i="8"/>
  <c r="X76" i="8" a="1"/>
  <c r="W76" i="8"/>
  <c r="W76" i="8" a="1"/>
  <c r="V76" i="8" a="1"/>
  <c r="V76" i="8" s="1"/>
  <c r="U76" i="8" a="1"/>
  <c r="U76" i="8" s="1"/>
  <c r="T76" i="8" a="1"/>
  <c r="T76" i="8" s="1"/>
  <c r="AM76" i="8" s="1" a="1"/>
  <c r="AM76" i="8" s="1"/>
  <c r="S76" i="8" a="1"/>
  <c r="S76" i="8" s="1"/>
  <c r="R76" i="8" a="1"/>
  <c r="R76" i="8" s="1"/>
  <c r="Q76" i="8"/>
  <c r="Q76" i="8" a="1"/>
  <c r="P76" i="8" a="1"/>
  <c r="P76" i="8" s="1"/>
  <c r="O76" i="8"/>
  <c r="O76" i="8" a="1"/>
  <c r="N76" i="8" a="1"/>
  <c r="N76" i="8" s="1"/>
  <c r="M76" i="8" a="1"/>
  <c r="M76" i="8" s="1"/>
  <c r="L76" i="8" a="1"/>
  <c r="L76" i="8" s="1"/>
  <c r="K76" i="8" a="1"/>
  <c r="K76" i="8" s="1"/>
  <c r="AJ76" i="8" s="1" a="1"/>
  <c r="AJ76" i="8" s="1"/>
  <c r="J76" i="8" a="1"/>
  <c r="J76" i="8" s="1"/>
  <c r="I76" i="8"/>
  <c r="AI76" i="8" s="1" a="1"/>
  <c r="AI76" i="8" s="1"/>
  <c r="I76" i="8" a="1"/>
  <c r="H76" i="8"/>
  <c r="H76" i="8" a="1"/>
  <c r="G76" i="8"/>
  <c r="G76" i="8" a="1"/>
  <c r="F76" i="8" a="1"/>
  <c r="F76" i="8" s="1"/>
  <c r="E76" i="8" a="1"/>
  <c r="E76" i="8" s="1"/>
  <c r="AP75" i="8" a="1"/>
  <c r="AP75" i="8" s="1"/>
  <c r="AF75" i="8" a="1"/>
  <c r="AF75" i="8" s="1"/>
  <c r="AE75" i="8"/>
  <c r="AE75" i="8" a="1"/>
  <c r="AD75" i="8"/>
  <c r="AD75" i="8" a="1"/>
  <c r="AC75" i="8" a="1"/>
  <c r="AC75" i="8" s="1"/>
  <c r="AB75" i="8" a="1"/>
  <c r="AB75" i="8" s="1"/>
  <c r="AA75" i="8" a="1"/>
  <c r="AA75" i="8" s="1"/>
  <c r="Z75" i="8" a="1"/>
  <c r="Z75" i="8" s="1"/>
  <c r="Y75" i="8" a="1"/>
  <c r="Y75" i="8" s="1"/>
  <c r="X75" i="8"/>
  <c r="X75" i="8" a="1"/>
  <c r="W75" i="8" a="1"/>
  <c r="W75" i="8" s="1"/>
  <c r="AN75" i="8" s="1" a="1"/>
  <c r="AN75" i="8" s="1"/>
  <c r="V75" i="8"/>
  <c r="V75" i="8" a="1"/>
  <c r="U75" i="8" a="1"/>
  <c r="U75" i="8" s="1"/>
  <c r="T75" i="8" a="1"/>
  <c r="T75" i="8" s="1"/>
  <c r="S75" i="8" a="1"/>
  <c r="S75" i="8" s="1"/>
  <c r="R75" i="8" a="1"/>
  <c r="R75" i="8" s="1"/>
  <c r="AL75" i="8" s="1" a="1"/>
  <c r="AL75" i="8" s="1"/>
  <c r="Q75" i="8" a="1"/>
  <c r="Q75" i="8" s="1"/>
  <c r="P75" i="8"/>
  <c r="AK75" i="8" s="1" a="1"/>
  <c r="AK75" i="8" s="1"/>
  <c r="P75" i="8" a="1"/>
  <c r="O75" i="8"/>
  <c r="O75" i="8" a="1"/>
  <c r="N75" i="8"/>
  <c r="N75" i="8" a="1"/>
  <c r="M75" i="8" a="1"/>
  <c r="M75" i="8" s="1"/>
  <c r="L75" i="8" a="1"/>
  <c r="L75" i="8" s="1"/>
  <c r="AJ75" i="8" s="1" a="1"/>
  <c r="AJ75" i="8" s="1"/>
  <c r="K75" i="8" a="1"/>
  <c r="K75" i="8" s="1"/>
  <c r="J75" i="8" a="1"/>
  <c r="J75" i="8" s="1"/>
  <c r="I75" i="8" a="1"/>
  <c r="I75" i="8" s="1"/>
  <c r="H75" i="8"/>
  <c r="H75" i="8" a="1"/>
  <c r="G75" i="8"/>
  <c r="G75" i="8" a="1"/>
  <c r="F75" i="8"/>
  <c r="F75" i="8" a="1"/>
  <c r="E75" i="8" a="1"/>
  <c r="E75" i="8" s="1"/>
  <c r="AF74" i="8" a="1"/>
  <c r="AF74" i="8" s="1"/>
  <c r="AE74" i="8" a="1"/>
  <c r="AE74" i="8" s="1"/>
  <c r="AD74" i="8"/>
  <c r="AD74" i="8" a="1"/>
  <c r="AC74" i="8"/>
  <c r="AP74" i="8" s="1" a="1"/>
  <c r="AP74" i="8" s="1"/>
  <c r="AC74" i="8" a="1"/>
  <c r="AB74" i="8" a="1"/>
  <c r="AB74" i="8" s="1"/>
  <c r="AA74" i="8" a="1"/>
  <c r="AA74" i="8" s="1"/>
  <c r="Z74" i="8" a="1"/>
  <c r="Z74" i="8" s="1"/>
  <c r="Y74" i="8" a="1"/>
  <c r="Y74" i="8" s="1"/>
  <c r="X74" i="8" a="1"/>
  <c r="X74" i="8" s="1"/>
  <c r="W74" i="8"/>
  <c r="AN74" i="8" s="1" a="1"/>
  <c r="AN74" i="8" s="1"/>
  <c r="W74" i="8" a="1"/>
  <c r="V74" i="8" a="1"/>
  <c r="V74" i="8" s="1"/>
  <c r="U74" i="8" a="1"/>
  <c r="U74" i="8" s="1"/>
  <c r="T74" i="8" a="1"/>
  <c r="T74" i="8" s="1"/>
  <c r="S74" i="8" a="1"/>
  <c r="S74" i="8" s="1"/>
  <c r="R74" i="8" a="1"/>
  <c r="R74" i="8" s="1"/>
  <c r="Q74" i="8" a="1"/>
  <c r="Q74" i="8" s="1"/>
  <c r="P74" i="8" a="1"/>
  <c r="P74" i="8" s="1"/>
  <c r="O74" i="8"/>
  <c r="O74" i="8" a="1"/>
  <c r="N74" i="8"/>
  <c r="N74" i="8" a="1"/>
  <c r="M74" i="8" a="1"/>
  <c r="M74" i="8" s="1"/>
  <c r="L74" i="8" a="1"/>
  <c r="L74" i="8" s="1"/>
  <c r="K74" i="8"/>
  <c r="AJ74" i="8" s="1" a="1"/>
  <c r="AJ74" i="8" s="1"/>
  <c r="K74" i="8" a="1"/>
  <c r="J74" i="8" a="1"/>
  <c r="J74" i="8" s="1"/>
  <c r="I74" i="8" a="1"/>
  <c r="I74" i="8" s="1"/>
  <c r="AI74" i="8" s="1" a="1"/>
  <c r="AI74" i="8" s="1"/>
  <c r="H74" i="8" a="1"/>
  <c r="H74" i="8" s="1"/>
  <c r="G74" i="8" a="1"/>
  <c r="G74" i="8" s="1"/>
  <c r="F74" i="8"/>
  <c r="F74" i="8" a="1"/>
  <c r="E74" i="8"/>
  <c r="E74" i="8" a="1"/>
  <c r="AF72" i="8" a="1"/>
  <c r="AF72" i="8" s="1"/>
  <c r="AE72" i="8" a="1"/>
  <c r="AE72" i="8" s="1"/>
  <c r="AD72" i="8"/>
  <c r="AD72" i="8" a="1"/>
  <c r="AC72" i="8" a="1"/>
  <c r="AC72" i="8" s="1"/>
  <c r="AP72" i="8" s="1" a="1"/>
  <c r="AP72" i="8" s="1"/>
  <c r="AB72" i="8" a="1"/>
  <c r="AB72" i="8" s="1"/>
  <c r="AO72" i="8" s="1" a="1"/>
  <c r="AO72" i="8" s="1"/>
  <c r="AA72" i="8" a="1"/>
  <c r="AA72" i="8" s="1"/>
  <c r="Z72" i="8" a="1"/>
  <c r="Z72" i="8" s="1"/>
  <c r="Y72" i="8"/>
  <c r="Y72" i="8" a="1"/>
  <c r="X72" i="8" a="1"/>
  <c r="X72" i="8" s="1"/>
  <c r="W72" i="8" a="1"/>
  <c r="W72" i="8" s="1"/>
  <c r="AN72" i="8" s="1" a="1"/>
  <c r="AN72" i="8" s="1"/>
  <c r="V72" i="8"/>
  <c r="V72" i="8" a="1"/>
  <c r="U72" i="8"/>
  <c r="U72" i="8" a="1"/>
  <c r="T72" i="8" a="1"/>
  <c r="T72" i="8" s="1"/>
  <c r="AM72" i="8" s="1" a="1"/>
  <c r="AM72" i="8" s="1"/>
  <c r="S72" i="8" a="1"/>
  <c r="S72" i="8" s="1"/>
  <c r="R72" i="8" a="1"/>
  <c r="R72" i="8" s="1"/>
  <c r="AL72" i="8" s="1" a="1"/>
  <c r="AL72" i="8" s="1"/>
  <c r="Q72" i="8" a="1"/>
  <c r="Q72" i="8" s="1"/>
  <c r="P72" i="8"/>
  <c r="P72" i="8" a="1"/>
  <c r="O72" i="8" a="1"/>
  <c r="O72" i="8" s="1"/>
  <c r="N72" i="8" a="1"/>
  <c r="N72" i="8" s="1"/>
  <c r="M72" i="8" a="1"/>
  <c r="M72" i="8" s="1"/>
  <c r="L72" i="8"/>
  <c r="L72" i="8" a="1"/>
  <c r="K72" i="8" a="1"/>
  <c r="K72" i="8" s="1"/>
  <c r="AJ72" i="8" s="1" a="1"/>
  <c r="AJ72" i="8" s="1"/>
  <c r="J72" i="8"/>
  <c r="J72" i="8" a="1"/>
  <c r="I72" i="8" a="1"/>
  <c r="I72" i="8" s="1"/>
  <c r="H72" i="8"/>
  <c r="H72" i="8" a="1"/>
  <c r="G72" i="8" a="1"/>
  <c r="G72" i="8" s="1"/>
  <c r="F72" i="8" a="1"/>
  <c r="F72" i="8" s="1"/>
  <c r="E72" i="8" a="1"/>
  <c r="E72" i="8" s="1"/>
  <c r="AO71" i="8" a="1"/>
  <c r="AO71" i="8" s="1"/>
  <c r="AF71" i="8" a="1"/>
  <c r="AF71" i="8" s="1"/>
  <c r="AE71" i="8" a="1"/>
  <c r="AE71" i="8" s="1"/>
  <c r="AD71" i="8" a="1"/>
  <c r="AD71" i="8" s="1"/>
  <c r="AC71" i="8"/>
  <c r="AC71" i="8" a="1"/>
  <c r="AB71" i="8" a="1"/>
  <c r="AB71" i="8" s="1"/>
  <c r="AA71" i="8" a="1"/>
  <c r="AA71" i="8" s="1"/>
  <c r="Z71" i="8"/>
  <c r="Z71" i="8" a="1"/>
  <c r="Y71" i="8" a="1"/>
  <c r="Y71" i="8" s="1"/>
  <c r="AN71" i="8" s="1" a="1"/>
  <c r="AN71" i="8" s="1"/>
  <c r="X71" i="8" a="1"/>
  <c r="X71" i="8" s="1"/>
  <c r="W71" i="8" a="1"/>
  <c r="W71" i="8" s="1"/>
  <c r="V71" i="8" a="1"/>
  <c r="V71" i="8" s="1"/>
  <c r="U71" i="8" a="1"/>
  <c r="U71" i="8" s="1"/>
  <c r="T71" i="8" a="1"/>
  <c r="T71" i="8" s="1"/>
  <c r="S71" i="8" a="1"/>
  <c r="S71" i="8" s="1"/>
  <c r="R71" i="8" a="1"/>
  <c r="R71" i="8" s="1"/>
  <c r="Q71" i="8"/>
  <c r="AL71" i="8" s="1" a="1"/>
  <c r="AL71" i="8" s="1"/>
  <c r="Q71" i="8" a="1"/>
  <c r="P71" i="8" a="1"/>
  <c r="P71" i="8" s="1"/>
  <c r="O71" i="8"/>
  <c r="O71" i="8" a="1"/>
  <c r="N71" i="8" a="1"/>
  <c r="N71" i="8" s="1"/>
  <c r="AK71" i="8" s="1" a="1"/>
  <c r="AK71" i="8" s="1"/>
  <c r="M71" i="8" a="1"/>
  <c r="M71" i="8" s="1"/>
  <c r="L71" i="8" a="1"/>
  <c r="L71" i="8" s="1"/>
  <c r="K71" i="8"/>
  <c r="AJ71" i="8" s="1" a="1"/>
  <c r="AJ71" i="8" s="1"/>
  <c r="K71" i="8" a="1"/>
  <c r="J71" i="8" a="1"/>
  <c r="J71" i="8" s="1"/>
  <c r="I71" i="8" a="1"/>
  <c r="I71" i="8" s="1"/>
  <c r="H71" i="8" a="1"/>
  <c r="H71" i="8" s="1"/>
  <c r="AI71" i="8" s="1" a="1"/>
  <c r="AI71" i="8" s="1"/>
  <c r="G71" i="8" a="1"/>
  <c r="G71" i="8" s="1"/>
  <c r="F71" i="8"/>
  <c r="F71" i="8" a="1"/>
  <c r="E71" i="8" a="1"/>
  <c r="E71" i="8" s="1"/>
  <c r="AF70" i="8" a="1"/>
  <c r="AF70" i="8" s="1"/>
  <c r="AE70" i="8" a="1"/>
  <c r="AE70" i="8" s="1"/>
  <c r="AD70" i="8" a="1"/>
  <c r="AD70" i="8" s="1"/>
  <c r="AC70" i="8" a="1"/>
  <c r="AC70" i="8" s="1"/>
  <c r="AP70" i="8" s="1" a="1"/>
  <c r="AP70" i="8" s="1"/>
  <c r="AB70" i="8" a="1"/>
  <c r="AB70" i="8" s="1"/>
  <c r="AA70" i="8" a="1"/>
  <c r="AA70" i="8" s="1"/>
  <c r="Z70" i="8" a="1"/>
  <c r="Z70" i="8" s="1"/>
  <c r="Y70" i="8" a="1"/>
  <c r="Y70" i="8" s="1"/>
  <c r="X70" i="8" a="1"/>
  <c r="X70" i="8" s="1"/>
  <c r="W70" i="8" a="1"/>
  <c r="W70" i="8" s="1"/>
  <c r="V70" i="8"/>
  <c r="V70" i="8" a="1"/>
  <c r="U70" i="8" a="1"/>
  <c r="U70" i="8" s="1"/>
  <c r="T70" i="8" a="1"/>
  <c r="T70" i="8" s="1"/>
  <c r="AM70" i="8" s="1" a="1"/>
  <c r="AM70" i="8" s="1"/>
  <c r="S70" i="8" a="1"/>
  <c r="S70" i="8" s="1"/>
  <c r="R70" i="8" a="1"/>
  <c r="R70" i="8" s="1"/>
  <c r="Q70" i="8" a="1"/>
  <c r="Q70" i="8" s="1"/>
  <c r="P70" i="8" a="1"/>
  <c r="P70" i="8" s="1"/>
  <c r="O70" i="8" a="1"/>
  <c r="O70" i="8" s="1"/>
  <c r="N70" i="8" a="1"/>
  <c r="N70" i="8" s="1"/>
  <c r="AK70" i="8" s="1" a="1"/>
  <c r="AK70" i="8" s="1"/>
  <c r="M70" i="8"/>
  <c r="M70" i="8" a="1"/>
  <c r="L70" i="8" a="1"/>
  <c r="L70" i="8" s="1"/>
  <c r="K70" i="8" a="1"/>
  <c r="K70" i="8" s="1"/>
  <c r="AJ70" i="8" s="1" a="1"/>
  <c r="AJ70" i="8" s="1"/>
  <c r="J70" i="8" a="1"/>
  <c r="J70" i="8" s="1"/>
  <c r="I70" i="8" a="1"/>
  <c r="I70" i="8" s="1"/>
  <c r="H70" i="8" a="1"/>
  <c r="H70" i="8" s="1"/>
  <c r="G70" i="8" a="1"/>
  <c r="G70" i="8" s="1"/>
  <c r="F70" i="8" a="1"/>
  <c r="F70" i="8" s="1"/>
  <c r="E70" i="8"/>
  <c r="E70" i="8" a="1"/>
  <c r="AO69" i="8" a="1"/>
  <c r="AO69" i="8" s="1"/>
  <c r="AF69" i="8" a="1"/>
  <c r="AF69" i="8" s="1"/>
  <c r="AE69" i="8" a="1"/>
  <c r="AE69" i="8" s="1"/>
  <c r="AD69" i="8" a="1"/>
  <c r="AD69" i="8" s="1"/>
  <c r="AC69" i="8"/>
  <c r="AC69" i="8" a="1"/>
  <c r="AB69" i="8" a="1"/>
  <c r="AB69" i="8" s="1"/>
  <c r="AA69" i="8" a="1"/>
  <c r="AA69" i="8" s="1"/>
  <c r="Z69" i="8" a="1"/>
  <c r="Z69" i="8" s="1"/>
  <c r="Y69" i="8" a="1"/>
  <c r="Y69" i="8" s="1"/>
  <c r="X69" i="8" a="1"/>
  <c r="X69" i="8" s="1"/>
  <c r="W69" i="8" a="1"/>
  <c r="W69" i="8" s="1"/>
  <c r="V69" i="8" a="1"/>
  <c r="V69" i="8" s="1"/>
  <c r="U69" i="8" a="1"/>
  <c r="U69" i="8" s="1"/>
  <c r="T69" i="8"/>
  <c r="T69" i="8" a="1"/>
  <c r="S69" i="8" a="1"/>
  <c r="S69" i="8" s="1"/>
  <c r="R69" i="8" a="1"/>
  <c r="R69" i="8" s="1"/>
  <c r="Q69" i="8" a="1"/>
  <c r="Q69" i="8" s="1"/>
  <c r="P69" i="8" a="1"/>
  <c r="P69" i="8" s="1"/>
  <c r="AK69" i="8" s="1" a="1"/>
  <c r="AK69" i="8" s="1"/>
  <c r="O69" i="8" a="1"/>
  <c r="O69" i="8" s="1"/>
  <c r="N69" i="8" a="1"/>
  <c r="N69" i="8" s="1"/>
  <c r="M69" i="8" a="1"/>
  <c r="M69" i="8" s="1"/>
  <c r="L69" i="8" a="1"/>
  <c r="L69" i="8" s="1"/>
  <c r="K69" i="8"/>
  <c r="AJ69" i="8" s="1" a="1"/>
  <c r="AJ69" i="8" s="1"/>
  <c r="K69" i="8" a="1"/>
  <c r="J69" i="8" a="1"/>
  <c r="J69" i="8" s="1"/>
  <c r="I69" i="8" a="1"/>
  <c r="I69" i="8" s="1"/>
  <c r="H69" i="8" a="1"/>
  <c r="H69" i="8" s="1"/>
  <c r="AI69" i="8" s="1" a="1"/>
  <c r="AI69" i="8" s="1"/>
  <c r="G69" i="8" a="1"/>
  <c r="G69" i="8" s="1"/>
  <c r="F69" i="8" a="1"/>
  <c r="F69" i="8" s="1"/>
  <c r="E69" i="8" a="1"/>
  <c r="E69" i="8" s="1"/>
  <c r="AM68" i="8"/>
  <c r="AF68" i="8" a="1"/>
  <c r="AF68" i="8" s="1"/>
  <c r="AE68" i="8" a="1"/>
  <c r="AE68" i="8" s="1"/>
  <c r="AD68" i="8" a="1"/>
  <c r="AD68" i="8" s="1"/>
  <c r="AP68" i="8" s="1" a="1"/>
  <c r="AP68" i="8" s="1"/>
  <c r="AC68" i="8" a="1"/>
  <c r="AC68" i="8" s="1"/>
  <c r="AB68" i="8" a="1"/>
  <c r="AB68" i="8" s="1"/>
  <c r="AA68" i="8"/>
  <c r="AA68" i="8" a="1"/>
  <c r="Z68" i="8" a="1"/>
  <c r="Z68" i="8" s="1"/>
  <c r="Y68" i="8" a="1"/>
  <c r="Y68" i="8" s="1"/>
  <c r="X68" i="8"/>
  <c r="X68" i="8" a="1"/>
  <c r="W68" i="8" a="1"/>
  <c r="W68" i="8" s="1"/>
  <c r="AN68" i="8" s="1" a="1"/>
  <c r="AN68" i="8" s="1"/>
  <c r="V68" i="8" a="1"/>
  <c r="V68" i="8" s="1"/>
  <c r="U68" i="8" a="1"/>
  <c r="U68" i="8" s="1"/>
  <c r="T68" i="8"/>
  <c r="AM68" i="8" s="1" a="1"/>
  <c r="T68" i="8" a="1"/>
  <c r="S68" i="8"/>
  <c r="AL68" i="8" s="1" a="1"/>
  <c r="AL68" i="8" s="1"/>
  <c r="S68" i="8" a="1"/>
  <c r="R68" i="8"/>
  <c r="R68" i="8" a="1"/>
  <c r="Q68" i="8" a="1"/>
  <c r="Q68" i="8" s="1"/>
  <c r="P68" i="8" a="1"/>
  <c r="P68" i="8" s="1"/>
  <c r="O68" i="8" a="1"/>
  <c r="O68" i="8" s="1"/>
  <c r="N68" i="8" a="1"/>
  <c r="N68" i="8" s="1"/>
  <c r="M68" i="8" a="1"/>
  <c r="M68" i="8" s="1"/>
  <c r="L68" i="8" a="1"/>
  <c r="L68" i="8" s="1"/>
  <c r="K68" i="8" a="1"/>
  <c r="K68" i="8" s="1"/>
  <c r="AJ68" i="8" s="1" a="1"/>
  <c r="AJ68" i="8" s="1"/>
  <c r="J68" i="8" a="1"/>
  <c r="J68" i="8" s="1"/>
  <c r="AI68" i="8" s="1" a="1"/>
  <c r="AI68" i="8" s="1"/>
  <c r="I68" i="8" a="1"/>
  <c r="I68" i="8" s="1"/>
  <c r="H68" i="8" a="1"/>
  <c r="H68" i="8" s="1"/>
  <c r="G68" i="8"/>
  <c r="G68" i="8" a="1"/>
  <c r="F68" i="8" a="1"/>
  <c r="F68" i="8" s="1"/>
  <c r="E68" i="8" a="1"/>
  <c r="E68" i="8" s="1"/>
  <c r="AO67" i="8" a="1"/>
  <c r="AO67" i="8" s="1"/>
  <c r="AF67" i="8"/>
  <c r="AF67" i="8" a="1"/>
  <c r="AE67" i="8" a="1"/>
  <c r="AE67" i="8" s="1"/>
  <c r="AD67" i="8" a="1"/>
  <c r="AD67" i="8" s="1"/>
  <c r="AC67" i="8"/>
  <c r="AC67" i="8" a="1"/>
  <c r="AB67" i="8"/>
  <c r="AB67" i="8" a="1"/>
  <c r="AA67" i="8" a="1"/>
  <c r="AA67" i="8" s="1"/>
  <c r="Z67" i="8"/>
  <c r="Z67" i="8" a="1"/>
  <c r="Y67" i="8" a="1"/>
  <c r="Y67" i="8" s="1"/>
  <c r="X67" i="8" a="1"/>
  <c r="X67" i="8" s="1"/>
  <c r="W67" i="8" a="1"/>
  <c r="W67" i="8" s="1"/>
  <c r="V67" i="8" a="1"/>
  <c r="V67" i="8" s="1"/>
  <c r="U67" i="8" a="1"/>
  <c r="U67" i="8" s="1"/>
  <c r="T67" i="8"/>
  <c r="T67" i="8" a="1"/>
  <c r="S67" i="8" a="1"/>
  <c r="S67" i="8" s="1"/>
  <c r="R67" i="8"/>
  <c r="R67" i="8" a="1"/>
  <c r="Q67" i="8"/>
  <c r="Q67" i="8" a="1"/>
  <c r="P67" i="8" a="1"/>
  <c r="P67" i="8" s="1"/>
  <c r="O67" i="8" a="1"/>
  <c r="O67" i="8" s="1"/>
  <c r="N67" i="8"/>
  <c r="N67" i="8" a="1"/>
  <c r="M67" i="8" a="1"/>
  <c r="M67" i="8" s="1"/>
  <c r="L67" i="8" a="1"/>
  <c r="L67" i="8" s="1"/>
  <c r="K67" i="8" a="1"/>
  <c r="K67" i="8" s="1"/>
  <c r="AJ67" i="8" s="1" a="1"/>
  <c r="AJ67" i="8" s="1"/>
  <c r="J67" i="8" a="1"/>
  <c r="J67" i="8" s="1"/>
  <c r="AI67" i="8" s="1" a="1"/>
  <c r="AI67" i="8" s="1"/>
  <c r="I67" i="8"/>
  <c r="I67" i="8" a="1"/>
  <c r="H67" i="8"/>
  <c r="H67" i="8" a="1"/>
  <c r="G67" i="8" a="1"/>
  <c r="G67" i="8" s="1"/>
  <c r="F67" i="8"/>
  <c r="F67" i="8" a="1"/>
  <c r="E67" i="8"/>
  <c r="E67" i="8" a="1"/>
  <c r="AP66" i="8" a="1"/>
  <c r="AP66" i="8" s="1"/>
  <c r="AM66" i="8" a="1"/>
  <c r="AM66" i="8" s="1"/>
  <c r="AF66" i="8"/>
  <c r="AF66" i="8" a="1"/>
  <c r="AE66" i="8" a="1"/>
  <c r="AE66" i="8" s="1"/>
  <c r="AD66" i="8" a="1"/>
  <c r="AD66" i="8" s="1"/>
  <c r="AC66" i="8" a="1"/>
  <c r="AC66" i="8" s="1"/>
  <c r="AB66" i="8" a="1"/>
  <c r="AB66" i="8" s="1"/>
  <c r="AA66" i="8"/>
  <c r="AA66" i="8" a="1"/>
  <c r="Z66" i="8" a="1"/>
  <c r="Z66" i="8" s="1"/>
  <c r="Y66" i="8"/>
  <c r="Y66" i="8" a="1"/>
  <c r="X66" i="8"/>
  <c r="X66" i="8" a="1"/>
  <c r="W66" i="8" a="1"/>
  <c r="W66" i="8" s="1"/>
  <c r="AN66" i="8" s="1" a="1"/>
  <c r="AN66" i="8" s="1"/>
  <c r="V66" i="8" a="1"/>
  <c r="V66" i="8" s="1"/>
  <c r="U66" i="8"/>
  <c r="U66" i="8" a="1"/>
  <c r="T66" i="8" a="1"/>
  <c r="T66" i="8" s="1"/>
  <c r="S66" i="8" a="1"/>
  <c r="S66" i="8" s="1"/>
  <c r="R66" i="8" a="1"/>
  <c r="R66" i="8" s="1"/>
  <c r="Q66" i="8" a="1"/>
  <c r="Q66" i="8" s="1"/>
  <c r="AS66" i="8" s="1" a="1"/>
  <c r="AS66" i="8" s="1"/>
  <c r="P66" i="8"/>
  <c r="P66" i="8" a="1"/>
  <c r="O66" i="8"/>
  <c r="O66" i="8" a="1"/>
  <c r="N66" i="8" a="1"/>
  <c r="N66" i="8" s="1"/>
  <c r="M66" i="8"/>
  <c r="M66" i="8" a="1"/>
  <c r="L66" i="8"/>
  <c r="L66" i="8" a="1"/>
  <c r="K66" i="8" a="1"/>
  <c r="K66" i="8" s="1"/>
  <c r="J66" i="8" a="1"/>
  <c r="J66" i="8" s="1"/>
  <c r="I66" i="8" a="1"/>
  <c r="I66" i="8" s="1"/>
  <c r="H66" i="8" a="1"/>
  <c r="H66" i="8" s="1"/>
  <c r="G66" i="8"/>
  <c r="G66" i="8" a="1"/>
  <c r="F66" i="8" a="1"/>
  <c r="F66" i="8" s="1"/>
  <c r="E66" i="8"/>
  <c r="E66" i="8" a="1"/>
  <c r="AF65" i="8"/>
  <c r="AF65" i="8" a="1"/>
  <c r="AE65" i="8" a="1"/>
  <c r="AE65" i="8" s="1"/>
  <c r="AD65" i="8"/>
  <c r="AD65" i="8" a="1"/>
  <c r="AC65" i="8" a="1"/>
  <c r="AC65" i="8" s="1"/>
  <c r="AB65" i="8"/>
  <c r="AB65" i="8" a="1"/>
  <c r="AA65" i="8" a="1"/>
  <c r="AA65" i="8" s="1"/>
  <c r="Z65" i="8" a="1"/>
  <c r="Z65" i="8" s="1"/>
  <c r="AO65" i="8" s="1" a="1"/>
  <c r="AO65" i="8" s="1"/>
  <c r="Y65" i="8" a="1"/>
  <c r="Y65" i="8" s="1"/>
  <c r="X65" i="8" a="1"/>
  <c r="X65" i="8" s="1"/>
  <c r="AN65" i="8" s="1" a="1"/>
  <c r="AN65" i="8" s="1"/>
  <c r="W65" i="8"/>
  <c r="W65" i="8" a="1"/>
  <c r="V65" i="8" a="1"/>
  <c r="V65" i="8" s="1"/>
  <c r="U65" i="8" a="1"/>
  <c r="U65" i="8" s="1"/>
  <c r="T65" i="8"/>
  <c r="T65" i="8" a="1"/>
  <c r="S65" i="8"/>
  <c r="S65" i="8" a="1"/>
  <c r="R65" i="8" a="1"/>
  <c r="R65" i="8" s="1"/>
  <c r="Q65" i="8" a="1"/>
  <c r="Q65" i="8" s="1"/>
  <c r="P65" i="8"/>
  <c r="AK65" i="8" s="1" a="1"/>
  <c r="AK65" i="8" s="1"/>
  <c r="P65" i="8" a="1"/>
  <c r="O65" i="8" a="1"/>
  <c r="O65" i="8" s="1"/>
  <c r="N65" i="8"/>
  <c r="N65" i="8" a="1"/>
  <c r="M65" i="8" a="1"/>
  <c r="M65" i="8" s="1"/>
  <c r="L65" i="8" a="1"/>
  <c r="L65" i="8" s="1"/>
  <c r="K65" i="8"/>
  <c r="AJ65" i="8" s="1" a="1"/>
  <c r="AJ65" i="8" s="1"/>
  <c r="K65" i="8" a="1"/>
  <c r="J65" i="8"/>
  <c r="J65" i="8" a="1"/>
  <c r="I65" i="8" a="1"/>
  <c r="I65" i="8" s="1"/>
  <c r="H65" i="8"/>
  <c r="AI65" i="8" s="1" a="1"/>
  <c r="AI65" i="8" s="1"/>
  <c r="H65" i="8" a="1"/>
  <c r="G65" i="8" a="1"/>
  <c r="G65" i="8" s="1"/>
  <c r="F65" i="8" a="1"/>
  <c r="F65" i="8" s="1"/>
  <c r="E65" i="8" a="1"/>
  <c r="E65" i="8" s="1"/>
  <c r="AF63" i="8" a="1"/>
  <c r="AF63" i="8" s="1"/>
  <c r="AE63" i="8" a="1"/>
  <c r="AE63" i="8" s="1"/>
  <c r="AD63" i="8"/>
  <c r="AD63" i="8" a="1"/>
  <c r="AC63" i="8" a="1"/>
  <c r="AC63" i="8" s="1"/>
  <c r="AP63" i="8" s="1" a="1"/>
  <c r="AP63" i="8" s="1"/>
  <c r="AB63" i="8" a="1"/>
  <c r="AB63" i="8" s="1"/>
  <c r="AA63" i="8"/>
  <c r="AA63" i="8" a="1"/>
  <c r="Z63" i="8"/>
  <c r="Z63" i="8" a="1"/>
  <c r="Y63" i="8" a="1"/>
  <c r="Y63" i="8" s="1"/>
  <c r="X63" i="8" a="1"/>
  <c r="X63" i="8" s="1"/>
  <c r="W63" i="8"/>
  <c r="AN63" i="8" s="1" a="1"/>
  <c r="AN63" i="8" s="1"/>
  <c r="W63" i="8" a="1"/>
  <c r="V63" i="8" a="1"/>
  <c r="V63" i="8" s="1"/>
  <c r="U63" i="8"/>
  <c r="U63" i="8" a="1"/>
  <c r="T63" i="8" a="1"/>
  <c r="T63" i="8" s="1"/>
  <c r="AM63" i="8" s="1" a="1"/>
  <c r="AM63" i="8" s="1"/>
  <c r="S63" i="8" a="1"/>
  <c r="S63" i="8" s="1"/>
  <c r="R63" i="8"/>
  <c r="R63" i="8" a="1"/>
  <c r="Q63" i="8"/>
  <c r="Q63" i="8" a="1"/>
  <c r="P63" i="8" a="1"/>
  <c r="P63" i="8" s="1"/>
  <c r="O63" i="8"/>
  <c r="O63" i="8" a="1"/>
  <c r="N63" i="8" a="1"/>
  <c r="N63" i="8" s="1"/>
  <c r="AK63" i="8" s="1" a="1"/>
  <c r="AK63" i="8" s="1"/>
  <c r="M63" i="8" a="1"/>
  <c r="M63" i="8" s="1"/>
  <c r="L63" i="8" a="1"/>
  <c r="L63" i="8" s="1"/>
  <c r="K63" i="8" a="1"/>
  <c r="K63" i="8" s="1"/>
  <c r="J63" i="8" a="1"/>
  <c r="J63" i="8" s="1"/>
  <c r="I63" i="8"/>
  <c r="I63" i="8" a="1"/>
  <c r="H63" i="8" a="1"/>
  <c r="H63" i="8" s="1"/>
  <c r="G63" i="8"/>
  <c r="G63" i="8" a="1"/>
  <c r="F63" i="8" a="1"/>
  <c r="F63" i="8" s="1"/>
  <c r="E63" i="8"/>
  <c r="E63" i="8" a="1"/>
  <c r="AK62" i="8"/>
  <c r="AK62" i="8" a="1"/>
  <c r="AF62" i="8" a="1"/>
  <c r="AF62" i="8" s="1"/>
  <c r="AE62" i="8" a="1"/>
  <c r="AE62" i="8" s="1"/>
  <c r="AD62" i="8" a="1"/>
  <c r="AD62" i="8" s="1"/>
  <c r="AP62" i="8" s="1" a="1"/>
  <c r="AP62" i="8" s="1"/>
  <c r="AC62" i="8" a="1"/>
  <c r="AC62" i="8" s="1"/>
  <c r="AB62" i="8"/>
  <c r="AB62" i="8" a="1"/>
  <c r="AA62" i="8" a="1"/>
  <c r="AA62" i="8" s="1"/>
  <c r="Z62" i="8"/>
  <c r="AO62" i="8" s="1" a="1"/>
  <c r="AO62" i="8" s="1"/>
  <c r="Z62" i="8" a="1"/>
  <c r="Y62" i="8"/>
  <c r="Y62" i="8" a="1"/>
  <c r="X62" i="8"/>
  <c r="AN62" i="8" s="1" a="1"/>
  <c r="AN62" i="8" s="1"/>
  <c r="X62" i="8" a="1"/>
  <c r="W62" i="8" a="1"/>
  <c r="W62" i="8" s="1"/>
  <c r="V62" i="8"/>
  <c r="V62" i="8" a="1"/>
  <c r="U62" i="8" a="1"/>
  <c r="U62" i="8" s="1"/>
  <c r="T62" i="8" a="1"/>
  <c r="T62" i="8" s="1"/>
  <c r="S62" i="8" a="1"/>
  <c r="S62" i="8" s="1"/>
  <c r="R62" i="8" a="1"/>
  <c r="R62" i="8" s="1"/>
  <c r="Q62" i="8" a="1"/>
  <c r="Q62" i="8" s="1"/>
  <c r="P62" i="8"/>
  <c r="P62" i="8" a="1"/>
  <c r="O62" i="8" a="1"/>
  <c r="O62" i="8" s="1"/>
  <c r="N62" i="8"/>
  <c r="N62" i="8" a="1"/>
  <c r="M62" i="8" a="1"/>
  <c r="M62" i="8" s="1"/>
  <c r="L62" i="8"/>
  <c r="AJ62" i="8" s="1" a="1"/>
  <c r="AJ62" i="8" s="1"/>
  <c r="L62" i="8" a="1"/>
  <c r="K62" i="8" a="1"/>
  <c r="K62" i="8" s="1"/>
  <c r="J62" i="8"/>
  <c r="J62" i="8" a="1"/>
  <c r="I62" i="8" a="1"/>
  <c r="I62" i="8" s="1"/>
  <c r="H62" i="8" a="1"/>
  <c r="H62" i="8" s="1"/>
  <c r="AI62" i="8" s="1" a="1"/>
  <c r="AI62" i="8" s="1"/>
  <c r="G62" i="8" a="1"/>
  <c r="G62" i="8" s="1"/>
  <c r="F62" i="8" a="1"/>
  <c r="F62" i="8" s="1"/>
  <c r="E62" i="8"/>
  <c r="E62" i="8" a="1"/>
  <c r="AF61" i="8"/>
  <c r="AF61" i="8" a="1"/>
  <c r="AE61" i="8" a="1"/>
  <c r="AE61" i="8" s="1"/>
  <c r="AD61" i="8" a="1"/>
  <c r="AD61" i="8" s="1"/>
  <c r="AC61" i="8"/>
  <c r="AC61" i="8" a="1"/>
  <c r="AB61" i="8" a="1"/>
  <c r="AB61" i="8" s="1"/>
  <c r="AA61" i="8" a="1"/>
  <c r="AA61" i="8" s="1"/>
  <c r="Z61" i="8" a="1"/>
  <c r="Z61" i="8" s="1"/>
  <c r="Y61" i="8"/>
  <c r="Y61" i="8" a="1"/>
  <c r="X61" i="8" a="1"/>
  <c r="X61" i="8" s="1"/>
  <c r="W61" i="8" a="1"/>
  <c r="W61" i="8" s="1"/>
  <c r="V61" i="8" a="1"/>
  <c r="V61" i="8" s="1"/>
  <c r="U61" i="8"/>
  <c r="AM61" i="8" s="1" a="1"/>
  <c r="AM61" i="8" s="1"/>
  <c r="U61" i="8" a="1"/>
  <c r="T61" i="8"/>
  <c r="T61" i="8" a="1"/>
  <c r="S61" i="8" a="1"/>
  <c r="S61" i="8" s="1"/>
  <c r="R61" i="8"/>
  <c r="R61" i="8" a="1"/>
  <c r="Q61" i="8"/>
  <c r="Q61" i="8" a="1"/>
  <c r="P61" i="8"/>
  <c r="P61" i="8" a="1"/>
  <c r="O61" i="8" a="1"/>
  <c r="O61" i="8" s="1"/>
  <c r="N61" i="8" a="1"/>
  <c r="N61" i="8" s="1"/>
  <c r="AK61" i="8" s="1" a="1"/>
  <c r="AK61" i="8" s="1"/>
  <c r="M61" i="8"/>
  <c r="M61" i="8" a="1"/>
  <c r="L61" i="8" a="1"/>
  <c r="L61" i="8" s="1"/>
  <c r="AJ61" i="8" s="1" a="1"/>
  <c r="AJ61" i="8" s="1"/>
  <c r="K61" i="8" a="1"/>
  <c r="K61" i="8" s="1"/>
  <c r="J61" i="8" a="1"/>
  <c r="J61" i="8" s="1"/>
  <c r="I61" i="8"/>
  <c r="I61" i="8" a="1"/>
  <c r="H61" i="8" a="1"/>
  <c r="H61" i="8" s="1"/>
  <c r="G61" i="8" a="1"/>
  <c r="G61" i="8" s="1"/>
  <c r="F61" i="8"/>
  <c r="F61" i="8" a="1"/>
  <c r="E61" i="8" a="1"/>
  <c r="E61" i="8" s="1"/>
  <c r="AF60" i="8"/>
  <c r="AF60" i="8" a="1"/>
  <c r="AE60" i="8" a="1"/>
  <c r="AE60" i="8" s="1"/>
  <c r="AD60" i="8" a="1"/>
  <c r="AD60" i="8" s="1"/>
  <c r="AC60" i="8" a="1"/>
  <c r="AC60" i="8" s="1"/>
  <c r="AB60" i="8" a="1"/>
  <c r="AB60" i="8" s="1"/>
  <c r="AA60" i="8"/>
  <c r="AA60" i="8" a="1"/>
  <c r="Z60" i="8" a="1"/>
  <c r="Z60" i="8" s="1"/>
  <c r="AO60" i="8" s="1" a="1"/>
  <c r="AO60" i="8" s="1"/>
  <c r="Y60" i="8"/>
  <c r="Y60" i="8" a="1"/>
  <c r="X60" i="8" a="1"/>
  <c r="X60" i="8" s="1"/>
  <c r="W60" i="8"/>
  <c r="W60" i="8" a="1"/>
  <c r="V60" i="8" a="1"/>
  <c r="V60" i="8" s="1"/>
  <c r="U60" i="8" a="1"/>
  <c r="U60" i="8" s="1"/>
  <c r="T60" i="8" a="1"/>
  <c r="T60" i="8" s="1"/>
  <c r="S60" i="8" a="1"/>
  <c r="S60" i="8" s="1"/>
  <c r="R60" i="8" a="1"/>
  <c r="R60" i="8" s="1"/>
  <c r="Q60" i="8" a="1"/>
  <c r="Q60" i="8" s="1"/>
  <c r="P60" i="8"/>
  <c r="P60" i="8" a="1"/>
  <c r="O60" i="8" a="1"/>
  <c r="O60" i="8" s="1"/>
  <c r="N60" i="8" a="1"/>
  <c r="N60" i="8" s="1"/>
  <c r="AK60" i="8" s="1" a="1"/>
  <c r="AK60" i="8" s="1"/>
  <c r="M60" i="8"/>
  <c r="M60" i="8" a="1"/>
  <c r="L60" i="8" a="1"/>
  <c r="L60" i="8" s="1"/>
  <c r="K60" i="8" a="1"/>
  <c r="K60" i="8" s="1"/>
  <c r="J60" i="8" a="1"/>
  <c r="J60" i="8" s="1"/>
  <c r="I60" i="8"/>
  <c r="I60" i="8" a="1"/>
  <c r="H60" i="8" a="1"/>
  <c r="H60" i="8" s="1"/>
  <c r="AI60" i="8" s="1" a="1"/>
  <c r="AI60" i="8" s="1"/>
  <c r="G60" i="8"/>
  <c r="G60" i="8" a="1"/>
  <c r="F60" i="8" a="1"/>
  <c r="F60" i="8" s="1"/>
  <c r="E60" i="8" a="1"/>
  <c r="E60" i="8" s="1"/>
  <c r="AF59" i="8"/>
  <c r="AF59" i="8" a="1"/>
  <c r="AE59" i="8"/>
  <c r="AE59" i="8" a="1"/>
  <c r="AD59" i="8"/>
  <c r="AD59" i="8" a="1"/>
  <c r="AC59" i="8" a="1"/>
  <c r="AC59" i="8" s="1"/>
  <c r="AB59" i="8" a="1"/>
  <c r="AB59" i="8" s="1"/>
  <c r="AA59" i="8" a="1"/>
  <c r="AA59" i="8" s="1"/>
  <c r="Z59" i="8" a="1"/>
  <c r="Z59" i="8" s="1"/>
  <c r="AO59" i="8" s="1" a="1"/>
  <c r="AO59" i="8" s="1"/>
  <c r="Y59" i="8" a="1"/>
  <c r="Y59" i="8" s="1"/>
  <c r="X59" i="8" a="1"/>
  <c r="X59" i="8" s="1"/>
  <c r="W59" i="8"/>
  <c r="AN59" i="8" s="1" a="1"/>
  <c r="AN59" i="8" s="1"/>
  <c r="W59" i="8" a="1"/>
  <c r="V59" i="8"/>
  <c r="V59" i="8" a="1"/>
  <c r="U59" i="8" a="1"/>
  <c r="U59" i="8" s="1"/>
  <c r="T59" i="8"/>
  <c r="AM59" i="8" s="1" a="1"/>
  <c r="AM59" i="8" s="1"/>
  <c r="T59" i="8" a="1"/>
  <c r="S59" i="8" a="1"/>
  <c r="S59" i="8" s="1"/>
  <c r="R59" i="8" a="1"/>
  <c r="R59" i="8" s="1"/>
  <c r="Q59" i="8" a="1"/>
  <c r="Q59" i="8" s="1"/>
  <c r="P59" i="8"/>
  <c r="P59" i="8" a="1"/>
  <c r="O59" i="8" a="1"/>
  <c r="O59" i="8" s="1"/>
  <c r="N59" i="8"/>
  <c r="AK59" i="8" s="1" a="1"/>
  <c r="AK59" i="8" s="1"/>
  <c r="N59" i="8" a="1"/>
  <c r="M59" i="8" a="1"/>
  <c r="M59" i="8" s="1"/>
  <c r="L59" i="8"/>
  <c r="AJ59" i="8" s="1" a="1"/>
  <c r="AJ59" i="8" s="1"/>
  <c r="L59" i="8" a="1"/>
  <c r="K59" i="8"/>
  <c r="K59" i="8" a="1"/>
  <c r="J59" i="8" a="1"/>
  <c r="J59" i="8" s="1"/>
  <c r="I59" i="8" a="1"/>
  <c r="I59" i="8" s="1"/>
  <c r="H59" i="8" a="1"/>
  <c r="H59" i="8" s="1"/>
  <c r="AI59" i="8" s="1" a="1"/>
  <c r="AI59" i="8" s="1"/>
  <c r="G59" i="8"/>
  <c r="G59" i="8" a="1"/>
  <c r="F59" i="8" a="1"/>
  <c r="F59" i="8" s="1"/>
  <c r="E59" i="8" a="1"/>
  <c r="E59" i="8" s="1"/>
  <c r="AF58" i="8" a="1"/>
  <c r="AF58" i="8" s="1"/>
  <c r="AE58" i="8" a="1"/>
  <c r="AE58" i="8" s="1"/>
  <c r="AD58" i="8"/>
  <c r="AD58" i="8" a="1"/>
  <c r="AC58" i="8" a="1"/>
  <c r="AC58" i="8" s="1"/>
  <c r="AP58" i="8" s="1" a="1"/>
  <c r="AP58" i="8" s="1"/>
  <c r="AB58" i="8" a="1"/>
  <c r="AB58" i="8" s="1"/>
  <c r="AA58" i="8"/>
  <c r="AA58" i="8" a="1"/>
  <c r="Z58" i="8" a="1"/>
  <c r="Z58" i="8" s="1"/>
  <c r="Y58" i="8" a="1"/>
  <c r="Y58" i="8" s="1"/>
  <c r="X58" i="8" a="1"/>
  <c r="X58" i="8" s="1"/>
  <c r="W58" i="8"/>
  <c r="W58" i="8" a="1"/>
  <c r="V58" i="8" a="1"/>
  <c r="V58" i="8" s="1"/>
  <c r="U58" i="8"/>
  <c r="U58" i="8" a="1"/>
  <c r="T58" i="8" a="1"/>
  <c r="T58" i="8" s="1"/>
  <c r="AM58" i="8" s="1" a="1"/>
  <c r="AM58" i="8" s="1"/>
  <c r="S58" i="8" a="1"/>
  <c r="S58" i="8" s="1"/>
  <c r="R58" i="8"/>
  <c r="R58" i="8" a="1"/>
  <c r="Q58" i="8" a="1"/>
  <c r="Q58" i="8" s="1"/>
  <c r="P58" i="8" a="1"/>
  <c r="P58" i="8" s="1"/>
  <c r="O58" i="8" a="1"/>
  <c r="O58" i="8" s="1"/>
  <c r="N58" i="8"/>
  <c r="N58" i="8" a="1"/>
  <c r="M58" i="8" a="1"/>
  <c r="M58" i="8" s="1"/>
  <c r="L58" i="8" a="1"/>
  <c r="L58" i="8" s="1"/>
  <c r="K58" i="8" a="1"/>
  <c r="K58" i="8" s="1"/>
  <c r="AJ58" i="8" s="1" a="1"/>
  <c r="AJ58" i="8" s="1"/>
  <c r="J58" i="8" a="1"/>
  <c r="J58" i="8" s="1"/>
  <c r="AI58" i="8" s="1" a="1"/>
  <c r="AI58" i="8" s="1"/>
  <c r="I58" i="8"/>
  <c r="I58" i="8" a="1"/>
  <c r="H58" i="8" a="1"/>
  <c r="H58" i="8" s="1"/>
  <c r="G58" i="8"/>
  <c r="G58" i="8" a="1"/>
  <c r="F58" i="8"/>
  <c r="F58" i="8" a="1"/>
  <c r="E58" i="8"/>
  <c r="E58" i="8" a="1"/>
  <c r="AF57" i="8" a="1"/>
  <c r="AF57" i="8" s="1"/>
  <c r="AE57" i="8" a="1"/>
  <c r="AE57" i="8" s="1"/>
  <c r="AD57" i="8"/>
  <c r="AD57" i="8" a="1"/>
  <c r="AC57" i="8" a="1"/>
  <c r="AC57" i="8" s="1"/>
  <c r="AP57" i="8" s="1" a="1"/>
  <c r="AP57" i="8" s="1"/>
  <c r="AB57" i="8"/>
  <c r="AB57" i="8" a="1"/>
  <c r="AA57" i="8" a="1"/>
  <c r="AA57" i="8" s="1"/>
  <c r="Z57" i="8"/>
  <c r="AO57" i="8" s="1" a="1"/>
  <c r="AO57" i="8" s="1"/>
  <c r="Z57" i="8" a="1"/>
  <c r="Y57" i="8"/>
  <c r="Y57" i="8" a="1"/>
  <c r="X57" i="8" a="1"/>
  <c r="X57" i="8" s="1"/>
  <c r="W57" i="8" a="1"/>
  <c r="W57" i="8" s="1"/>
  <c r="AN57" i="8" s="1" a="1"/>
  <c r="AN57" i="8" s="1"/>
  <c r="V57" i="8" a="1"/>
  <c r="V57" i="8" s="1"/>
  <c r="U57" i="8"/>
  <c r="U57" i="8" a="1"/>
  <c r="T57" i="8" a="1"/>
  <c r="T57" i="8" s="1"/>
  <c r="S57" i="8" a="1"/>
  <c r="S57" i="8" s="1"/>
  <c r="R57" i="8" a="1"/>
  <c r="R57" i="8" s="1"/>
  <c r="Q57" i="8" a="1"/>
  <c r="Q57" i="8" s="1"/>
  <c r="P57" i="8"/>
  <c r="P57" i="8" a="1"/>
  <c r="O57" i="8" a="1"/>
  <c r="O57" i="8" s="1"/>
  <c r="N57" i="8"/>
  <c r="AK57" i="8" s="1" a="1"/>
  <c r="AK57" i="8" s="1"/>
  <c r="N57" i="8" a="1"/>
  <c r="M57" i="8"/>
  <c r="M57" i="8" a="1"/>
  <c r="L57" i="8" a="1"/>
  <c r="L57" i="8" s="1"/>
  <c r="AJ57" i="8" s="1" a="1"/>
  <c r="AJ57" i="8" s="1"/>
  <c r="K57" i="8" a="1"/>
  <c r="K57" i="8" s="1"/>
  <c r="J57" i="8" a="1"/>
  <c r="J57" i="8" s="1"/>
  <c r="I57" i="8"/>
  <c r="I57" i="8" a="1"/>
  <c r="H57" i="8"/>
  <c r="H57" i="8" a="1"/>
  <c r="G57" i="8" a="1"/>
  <c r="G57" i="8" s="1"/>
  <c r="F57" i="8" a="1"/>
  <c r="F57" i="8" s="1"/>
  <c r="E57" i="8" a="1"/>
  <c r="E57" i="8" s="1"/>
  <c r="AF56" i="8" a="1"/>
  <c r="AF56" i="8" s="1"/>
  <c r="AE56" i="8" a="1"/>
  <c r="AE56" i="8" s="1"/>
  <c r="AD56" i="8" a="1"/>
  <c r="AD56" i="8" s="1"/>
  <c r="AC56" i="8"/>
  <c r="AC56" i="8" a="1"/>
  <c r="AB56" i="8" a="1"/>
  <c r="AB56" i="8" s="1"/>
  <c r="AA56" i="8"/>
  <c r="AO56" i="8" s="1" a="1"/>
  <c r="AO56" i="8" s="1"/>
  <c r="AA56" i="8" a="1"/>
  <c r="Z56" i="8"/>
  <c r="Z56" i="8" a="1"/>
  <c r="Y56" i="8"/>
  <c r="Y56" i="8" a="1"/>
  <c r="X56" i="8" a="1"/>
  <c r="X56" i="8" s="1"/>
  <c r="W56" i="8" a="1"/>
  <c r="W56" i="8" s="1"/>
  <c r="AN56" i="8" s="1" a="1"/>
  <c r="AN56" i="8" s="1"/>
  <c r="V56" i="8" a="1"/>
  <c r="V56" i="8" s="1"/>
  <c r="U56" i="8"/>
  <c r="U56" i="8" a="1"/>
  <c r="T56" i="8" a="1"/>
  <c r="T56" i="8" s="1"/>
  <c r="AM56" i="8" s="1" a="1"/>
  <c r="AM56" i="8" s="1"/>
  <c r="S56" i="8" a="1"/>
  <c r="S56" i="8" s="1"/>
  <c r="R56" i="8"/>
  <c r="R56" i="8" a="1"/>
  <c r="Q56" i="8"/>
  <c r="Q56" i="8" a="1"/>
  <c r="P56" i="8" a="1"/>
  <c r="P56" i="8" s="1"/>
  <c r="O56" i="8"/>
  <c r="O56" i="8" a="1"/>
  <c r="N56" i="8" a="1"/>
  <c r="N56" i="8" s="1"/>
  <c r="AK56" i="8" s="1" a="1"/>
  <c r="AK56" i="8" s="1"/>
  <c r="M56" i="8"/>
  <c r="M56" i="8" a="1"/>
  <c r="L56" i="8" a="1"/>
  <c r="L56" i="8" s="1"/>
  <c r="K56" i="8" a="1"/>
  <c r="K56" i="8" s="1"/>
  <c r="AJ56" i="8" s="1" a="1"/>
  <c r="AJ56" i="8" s="1"/>
  <c r="J56" i="8" a="1"/>
  <c r="J56" i="8" s="1"/>
  <c r="I56" i="8"/>
  <c r="AI56" i="8" s="1" a="1"/>
  <c r="AI56" i="8" s="1"/>
  <c r="I56" i="8" a="1"/>
  <c r="H56" i="8" a="1"/>
  <c r="H56" i="8" s="1"/>
  <c r="G56" i="8" a="1"/>
  <c r="G56" i="8" s="1"/>
  <c r="F56" i="8"/>
  <c r="F56" i="8" a="1"/>
  <c r="E56" i="8"/>
  <c r="AR56" i="8" s="1" a="1"/>
  <c r="AR56" i="8" s="1"/>
  <c r="E56" i="8" a="1"/>
  <c r="AF54" i="8"/>
  <c r="AF54" i="8" a="1"/>
  <c r="AE54" i="8" a="1"/>
  <c r="AE54" i="8" s="1"/>
  <c r="AD54" i="8"/>
  <c r="AP54" i="8" s="1" a="1"/>
  <c r="AP54" i="8" s="1"/>
  <c r="AD54" i="8" a="1"/>
  <c r="AC54" i="8" a="1"/>
  <c r="AC54" i="8" s="1"/>
  <c r="AB54" i="8"/>
  <c r="AB54" i="8" a="1"/>
  <c r="AA54" i="8" a="1"/>
  <c r="AA54" i="8" s="1"/>
  <c r="Z54" i="8" a="1"/>
  <c r="Z54" i="8" s="1"/>
  <c r="AO54" i="8" s="1" a="1"/>
  <c r="AO54" i="8" s="1"/>
  <c r="Y54" i="8" a="1"/>
  <c r="Y54" i="8" s="1"/>
  <c r="X54" i="8"/>
  <c r="AN54" i="8" s="1" a="1"/>
  <c r="AN54" i="8" s="1"/>
  <c r="X54" i="8" a="1"/>
  <c r="W54" i="8" a="1"/>
  <c r="W54" i="8" s="1"/>
  <c r="V54" i="8" a="1"/>
  <c r="V54" i="8" s="1"/>
  <c r="U54" i="8"/>
  <c r="U54" i="8" a="1"/>
  <c r="T54" i="8" a="1"/>
  <c r="T54" i="8" s="1"/>
  <c r="AM54" i="8" s="1" a="1"/>
  <c r="AM54" i="8" s="1"/>
  <c r="S54" i="8" a="1"/>
  <c r="S54" i="8" s="1"/>
  <c r="R54" i="8"/>
  <c r="R54" i="8" a="1"/>
  <c r="Q54" i="8" a="1"/>
  <c r="Q54" i="8" s="1"/>
  <c r="P54" i="8" a="1"/>
  <c r="P54" i="8" s="1"/>
  <c r="O54" i="8" a="1"/>
  <c r="O54" i="8" s="1"/>
  <c r="N54" i="8" a="1"/>
  <c r="N54" i="8" s="1"/>
  <c r="M54" i="8" a="1"/>
  <c r="M54" i="8" s="1"/>
  <c r="L54" i="8"/>
  <c r="L54" i="8" a="1"/>
  <c r="K54" i="8" a="1"/>
  <c r="K54" i="8" s="1"/>
  <c r="AJ54" i="8" s="1" a="1"/>
  <c r="AJ54" i="8" s="1"/>
  <c r="J54" i="8"/>
  <c r="J54" i="8" a="1"/>
  <c r="I54" i="8"/>
  <c r="I54" i="8" a="1"/>
  <c r="H54" i="8" a="1"/>
  <c r="H54" i="8" s="1"/>
  <c r="AI54" i="8" s="1" a="1"/>
  <c r="AI54" i="8" s="1"/>
  <c r="G54" i="8" a="1"/>
  <c r="G54" i="8" s="1"/>
  <c r="F54" i="8" a="1"/>
  <c r="F54" i="8" s="1"/>
  <c r="E54" i="8" a="1"/>
  <c r="E54" i="8" s="1"/>
  <c r="AF53" i="8" a="1"/>
  <c r="AF53" i="8" s="1"/>
  <c r="AE53" i="8"/>
  <c r="AE53" i="8" a="1"/>
  <c r="AD53" i="8" a="1"/>
  <c r="AD53" i="8" s="1"/>
  <c r="AC53" i="8" a="1"/>
  <c r="AC53" i="8" s="1"/>
  <c r="AP53" i="8" s="1" a="1"/>
  <c r="AP53" i="8" s="1"/>
  <c r="AB53" i="8"/>
  <c r="AB53" i="8" a="1"/>
  <c r="AA53" i="8" a="1"/>
  <c r="AA53" i="8" s="1"/>
  <c r="Z53" i="8" a="1"/>
  <c r="Z53" i="8" s="1"/>
  <c r="Y53" i="8"/>
  <c r="Y53" i="8" a="1"/>
  <c r="X53" i="8" a="1"/>
  <c r="X53" i="8" s="1"/>
  <c r="W53" i="8" a="1"/>
  <c r="W53" i="8" s="1"/>
  <c r="V53" i="8" a="1"/>
  <c r="V53" i="8" s="1"/>
  <c r="U53" i="8" a="1"/>
  <c r="U53" i="8" s="1"/>
  <c r="T53" i="8" a="1"/>
  <c r="T53" i="8" s="1"/>
  <c r="S53" i="8"/>
  <c r="S53" i="8" a="1"/>
  <c r="R53" i="8" a="1"/>
  <c r="R53" i="8" s="1"/>
  <c r="Q53" i="8"/>
  <c r="Q53" i="8" a="1"/>
  <c r="P53" i="8"/>
  <c r="P53" i="8" a="1"/>
  <c r="O53" i="8" a="1"/>
  <c r="O53" i="8" s="1"/>
  <c r="N53" i="8" a="1"/>
  <c r="N53" i="8" s="1"/>
  <c r="AK53" i="8" s="1" a="1"/>
  <c r="AK53" i="8" s="1"/>
  <c r="M53" i="8" a="1"/>
  <c r="M53" i="8" s="1"/>
  <c r="L53" i="8" a="1"/>
  <c r="L53" i="8" s="1"/>
  <c r="K53" i="8" a="1"/>
  <c r="K53" i="8" s="1"/>
  <c r="J53" i="8" a="1"/>
  <c r="J53" i="8" s="1"/>
  <c r="I53" i="8" a="1"/>
  <c r="I53" i="8" s="1"/>
  <c r="H53" i="8"/>
  <c r="H53" i="8" a="1"/>
  <c r="G53" i="8"/>
  <c r="G53" i="8" a="1"/>
  <c r="F53" i="8" a="1"/>
  <c r="F53" i="8" s="1"/>
  <c r="E53" i="8"/>
  <c r="AH53" i="8" s="1" a="1"/>
  <c r="AH53" i="8" s="1"/>
  <c r="E53" i="8" a="1"/>
  <c r="AF52" i="8"/>
  <c r="AF52" i="8" a="1"/>
  <c r="AE52" i="8" a="1"/>
  <c r="AE52" i="8" s="1"/>
  <c r="AD52" i="8" a="1"/>
  <c r="AD52" i="8" s="1"/>
  <c r="AC52" i="8" a="1"/>
  <c r="AC52" i="8" s="1"/>
  <c r="AB52" i="8" a="1"/>
  <c r="AB52" i="8" s="1"/>
  <c r="AA52" i="8" a="1"/>
  <c r="AA52" i="8" s="1"/>
  <c r="Z52" i="8" a="1"/>
  <c r="Z52" i="8" s="1"/>
  <c r="AO52" i="8" s="1" a="1"/>
  <c r="AO52" i="8" s="1"/>
  <c r="Y52" i="8" a="1"/>
  <c r="Y52" i="8" s="1"/>
  <c r="AN52" i="8" s="1" a="1"/>
  <c r="AN52" i="8" s="1"/>
  <c r="X52" i="8"/>
  <c r="X52" i="8" a="1"/>
  <c r="W52" i="8"/>
  <c r="W52" i="8" a="1"/>
  <c r="V52" i="8" a="1"/>
  <c r="V52" i="8" s="1"/>
  <c r="U52" i="8" a="1"/>
  <c r="U52" i="8" s="1"/>
  <c r="T52" i="8" a="1"/>
  <c r="T52" i="8" s="1"/>
  <c r="AM52" i="8" s="1" a="1"/>
  <c r="AM52" i="8" s="1"/>
  <c r="S52" i="8" a="1"/>
  <c r="S52" i="8" s="1"/>
  <c r="R52" i="8" a="1"/>
  <c r="R52" i="8" s="1"/>
  <c r="Q52" i="8" a="1"/>
  <c r="Q52" i="8" s="1"/>
  <c r="AS52" i="8" s="1" a="1"/>
  <c r="AS52" i="8" s="1"/>
  <c r="P52" i="8"/>
  <c r="P52" i="8" a="1"/>
  <c r="O52" i="8"/>
  <c r="AK52" i="8" s="1" a="1"/>
  <c r="AK52" i="8" s="1"/>
  <c r="O52" i="8" a="1"/>
  <c r="N52" i="8"/>
  <c r="N52" i="8" a="1"/>
  <c r="M52" i="8" a="1"/>
  <c r="M52" i="8" s="1"/>
  <c r="L52" i="8" a="1"/>
  <c r="L52" i="8" s="1"/>
  <c r="K52" i="8" a="1"/>
  <c r="K52" i="8" s="1"/>
  <c r="J52" i="8" a="1"/>
  <c r="J52" i="8" s="1"/>
  <c r="I52" i="8" a="1"/>
  <c r="I52" i="8" s="1"/>
  <c r="H52" i="8" a="1"/>
  <c r="H52" i="8" s="1"/>
  <c r="AI52" i="8" s="1" a="1"/>
  <c r="AI52" i="8" s="1"/>
  <c r="G52" i="8"/>
  <c r="G52" i="8" a="1"/>
  <c r="F52" i="8"/>
  <c r="F52" i="8" a="1"/>
  <c r="E52" i="8" a="1"/>
  <c r="E52" i="8" s="1"/>
  <c r="AH52" i="8" s="1" a="1"/>
  <c r="AH52" i="8" s="1"/>
  <c r="AF51" i="8" a="1"/>
  <c r="AF51" i="8" s="1"/>
  <c r="AE51" i="8"/>
  <c r="AP51" i="8" s="1" a="1"/>
  <c r="AP51" i="8" s="1"/>
  <c r="AE51" i="8" a="1"/>
  <c r="AD51" i="8" a="1"/>
  <c r="AD51" i="8" s="1"/>
  <c r="AC51" i="8" a="1"/>
  <c r="AC51" i="8" s="1"/>
  <c r="AB51" i="8" a="1"/>
  <c r="AB51" i="8" s="1"/>
  <c r="AA51" i="8" a="1"/>
  <c r="AA51" i="8" s="1"/>
  <c r="Z51" i="8" a="1"/>
  <c r="Z51" i="8" s="1"/>
  <c r="Y51" i="8" a="1"/>
  <c r="Y51" i="8" s="1"/>
  <c r="X51" i="8" a="1"/>
  <c r="X51" i="8" s="1"/>
  <c r="W51" i="8" a="1"/>
  <c r="W51" i="8" s="1"/>
  <c r="AN51" i="8" s="1" a="1"/>
  <c r="AN51" i="8" s="1"/>
  <c r="V51" i="8"/>
  <c r="V51" i="8" a="1"/>
  <c r="U51" i="8" a="1"/>
  <c r="U51" i="8" s="1"/>
  <c r="AM51" i="8" s="1" a="1"/>
  <c r="AM51" i="8" s="1"/>
  <c r="T51" i="8" a="1"/>
  <c r="T51" i="8" s="1"/>
  <c r="S51" i="8" a="1"/>
  <c r="S51" i="8" s="1"/>
  <c r="R51" i="8" a="1"/>
  <c r="R51" i="8" s="1"/>
  <c r="Q51" i="8" a="1"/>
  <c r="Q51" i="8" s="1"/>
  <c r="P51" i="8" a="1"/>
  <c r="P51" i="8" s="1"/>
  <c r="O51" i="8" a="1"/>
  <c r="O51" i="8" s="1"/>
  <c r="N51" i="8" a="1"/>
  <c r="N51" i="8" s="1"/>
  <c r="AK51" i="8" s="1" a="1"/>
  <c r="AK51" i="8" s="1"/>
  <c r="M51" i="8"/>
  <c r="M51" i="8" a="1"/>
  <c r="L51" i="8" a="1"/>
  <c r="L51" i="8" s="1"/>
  <c r="K51" i="8" a="1"/>
  <c r="K51" i="8" s="1"/>
  <c r="AJ51" i="8" s="1" a="1"/>
  <c r="AJ51" i="8" s="1"/>
  <c r="J51" i="8" a="1"/>
  <c r="J51" i="8" s="1"/>
  <c r="I51" i="8" a="1"/>
  <c r="I51" i="8" s="1"/>
  <c r="H51" i="8" a="1"/>
  <c r="H51" i="8" s="1"/>
  <c r="G51" i="8"/>
  <c r="G51" i="8" a="1"/>
  <c r="F51" i="8" a="1"/>
  <c r="F51" i="8" s="1"/>
  <c r="E51" i="8" a="1"/>
  <c r="E51" i="8" s="1"/>
  <c r="AF50" i="8"/>
  <c r="AF50" i="8" a="1"/>
  <c r="AE50" i="8"/>
  <c r="AE50" i="8" a="1"/>
  <c r="AD50" i="8" a="1"/>
  <c r="AD50" i="8" s="1"/>
  <c r="AC50" i="8" a="1"/>
  <c r="AC50" i="8" s="1"/>
  <c r="AP50" i="8" s="1" a="1"/>
  <c r="AP50" i="8" s="1"/>
  <c r="AB50" i="8" a="1"/>
  <c r="AB50" i="8" s="1"/>
  <c r="AA50" i="8"/>
  <c r="AA50" i="8" a="1"/>
  <c r="Z50" i="8" a="1"/>
  <c r="Z50" i="8" s="1"/>
  <c r="Y50" i="8" a="1"/>
  <c r="Y50" i="8" s="1"/>
  <c r="X50" i="8" a="1"/>
  <c r="X50" i="8" s="1"/>
  <c r="W50" i="8" a="1"/>
  <c r="W50" i="8" s="1"/>
  <c r="AN50" i="8" s="1" a="1"/>
  <c r="AN50" i="8" s="1"/>
  <c r="V50" i="8" a="1"/>
  <c r="V50" i="8" s="1"/>
  <c r="U50" i="8" a="1"/>
  <c r="U50" i="8" s="1"/>
  <c r="T50" i="8" a="1"/>
  <c r="T50" i="8" s="1"/>
  <c r="AM50" i="8" s="1" a="1"/>
  <c r="AM50" i="8" s="1"/>
  <c r="S50" i="8" a="1"/>
  <c r="S50" i="8" s="1"/>
  <c r="R50" i="8" a="1"/>
  <c r="R50" i="8" s="1"/>
  <c r="Q50" i="8" a="1"/>
  <c r="Q50" i="8" s="1"/>
  <c r="P50" i="8" a="1"/>
  <c r="P50" i="8" s="1"/>
  <c r="O50" i="8" a="1"/>
  <c r="O50" i="8" s="1"/>
  <c r="AK50" i="8" s="1" a="1"/>
  <c r="AK50" i="8" s="1"/>
  <c r="N50" i="8" a="1"/>
  <c r="N50" i="8" s="1"/>
  <c r="M50" i="8" a="1"/>
  <c r="M50" i="8" s="1"/>
  <c r="L50" i="8" a="1"/>
  <c r="L50" i="8" s="1"/>
  <c r="K50" i="8" a="1"/>
  <c r="K50" i="8" s="1"/>
  <c r="J50" i="8" a="1"/>
  <c r="J50" i="8" s="1"/>
  <c r="I50" i="8" a="1"/>
  <c r="I50" i="8" s="1"/>
  <c r="H50" i="8" a="1"/>
  <c r="H50" i="8" s="1"/>
  <c r="AI50" i="8" s="1" a="1"/>
  <c r="AI50" i="8" s="1"/>
  <c r="G50" i="8" a="1"/>
  <c r="G50" i="8" s="1"/>
  <c r="F50" i="8" a="1"/>
  <c r="F50" i="8" s="1"/>
  <c r="E50" i="8" a="1"/>
  <c r="E50" i="8" s="1"/>
  <c r="AF49" i="8" a="1"/>
  <c r="AF49" i="8" s="1"/>
  <c r="AE49" i="8" a="1"/>
  <c r="AE49" i="8" s="1"/>
  <c r="AD49" i="8" a="1"/>
  <c r="AD49" i="8" s="1"/>
  <c r="AC49" i="8" a="1"/>
  <c r="AC49" i="8" s="1"/>
  <c r="AP49" i="8" s="1" a="1"/>
  <c r="AP49" i="8" s="1"/>
  <c r="AB49" i="8" a="1"/>
  <c r="AB49" i="8" s="1"/>
  <c r="AA49" i="8" a="1"/>
  <c r="AA49" i="8" s="1"/>
  <c r="Z49" i="8" a="1"/>
  <c r="Z49" i="8" s="1"/>
  <c r="Y49" i="8" a="1"/>
  <c r="Y49" i="8" s="1"/>
  <c r="X49" i="8" a="1"/>
  <c r="X49" i="8" s="1"/>
  <c r="W49" i="8" a="1"/>
  <c r="W49" i="8" s="1"/>
  <c r="AN49" i="8" s="1" a="1"/>
  <c r="AN49" i="8" s="1"/>
  <c r="V49" i="8" a="1"/>
  <c r="V49" i="8" s="1"/>
  <c r="U49" i="8" a="1"/>
  <c r="U49" i="8" s="1"/>
  <c r="T49" i="8" a="1"/>
  <c r="T49" i="8" s="1"/>
  <c r="AM49" i="8" s="1" a="1"/>
  <c r="AM49" i="8" s="1"/>
  <c r="S49" i="8" a="1"/>
  <c r="S49" i="8" s="1"/>
  <c r="R49" i="8" a="1"/>
  <c r="R49" i="8" s="1"/>
  <c r="Q49" i="8" a="1"/>
  <c r="Q49" i="8" s="1"/>
  <c r="P49" i="8" a="1"/>
  <c r="P49" i="8" s="1"/>
  <c r="O49" i="8" a="1"/>
  <c r="O49" i="8" s="1"/>
  <c r="N49" i="8" a="1"/>
  <c r="N49" i="8" s="1"/>
  <c r="AK49" i="8" s="1" a="1"/>
  <c r="AK49" i="8" s="1"/>
  <c r="M49" i="8" a="1"/>
  <c r="M49" i="8" s="1"/>
  <c r="L49" i="8" a="1"/>
  <c r="L49" i="8" s="1"/>
  <c r="K49" i="8" a="1"/>
  <c r="K49" i="8" s="1"/>
  <c r="AJ49" i="8" s="1" a="1"/>
  <c r="AJ49" i="8" s="1"/>
  <c r="J49" i="8" a="1"/>
  <c r="J49" i="8" s="1"/>
  <c r="I49" i="8" a="1"/>
  <c r="I49" i="8" s="1"/>
  <c r="H49" i="8" a="1"/>
  <c r="H49" i="8" s="1"/>
  <c r="G49" i="8" a="1"/>
  <c r="G49" i="8" s="1"/>
  <c r="F49" i="8" a="1"/>
  <c r="F49" i="8" s="1"/>
  <c r="E49" i="8" a="1"/>
  <c r="E49" i="8" s="1"/>
  <c r="AH49" i="8" s="1" a="1"/>
  <c r="AH49" i="8" s="1"/>
  <c r="AF48" i="8" a="1"/>
  <c r="AF48" i="8" s="1"/>
  <c r="AE48" i="8"/>
  <c r="AE48" i="8" a="1"/>
  <c r="AD48" i="8"/>
  <c r="AD48" i="8" a="1"/>
  <c r="AC48" i="8"/>
  <c r="AP48" i="8" s="1" a="1"/>
  <c r="AP48" i="8" s="1"/>
  <c r="AC48" i="8" a="1"/>
  <c r="AB48" i="8" a="1"/>
  <c r="AB48" i="8" s="1"/>
  <c r="AA48" i="8" a="1"/>
  <c r="AA48" i="8" s="1"/>
  <c r="Z48" i="8" a="1"/>
  <c r="Z48" i="8" s="1"/>
  <c r="AO48" i="8" s="1" a="1"/>
  <c r="AO48" i="8" s="1"/>
  <c r="Y48" i="8" a="1"/>
  <c r="Y48" i="8" s="1"/>
  <c r="X48" i="8" a="1"/>
  <c r="X48" i="8" s="1"/>
  <c r="W48" i="8"/>
  <c r="AN48" i="8" s="1" a="1"/>
  <c r="AN48" i="8" s="1"/>
  <c r="W48" i="8" a="1"/>
  <c r="V48" i="8"/>
  <c r="V48" i="8" a="1"/>
  <c r="U48" i="8"/>
  <c r="U48" i="8" a="1"/>
  <c r="T48" i="8" a="1"/>
  <c r="T48" i="8" s="1"/>
  <c r="AM48" i="8" s="1" a="1"/>
  <c r="AM48" i="8" s="1"/>
  <c r="S48" i="8" a="1"/>
  <c r="S48" i="8" s="1"/>
  <c r="R48" i="8" a="1"/>
  <c r="R48" i="8" s="1"/>
  <c r="Q48" i="8" a="1"/>
  <c r="Q48" i="8" s="1"/>
  <c r="P48" i="8" a="1"/>
  <c r="P48" i="8" s="1"/>
  <c r="O48" i="8"/>
  <c r="O48" i="8" a="1"/>
  <c r="N48" i="8"/>
  <c r="AK48" i="8" s="1" a="1"/>
  <c r="AK48" i="8" s="1"/>
  <c r="N48" i="8" a="1"/>
  <c r="M48" i="8"/>
  <c r="M48" i="8" a="1"/>
  <c r="L48" i="8" a="1"/>
  <c r="L48" i="8" s="1"/>
  <c r="K48" i="8" a="1"/>
  <c r="K48" i="8" s="1"/>
  <c r="AJ48" i="8" s="1" a="1"/>
  <c r="AJ48" i="8" s="1"/>
  <c r="J48" i="8" a="1"/>
  <c r="J48" i="8" s="1"/>
  <c r="I48" i="8" a="1"/>
  <c r="I48" i="8" s="1"/>
  <c r="H48" i="8" a="1"/>
  <c r="H48" i="8" s="1"/>
  <c r="G48" i="8"/>
  <c r="G48" i="8" a="1"/>
  <c r="F48" i="8"/>
  <c r="F48" i="8" a="1"/>
  <c r="E48" i="8"/>
  <c r="E48" i="8" a="1"/>
  <c r="AP47" i="8" a="1"/>
  <c r="AP47" i="8" s="1"/>
  <c r="AF47" i="8" a="1"/>
  <c r="AF47" i="8" s="1"/>
  <c r="AE47" i="8" a="1"/>
  <c r="AE47" i="8" s="1"/>
  <c r="AD47" i="8"/>
  <c r="AD47" i="8" a="1"/>
  <c r="AC47" i="8"/>
  <c r="AC47" i="8" a="1"/>
  <c r="AB47" i="8"/>
  <c r="AB47" i="8" a="1"/>
  <c r="AA47" i="8" a="1"/>
  <c r="AA47" i="8" s="1"/>
  <c r="Z47" i="8" a="1"/>
  <c r="Z47" i="8" s="1"/>
  <c r="Y47" i="8" a="1"/>
  <c r="Y47" i="8" s="1"/>
  <c r="X47" i="8" a="1"/>
  <c r="X47" i="8" s="1"/>
  <c r="W47" i="8" a="1"/>
  <c r="W47" i="8" s="1"/>
  <c r="V47" i="8"/>
  <c r="V47" i="8" a="1"/>
  <c r="U47" i="8"/>
  <c r="U47" i="8" a="1"/>
  <c r="T47" i="8"/>
  <c r="AM47" i="8" s="1" a="1"/>
  <c r="AM47" i="8" s="1"/>
  <c r="T47" i="8" a="1"/>
  <c r="S47" i="8" a="1"/>
  <c r="S47" i="8" s="1"/>
  <c r="R47" i="8" a="1"/>
  <c r="R47" i="8" s="1"/>
  <c r="Q47" i="8" a="1"/>
  <c r="Q47" i="8" s="1"/>
  <c r="P47" i="8" a="1"/>
  <c r="P47" i="8" s="1"/>
  <c r="O47" i="8" a="1"/>
  <c r="O47" i="8" s="1"/>
  <c r="N47" i="8"/>
  <c r="AK47" i="8" s="1" a="1"/>
  <c r="AK47" i="8" s="1"/>
  <c r="N47" i="8" a="1"/>
  <c r="M47" i="8"/>
  <c r="M47" i="8" a="1"/>
  <c r="L47" i="8"/>
  <c r="AJ47" i="8" s="1" a="1"/>
  <c r="AJ47" i="8" s="1"/>
  <c r="L47" i="8" a="1"/>
  <c r="K47" i="8" a="1"/>
  <c r="K47" i="8" s="1"/>
  <c r="J47" i="8" a="1"/>
  <c r="J47" i="8" s="1"/>
  <c r="I47" i="8" a="1"/>
  <c r="I47" i="8" s="1"/>
  <c r="H47" i="8" a="1"/>
  <c r="H47" i="8" s="1"/>
  <c r="G47" i="8" a="1"/>
  <c r="G47" i="8" s="1"/>
  <c r="F47" i="8"/>
  <c r="F47" i="8" a="1"/>
  <c r="E47" i="8"/>
  <c r="E47" i="8" a="1"/>
  <c r="AN45" i="8" a="1"/>
  <c r="AN45" i="8" s="1"/>
  <c r="AF45" i="8" a="1"/>
  <c r="AF45" i="8" s="1"/>
  <c r="AE45" i="8" a="1"/>
  <c r="AE45" i="8" s="1"/>
  <c r="AD45" i="8" a="1"/>
  <c r="AD45" i="8" s="1"/>
  <c r="AC45" i="8"/>
  <c r="AP45" i="8" s="1" a="1"/>
  <c r="AP45" i="8" s="1"/>
  <c r="AC45" i="8" a="1"/>
  <c r="AB45" i="8"/>
  <c r="AB45" i="8" a="1"/>
  <c r="AA45" i="8"/>
  <c r="AA45" i="8" a="1"/>
  <c r="Z45" i="8" a="1"/>
  <c r="Z45" i="8" s="1"/>
  <c r="AO45" i="8" s="1" a="1"/>
  <c r="AO45" i="8" s="1"/>
  <c r="Y45" i="8" a="1"/>
  <c r="Y45" i="8" s="1"/>
  <c r="X45" i="8" a="1"/>
  <c r="X45" i="8" s="1"/>
  <c r="W45" i="8" a="1"/>
  <c r="W45" i="8" s="1"/>
  <c r="V45" i="8" a="1"/>
  <c r="V45" i="8" s="1"/>
  <c r="U45" i="8"/>
  <c r="U45" i="8" a="1"/>
  <c r="T45" i="8"/>
  <c r="AM45" i="8" s="1" a="1"/>
  <c r="AM45" i="8" s="1"/>
  <c r="T45" i="8" a="1"/>
  <c r="S45" i="8"/>
  <c r="S45" i="8" a="1"/>
  <c r="R45" i="8" a="1"/>
  <c r="R45" i="8" s="1"/>
  <c r="Q45" i="8" a="1"/>
  <c r="Q45" i="8" s="1"/>
  <c r="P45" i="8" a="1"/>
  <c r="P45" i="8" s="1"/>
  <c r="O45" i="8" a="1"/>
  <c r="O45" i="8" s="1"/>
  <c r="N45" i="8" a="1"/>
  <c r="N45" i="8" s="1"/>
  <c r="M45" i="8"/>
  <c r="M45" i="8" a="1"/>
  <c r="L45" i="8"/>
  <c r="L45" i="8" a="1"/>
  <c r="K45" i="8"/>
  <c r="AJ45" i="8" s="1" a="1"/>
  <c r="AJ45" i="8" s="1"/>
  <c r="K45" i="8" a="1"/>
  <c r="J45" i="8" a="1"/>
  <c r="J45" i="8" s="1"/>
  <c r="I45" i="8" a="1"/>
  <c r="I45" i="8" s="1"/>
  <c r="AI45" i="8" s="1" a="1"/>
  <c r="AI45" i="8" s="1"/>
  <c r="H45" i="8" a="1"/>
  <c r="H45" i="8" s="1"/>
  <c r="G45" i="8" a="1"/>
  <c r="G45" i="8" s="1"/>
  <c r="F45" i="8" a="1"/>
  <c r="F45" i="8" s="1"/>
  <c r="E45" i="8"/>
  <c r="E45" i="8" a="1"/>
  <c r="AF44" i="8" a="1"/>
  <c r="AF44" i="8" s="1"/>
  <c r="AE44" i="8" a="1"/>
  <c r="AE44" i="8" s="1"/>
  <c r="AD44" i="8" a="1"/>
  <c r="AD44" i="8" s="1"/>
  <c r="AP44" i="8" s="1" a="1"/>
  <c r="AP44" i="8" s="1"/>
  <c r="AC44" i="8" a="1"/>
  <c r="AC44" i="8" s="1"/>
  <c r="AB44" i="8"/>
  <c r="AB44" i="8" a="1"/>
  <c r="AA44" i="8"/>
  <c r="AA44" i="8" a="1"/>
  <c r="Z44" i="8"/>
  <c r="AO44" i="8" s="1" a="1"/>
  <c r="AO44" i="8" s="1"/>
  <c r="Z44" i="8" a="1"/>
  <c r="Y44" i="8" a="1"/>
  <c r="Y44" i="8" s="1"/>
  <c r="X44" i="8" a="1"/>
  <c r="X44" i="8" s="1"/>
  <c r="W44" i="8" a="1"/>
  <c r="W44" i="8" s="1"/>
  <c r="V44" i="8" a="1"/>
  <c r="V44" i="8" s="1"/>
  <c r="AM44" i="8" s="1" a="1"/>
  <c r="AM44" i="8" s="1"/>
  <c r="U44" i="8" a="1"/>
  <c r="U44" i="8" s="1"/>
  <c r="T44" i="8"/>
  <c r="T44" i="8" a="1"/>
  <c r="S44" i="8"/>
  <c r="S44" i="8" a="1"/>
  <c r="R44" i="8"/>
  <c r="R44" i="8" a="1"/>
  <c r="Q44" i="8" a="1"/>
  <c r="Q44" i="8" s="1"/>
  <c r="P44" i="8" a="1"/>
  <c r="P44" i="8" s="1"/>
  <c r="O44" i="8" a="1"/>
  <c r="O44" i="8" s="1"/>
  <c r="N44" i="8" a="1"/>
  <c r="N44" i="8" s="1"/>
  <c r="AK44" i="8" s="1" a="1"/>
  <c r="AK44" i="8" s="1"/>
  <c r="M44" i="8" a="1"/>
  <c r="M44" i="8" s="1"/>
  <c r="L44" i="8"/>
  <c r="L44" i="8" a="1"/>
  <c r="K44" i="8"/>
  <c r="K44" i="8" a="1"/>
  <c r="J44" i="8"/>
  <c r="J44" i="8" a="1"/>
  <c r="I44" i="8" a="1"/>
  <c r="I44" i="8" s="1"/>
  <c r="H44" i="8" a="1"/>
  <c r="H44" i="8" s="1"/>
  <c r="AI44" i="8" s="1" a="1"/>
  <c r="AI44" i="8" s="1"/>
  <c r="G44" i="8" a="1"/>
  <c r="G44" i="8" s="1"/>
  <c r="F44" i="8" a="1"/>
  <c r="F44" i="8" s="1"/>
  <c r="AH44" i="8" s="1" a="1"/>
  <c r="AH44" i="8" s="1"/>
  <c r="E44" i="8" a="1"/>
  <c r="E44" i="8" s="1"/>
  <c r="AM43" i="8" a="1"/>
  <c r="AM43" i="8" s="1"/>
  <c r="AF43" i="8" a="1"/>
  <c r="AF43" i="8" s="1"/>
  <c r="AE43" i="8" a="1"/>
  <c r="AE43" i="8" s="1"/>
  <c r="AD43" i="8" a="1"/>
  <c r="AD43" i="8" s="1"/>
  <c r="AC43" i="8" a="1"/>
  <c r="AC43" i="8" s="1"/>
  <c r="AP43" i="8" s="1" a="1"/>
  <c r="AP43" i="8" s="1"/>
  <c r="AB43" i="8" a="1"/>
  <c r="AB43" i="8" s="1"/>
  <c r="AA43" i="8"/>
  <c r="AA43" i="8" a="1"/>
  <c r="Z43" i="8"/>
  <c r="AO43" i="8" s="1" a="1"/>
  <c r="AO43" i="8" s="1"/>
  <c r="Z43" i="8" a="1"/>
  <c r="Y43" i="8"/>
  <c r="Y43" i="8" a="1"/>
  <c r="X43" i="8" a="1"/>
  <c r="X43" i="8" s="1"/>
  <c r="W43" i="8" a="1"/>
  <c r="W43" i="8" s="1"/>
  <c r="AN43" i="8" s="1" a="1"/>
  <c r="AN43" i="8" s="1"/>
  <c r="V43" i="8" a="1"/>
  <c r="V43" i="8" s="1"/>
  <c r="U43" i="8" a="1"/>
  <c r="U43" i="8" s="1"/>
  <c r="T43" i="8" a="1"/>
  <c r="T43" i="8" s="1"/>
  <c r="S43" i="8"/>
  <c r="S43" i="8" a="1"/>
  <c r="R43" i="8"/>
  <c r="R43" i="8" a="1"/>
  <c r="Q43" i="8"/>
  <c r="Q43" i="8" a="1"/>
  <c r="P43" i="8" a="1"/>
  <c r="P43" i="8" s="1"/>
  <c r="O43" i="8" a="1"/>
  <c r="O43" i="8" s="1"/>
  <c r="N43" i="8" a="1"/>
  <c r="N43" i="8" s="1"/>
  <c r="M43" i="8" a="1"/>
  <c r="M43" i="8" s="1"/>
  <c r="L43" i="8" a="1"/>
  <c r="L43" i="8" s="1"/>
  <c r="K43" i="8"/>
  <c r="AJ43" i="8" s="1" a="1"/>
  <c r="AJ43" i="8" s="1"/>
  <c r="K43" i="8" a="1"/>
  <c r="J43" i="8"/>
  <c r="J43" i="8" a="1"/>
  <c r="I43" i="8"/>
  <c r="I43" i="8" a="1"/>
  <c r="H43" i="8" a="1"/>
  <c r="H43" i="8" s="1"/>
  <c r="G43" i="8" a="1"/>
  <c r="G43" i="8" s="1"/>
  <c r="F43" i="8" a="1"/>
  <c r="F43" i="8" s="1"/>
  <c r="E43" i="8" a="1"/>
  <c r="E43" i="8" s="1"/>
  <c r="AF42" i="8"/>
  <c r="AF42" i="8" a="1"/>
  <c r="AE42" i="8" a="1"/>
  <c r="AE42" i="8" s="1"/>
  <c r="AD42" i="8" a="1"/>
  <c r="AD42" i="8" s="1"/>
  <c r="AC42" i="8" a="1"/>
  <c r="AC42" i="8" s="1"/>
  <c r="AB42" i="8" a="1"/>
  <c r="AB42" i="8" s="1"/>
  <c r="AA42" i="8" a="1"/>
  <c r="AA42" i="8" s="1"/>
  <c r="Z42" i="8"/>
  <c r="AO42" i="8" s="1" a="1"/>
  <c r="AO42" i="8" s="1"/>
  <c r="Z42" i="8" a="1"/>
  <c r="Y42" i="8"/>
  <c r="Y42" i="8" a="1"/>
  <c r="X42" i="8"/>
  <c r="X42" i="8" a="1"/>
  <c r="W42" i="8" a="1"/>
  <c r="W42" i="8" s="1"/>
  <c r="AN42" i="8" s="1" a="1"/>
  <c r="AN42" i="8" s="1"/>
  <c r="V42" i="8" a="1"/>
  <c r="V42" i="8" s="1"/>
  <c r="U42" i="8" a="1"/>
  <c r="U42" i="8" s="1"/>
  <c r="T42" i="8" a="1"/>
  <c r="T42" i="8" s="1"/>
  <c r="AM42" i="8" s="1" a="1"/>
  <c r="AM42" i="8" s="1"/>
  <c r="S42" i="8" a="1"/>
  <c r="S42" i="8" s="1"/>
  <c r="R42" i="8"/>
  <c r="R42" i="8" a="1"/>
  <c r="Q42" i="8"/>
  <c r="AL42" i="8" s="1" a="1"/>
  <c r="AL42" i="8" s="1"/>
  <c r="Q42" i="8" a="1"/>
  <c r="P42" i="8"/>
  <c r="P42" i="8" a="1"/>
  <c r="O42" i="8" a="1"/>
  <c r="O42" i="8" s="1"/>
  <c r="N42" i="8" a="1"/>
  <c r="N42" i="8" s="1"/>
  <c r="AK42" i="8" s="1" a="1"/>
  <c r="AK42" i="8" s="1"/>
  <c r="M42" i="8" a="1"/>
  <c r="M42" i="8" s="1"/>
  <c r="L42" i="8" a="1"/>
  <c r="L42" i="8" s="1"/>
  <c r="K42" i="8" a="1"/>
  <c r="K42" i="8" s="1"/>
  <c r="J42" i="8"/>
  <c r="J42" i="8" a="1"/>
  <c r="I42" i="8"/>
  <c r="I42" i="8" a="1"/>
  <c r="H42" i="8"/>
  <c r="H42" i="8" a="1"/>
  <c r="G42" i="8" a="1"/>
  <c r="G42" i="8" s="1"/>
  <c r="F42" i="8" a="1"/>
  <c r="F42" i="8" s="1"/>
  <c r="E42" i="8"/>
  <c r="E42" i="8" a="1"/>
  <c r="AN41" i="8"/>
  <c r="AF41" i="8"/>
  <c r="AF41" i="8" a="1"/>
  <c r="AE41" i="8"/>
  <c r="AE41" i="8" a="1"/>
  <c r="AD41" i="8" a="1"/>
  <c r="AD41" i="8" s="1"/>
  <c r="AC41" i="8" a="1"/>
  <c r="AC41" i="8" s="1"/>
  <c r="AB41" i="8" a="1"/>
  <c r="AB41" i="8" s="1"/>
  <c r="AA41" i="8" a="1"/>
  <c r="AA41" i="8" s="1"/>
  <c r="Z41" i="8" a="1"/>
  <c r="Z41" i="8" s="1"/>
  <c r="AO41" i="8" s="1" a="1"/>
  <c r="AO41" i="8" s="1"/>
  <c r="Y41" i="8"/>
  <c r="Y41" i="8" a="1"/>
  <c r="X41" i="8"/>
  <c r="X41" i="8" a="1"/>
  <c r="W41" i="8"/>
  <c r="AN41" i="8" s="1" a="1"/>
  <c r="W41" i="8" a="1"/>
  <c r="V41" i="8" a="1"/>
  <c r="V41" i="8" s="1"/>
  <c r="U41" i="8"/>
  <c r="U41" i="8" a="1"/>
  <c r="T41" i="8" a="1"/>
  <c r="T41" i="8" s="1"/>
  <c r="AM41" i="8" s="1" a="1"/>
  <c r="AM41" i="8" s="1"/>
  <c r="S41" i="8" a="1"/>
  <c r="S41" i="8" s="1"/>
  <c r="R41" i="8" a="1"/>
  <c r="R41" i="8" s="1"/>
  <c r="Q41" i="8"/>
  <c r="AL41" i="8" s="1" a="1"/>
  <c r="AL41" i="8" s="1"/>
  <c r="Q41" i="8" a="1"/>
  <c r="P41" i="8"/>
  <c r="P41" i="8" a="1"/>
  <c r="O41" i="8"/>
  <c r="AK41" i="8" s="1" a="1"/>
  <c r="AK41" i="8" s="1"/>
  <c r="O41" i="8" a="1"/>
  <c r="N41" i="8" a="1"/>
  <c r="N41" i="8" s="1"/>
  <c r="M41" i="8" a="1"/>
  <c r="M41" i="8" s="1"/>
  <c r="L41" i="8" a="1"/>
  <c r="L41" i="8" s="1"/>
  <c r="K41" i="8" a="1"/>
  <c r="K41" i="8" s="1"/>
  <c r="AJ41" i="8" s="1" a="1"/>
  <c r="AJ41" i="8" s="1"/>
  <c r="J41" i="8" a="1"/>
  <c r="J41" i="8" s="1"/>
  <c r="I41" i="8"/>
  <c r="I41" i="8" a="1"/>
  <c r="H41" i="8" a="1"/>
  <c r="H41" i="8" s="1"/>
  <c r="AI41" i="8" s="1" a="1"/>
  <c r="AI41" i="8" s="1"/>
  <c r="G41" i="8"/>
  <c r="G41" i="8" a="1"/>
  <c r="F41" i="8" a="1"/>
  <c r="F41" i="8" s="1"/>
  <c r="E41" i="8" a="1"/>
  <c r="E41" i="8" s="1"/>
  <c r="AK40" i="8" a="1"/>
  <c r="AK40" i="8" s="1"/>
  <c r="AF40" i="8"/>
  <c r="AF40" i="8" a="1"/>
  <c r="AE40" i="8"/>
  <c r="AE40" i="8" a="1"/>
  <c r="AD40" i="8"/>
  <c r="AD40" i="8" a="1"/>
  <c r="AC40" i="8" a="1"/>
  <c r="AC40" i="8" s="1"/>
  <c r="AP40" i="8" s="1" a="1"/>
  <c r="AP40" i="8" s="1"/>
  <c r="AB40" i="8"/>
  <c r="AB40" i="8" a="1"/>
  <c r="AA40" i="8" a="1"/>
  <c r="AA40" i="8" s="1"/>
  <c r="Z40" i="8" a="1"/>
  <c r="Z40" i="8" s="1"/>
  <c r="Y40" i="8" a="1"/>
  <c r="Y40" i="8" s="1"/>
  <c r="X40" i="8" a="1"/>
  <c r="X40" i="8" s="1"/>
  <c r="W40" i="8"/>
  <c r="W40" i="8" a="1"/>
  <c r="V40" i="8"/>
  <c r="V40" i="8" a="1"/>
  <c r="U40" i="8" a="1"/>
  <c r="U40" i="8" s="1"/>
  <c r="T40" i="8" a="1"/>
  <c r="T40" i="8" s="1"/>
  <c r="AM40" i="8" s="1" a="1"/>
  <c r="AM40" i="8" s="1"/>
  <c r="S40" i="8" a="1"/>
  <c r="S40" i="8" s="1"/>
  <c r="AL40" i="8" s="1" a="1"/>
  <c r="AL40" i="8" s="1"/>
  <c r="R40" i="8" a="1"/>
  <c r="R40" i="8" s="1"/>
  <c r="Q40" i="8" a="1"/>
  <c r="Q40" i="8" s="1"/>
  <c r="P40" i="8"/>
  <c r="P40" i="8" a="1"/>
  <c r="O40" i="8" a="1"/>
  <c r="O40" i="8" s="1"/>
  <c r="N40" i="8"/>
  <c r="N40" i="8" a="1"/>
  <c r="M40" i="8" a="1"/>
  <c r="M40" i="8" s="1"/>
  <c r="L40" i="8" a="1"/>
  <c r="L40" i="8" s="1"/>
  <c r="K40" i="8" a="1"/>
  <c r="K40" i="8" s="1"/>
  <c r="J40" i="8"/>
  <c r="J40" i="8" a="1"/>
  <c r="I40" i="8" a="1"/>
  <c r="I40" i="8" s="1"/>
  <c r="H40" i="8"/>
  <c r="AI40" i="8" s="1" a="1"/>
  <c r="AI40" i="8" s="1"/>
  <c r="H40" i="8" a="1"/>
  <c r="G40" i="8"/>
  <c r="G40" i="8" a="1"/>
  <c r="F40" i="8" a="1"/>
  <c r="F40" i="8" s="1"/>
  <c r="AH40" i="8" s="1" a="1"/>
  <c r="AH40" i="8" s="1"/>
  <c r="E40" i="8" a="1"/>
  <c r="E40" i="8" s="1"/>
  <c r="AR40" i="8" s="1" a="1"/>
  <c r="AR40" i="8" s="1"/>
  <c r="AF39" i="8" a="1"/>
  <c r="AF39" i="8" s="1"/>
  <c r="AE39" i="8"/>
  <c r="AP39" i="8" s="1" a="1"/>
  <c r="AP39" i="8" s="1"/>
  <c r="AE39" i="8" a="1"/>
  <c r="AD39" i="8"/>
  <c r="AD39" i="8" a="1"/>
  <c r="AC39" i="8"/>
  <c r="AC39" i="8" a="1"/>
  <c r="AB39" i="8" a="1"/>
  <c r="AB39" i="8" s="1"/>
  <c r="AA39" i="8" a="1"/>
  <c r="AA39" i="8" s="1"/>
  <c r="Z39" i="8" a="1"/>
  <c r="Z39" i="8" s="1"/>
  <c r="AO39" i="8" s="1" a="1"/>
  <c r="AO39" i="8" s="1"/>
  <c r="Y39" i="8" a="1"/>
  <c r="Y39" i="8" s="1"/>
  <c r="X39" i="8" a="1"/>
  <c r="X39" i="8" s="1"/>
  <c r="W39" i="8"/>
  <c r="W39" i="8" a="1"/>
  <c r="V39" i="8" a="1"/>
  <c r="V39" i="8" s="1"/>
  <c r="U39" i="8"/>
  <c r="U39" i="8" a="1"/>
  <c r="T39" i="8" a="1"/>
  <c r="T39" i="8" s="1"/>
  <c r="AM39" i="8" s="1" a="1"/>
  <c r="AM39" i="8" s="1"/>
  <c r="S39" i="8" a="1"/>
  <c r="S39" i="8" s="1"/>
  <c r="R39" i="8" a="1"/>
  <c r="R39" i="8" s="1"/>
  <c r="Q39" i="8" a="1"/>
  <c r="Q39" i="8" s="1"/>
  <c r="P39" i="8" a="1"/>
  <c r="P39" i="8" s="1"/>
  <c r="O39" i="8"/>
  <c r="AK39" i="8" s="1" a="1"/>
  <c r="AK39" i="8" s="1"/>
  <c r="O39" i="8" a="1"/>
  <c r="N39" i="8"/>
  <c r="N39" i="8" a="1"/>
  <c r="M39" i="8"/>
  <c r="M39" i="8" a="1"/>
  <c r="L39" i="8" a="1"/>
  <c r="L39" i="8" s="1"/>
  <c r="K39" i="8" a="1"/>
  <c r="K39" i="8" s="1"/>
  <c r="AJ39" i="8" s="1" a="1"/>
  <c r="AJ39" i="8" s="1"/>
  <c r="J39" i="8" a="1"/>
  <c r="J39" i="8" s="1"/>
  <c r="I39" i="8" a="1"/>
  <c r="I39" i="8" s="1"/>
  <c r="H39" i="8" a="1"/>
  <c r="H39" i="8" s="1"/>
  <c r="AI39" i="8" s="1" a="1"/>
  <c r="AI39" i="8" s="1"/>
  <c r="G39" i="8"/>
  <c r="G39" i="8" a="1"/>
  <c r="F39" i="8"/>
  <c r="F39" i="8" a="1"/>
  <c r="E39" i="8"/>
  <c r="AR39" i="8" s="1" a="1"/>
  <c r="AR39" i="8" s="1"/>
  <c r="E39" i="8" a="1"/>
  <c r="AF38" i="8" a="1"/>
  <c r="AF38" i="8" s="1"/>
  <c r="AE38" i="8" a="1"/>
  <c r="AE38" i="8" s="1"/>
  <c r="AD38" i="8"/>
  <c r="AD38" i="8" a="1"/>
  <c r="AC38" i="8"/>
  <c r="AP38" i="8" s="1" a="1"/>
  <c r="AP38" i="8" s="1"/>
  <c r="AC38" i="8" a="1"/>
  <c r="AB38" i="8"/>
  <c r="AB38" i="8" a="1"/>
  <c r="AA38" i="8" a="1"/>
  <c r="AA38" i="8" s="1"/>
  <c r="Z38" i="8" a="1"/>
  <c r="Z38" i="8" s="1"/>
  <c r="Y38" i="8" a="1"/>
  <c r="Y38" i="8" s="1"/>
  <c r="X38" i="8" a="1"/>
  <c r="X38" i="8" s="1"/>
  <c r="AN38" i="8" s="1" a="1"/>
  <c r="AN38" i="8" s="1"/>
  <c r="W38" i="8" a="1"/>
  <c r="W38" i="8" s="1"/>
  <c r="V38" i="8"/>
  <c r="V38" i="8" a="1"/>
  <c r="U38" i="8"/>
  <c r="U38" i="8" a="1"/>
  <c r="T38" i="8" a="1"/>
  <c r="T38" i="8" s="1"/>
  <c r="AM38" i="8" s="1" a="1"/>
  <c r="AM38" i="8" s="1"/>
  <c r="S38" i="8" a="1"/>
  <c r="S38" i="8" s="1"/>
  <c r="R38" i="8" a="1"/>
  <c r="R38" i="8" s="1"/>
  <c r="Q38" i="8" a="1"/>
  <c r="Q38" i="8" s="1"/>
  <c r="P38" i="8" a="1"/>
  <c r="P38" i="8" s="1"/>
  <c r="O38" i="8" a="1"/>
  <c r="O38" i="8" s="1"/>
  <c r="N38" i="8"/>
  <c r="N38" i="8" a="1"/>
  <c r="M38" i="8"/>
  <c r="M38" i="8" a="1"/>
  <c r="L38" i="8"/>
  <c r="L38" i="8" a="1"/>
  <c r="K38" i="8" a="1"/>
  <c r="K38" i="8" s="1"/>
  <c r="J38" i="8"/>
  <c r="J38" i="8" a="1"/>
  <c r="I38" i="8" a="1"/>
  <c r="I38" i="8" s="1"/>
  <c r="H38" i="8" a="1"/>
  <c r="H38" i="8" s="1"/>
  <c r="AI38" i="8" s="1" a="1"/>
  <c r="AI38" i="8" s="1"/>
  <c r="G38" i="8" a="1"/>
  <c r="G38" i="8" s="1"/>
  <c r="F38" i="8"/>
  <c r="F38" i="8" a="1"/>
  <c r="E38" i="8"/>
  <c r="E38" i="8" a="1"/>
  <c r="AN36" i="8" a="1"/>
  <c r="AN36" i="8" s="1"/>
  <c r="AF36" i="8" a="1"/>
  <c r="AF36" i="8" s="1"/>
  <c r="AE36" i="8"/>
  <c r="AE36" i="8" a="1"/>
  <c r="AD36" i="8" a="1"/>
  <c r="AD36" i="8" s="1"/>
  <c r="AC36" i="8"/>
  <c r="AC36" i="8" a="1"/>
  <c r="AB36" i="8"/>
  <c r="AB36" i="8" a="1"/>
  <c r="AA36" i="8" a="1"/>
  <c r="AA36" i="8" s="1"/>
  <c r="Z36" i="8" a="1"/>
  <c r="Z36" i="8" s="1"/>
  <c r="AO36" i="8" s="1" a="1"/>
  <c r="AO36" i="8" s="1"/>
  <c r="Y36" i="8" a="1"/>
  <c r="Y36" i="8" s="1"/>
  <c r="X36" i="8" a="1"/>
  <c r="X36" i="8" s="1"/>
  <c r="W36" i="8" a="1"/>
  <c r="W36" i="8" s="1"/>
  <c r="V36" i="8" a="1"/>
  <c r="V36" i="8" s="1"/>
  <c r="U36" i="8"/>
  <c r="U36" i="8" a="1"/>
  <c r="T36" i="8"/>
  <c r="AM36" i="8" s="1" a="1"/>
  <c r="AM36" i="8" s="1"/>
  <c r="T36" i="8" a="1"/>
  <c r="S36" i="8"/>
  <c r="S36" i="8" a="1"/>
  <c r="R36" i="8" a="1"/>
  <c r="R36" i="8" s="1"/>
  <c r="Q36" i="8"/>
  <c r="Q36" i="8" a="1"/>
  <c r="P36" i="8" a="1"/>
  <c r="P36" i="8" s="1"/>
  <c r="O36" i="8" a="1"/>
  <c r="O36" i="8" s="1"/>
  <c r="AK36" i="8" s="1" a="1"/>
  <c r="AK36" i="8" s="1"/>
  <c r="N36" i="8" a="1"/>
  <c r="N36" i="8" s="1"/>
  <c r="M36" i="8" a="1"/>
  <c r="M36" i="8" s="1"/>
  <c r="L36" i="8"/>
  <c r="L36" i="8" a="1"/>
  <c r="K36" i="8"/>
  <c r="K36" i="8" a="1"/>
  <c r="J36" i="8" a="1"/>
  <c r="J36" i="8" s="1"/>
  <c r="I36" i="8" a="1"/>
  <c r="I36" i="8" s="1"/>
  <c r="H36" i="8" a="1"/>
  <c r="H36" i="8" s="1"/>
  <c r="AI36" i="8" s="1" a="1"/>
  <c r="AI36" i="8" s="1"/>
  <c r="G36" i="8" a="1"/>
  <c r="G36" i="8" s="1"/>
  <c r="F36" i="8" a="1"/>
  <c r="F36" i="8" s="1"/>
  <c r="E36" i="8"/>
  <c r="E36" i="8" a="1"/>
  <c r="AS35" i="8"/>
  <c r="AS35" i="8" a="1"/>
  <c r="AF35" i="8" a="1"/>
  <c r="AF35" i="8" s="1"/>
  <c r="AE35" i="8" a="1"/>
  <c r="AE35" i="8" s="1"/>
  <c r="AD35" i="8" a="1"/>
  <c r="AD35" i="8" s="1"/>
  <c r="AC35" i="8" a="1"/>
  <c r="AC35" i="8" s="1"/>
  <c r="AP35" i="8" s="1" a="1"/>
  <c r="AP35" i="8" s="1"/>
  <c r="AB35" i="8"/>
  <c r="AB35" i="8" a="1"/>
  <c r="AA35" i="8"/>
  <c r="AA35" i="8" a="1"/>
  <c r="Z35" i="8"/>
  <c r="AO35" i="8" s="1" a="1"/>
  <c r="AO35" i="8" s="1"/>
  <c r="Z35" i="8" a="1"/>
  <c r="Y35" i="8" a="1"/>
  <c r="Y35" i="8" s="1"/>
  <c r="X35" i="8"/>
  <c r="X35" i="8" a="1"/>
  <c r="W35" i="8" a="1"/>
  <c r="W35" i="8" s="1"/>
  <c r="V35" i="8" a="1"/>
  <c r="V35" i="8" s="1"/>
  <c r="U35" i="8" a="1"/>
  <c r="U35" i="8" s="1"/>
  <c r="T35" i="8"/>
  <c r="AM35" i="8" s="1" a="1"/>
  <c r="AM35" i="8" s="1"/>
  <c r="T35" i="8" a="1"/>
  <c r="S35" i="8"/>
  <c r="S35" i="8" a="1"/>
  <c r="R35" i="8"/>
  <c r="R35" i="8" a="1"/>
  <c r="Q35" i="8" a="1"/>
  <c r="Q35" i="8" s="1"/>
  <c r="P35" i="8" a="1"/>
  <c r="P35" i="8" s="1"/>
  <c r="O35" i="8"/>
  <c r="O35" i="8" a="1"/>
  <c r="N35" i="8" a="1"/>
  <c r="N35" i="8" s="1"/>
  <c r="M35" i="8" a="1"/>
  <c r="M35" i="8" s="1"/>
  <c r="L35" i="8"/>
  <c r="L35" i="8" a="1"/>
  <c r="K35" i="8"/>
  <c r="K35" i="8" a="1"/>
  <c r="J35" i="8"/>
  <c r="J35" i="8" a="1"/>
  <c r="I35" i="8" a="1"/>
  <c r="I35" i="8" s="1"/>
  <c r="H35" i="8" a="1"/>
  <c r="H35" i="8" s="1"/>
  <c r="AI35" i="8" s="1" a="1"/>
  <c r="AI35" i="8" s="1"/>
  <c r="G35" i="8" a="1"/>
  <c r="G35" i="8" s="1"/>
  <c r="F35" i="8" a="1"/>
  <c r="F35" i="8" s="1"/>
  <c r="AH35" i="8" s="1" a="1"/>
  <c r="AH35" i="8" s="1"/>
  <c r="E35" i="8" a="1"/>
  <c r="E35" i="8" s="1"/>
  <c r="AP34" i="8" a="1"/>
  <c r="AP34" i="8" s="1"/>
  <c r="AF34" i="8" a="1"/>
  <c r="AF34" i="8" s="1"/>
  <c r="AE34" i="8"/>
  <c r="AE34" i="8" a="1"/>
  <c r="AD34" i="8" a="1"/>
  <c r="AD34" i="8" s="1"/>
  <c r="AC34" i="8" a="1"/>
  <c r="AC34" i="8" s="1"/>
  <c r="AB34" i="8" a="1"/>
  <c r="AB34" i="8" s="1"/>
  <c r="AA34" i="8" a="1"/>
  <c r="AA34" i="8" s="1"/>
  <c r="Z34" i="8"/>
  <c r="AO34" i="8" s="1" a="1"/>
  <c r="AO34" i="8" s="1"/>
  <c r="Z34" i="8" a="1"/>
  <c r="Y34" i="8"/>
  <c r="Y34" i="8" a="1"/>
  <c r="X34" i="8" a="1"/>
  <c r="X34" i="8" s="1"/>
  <c r="AN34" i="8" s="1" a="1"/>
  <c r="AN34" i="8" s="1"/>
  <c r="W34" i="8" a="1"/>
  <c r="W34" i="8" s="1"/>
  <c r="V34" i="8" a="1"/>
  <c r="V34" i="8" s="1"/>
  <c r="U34" i="8" a="1"/>
  <c r="U34" i="8" s="1"/>
  <c r="AM34" i="8" s="1" a="1"/>
  <c r="AM34" i="8" s="1"/>
  <c r="T34" i="8" a="1"/>
  <c r="T34" i="8" s="1"/>
  <c r="S34" i="8"/>
  <c r="S34" i="8" a="1"/>
  <c r="R34" i="8"/>
  <c r="R34" i="8" a="1"/>
  <c r="Q34" i="8"/>
  <c r="Q34" i="8" a="1"/>
  <c r="P34" i="8" a="1"/>
  <c r="P34" i="8" s="1"/>
  <c r="O34" i="8" a="1"/>
  <c r="O34" i="8" s="1"/>
  <c r="N34" i="8" a="1"/>
  <c r="N34" i="8" s="1"/>
  <c r="M34" i="8" a="1"/>
  <c r="M34" i="8" s="1"/>
  <c r="L34" i="8" a="1"/>
  <c r="L34" i="8" s="1"/>
  <c r="K34" i="8"/>
  <c r="K34" i="8" a="1"/>
  <c r="J34" i="8"/>
  <c r="J34" i="8" a="1"/>
  <c r="I34" i="8"/>
  <c r="I34" i="8" a="1"/>
  <c r="H34" i="8" a="1"/>
  <c r="H34" i="8" s="1"/>
  <c r="G34" i="8" a="1"/>
  <c r="G34" i="8" s="1"/>
  <c r="F34" i="8" a="1"/>
  <c r="F34" i="8" s="1"/>
  <c r="E34" i="8" a="1"/>
  <c r="E34" i="8" s="1"/>
  <c r="AP33" i="8" a="1"/>
  <c r="AP33" i="8" s="1"/>
  <c r="AF33" i="8"/>
  <c r="AF33" i="8" a="1"/>
  <c r="AE33" i="8"/>
  <c r="AE33" i="8" a="1"/>
  <c r="AD33" i="8"/>
  <c r="AD33" i="8" a="1"/>
  <c r="AC33" i="8"/>
  <c r="AC33" i="8" a="1"/>
  <c r="AB33" i="8" a="1"/>
  <c r="AB33" i="8" s="1"/>
  <c r="AA33" i="8"/>
  <c r="AA33" i="8" a="1"/>
  <c r="Z33" i="8"/>
  <c r="Z33" i="8" a="1"/>
  <c r="Y33" i="8"/>
  <c r="Y33" i="8" a="1"/>
  <c r="X33" i="8" a="1"/>
  <c r="X33" i="8" s="1"/>
  <c r="W33" i="8"/>
  <c r="W33" i="8" a="1"/>
  <c r="V33" i="8" a="1"/>
  <c r="V33" i="8" s="1"/>
  <c r="U33" i="8"/>
  <c r="U33" i="8" a="1"/>
  <c r="T33" i="8" a="1"/>
  <c r="T33" i="8" s="1"/>
  <c r="S33" i="8"/>
  <c r="S33" i="8" a="1"/>
  <c r="R33" i="8" a="1"/>
  <c r="R33" i="8" s="1"/>
  <c r="Q33" i="8" a="1"/>
  <c r="Q33" i="8" s="1"/>
  <c r="AL33" i="8" s="1" a="1"/>
  <c r="AL33" i="8" s="1"/>
  <c r="P33" i="8" a="1"/>
  <c r="P33" i="8" s="1"/>
  <c r="O33" i="8"/>
  <c r="O33" i="8" a="1"/>
  <c r="N33" i="8"/>
  <c r="N33" i="8" a="1"/>
  <c r="M33" i="8" a="1"/>
  <c r="M33" i="8" s="1"/>
  <c r="L33" i="8"/>
  <c r="L33" i="8" a="1"/>
  <c r="K33" i="8" a="1"/>
  <c r="K33" i="8" s="1"/>
  <c r="AJ33" i="8" s="1" a="1"/>
  <c r="AJ33" i="8" s="1"/>
  <c r="J33" i="8" a="1"/>
  <c r="J33" i="8" s="1"/>
  <c r="I33" i="8" a="1"/>
  <c r="I33" i="8" s="1"/>
  <c r="H33" i="8"/>
  <c r="H33" i="8" a="1"/>
  <c r="G33" i="8" a="1"/>
  <c r="G33" i="8" s="1"/>
  <c r="F33" i="8"/>
  <c r="F33" i="8" a="1"/>
  <c r="E33" i="8" a="1"/>
  <c r="E33" i="8" s="1"/>
  <c r="AF32" i="8" a="1"/>
  <c r="AF32" i="8" s="1"/>
  <c r="AE32" i="8"/>
  <c r="AE32" i="8" a="1"/>
  <c r="AD32" i="8"/>
  <c r="AD32" i="8" a="1"/>
  <c r="AC32" i="8"/>
  <c r="AP32" i="8" s="1" a="1"/>
  <c r="AP32" i="8" s="1"/>
  <c r="AC32" i="8" a="1"/>
  <c r="AB32" i="8" a="1"/>
  <c r="AB32" i="8" s="1"/>
  <c r="AA32" i="8" a="1"/>
  <c r="AA32" i="8" s="1"/>
  <c r="Z32" i="8" a="1"/>
  <c r="Z32" i="8" s="1"/>
  <c r="AO32" i="8" s="1" a="1"/>
  <c r="AO32" i="8" s="1"/>
  <c r="Y32" i="8" a="1"/>
  <c r="Y32" i="8" s="1"/>
  <c r="X32" i="8" a="1"/>
  <c r="X32" i="8" s="1"/>
  <c r="W32" i="8" a="1"/>
  <c r="W32" i="8" s="1"/>
  <c r="V32" i="8"/>
  <c r="V32" i="8" a="1"/>
  <c r="U32" i="8"/>
  <c r="U32" i="8" a="1"/>
  <c r="T32" i="8" a="1"/>
  <c r="T32" i="8" s="1"/>
  <c r="AM32" i="8" s="1" a="1"/>
  <c r="AM32" i="8" s="1"/>
  <c r="S32" i="8"/>
  <c r="S32" i="8" a="1"/>
  <c r="R32" i="8" a="1"/>
  <c r="R32" i="8" s="1"/>
  <c r="Q32" i="8" a="1"/>
  <c r="Q32" i="8" s="1"/>
  <c r="P32" i="8" a="1"/>
  <c r="P32" i="8" s="1"/>
  <c r="O32" i="8"/>
  <c r="O32" i="8" a="1"/>
  <c r="N32" i="8" a="1"/>
  <c r="N32" i="8" s="1"/>
  <c r="AK32" i="8" s="1" a="1"/>
  <c r="AK32" i="8" s="1"/>
  <c r="M32" i="8"/>
  <c r="M32" i="8" a="1"/>
  <c r="L32" i="8" a="1"/>
  <c r="L32" i="8" s="1"/>
  <c r="K32" i="8" a="1"/>
  <c r="K32" i="8" s="1"/>
  <c r="AJ32" i="8" s="1" a="1"/>
  <c r="AJ32" i="8" s="1"/>
  <c r="J32" i="8"/>
  <c r="J32" i="8" a="1"/>
  <c r="I32" i="8" a="1"/>
  <c r="I32" i="8" s="1"/>
  <c r="AI32" i="8" s="1" a="1"/>
  <c r="AI32" i="8" s="1"/>
  <c r="H32" i="8" a="1"/>
  <c r="H32" i="8" s="1"/>
  <c r="G32" i="8"/>
  <c r="G32" i="8" a="1"/>
  <c r="F32" i="8"/>
  <c r="F32" i="8" a="1"/>
  <c r="E32" i="8" a="1"/>
  <c r="E32" i="8" s="1"/>
  <c r="AF31" i="8" a="1"/>
  <c r="AF31" i="8" s="1"/>
  <c r="AE31" i="8" a="1"/>
  <c r="AE31" i="8" s="1"/>
  <c r="AD31" i="8" a="1"/>
  <c r="AD31" i="8" s="1"/>
  <c r="AP31" i="8" s="1" a="1"/>
  <c r="AP31" i="8" s="1"/>
  <c r="AC31" i="8"/>
  <c r="AC31" i="8" a="1"/>
  <c r="AB31" i="8"/>
  <c r="AB31" i="8" a="1"/>
  <c r="AA31" i="8" a="1"/>
  <c r="AA31" i="8" s="1"/>
  <c r="Z31" i="8"/>
  <c r="AO31" i="8" s="1" a="1"/>
  <c r="AO31" i="8" s="1"/>
  <c r="Z31" i="8" a="1"/>
  <c r="Y31" i="8" a="1"/>
  <c r="Y31" i="8" s="1"/>
  <c r="X31" i="8" a="1"/>
  <c r="X31" i="8" s="1"/>
  <c r="W31" i="8" a="1"/>
  <c r="W31" i="8" s="1"/>
  <c r="V31" i="8"/>
  <c r="V31" i="8" a="1"/>
  <c r="U31" i="8" a="1"/>
  <c r="U31" i="8" s="1"/>
  <c r="T31" i="8"/>
  <c r="AM31" i="8" s="1" a="1"/>
  <c r="AM31" i="8" s="1"/>
  <c r="T31" i="8" a="1"/>
  <c r="S31" i="8" a="1"/>
  <c r="S31" i="8" s="1"/>
  <c r="R31" i="8" a="1"/>
  <c r="R31" i="8" s="1"/>
  <c r="Q31" i="8"/>
  <c r="Q31" i="8" a="1"/>
  <c r="P31" i="8" a="1"/>
  <c r="P31" i="8" s="1"/>
  <c r="AK31" i="8" s="1" a="1"/>
  <c r="AK31" i="8" s="1"/>
  <c r="O31" i="8" a="1"/>
  <c r="O31" i="8" s="1"/>
  <c r="N31" i="8"/>
  <c r="N31" i="8" a="1"/>
  <c r="M31" i="8"/>
  <c r="M31" i="8" a="1"/>
  <c r="L31" i="8" a="1"/>
  <c r="L31" i="8" s="1"/>
  <c r="K31" i="8" a="1"/>
  <c r="K31" i="8" s="1"/>
  <c r="AJ31" i="8" s="1" a="1"/>
  <c r="AJ31" i="8" s="1"/>
  <c r="J31" i="8" a="1"/>
  <c r="J31" i="8" s="1"/>
  <c r="I31" i="8" a="1"/>
  <c r="I31" i="8" s="1"/>
  <c r="H31" i="8"/>
  <c r="AI31" i="8" s="1" a="1"/>
  <c r="AI31" i="8" s="1"/>
  <c r="H31" i="8" a="1"/>
  <c r="G31" i="8" a="1"/>
  <c r="G31" i="8" s="1"/>
  <c r="F31" i="8"/>
  <c r="F31" i="8" a="1"/>
  <c r="E31" i="8"/>
  <c r="AR31" i="8" s="1" a="1"/>
  <c r="AR31" i="8" s="1"/>
  <c r="E31" i="8" a="1"/>
  <c r="AF30" i="8" a="1"/>
  <c r="AF30" i="8" s="1"/>
  <c r="AE30" i="8" a="1"/>
  <c r="AE30" i="8" s="1"/>
  <c r="AD30" i="8" a="1"/>
  <c r="AD30" i="8" s="1"/>
  <c r="AC30" i="8"/>
  <c r="AP30" i="8" s="1" a="1"/>
  <c r="AP30" i="8" s="1"/>
  <c r="AC30" i="8" a="1"/>
  <c r="AB30" i="8" a="1"/>
  <c r="AB30" i="8" s="1"/>
  <c r="AA30" i="8"/>
  <c r="AA30" i="8" a="1"/>
  <c r="Z30" i="8" a="1"/>
  <c r="Z30" i="8" s="1"/>
  <c r="AO30" i="8" s="1" a="1"/>
  <c r="AO30" i="8" s="1"/>
  <c r="Y30" i="8" a="1"/>
  <c r="Y30" i="8" s="1"/>
  <c r="X30" i="8"/>
  <c r="X30" i="8" a="1"/>
  <c r="W30" i="8" a="1"/>
  <c r="W30" i="8" s="1"/>
  <c r="V30" i="8" a="1"/>
  <c r="V30" i="8" s="1"/>
  <c r="U30" i="8"/>
  <c r="U30" i="8" a="1"/>
  <c r="T30" i="8"/>
  <c r="AM30" i="8" s="1" a="1"/>
  <c r="AM30" i="8" s="1"/>
  <c r="T30" i="8" a="1"/>
  <c r="S30" i="8" a="1"/>
  <c r="S30" i="8" s="1"/>
  <c r="R30" i="8" a="1"/>
  <c r="R30" i="8" s="1"/>
  <c r="Q30" i="8" a="1"/>
  <c r="Q30" i="8" s="1"/>
  <c r="P30" i="8" a="1"/>
  <c r="P30" i="8" s="1"/>
  <c r="O30" i="8"/>
  <c r="O30" i="8" a="1"/>
  <c r="N30" i="8" a="1"/>
  <c r="N30" i="8" s="1"/>
  <c r="AK30" i="8" s="1" a="1"/>
  <c r="AK30" i="8" s="1"/>
  <c r="M30" i="8"/>
  <c r="M30" i="8" a="1"/>
  <c r="L30" i="8"/>
  <c r="L30" i="8" a="1"/>
  <c r="K30" i="8"/>
  <c r="AJ30" i="8" s="1" a="1"/>
  <c r="AJ30" i="8" s="1"/>
  <c r="K30" i="8" a="1"/>
  <c r="J30" i="8" a="1"/>
  <c r="J30" i="8" s="1"/>
  <c r="I30" i="8" a="1"/>
  <c r="I30" i="8" s="1"/>
  <c r="H30" i="8" a="1"/>
  <c r="H30" i="8" s="1"/>
  <c r="AI30" i="8" s="1" a="1"/>
  <c r="AI30" i="8" s="1"/>
  <c r="G30" i="8" a="1"/>
  <c r="G30" i="8" s="1"/>
  <c r="F30" i="8" a="1"/>
  <c r="F30" i="8" s="1"/>
  <c r="E30" i="8" a="1"/>
  <c r="E30" i="8" s="1"/>
  <c r="AF29" i="8" a="1"/>
  <c r="AF29" i="8" s="1"/>
  <c r="AE29" i="8"/>
  <c r="AE29" i="8" a="1"/>
  <c r="AD29" i="8" a="1"/>
  <c r="AD29" i="8" s="1"/>
  <c r="AP29" i="8" s="1" a="1"/>
  <c r="AP29" i="8" s="1"/>
  <c r="AC29" i="8" a="1"/>
  <c r="AC29" i="8" s="1"/>
  <c r="AB29" i="8"/>
  <c r="AB29" i="8" a="1"/>
  <c r="AA29" i="8"/>
  <c r="AA29" i="8" a="1"/>
  <c r="Z29" i="8" a="1"/>
  <c r="Z29" i="8" s="1"/>
  <c r="AO29" i="8" s="1" a="1"/>
  <c r="AO29" i="8" s="1"/>
  <c r="Y29" i="8" a="1"/>
  <c r="Y29" i="8" s="1"/>
  <c r="X29" i="8" a="1"/>
  <c r="X29" i="8" s="1"/>
  <c r="W29" i="8" a="1"/>
  <c r="W29" i="8" s="1"/>
  <c r="AN29" i="8" s="1" a="1"/>
  <c r="AN29" i="8" s="1"/>
  <c r="V29" i="8"/>
  <c r="V29" i="8" a="1"/>
  <c r="U29" i="8" a="1"/>
  <c r="U29" i="8" s="1"/>
  <c r="T29" i="8"/>
  <c r="AM29" i="8" s="1" a="1"/>
  <c r="AM29" i="8" s="1"/>
  <c r="T29" i="8" a="1"/>
  <c r="S29" i="8"/>
  <c r="S29" i="8" a="1"/>
  <c r="R29" i="8"/>
  <c r="AS29" i="8" s="1" a="1"/>
  <c r="AS29" i="8" s="1"/>
  <c r="R29" i="8" a="1"/>
  <c r="Q29" i="8" a="1"/>
  <c r="Q29" i="8" s="1"/>
  <c r="P29" i="8" a="1"/>
  <c r="P29" i="8" s="1"/>
  <c r="O29" i="8" a="1"/>
  <c r="O29" i="8" s="1"/>
  <c r="N29" i="8" a="1"/>
  <c r="N29" i="8" s="1"/>
  <c r="M29" i="8" a="1"/>
  <c r="M29" i="8" s="1"/>
  <c r="L29" i="8" a="1"/>
  <c r="L29" i="8" s="1"/>
  <c r="K29" i="8"/>
  <c r="AJ29" i="8" s="1" a="1"/>
  <c r="AJ29" i="8" s="1"/>
  <c r="K29" i="8" a="1"/>
  <c r="J29" i="8"/>
  <c r="J29" i="8" a="1"/>
  <c r="I29" i="8" a="1"/>
  <c r="I29" i="8" s="1"/>
  <c r="H29" i="8"/>
  <c r="AI29" i="8" s="1" a="1"/>
  <c r="AI29" i="8" s="1"/>
  <c r="H29" i="8" a="1"/>
  <c r="G29" i="8" a="1"/>
  <c r="G29" i="8" s="1"/>
  <c r="F29" i="8" a="1"/>
  <c r="F29" i="8" s="1"/>
  <c r="E29" i="8" a="1"/>
  <c r="E29" i="8" s="1"/>
  <c r="AF27" i="8" a="1"/>
  <c r="AF27" i="8" s="1"/>
  <c r="AE27" i="8" a="1"/>
  <c r="AE27" i="8" s="1"/>
  <c r="AD27" i="8" a="1"/>
  <c r="AD27" i="8" s="1"/>
  <c r="AC27" i="8"/>
  <c r="AP27" i="8" s="1" a="1"/>
  <c r="AP27" i="8" s="1"/>
  <c r="AC27" i="8" a="1"/>
  <c r="AB27" i="8" a="1"/>
  <c r="AB27" i="8" s="1"/>
  <c r="AA27" i="8"/>
  <c r="AA27" i="8" a="1"/>
  <c r="Z27" i="8"/>
  <c r="AO27" i="8" s="1" a="1"/>
  <c r="AO27" i="8" s="1"/>
  <c r="Z27" i="8" a="1"/>
  <c r="Y27" i="8"/>
  <c r="Y27" i="8" a="1"/>
  <c r="X27" i="8" a="1"/>
  <c r="X27" i="8" s="1"/>
  <c r="W27" i="8" a="1"/>
  <c r="W27" i="8" s="1"/>
  <c r="AN27" i="8" s="1" a="1"/>
  <c r="AN27" i="8" s="1"/>
  <c r="V27" i="8" a="1"/>
  <c r="V27" i="8" s="1"/>
  <c r="U27" i="8" a="1"/>
  <c r="U27" i="8" s="1"/>
  <c r="T27" i="8" a="1"/>
  <c r="T27" i="8" s="1"/>
  <c r="S27" i="8" a="1"/>
  <c r="S27" i="8" s="1"/>
  <c r="R27" i="8"/>
  <c r="R27" i="8" a="1"/>
  <c r="Q27" i="8"/>
  <c r="Q27" i="8" a="1"/>
  <c r="P27" i="8" a="1"/>
  <c r="P27" i="8" s="1"/>
  <c r="O27" i="8"/>
  <c r="O27" i="8" a="1"/>
  <c r="N27" i="8" a="1"/>
  <c r="N27" i="8" s="1"/>
  <c r="AK27" i="8" s="1" a="1"/>
  <c r="AK27" i="8" s="1"/>
  <c r="M27" i="8" a="1"/>
  <c r="M27" i="8" s="1"/>
  <c r="L27" i="8" a="1"/>
  <c r="L27" i="8" s="1"/>
  <c r="K27" i="8"/>
  <c r="AJ27" i="8" s="1" a="1"/>
  <c r="AJ27" i="8" s="1"/>
  <c r="K27" i="8" a="1"/>
  <c r="J27" i="8" a="1"/>
  <c r="J27" i="8" s="1"/>
  <c r="I27" i="8"/>
  <c r="I27" i="8" a="1"/>
  <c r="H27" i="8" a="1"/>
  <c r="H27" i="8" s="1"/>
  <c r="G27" i="8" a="1"/>
  <c r="G27" i="8" s="1"/>
  <c r="F27" i="8"/>
  <c r="F27" i="8" a="1"/>
  <c r="E27" i="8"/>
  <c r="E27" i="8" a="1"/>
  <c r="AI26" i="8"/>
  <c r="AF26" i="8"/>
  <c r="AF26" i="8" a="1"/>
  <c r="AE26" i="8" a="1"/>
  <c r="AE26" i="8" s="1"/>
  <c r="AD26" i="8" a="1"/>
  <c r="AD26" i="8" s="1"/>
  <c r="AC26" i="8" a="1"/>
  <c r="AC26" i="8" s="1"/>
  <c r="AB26" i="8" a="1"/>
  <c r="AB26" i="8" s="1"/>
  <c r="AA26" i="8" a="1"/>
  <c r="AA26" i="8" s="1"/>
  <c r="Z26" i="8" a="1"/>
  <c r="Z26" i="8" s="1"/>
  <c r="AO26" i="8" s="1" a="1"/>
  <c r="AO26" i="8" s="1"/>
  <c r="Y26" i="8"/>
  <c r="Y26" i="8" a="1"/>
  <c r="X26" i="8"/>
  <c r="X26" i="8" a="1"/>
  <c r="W26" i="8" a="1"/>
  <c r="W26" i="8" s="1"/>
  <c r="AN26" i="8" s="1" a="1"/>
  <c r="AN26" i="8" s="1"/>
  <c r="V26" i="8"/>
  <c r="V26" i="8" a="1"/>
  <c r="U26" i="8"/>
  <c r="U26" i="8" a="1"/>
  <c r="T26" i="8" a="1"/>
  <c r="T26" i="8" s="1"/>
  <c r="S26" i="8" a="1"/>
  <c r="S26" i="8" s="1"/>
  <c r="R26" i="8"/>
  <c r="R26" i="8" a="1"/>
  <c r="Q26" i="8" a="1"/>
  <c r="Q26" i="8" s="1"/>
  <c r="P26" i="8"/>
  <c r="P26" i="8" a="1"/>
  <c r="O26" i="8" a="1"/>
  <c r="O26" i="8" s="1"/>
  <c r="N26" i="8" a="1"/>
  <c r="N26" i="8" s="1"/>
  <c r="M26" i="8"/>
  <c r="M26" i="8" a="1"/>
  <c r="L26" i="8" a="1"/>
  <c r="L26" i="8" s="1"/>
  <c r="AJ26" i="8" s="1" a="1"/>
  <c r="AJ26" i="8" s="1"/>
  <c r="K26" i="8" a="1"/>
  <c r="K26" i="8" s="1"/>
  <c r="J26" i="8"/>
  <c r="J26" i="8" a="1"/>
  <c r="I26" i="8"/>
  <c r="I26" i="8" a="1"/>
  <c r="H26" i="8" a="1"/>
  <c r="H26" i="8" s="1"/>
  <c r="AI26" i="8" s="1" a="1"/>
  <c r="G26" i="8" a="1"/>
  <c r="G26" i="8" s="1"/>
  <c r="F26" i="8" a="1"/>
  <c r="F26" i="8" s="1"/>
  <c r="E26" i="8" a="1"/>
  <c r="E26" i="8" s="1"/>
  <c r="AI25" i="8" a="1"/>
  <c r="AI25" i="8" s="1"/>
  <c r="AF25" i="8"/>
  <c r="AF25" i="8" a="1"/>
  <c r="AE25" i="8"/>
  <c r="AE25" i="8" a="1"/>
  <c r="AD25" i="8" a="1"/>
  <c r="AD25" i="8" s="1"/>
  <c r="AC25" i="8"/>
  <c r="AC25" i="8" a="1"/>
  <c r="AB25" i="8" a="1"/>
  <c r="AB25" i="8" s="1"/>
  <c r="AA25" i="8" a="1"/>
  <c r="AA25" i="8" s="1"/>
  <c r="Z25" i="8" a="1"/>
  <c r="Z25" i="8" s="1"/>
  <c r="Y25" i="8" a="1"/>
  <c r="Y25" i="8" s="1"/>
  <c r="X25" i="8" a="1"/>
  <c r="X25" i="8" s="1"/>
  <c r="W25" i="8"/>
  <c r="W25" i="8" a="1"/>
  <c r="V25" i="8" a="1"/>
  <c r="V25" i="8" s="1"/>
  <c r="U25" i="8" a="1"/>
  <c r="U25" i="8" s="1"/>
  <c r="T25" i="8"/>
  <c r="AM25" i="8" s="1" a="1"/>
  <c r="AM25" i="8" s="1"/>
  <c r="T25" i="8" a="1"/>
  <c r="S25" i="8"/>
  <c r="AL25" i="8" s="1" a="1"/>
  <c r="AL25" i="8" s="1"/>
  <c r="S25" i="8" a="1"/>
  <c r="R25" i="8" a="1"/>
  <c r="R25" i="8" s="1"/>
  <c r="Q25" i="8"/>
  <c r="Q25" i="8" a="1"/>
  <c r="P25" i="8" a="1"/>
  <c r="P25" i="8" s="1"/>
  <c r="O25" i="8" a="1"/>
  <c r="O25" i="8" s="1"/>
  <c r="N25" i="8" a="1"/>
  <c r="N25" i="8" s="1"/>
  <c r="M25" i="8" a="1"/>
  <c r="M25" i="8" s="1"/>
  <c r="L25" i="8" a="1"/>
  <c r="L25" i="8" s="1"/>
  <c r="AJ25" i="8" s="1" a="1"/>
  <c r="AJ25" i="8" s="1"/>
  <c r="K25" i="8"/>
  <c r="K25" i="8" a="1"/>
  <c r="J25" i="8" a="1"/>
  <c r="J25" i="8" s="1"/>
  <c r="I25" i="8"/>
  <c r="I25" i="8" a="1"/>
  <c r="H25" i="8"/>
  <c r="H25" i="8" a="1"/>
  <c r="G25" i="8"/>
  <c r="G25" i="8" a="1"/>
  <c r="F25" i="8" a="1"/>
  <c r="F25" i="8" s="1"/>
  <c r="E25" i="8" a="1"/>
  <c r="E25" i="8" s="1"/>
  <c r="AP24" i="8" a="1"/>
  <c r="AP24" i="8" s="1"/>
  <c r="AF24" i="8" a="1"/>
  <c r="AF24" i="8" s="1"/>
  <c r="AE24" i="8" a="1"/>
  <c r="AE24" i="8" s="1"/>
  <c r="AD24" i="8"/>
  <c r="AD24" i="8" a="1"/>
  <c r="AC24" i="8" a="1"/>
  <c r="AC24" i="8" s="1"/>
  <c r="AB24" i="8" a="1"/>
  <c r="AB24" i="8" s="1"/>
  <c r="AA24" i="8"/>
  <c r="AA24" i="8" a="1"/>
  <c r="Z24" i="8"/>
  <c r="AO24" i="8" s="1" a="1"/>
  <c r="AO24" i="8" s="1"/>
  <c r="Z24" i="8" a="1"/>
  <c r="Y24" i="8" a="1"/>
  <c r="Y24" i="8" s="1"/>
  <c r="X24" i="8"/>
  <c r="X24" i="8" a="1"/>
  <c r="W24" i="8" a="1"/>
  <c r="W24" i="8" s="1"/>
  <c r="AN24" i="8" s="1" a="1"/>
  <c r="AN24" i="8" s="1"/>
  <c r="V24" i="8" a="1"/>
  <c r="V24" i="8" s="1"/>
  <c r="U24" i="8" a="1"/>
  <c r="U24" i="8" s="1"/>
  <c r="T24" i="8" a="1"/>
  <c r="T24" i="8" s="1"/>
  <c r="S24" i="8" a="1"/>
  <c r="S24" i="8" s="1"/>
  <c r="R24" i="8"/>
  <c r="R24" i="8" a="1"/>
  <c r="Q24" i="8" a="1"/>
  <c r="Q24" i="8" s="1"/>
  <c r="AL24" i="8" s="1" a="1"/>
  <c r="AL24" i="8" s="1"/>
  <c r="P24" i="8"/>
  <c r="P24" i="8" a="1"/>
  <c r="O24" i="8"/>
  <c r="O24" i="8" a="1"/>
  <c r="N24" i="8"/>
  <c r="AK24" i="8" s="1" a="1"/>
  <c r="AK24" i="8" s="1"/>
  <c r="N24" i="8" a="1"/>
  <c r="M24" i="8" a="1"/>
  <c r="M24" i="8" s="1"/>
  <c r="L24" i="8" a="1"/>
  <c r="L24" i="8" s="1"/>
  <c r="K24" i="8" a="1"/>
  <c r="K24" i="8" s="1"/>
  <c r="AJ24" i="8" s="1" a="1"/>
  <c r="AJ24" i="8" s="1"/>
  <c r="J24" i="8" a="1"/>
  <c r="J24" i="8" s="1"/>
  <c r="I24" i="8" a="1"/>
  <c r="I24" i="8" s="1"/>
  <c r="H24" i="8" a="1"/>
  <c r="H24" i="8" s="1"/>
  <c r="G24" i="8"/>
  <c r="G24" i="8" a="1"/>
  <c r="F24" i="8"/>
  <c r="F24" i="8" a="1"/>
  <c r="E24" i="8" a="1"/>
  <c r="E24" i="8" s="1"/>
  <c r="AH24" i="8" s="1" a="1"/>
  <c r="AH24" i="8" s="1"/>
  <c r="AJ23" i="8" a="1"/>
  <c r="AJ23" i="8" s="1"/>
  <c r="AF23" i="8" a="1"/>
  <c r="AF23" i="8" s="1"/>
  <c r="AE23" i="8" a="1"/>
  <c r="AE23" i="8" s="1"/>
  <c r="AD23" i="8" a="1"/>
  <c r="AD23" i="8" s="1"/>
  <c r="AC23" i="8" a="1"/>
  <c r="AC23" i="8" s="1"/>
  <c r="AB23" i="8" a="1"/>
  <c r="AB23" i="8" s="1"/>
  <c r="AA23" i="8" a="1"/>
  <c r="AA23" i="8" s="1"/>
  <c r="Z23" i="8" a="1"/>
  <c r="Z23" i="8" s="1"/>
  <c r="Y23" i="8"/>
  <c r="Y23" i="8" a="1"/>
  <c r="X23" i="8" a="1"/>
  <c r="X23" i="8" s="1"/>
  <c r="W23" i="8"/>
  <c r="AN23" i="8" s="1" a="1"/>
  <c r="AN23" i="8" s="1"/>
  <c r="W23" i="8" a="1"/>
  <c r="V23" i="8" a="1"/>
  <c r="V23" i="8" s="1"/>
  <c r="U23" i="8" a="1"/>
  <c r="U23" i="8" s="1"/>
  <c r="AM23" i="8" s="1" a="1"/>
  <c r="AM23" i="8" s="1"/>
  <c r="T23" i="8" a="1"/>
  <c r="T23" i="8" s="1"/>
  <c r="S23" i="8" a="1"/>
  <c r="S23" i="8" s="1"/>
  <c r="R23" i="8" a="1"/>
  <c r="R23" i="8" s="1"/>
  <c r="Q23" i="8" a="1"/>
  <c r="Q23" i="8" s="1"/>
  <c r="P23" i="8" a="1"/>
  <c r="P23" i="8" s="1"/>
  <c r="O23" i="8" a="1"/>
  <c r="O23" i="8" s="1"/>
  <c r="N23" i="8"/>
  <c r="N23" i="8" a="1"/>
  <c r="M23" i="8" a="1"/>
  <c r="M23" i="8" s="1"/>
  <c r="L23" i="8" a="1"/>
  <c r="L23" i="8" s="1"/>
  <c r="K23" i="8"/>
  <c r="K23" i="8" a="1"/>
  <c r="J23" i="8"/>
  <c r="J23" i="8" a="1"/>
  <c r="I23" i="8" a="1"/>
  <c r="I23" i="8" s="1"/>
  <c r="H23" i="8" a="1"/>
  <c r="H23" i="8" s="1"/>
  <c r="G23" i="8" a="1"/>
  <c r="G23" i="8" s="1"/>
  <c r="F23" i="8" a="1"/>
  <c r="F23" i="8" s="1"/>
  <c r="E23" i="8"/>
  <c r="AR23" i="8" s="1" a="1"/>
  <c r="AR23" i="8" s="1"/>
  <c r="E23" i="8" a="1"/>
  <c r="AJ22" i="8" a="1"/>
  <c r="AJ22" i="8" s="1"/>
  <c r="AF22" i="8"/>
  <c r="AF22" i="8" a="1"/>
  <c r="AE22" i="8" a="1"/>
  <c r="AE22" i="8" s="1"/>
  <c r="AD22" i="8"/>
  <c r="AD22" i="8" a="1"/>
  <c r="AC22" i="8" a="1"/>
  <c r="AC22" i="8" s="1"/>
  <c r="AP22" i="8" s="1" a="1"/>
  <c r="AP22" i="8" s="1"/>
  <c r="AB22" i="8"/>
  <c r="AB22" i="8" a="1"/>
  <c r="AA22" i="8" a="1"/>
  <c r="AA22" i="8" s="1"/>
  <c r="Z22" i="8" a="1"/>
  <c r="Z22" i="8" s="1"/>
  <c r="AO22" i="8" s="1" a="1"/>
  <c r="AO22" i="8" s="1"/>
  <c r="Y22" i="8" a="1"/>
  <c r="Y22" i="8" s="1"/>
  <c r="X22" i="8" a="1"/>
  <c r="X22" i="8" s="1"/>
  <c r="W22" i="8" a="1"/>
  <c r="W22" i="8" s="1"/>
  <c r="AN22" i="8" s="1" a="1"/>
  <c r="AN22" i="8" s="1"/>
  <c r="V22" i="8" a="1"/>
  <c r="V22" i="8" s="1"/>
  <c r="U22" i="8"/>
  <c r="U22" i="8" a="1"/>
  <c r="T22" i="8" a="1"/>
  <c r="T22" i="8" s="1"/>
  <c r="S22" i="8" a="1"/>
  <c r="S22" i="8" s="1"/>
  <c r="R22" i="8"/>
  <c r="R22" i="8" a="1"/>
  <c r="Q22" i="8" a="1"/>
  <c r="Q22" i="8" s="1"/>
  <c r="P22" i="8" a="1"/>
  <c r="P22" i="8" s="1"/>
  <c r="O22" i="8" a="1"/>
  <c r="O22" i="8" s="1"/>
  <c r="N22" i="8" a="1"/>
  <c r="N22" i="8" s="1"/>
  <c r="AK22" i="8" s="1" a="1"/>
  <c r="AK22" i="8" s="1"/>
  <c r="M22" i="8" a="1"/>
  <c r="M22" i="8" s="1"/>
  <c r="L22" i="8"/>
  <c r="L22" i="8" a="1"/>
  <c r="K22" i="8" a="1"/>
  <c r="K22" i="8" s="1"/>
  <c r="J22" i="8" a="1"/>
  <c r="J22" i="8" s="1"/>
  <c r="I22" i="8"/>
  <c r="I22" i="8" a="1"/>
  <c r="H22" i="8" a="1"/>
  <c r="H22" i="8" s="1"/>
  <c r="AI22" i="8" s="1" a="1"/>
  <c r="AI22" i="8" s="1"/>
  <c r="G22" i="8" a="1"/>
  <c r="G22" i="8" s="1"/>
  <c r="F22" i="8" a="1"/>
  <c r="F22" i="8" s="1"/>
  <c r="E22" i="8"/>
  <c r="E22" i="8" a="1"/>
  <c r="AF21" i="8"/>
  <c r="AF21" i="8" a="1"/>
  <c r="AE21" i="8" a="1"/>
  <c r="AE21" i="8" s="1"/>
  <c r="AD21" i="8" a="1"/>
  <c r="AD21" i="8" s="1"/>
  <c r="AC21" i="8" a="1"/>
  <c r="AC21" i="8" s="1"/>
  <c r="AP21" i="8" s="1" a="1"/>
  <c r="AP21" i="8" s="1"/>
  <c r="AB21" i="8"/>
  <c r="AB21" i="8" a="1"/>
  <c r="AA21" i="8" a="1"/>
  <c r="AA21" i="8" s="1"/>
  <c r="Z21" i="8" a="1"/>
  <c r="Z21" i="8" s="1"/>
  <c r="AO21" i="8" s="1" a="1"/>
  <c r="AO21" i="8" s="1"/>
  <c r="Y21" i="8"/>
  <c r="Y21" i="8" a="1"/>
  <c r="X21" i="8" a="1"/>
  <c r="X21" i="8" s="1"/>
  <c r="W21" i="8"/>
  <c r="W21" i="8" a="1"/>
  <c r="V21" i="8" a="1"/>
  <c r="V21" i="8" s="1"/>
  <c r="U21" i="8" a="1"/>
  <c r="U21" i="8" s="1"/>
  <c r="T21" i="8" a="1"/>
  <c r="T21" i="8" s="1"/>
  <c r="S21" i="8"/>
  <c r="S21" i="8" a="1"/>
  <c r="R21" i="8" a="1"/>
  <c r="R21" i="8" s="1"/>
  <c r="Q21" i="8" a="1"/>
  <c r="Q21" i="8" s="1"/>
  <c r="P21" i="8"/>
  <c r="P21" i="8" a="1"/>
  <c r="O21" i="8"/>
  <c r="O21" i="8" a="1"/>
  <c r="N21" i="8" a="1"/>
  <c r="N21" i="8" s="1"/>
  <c r="AK21" i="8" s="1" a="1"/>
  <c r="AK21" i="8" s="1"/>
  <c r="M21" i="8" a="1"/>
  <c r="M21" i="8" s="1"/>
  <c r="L21" i="8"/>
  <c r="AJ21" i="8" s="1" a="1"/>
  <c r="AJ21" i="8" s="1"/>
  <c r="L21" i="8" a="1"/>
  <c r="K21" i="8" a="1"/>
  <c r="K21" i="8" s="1"/>
  <c r="J21" i="8" a="1"/>
  <c r="J21" i="8" s="1"/>
  <c r="I21" i="8"/>
  <c r="I21" i="8" a="1"/>
  <c r="H21" i="8" a="1"/>
  <c r="H21" i="8" s="1"/>
  <c r="AI21" i="8" s="1" a="1"/>
  <c r="AI21" i="8" s="1"/>
  <c r="G21" i="8"/>
  <c r="G21" i="8" a="1"/>
  <c r="F21" i="8" a="1"/>
  <c r="F21" i="8" s="1"/>
  <c r="E21" i="8"/>
  <c r="AR21" i="8" s="1" a="1"/>
  <c r="AR21" i="8" s="1"/>
  <c r="E21" i="8" a="1"/>
  <c r="AF20" i="8"/>
  <c r="AF20" i="8" a="1"/>
  <c r="AE20" i="8"/>
  <c r="AE20" i="8" a="1"/>
  <c r="AD20" i="8"/>
  <c r="AD20" i="8" a="1"/>
  <c r="AC20" i="8" a="1"/>
  <c r="AC20" i="8" s="1"/>
  <c r="AB20" i="8" a="1"/>
  <c r="AB20" i="8" s="1"/>
  <c r="AA20" i="8" a="1"/>
  <c r="AA20" i="8" s="1"/>
  <c r="Z20" i="8"/>
  <c r="Z20" i="8" a="1"/>
  <c r="Y20" i="8" a="1"/>
  <c r="Y20" i="8" s="1"/>
  <c r="X20" i="8" a="1"/>
  <c r="X20" i="8" s="1"/>
  <c r="W20" i="8"/>
  <c r="AN20" i="8" s="1" a="1"/>
  <c r="AN20" i="8" s="1"/>
  <c r="W20" i="8" a="1"/>
  <c r="V20" i="8" a="1"/>
  <c r="V20" i="8" s="1"/>
  <c r="U20" i="8" a="1"/>
  <c r="U20" i="8" s="1"/>
  <c r="T20" i="8" a="1"/>
  <c r="T20" i="8" s="1"/>
  <c r="S20" i="8"/>
  <c r="AL20" i="8" s="1" a="1"/>
  <c r="AL20" i="8" s="1"/>
  <c r="S20" i="8" a="1"/>
  <c r="R20" i="8" a="1"/>
  <c r="R20" i="8" s="1"/>
  <c r="Q20" i="8" a="1"/>
  <c r="Q20" i="8" s="1"/>
  <c r="P20" i="8"/>
  <c r="P20" i="8" a="1"/>
  <c r="O20" i="8" a="1"/>
  <c r="O20" i="8" s="1"/>
  <c r="N20" i="8"/>
  <c r="AK20" i="8" s="1" a="1"/>
  <c r="AK20" i="8" s="1"/>
  <c r="N20" i="8" a="1"/>
  <c r="M20" i="8" a="1"/>
  <c r="M20" i="8" s="1"/>
  <c r="L20" i="8"/>
  <c r="L20" i="8" a="1"/>
  <c r="K20" i="8" a="1"/>
  <c r="K20" i="8" s="1"/>
  <c r="AJ20" i="8" s="1" a="1"/>
  <c r="AJ20" i="8" s="1"/>
  <c r="J20" i="8" a="1"/>
  <c r="J20" i="8" s="1"/>
  <c r="I20" i="8" a="1"/>
  <c r="I20" i="8" s="1"/>
  <c r="H20" i="8"/>
  <c r="H20" i="8" a="1"/>
  <c r="G20" i="8"/>
  <c r="G20" i="8" a="1"/>
  <c r="F20" i="8" a="1"/>
  <c r="F20" i="8" s="1"/>
  <c r="E20" i="8" a="1"/>
  <c r="E20" i="8" s="1"/>
  <c r="AH20" i="8" s="1" a="1"/>
  <c r="AH20" i="8" s="1"/>
  <c r="AI18" i="8" a="1"/>
  <c r="AI18" i="8" s="1"/>
  <c r="AF18" i="8" a="1"/>
  <c r="AF18" i="8" s="1"/>
  <c r="AE18" i="8" a="1"/>
  <c r="AE18" i="8" s="1"/>
  <c r="AD18" i="8"/>
  <c r="AD18" i="8" a="1"/>
  <c r="AC18" i="8" a="1"/>
  <c r="AC18" i="8" s="1"/>
  <c r="AP18" i="8" s="1" a="1"/>
  <c r="AP18" i="8" s="1"/>
  <c r="AB18" i="8" a="1"/>
  <c r="AB18" i="8" s="1"/>
  <c r="AA18" i="8" a="1"/>
  <c r="AA18" i="8" s="1"/>
  <c r="Z18" i="8"/>
  <c r="AO18" i="8" s="1" a="1"/>
  <c r="AO18" i="8" s="1"/>
  <c r="Z18" i="8" a="1"/>
  <c r="Y18" i="8" a="1"/>
  <c r="Y18" i="8" s="1"/>
  <c r="X18" i="8" a="1"/>
  <c r="X18" i="8" s="1"/>
  <c r="W18" i="8"/>
  <c r="W18" i="8" a="1"/>
  <c r="V18" i="8" a="1"/>
  <c r="V18" i="8" s="1"/>
  <c r="U18" i="8"/>
  <c r="AM18" i="8" s="1" a="1"/>
  <c r="AM18" i="8" s="1"/>
  <c r="U18" i="8" a="1"/>
  <c r="T18" i="8" a="1"/>
  <c r="T18" i="8" s="1"/>
  <c r="S18" i="8"/>
  <c r="S18" i="8" a="1"/>
  <c r="R18" i="8" a="1"/>
  <c r="R18" i="8" s="1"/>
  <c r="Q18" i="8" a="1"/>
  <c r="Q18" i="8" s="1"/>
  <c r="P18" i="8" a="1"/>
  <c r="P18" i="8" s="1"/>
  <c r="O18" i="8"/>
  <c r="O18" i="8" a="1"/>
  <c r="N18" i="8"/>
  <c r="N18" i="8" a="1"/>
  <c r="M18" i="8" a="1"/>
  <c r="M18" i="8" s="1"/>
  <c r="L18" i="8" a="1"/>
  <c r="L18" i="8" s="1"/>
  <c r="K18" i="8" a="1"/>
  <c r="K18" i="8" s="1"/>
  <c r="AJ18" i="8" s="1" a="1"/>
  <c r="AJ18" i="8" s="1"/>
  <c r="J18" i="8"/>
  <c r="J18" i="8" a="1"/>
  <c r="I18" i="8" a="1"/>
  <c r="I18" i="8" s="1"/>
  <c r="H18" i="8" a="1"/>
  <c r="H18" i="8" s="1"/>
  <c r="G18" i="8"/>
  <c r="G18" i="8" a="1"/>
  <c r="F18" i="8" a="1"/>
  <c r="F18" i="8" s="1"/>
  <c r="E18" i="8"/>
  <c r="E18" i="8" a="1"/>
  <c r="AK17" i="8"/>
  <c r="AK17" i="8" a="1"/>
  <c r="AF17" i="8" a="1"/>
  <c r="AF17" i="8" s="1"/>
  <c r="AE17" i="8" a="1"/>
  <c r="AE17" i="8" s="1"/>
  <c r="AD17" i="8" a="1"/>
  <c r="AD17" i="8" s="1"/>
  <c r="AC17" i="8" a="1"/>
  <c r="AC17" i="8" s="1"/>
  <c r="AP17" i="8" s="1" a="1"/>
  <c r="AP17" i="8" s="1"/>
  <c r="AB17" i="8"/>
  <c r="AB17" i="8" a="1"/>
  <c r="AA17" i="8" a="1"/>
  <c r="AA17" i="8" s="1"/>
  <c r="Z17" i="8"/>
  <c r="Z17" i="8" a="1"/>
  <c r="Y17" i="8"/>
  <c r="Y17" i="8" a="1"/>
  <c r="X17" i="8"/>
  <c r="AN17" i="8" s="1" a="1"/>
  <c r="AN17" i="8" s="1"/>
  <c r="X17" i="8" a="1"/>
  <c r="W17" i="8" a="1"/>
  <c r="W17" i="8" s="1"/>
  <c r="V17" i="8" a="1"/>
  <c r="V17" i="8" s="1"/>
  <c r="AM17" i="8" s="1" a="1"/>
  <c r="AM17" i="8" s="1"/>
  <c r="U17" i="8" a="1"/>
  <c r="U17" i="8" s="1"/>
  <c r="T17" i="8" a="1"/>
  <c r="T17" i="8" s="1"/>
  <c r="S17" i="8" a="1"/>
  <c r="S17" i="8" s="1"/>
  <c r="R17" i="8" a="1"/>
  <c r="R17" i="8" s="1"/>
  <c r="Q17" i="8"/>
  <c r="Q17" i="8" a="1"/>
  <c r="P17" i="8"/>
  <c r="P17" i="8" a="1"/>
  <c r="O17" i="8" a="1"/>
  <c r="O17" i="8" s="1"/>
  <c r="N17" i="8"/>
  <c r="N17" i="8" a="1"/>
  <c r="M17" i="8"/>
  <c r="M17" i="8" a="1"/>
  <c r="L17" i="8" a="1"/>
  <c r="L17" i="8" s="1"/>
  <c r="K17" i="8" a="1"/>
  <c r="K17" i="8" s="1"/>
  <c r="J17" i="8" a="1"/>
  <c r="J17" i="8" s="1"/>
  <c r="I17" i="8" a="1"/>
  <c r="I17" i="8" s="1"/>
  <c r="H17" i="8"/>
  <c r="H17" i="8" a="1"/>
  <c r="G17" i="8" a="1"/>
  <c r="G17" i="8" s="1"/>
  <c r="F17" i="8" a="1"/>
  <c r="F17" i="8" s="1"/>
  <c r="E17" i="8"/>
  <c r="E17" i="8" a="1"/>
  <c r="AO16" i="8" a="1"/>
  <c r="AO16" i="8" s="1"/>
  <c r="AF16" i="8" a="1"/>
  <c r="AF16" i="8" s="1"/>
  <c r="AE16" i="8"/>
  <c r="AE16" i="8" a="1"/>
  <c r="AD16" i="8" a="1"/>
  <c r="AD16" i="8" s="1"/>
  <c r="AC16" i="8" a="1"/>
  <c r="AC16" i="8" s="1"/>
  <c r="AP16" i="8" s="1" a="1"/>
  <c r="AP16" i="8" s="1"/>
  <c r="AB16" i="8" a="1"/>
  <c r="AB16" i="8" s="1"/>
  <c r="AA16" i="8" a="1"/>
  <c r="AA16" i="8" s="1"/>
  <c r="Z16" i="8" a="1"/>
  <c r="Z16" i="8" s="1"/>
  <c r="Y16" i="8" a="1"/>
  <c r="Y16" i="8" s="1"/>
  <c r="X16" i="8"/>
  <c r="AN16" i="8" s="1" a="1"/>
  <c r="AN16" i="8" s="1"/>
  <c r="X16" i="8" a="1"/>
  <c r="W16" i="8"/>
  <c r="W16" i="8" a="1"/>
  <c r="V16" i="8" a="1"/>
  <c r="V16" i="8" s="1"/>
  <c r="U16" i="8"/>
  <c r="U16" i="8" a="1"/>
  <c r="T16" i="8"/>
  <c r="AM16" i="8" s="1" a="1"/>
  <c r="AM16" i="8" s="1"/>
  <c r="T16" i="8" a="1"/>
  <c r="S16" i="8" a="1"/>
  <c r="S16" i="8" s="1"/>
  <c r="R16" i="8" a="1"/>
  <c r="R16" i="8" s="1"/>
  <c r="Q16" i="8"/>
  <c r="Q16" i="8" a="1"/>
  <c r="P16" i="8" a="1"/>
  <c r="P16" i="8" s="1"/>
  <c r="O16" i="8" a="1"/>
  <c r="O16" i="8" s="1"/>
  <c r="N16" i="8"/>
  <c r="N16" i="8" a="1"/>
  <c r="M16" i="8"/>
  <c r="M16" i="8" a="1"/>
  <c r="L16" i="8" a="1"/>
  <c r="L16" i="8" s="1"/>
  <c r="K16" i="8" a="1"/>
  <c r="K16" i="8" s="1"/>
  <c r="J16" i="8"/>
  <c r="J16" i="8" a="1"/>
  <c r="I16" i="8"/>
  <c r="I16" i="8" a="1"/>
  <c r="H16" i="8" a="1"/>
  <c r="H16" i="8" s="1"/>
  <c r="AI16" i="8" s="1" a="1"/>
  <c r="AI16" i="8" s="1"/>
  <c r="G16" i="8" a="1"/>
  <c r="G16" i="8" s="1"/>
  <c r="F16" i="8"/>
  <c r="F16" i="8" a="1"/>
  <c r="E16" i="8"/>
  <c r="E16" i="8" a="1"/>
  <c r="AF15" i="8" a="1"/>
  <c r="AF15" i="8" s="1"/>
  <c r="AE15" i="8"/>
  <c r="AE15" i="8" a="1"/>
  <c r="AD15" i="8" a="1"/>
  <c r="AD15" i="8" s="1"/>
  <c r="AC15" i="8" a="1"/>
  <c r="AC15" i="8" s="1"/>
  <c r="AP15" i="8" s="1" a="1"/>
  <c r="AP15" i="8" s="1"/>
  <c r="AB15" i="8" a="1"/>
  <c r="AB15" i="8" s="1"/>
  <c r="AA15" i="8" a="1"/>
  <c r="AA15" i="8" s="1"/>
  <c r="Z15" i="8" a="1"/>
  <c r="Z15" i="8" s="1"/>
  <c r="Y15" i="8"/>
  <c r="Y15" i="8" a="1"/>
  <c r="X15" i="8" a="1"/>
  <c r="X15" i="8" s="1"/>
  <c r="W15" i="8" a="1"/>
  <c r="W15" i="8" s="1"/>
  <c r="AN15" i="8" s="1" a="1"/>
  <c r="AN15" i="8" s="1"/>
  <c r="V15" i="8" a="1"/>
  <c r="V15" i="8" s="1"/>
  <c r="U15" i="8"/>
  <c r="U15" i="8" a="1"/>
  <c r="T15" i="8" a="1"/>
  <c r="T15" i="8" s="1"/>
  <c r="AM15" i="8" s="1" a="1"/>
  <c r="AM15" i="8" s="1"/>
  <c r="S15" i="8" a="1"/>
  <c r="S15" i="8" s="1"/>
  <c r="R15" i="8" a="1"/>
  <c r="R15" i="8" s="1"/>
  <c r="Q15" i="8"/>
  <c r="Q15" i="8" a="1"/>
  <c r="P15" i="8"/>
  <c r="P15" i="8" a="1"/>
  <c r="O15" i="8" a="1"/>
  <c r="O15" i="8" s="1"/>
  <c r="AK15" i="8" s="1" a="1"/>
  <c r="AK15" i="8" s="1"/>
  <c r="N15" i="8" a="1"/>
  <c r="N15" i="8" s="1"/>
  <c r="M15" i="8" a="1"/>
  <c r="M15" i="8" s="1"/>
  <c r="L15" i="8"/>
  <c r="L15" i="8" a="1"/>
  <c r="K15" i="8" a="1"/>
  <c r="K15" i="8" s="1"/>
  <c r="AJ15" i="8" s="1" a="1"/>
  <c r="AJ15" i="8" s="1"/>
  <c r="J15" i="8" a="1"/>
  <c r="J15" i="8" s="1"/>
  <c r="I15" i="8" a="1"/>
  <c r="I15" i="8" s="1"/>
  <c r="H15" i="8"/>
  <c r="AI15" i="8" s="1" a="1"/>
  <c r="AI15" i="8" s="1"/>
  <c r="H15" i="8" a="1"/>
  <c r="G15" i="8"/>
  <c r="G15" i="8" a="1"/>
  <c r="F15" i="8" a="1"/>
  <c r="F15" i="8" s="1"/>
  <c r="E15" i="8" a="1"/>
  <c r="E15" i="8" s="1"/>
  <c r="AF14" i="8"/>
  <c r="AF14" i="8" a="1"/>
  <c r="AE14" i="8" a="1"/>
  <c r="AE14" i="8" s="1"/>
  <c r="AD14" i="8" a="1"/>
  <c r="AD14" i="8" s="1"/>
  <c r="AC14" i="8" a="1"/>
  <c r="AC14" i="8" s="1"/>
  <c r="AB14" i="8"/>
  <c r="AB14" i="8" a="1"/>
  <c r="AA14" i="8" a="1"/>
  <c r="AA14" i="8" s="1"/>
  <c r="Z14" i="8" a="1"/>
  <c r="Z14" i="8" s="1"/>
  <c r="Y14" i="8" a="1"/>
  <c r="Y14" i="8" s="1"/>
  <c r="X14" i="8"/>
  <c r="AN14" i="8" s="1" a="1"/>
  <c r="AN14" i="8" s="1"/>
  <c r="X14" i="8" a="1"/>
  <c r="W14" i="8"/>
  <c r="W14" i="8" a="1"/>
  <c r="V14" i="8" a="1"/>
  <c r="V14" i="8" s="1"/>
  <c r="U14" i="8" a="1"/>
  <c r="U14" i="8" s="1"/>
  <c r="T14" i="8" a="1"/>
  <c r="T14" i="8" s="1"/>
  <c r="S14" i="8"/>
  <c r="S14" i="8" a="1"/>
  <c r="R14" i="8" a="1"/>
  <c r="R14" i="8" s="1"/>
  <c r="Q14" i="8" a="1"/>
  <c r="Q14" i="8" s="1"/>
  <c r="P14" i="8" a="1"/>
  <c r="P14" i="8" s="1"/>
  <c r="O14" i="8"/>
  <c r="O14" i="8" a="1"/>
  <c r="N14" i="8"/>
  <c r="N14" i="8" a="1"/>
  <c r="M14" i="8" a="1"/>
  <c r="M14" i="8" s="1"/>
  <c r="L14" i="8" a="1"/>
  <c r="L14" i="8" s="1"/>
  <c r="K14" i="8" a="1"/>
  <c r="K14" i="8" s="1"/>
  <c r="J14" i="8"/>
  <c r="J14" i="8" a="1"/>
  <c r="I14" i="8" a="1"/>
  <c r="I14" i="8" s="1"/>
  <c r="H14" i="8" a="1"/>
  <c r="H14" i="8" s="1"/>
  <c r="AI14" i="8" s="1" a="1"/>
  <c r="AI14" i="8" s="1"/>
  <c r="G14" i="8" a="1"/>
  <c r="G14" i="8" s="1"/>
  <c r="F14" i="8"/>
  <c r="AH14" i="8" s="1" a="1"/>
  <c r="AH14" i="8" s="1"/>
  <c r="F14" i="8" a="1"/>
  <c r="E14" i="8" a="1"/>
  <c r="E14" i="8" s="1"/>
  <c r="AF13" i="8" a="1"/>
  <c r="AF13" i="8" s="1"/>
  <c r="AE13" i="8"/>
  <c r="AE13" i="8" a="1"/>
  <c r="AD13" i="8" a="1"/>
  <c r="AD13" i="8" s="1"/>
  <c r="AC13" i="8" a="1"/>
  <c r="AC13" i="8" s="1"/>
  <c r="AP13" i="8" s="1" a="1"/>
  <c r="AP13" i="8" s="1"/>
  <c r="AB13" i="8" a="1"/>
  <c r="AB13" i="8" s="1"/>
  <c r="AA13" i="8"/>
  <c r="AA13" i="8" a="1"/>
  <c r="Z13" i="8" a="1"/>
  <c r="Z13" i="8" s="1"/>
  <c r="Y13" i="8" a="1"/>
  <c r="Y13" i="8" s="1"/>
  <c r="X13" i="8" a="1"/>
  <c r="X13" i="8" s="1"/>
  <c r="W13" i="8"/>
  <c r="W13" i="8" a="1"/>
  <c r="V13" i="8" a="1"/>
  <c r="V13" i="8" s="1"/>
  <c r="U13" i="8" a="1"/>
  <c r="U13" i="8" s="1"/>
  <c r="T13" i="8" a="1"/>
  <c r="T13" i="8" s="1"/>
  <c r="S13" i="8" a="1"/>
  <c r="S13" i="8" s="1"/>
  <c r="R13" i="8" a="1"/>
  <c r="R13" i="8" s="1"/>
  <c r="Q13" i="8" a="1"/>
  <c r="Q13" i="8" s="1"/>
  <c r="P13" i="8" a="1"/>
  <c r="P13" i="8" s="1"/>
  <c r="O13" i="8" a="1"/>
  <c r="O13" i="8" s="1"/>
  <c r="N13" i="8" a="1"/>
  <c r="N13" i="8" s="1"/>
  <c r="AK13" i="8" s="1" a="1"/>
  <c r="AK13" i="8" s="1"/>
  <c r="M13" i="8" a="1"/>
  <c r="M13" i="8" s="1"/>
  <c r="L13" i="8" a="1"/>
  <c r="L13" i="8" s="1"/>
  <c r="K13" i="8" a="1"/>
  <c r="K13" i="8" s="1"/>
  <c r="J13" i="8" a="1"/>
  <c r="J13" i="8" s="1"/>
  <c r="I13" i="8" a="1"/>
  <c r="I13" i="8" s="1"/>
  <c r="H13" i="8" a="1"/>
  <c r="H13" i="8" s="1"/>
  <c r="G13" i="8" a="1"/>
  <c r="G13" i="8" s="1"/>
  <c r="F13" i="8" a="1"/>
  <c r="F13" i="8" s="1"/>
  <c r="E13" i="8" a="1"/>
  <c r="E13" i="8" s="1"/>
  <c r="AF12" i="8" a="1"/>
  <c r="AF12" i="8" s="1"/>
  <c r="AE12" i="8" a="1"/>
  <c r="AE12" i="8" s="1"/>
  <c r="AD12" i="8" a="1"/>
  <c r="AD12" i="8" s="1"/>
  <c r="AC12" i="8" a="1"/>
  <c r="AC12" i="8" s="1"/>
  <c r="AP12" i="8" s="1" a="1"/>
  <c r="AP12" i="8" s="1"/>
  <c r="AB12" i="8" a="1"/>
  <c r="AB12" i="8" s="1"/>
  <c r="AA12" i="8" a="1"/>
  <c r="AA12" i="8" s="1"/>
  <c r="Z12" i="8" a="1"/>
  <c r="Z12" i="8" s="1"/>
  <c r="AO12" i="8" s="1" a="1"/>
  <c r="AO12" i="8" s="1"/>
  <c r="Y12" i="8" a="1"/>
  <c r="Y12" i="8" s="1"/>
  <c r="X12" i="8" a="1"/>
  <c r="X12" i="8" s="1"/>
  <c r="W12" i="8" a="1"/>
  <c r="W12" i="8" s="1"/>
  <c r="V12" i="8" a="1"/>
  <c r="V12" i="8" s="1"/>
  <c r="U12" i="8" a="1"/>
  <c r="U12" i="8" s="1"/>
  <c r="T12" i="8" a="1"/>
  <c r="T12" i="8" s="1"/>
  <c r="S12" i="8" a="1"/>
  <c r="S12" i="8" s="1"/>
  <c r="R12" i="8" a="1"/>
  <c r="R12" i="8" s="1"/>
  <c r="Q12" i="8" a="1"/>
  <c r="Q12" i="8" s="1"/>
  <c r="P12" i="8" a="1"/>
  <c r="P12" i="8" s="1"/>
  <c r="O12" i="8" a="1"/>
  <c r="O12" i="8" s="1"/>
  <c r="N12" i="8" a="1"/>
  <c r="N12" i="8" s="1"/>
  <c r="M12" i="8" a="1"/>
  <c r="M12" i="8" s="1"/>
  <c r="L12" i="8" a="1"/>
  <c r="L12" i="8" s="1"/>
  <c r="K12" i="8" a="1"/>
  <c r="K12" i="8" s="1"/>
  <c r="AJ12" i="8" s="1" a="1"/>
  <c r="AJ12" i="8" s="1"/>
  <c r="J12" i="8" a="1"/>
  <c r="J12" i="8" s="1"/>
  <c r="I12" i="8" a="1"/>
  <c r="I12" i="8" s="1"/>
  <c r="H12" i="8" a="1"/>
  <c r="H12" i="8" s="1"/>
  <c r="G12" i="8" a="1"/>
  <c r="G12" i="8" s="1"/>
  <c r="F12" i="8" a="1"/>
  <c r="F12" i="8" s="1"/>
  <c r="E12" i="8" a="1"/>
  <c r="E12" i="8" s="1"/>
  <c r="AF11" i="8" a="1"/>
  <c r="AF11" i="8" s="1"/>
  <c r="AE11" i="8" a="1"/>
  <c r="AE11" i="8" s="1"/>
  <c r="AD11" i="8" a="1"/>
  <c r="AD11" i="8" s="1"/>
  <c r="AC11" i="8" a="1"/>
  <c r="AC11" i="8" s="1"/>
  <c r="AP11" i="8" s="1" a="1"/>
  <c r="AP11" i="8" s="1"/>
  <c r="AB11" i="8" a="1"/>
  <c r="AB11" i="8" s="1"/>
  <c r="AA11" i="8" a="1"/>
  <c r="AA11" i="8" s="1"/>
  <c r="Z11" i="8" a="1"/>
  <c r="Z11" i="8" s="1"/>
  <c r="Y11" i="8" a="1"/>
  <c r="Y11" i="8" s="1"/>
  <c r="X11" i="8" a="1"/>
  <c r="X11" i="8" s="1"/>
  <c r="W11" i="8" a="1"/>
  <c r="W11" i="8" s="1"/>
  <c r="AN11" i="8" s="1" a="1"/>
  <c r="AN11" i="8" s="1"/>
  <c r="V11" i="8" a="1"/>
  <c r="V11" i="8" s="1"/>
  <c r="U11" i="8" a="1"/>
  <c r="U11" i="8" s="1"/>
  <c r="T11" i="8" a="1"/>
  <c r="T11" i="8" s="1"/>
  <c r="S11" i="8" a="1"/>
  <c r="S11" i="8" s="1"/>
  <c r="R11" i="8" a="1"/>
  <c r="R11" i="8" s="1"/>
  <c r="Q11" i="8" a="1"/>
  <c r="Q11" i="8" s="1"/>
  <c r="P11" i="8" a="1"/>
  <c r="P11" i="8" s="1"/>
  <c r="O11" i="8" a="1"/>
  <c r="O11" i="8" s="1"/>
  <c r="N11" i="8" a="1"/>
  <c r="N11" i="8" s="1"/>
  <c r="AK11" i="8" s="1" a="1"/>
  <c r="AK11" i="8" s="1"/>
  <c r="M11" i="8" a="1"/>
  <c r="M11" i="8" s="1"/>
  <c r="L11" i="8" a="1"/>
  <c r="L11" i="8" s="1"/>
  <c r="K11" i="8" a="1"/>
  <c r="K11" i="8" s="1"/>
  <c r="J11" i="8" a="1"/>
  <c r="J11" i="8" s="1"/>
  <c r="I11" i="8" a="1"/>
  <c r="I11" i="8" s="1"/>
  <c r="H11" i="8" a="1"/>
  <c r="H11" i="8" s="1"/>
  <c r="G11" i="8" a="1"/>
  <c r="G11" i="8" s="1"/>
  <c r="F11" i="8" a="1"/>
  <c r="F11" i="8" s="1"/>
  <c r="E11" i="8" a="1"/>
  <c r="E11" i="8" s="1"/>
  <c r="AF9" i="8" a="1"/>
  <c r="AF9" i="8" s="1"/>
  <c r="AE9" i="8" a="1"/>
  <c r="AE9" i="8" s="1"/>
  <c r="AD9" i="8" a="1"/>
  <c r="AD9" i="8" s="1"/>
  <c r="AC9" i="8" a="1"/>
  <c r="AC9" i="8" s="1"/>
  <c r="AP9" i="8" s="1" a="1"/>
  <c r="AP9" i="8" s="1"/>
  <c r="AB9" i="8" a="1"/>
  <c r="AB9" i="8" s="1"/>
  <c r="AA9" i="8" a="1"/>
  <c r="AA9" i="8" s="1"/>
  <c r="Z9" i="8" a="1"/>
  <c r="Z9" i="8" s="1"/>
  <c r="AO9" i="8" s="1" a="1"/>
  <c r="AO9" i="8" s="1"/>
  <c r="Y9" i="8" a="1"/>
  <c r="Y9" i="8" s="1"/>
  <c r="X9" i="8" a="1"/>
  <c r="X9" i="8" s="1"/>
  <c r="W9" i="8" a="1"/>
  <c r="W9" i="8" s="1"/>
  <c r="V9" i="8" a="1"/>
  <c r="V9" i="8" s="1"/>
  <c r="U9" i="8" a="1"/>
  <c r="U9" i="8" s="1"/>
  <c r="T9" i="8" a="1"/>
  <c r="T9" i="8" s="1"/>
  <c r="S9" i="8" a="1"/>
  <c r="S9" i="8" s="1"/>
  <c r="R9" i="8" a="1"/>
  <c r="R9" i="8" s="1"/>
  <c r="Q9" i="8" a="1"/>
  <c r="Q9" i="8" s="1"/>
  <c r="P9" i="8" a="1"/>
  <c r="P9" i="8" s="1"/>
  <c r="O9" i="8" a="1"/>
  <c r="O9" i="8" s="1"/>
  <c r="N9" i="8" a="1"/>
  <c r="N9" i="8" s="1"/>
  <c r="M9" i="8" a="1"/>
  <c r="M9" i="8" s="1"/>
  <c r="L9" i="8" a="1"/>
  <c r="L9" i="8" s="1"/>
  <c r="K9" i="8" a="1"/>
  <c r="K9" i="8" s="1"/>
  <c r="AJ9" i="8" s="1" a="1"/>
  <c r="AJ9" i="8" s="1"/>
  <c r="J9" i="8" a="1"/>
  <c r="J9" i="8" s="1"/>
  <c r="I9" i="8" a="1"/>
  <c r="I9" i="8" s="1"/>
  <c r="H9" i="8" a="1"/>
  <c r="H9" i="8" s="1"/>
  <c r="G9" i="8" a="1"/>
  <c r="G9" i="8" s="1"/>
  <c r="F9" i="8" a="1"/>
  <c r="F9" i="8" s="1"/>
  <c r="E9" i="8" a="1"/>
  <c r="E9" i="8" s="1"/>
  <c r="AF8" i="8" a="1"/>
  <c r="AF8" i="8" s="1"/>
  <c r="AE8" i="8" a="1"/>
  <c r="AE8" i="8" s="1"/>
  <c r="AD8" i="8" a="1"/>
  <c r="AD8" i="8" s="1"/>
  <c r="AC8" i="8" a="1"/>
  <c r="AC8" i="8" s="1"/>
  <c r="AP8" i="8" s="1" a="1"/>
  <c r="AP8" i="8" s="1"/>
  <c r="AB8" i="8" a="1"/>
  <c r="AB8" i="8" s="1"/>
  <c r="AA8" i="8" a="1"/>
  <c r="AA8" i="8" s="1"/>
  <c r="Z8" i="8" a="1"/>
  <c r="Z8" i="8" s="1"/>
  <c r="AO8" i="8" s="1" a="1"/>
  <c r="AO8" i="8" s="1"/>
  <c r="Y8" i="8" a="1"/>
  <c r="Y8" i="8" s="1"/>
  <c r="X8" i="8" a="1"/>
  <c r="X8" i="8" s="1"/>
  <c r="W8" i="8" a="1"/>
  <c r="W8" i="8" s="1"/>
  <c r="AN8" i="8" s="1" a="1"/>
  <c r="AN8" i="8" s="1"/>
  <c r="V8" i="8" a="1"/>
  <c r="V8" i="8" s="1"/>
  <c r="U8" i="8" a="1"/>
  <c r="U8" i="8" s="1"/>
  <c r="T8" i="8" a="1"/>
  <c r="T8" i="8" s="1"/>
  <c r="S8" i="8" a="1"/>
  <c r="S8" i="8" s="1"/>
  <c r="R8" i="8" a="1"/>
  <c r="R8" i="8" s="1"/>
  <c r="Q8" i="8" a="1"/>
  <c r="Q8" i="8" s="1"/>
  <c r="P8" i="8" a="1"/>
  <c r="P8" i="8" s="1"/>
  <c r="O8" i="8" a="1"/>
  <c r="O8" i="8" s="1"/>
  <c r="N8" i="8" a="1"/>
  <c r="N8" i="8" s="1"/>
  <c r="AK8" i="8" s="1" a="1"/>
  <c r="AK8" i="8" s="1"/>
  <c r="M8" i="8" a="1"/>
  <c r="M8" i="8" s="1"/>
  <c r="L8" i="8" a="1"/>
  <c r="L8" i="8" s="1"/>
  <c r="K8" i="8" a="1"/>
  <c r="K8" i="8" s="1"/>
  <c r="J8" i="8" a="1"/>
  <c r="J8" i="8" s="1"/>
  <c r="I8" i="8" a="1"/>
  <c r="I8" i="8" s="1"/>
  <c r="H8" i="8" a="1"/>
  <c r="H8" i="8" s="1"/>
  <c r="G8" i="8" a="1"/>
  <c r="G8" i="8" s="1"/>
  <c r="F8" i="8" a="1"/>
  <c r="F8" i="8" s="1"/>
  <c r="E8" i="8" a="1"/>
  <c r="E8" i="8" s="1"/>
  <c r="AF7" i="8" a="1"/>
  <c r="AF7" i="8" s="1"/>
  <c r="AE7" i="8" a="1"/>
  <c r="AE7" i="8" s="1"/>
  <c r="AD7" i="8" a="1"/>
  <c r="AD7" i="8" s="1"/>
  <c r="AC7" i="8" a="1"/>
  <c r="AC7" i="8" s="1"/>
  <c r="AP7" i="8" s="1" a="1"/>
  <c r="AP7" i="8" s="1"/>
  <c r="AB7" i="8" a="1"/>
  <c r="AB7" i="8" s="1"/>
  <c r="AA7" i="8" a="1"/>
  <c r="AA7" i="8" s="1"/>
  <c r="Z7" i="8" a="1"/>
  <c r="Z7" i="8" s="1"/>
  <c r="AO7" i="8" s="1" a="1"/>
  <c r="AO7" i="8" s="1"/>
  <c r="Y7" i="8" a="1"/>
  <c r="Y7" i="8" s="1"/>
  <c r="X7" i="8" a="1"/>
  <c r="X7" i="8" s="1"/>
  <c r="W7" i="8" a="1"/>
  <c r="W7" i="8" s="1"/>
  <c r="V7" i="8" a="1"/>
  <c r="V7" i="8" s="1"/>
  <c r="U7" i="8" a="1"/>
  <c r="U7" i="8" s="1"/>
  <c r="T7" i="8" a="1"/>
  <c r="T7" i="8" s="1"/>
  <c r="S7" i="8" a="1"/>
  <c r="S7" i="8" s="1"/>
  <c r="R7" i="8" a="1"/>
  <c r="R7" i="8" s="1"/>
  <c r="Q7" i="8" a="1"/>
  <c r="Q7" i="8" s="1"/>
  <c r="P7" i="8" a="1"/>
  <c r="P7" i="8" s="1"/>
  <c r="O7" i="8" a="1"/>
  <c r="O7" i="8" s="1"/>
  <c r="N7" i="8" a="1"/>
  <c r="N7" i="8" s="1"/>
  <c r="AK7" i="8" s="1" a="1"/>
  <c r="AK7" i="8" s="1"/>
  <c r="M7" i="8" a="1"/>
  <c r="M7" i="8" s="1"/>
  <c r="L7" i="8" a="1"/>
  <c r="L7" i="8" s="1"/>
  <c r="K7" i="8" a="1"/>
  <c r="K7" i="8" s="1"/>
  <c r="AJ7" i="8" s="1" a="1"/>
  <c r="AJ7" i="8" s="1"/>
  <c r="J7" i="8" a="1"/>
  <c r="J7" i="8" s="1"/>
  <c r="I7" i="8" a="1"/>
  <c r="I7" i="8" s="1"/>
  <c r="H7" i="8" a="1"/>
  <c r="H7" i="8" s="1"/>
  <c r="G7" i="8" a="1"/>
  <c r="G7" i="8" s="1"/>
  <c r="F7" i="8" a="1"/>
  <c r="F7" i="8" s="1"/>
  <c r="E7" i="8" a="1"/>
  <c r="E7" i="8" s="1"/>
  <c r="AF6" i="8" a="1"/>
  <c r="AF6" i="8" s="1"/>
  <c r="AE6" i="8" a="1"/>
  <c r="AE6" i="8" s="1"/>
  <c r="AD6" i="8" a="1"/>
  <c r="AD6" i="8" s="1"/>
  <c r="AC6" i="8" a="1"/>
  <c r="AC6" i="8" s="1"/>
  <c r="AP6" i="8" s="1" a="1"/>
  <c r="AP6" i="8" s="1"/>
  <c r="AB6" i="8" a="1"/>
  <c r="AB6" i="8" s="1"/>
  <c r="AA6" i="8" a="1"/>
  <c r="AA6" i="8" s="1"/>
  <c r="Z6" i="8" a="1"/>
  <c r="Z6" i="8" s="1"/>
  <c r="AO6" i="8" s="1" a="1"/>
  <c r="AO6" i="8" s="1"/>
  <c r="Y6" i="8" a="1"/>
  <c r="Y6" i="8" s="1"/>
  <c r="X6" i="8" a="1"/>
  <c r="X6" i="8" s="1"/>
  <c r="W6" i="8" a="1"/>
  <c r="W6" i="8" s="1"/>
  <c r="AN6" i="8" s="1" a="1"/>
  <c r="AN6" i="8" s="1"/>
  <c r="V6" i="8" a="1"/>
  <c r="V6" i="8" s="1"/>
  <c r="U6" i="8" a="1"/>
  <c r="U6" i="8" s="1"/>
  <c r="T6" i="8" a="1"/>
  <c r="T6" i="8" s="1"/>
  <c r="S6" i="8" a="1"/>
  <c r="S6" i="8" s="1"/>
  <c r="R6" i="8" a="1"/>
  <c r="R6" i="8" s="1"/>
  <c r="Q6" i="8" a="1"/>
  <c r="Q6" i="8" s="1"/>
  <c r="P6" i="8" a="1"/>
  <c r="P6" i="8" s="1"/>
  <c r="O6" i="8" a="1"/>
  <c r="O6" i="8" s="1"/>
  <c r="N6" i="8" a="1"/>
  <c r="N6" i="8" s="1"/>
  <c r="AK6" i="8" s="1" a="1"/>
  <c r="AK6" i="8" s="1"/>
  <c r="M6" i="8" a="1"/>
  <c r="M6" i="8" s="1"/>
  <c r="L6" i="8" a="1"/>
  <c r="L6" i="8" s="1"/>
  <c r="K6" i="8" a="1"/>
  <c r="K6" i="8" s="1"/>
  <c r="J6" i="8" a="1"/>
  <c r="J6" i="8" s="1"/>
  <c r="I6" i="8" a="1"/>
  <c r="I6" i="8" s="1"/>
  <c r="H6" i="8" a="1"/>
  <c r="H6" i="8" s="1"/>
  <c r="G6" i="8" a="1"/>
  <c r="G6" i="8" s="1"/>
  <c r="F6" i="8" a="1"/>
  <c r="F6" i="8" s="1"/>
  <c r="E6" i="8" a="1"/>
  <c r="E6" i="8" s="1"/>
  <c r="AF5" i="8" a="1"/>
  <c r="AF5" i="8" s="1"/>
  <c r="AE5" i="8" a="1"/>
  <c r="AE5" i="8" s="1"/>
  <c r="AD5" i="8" a="1"/>
  <c r="AD5" i="8" s="1"/>
  <c r="AC5" i="8" a="1"/>
  <c r="AC5" i="8" s="1"/>
  <c r="AP5" i="8" s="1" a="1"/>
  <c r="AP5" i="8" s="1"/>
  <c r="AB5" i="8" a="1"/>
  <c r="AB5" i="8" s="1"/>
  <c r="AA5" i="8" a="1"/>
  <c r="AA5" i="8" s="1"/>
  <c r="Z5" i="8" a="1"/>
  <c r="Z5" i="8" s="1"/>
  <c r="AO5" i="8" s="1" a="1"/>
  <c r="AO5" i="8" s="1"/>
  <c r="Y5" i="8" a="1"/>
  <c r="Y5" i="8" s="1"/>
  <c r="X5" i="8" a="1"/>
  <c r="X5" i="8" s="1"/>
  <c r="W5" i="8" a="1"/>
  <c r="W5" i="8" s="1"/>
  <c r="V5" i="8" a="1"/>
  <c r="V5" i="8" s="1"/>
  <c r="U5" i="8" a="1"/>
  <c r="U5" i="8" s="1"/>
  <c r="T5" i="8" a="1"/>
  <c r="T5" i="8" s="1"/>
  <c r="S5" i="8" a="1"/>
  <c r="S5" i="8" s="1"/>
  <c r="R5" i="8" a="1"/>
  <c r="R5" i="8" s="1"/>
  <c r="Q5" i="8" a="1"/>
  <c r="Q5" i="8" s="1"/>
  <c r="P5" i="8" a="1"/>
  <c r="P5" i="8" s="1"/>
  <c r="O5" i="8" a="1"/>
  <c r="O5" i="8" s="1"/>
  <c r="N5" i="8" a="1"/>
  <c r="N5" i="8" s="1"/>
  <c r="AK5" i="8" s="1" a="1"/>
  <c r="AK5" i="8" s="1"/>
  <c r="M5" i="8" a="1"/>
  <c r="M5" i="8" s="1"/>
  <c r="L5" i="8" a="1"/>
  <c r="L5" i="8" s="1"/>
  <c r="K5" i="8" a="1"/>
  <c r="K5" i="8" s="1"/>
  <c r="AJ5" i="8" s="1" a="1"/>
  <c r="AJ5" i="8" s="1"/>
  <c r="J5" i="8" a="1"/>
  <c r="J5" i="8" s="1"/>
  <c r="I5" i="8" a="1"/>
  <c r="I5" i="8" s="1"/>
  <c r="H5" i="8" a="1"/>
  <c r="H5" i="8" s="1"/>
  <c r="G5" i="8" a="1"/>
  <c r="G5" i="8" s="1"/>
  <c r="F5" i="8" a="1"/>
  <c r="F5" i="8" s="1"/>
  <c r="E5" i="8" a="1"/>
  <c r="E5" i="8" s="1"/>
  <c r="AF4" i="8" a="1"/>
  <c r="AF4" i="8" s="1"/>
  <c r="AE4" i="8" a="1"/>
  <c r="AE4" i="8" s="1"/>
  <c r="AD4" i="8" a="1"/>
  <c r="AD4" i="8" s="1"/>
  <c r="AC4" i="8" a="1"/>
  <c r="AC4" i="8" s="1"/>
  <c r="AP4" i="8" s="1" a="1"/>
  <c r="AP4" i="8" s="1"/>
  <c r="AB4" i="8" a="1"/>
  <c r="AB4" i="8" s="1"/>
  <c r="AA4" i="8" a="1"/>
  <c r="AA4" i="8" s="1"/>
  <c r="Z4" i="8" a="1"/>
  <c r="Z4" i="8" s="1"/>
  <c r="AO4" i="8" s="1" a="1"/>
  <c r="AO4" i="8" s="1"/>
  <c r="Y4" i="8" a="1"/>
  <c r="Y4" i="8" s="1"/>
  <c r="X4" i="8" a="1"/>
  <c r="X4" i="8" s="1"/>
  <c r="W4" i="8" a="1"/>
  <c r="W4" i="8" s="1"/>
  <c r="AN4" i="8" s="1" a="1"/>
  <c r="AN4" i="8" s="1"/>
  <c r="V4" i="8" a="1"/>
  <c r="V4" i="8" s="1"/>
  <c r="U4" i="8" a="1"/>
  <c r="U4" i="8" s="1"/>
  <c r="T4" i="8" a="1"/>
  <c r="T4" i="8" s="1"/>
  <c r="S4" i="8" a="1"/>
  <c r="S4" i="8" s="1"/>
  <c r="R4" i="8" a="1"/>
  <c r="R4" i="8" s="1"/>
  <c r="Q4" i="8" a="1"/>
  <c r="Q4" i="8" s="1"/>
  <c r="P4" i="8" a="1"/>
  <c r="P4" i="8" s="1"/>
  <c r="O4" i="8" a="1"/>
  <c r="O4" i="8" s="1"/>
  <c r="N4" i="8" a="1"/>
  <c r="N4" i="8" s="1"/>
  <c r="AK4" i="8" s="1" a="1"/>
  <c r="AK4" i="8" s="1"/>
  <c r="M4" i="8" a="1"/>
  <c r="M4" i="8" s="1"/>
  <c r="L4" i="8" a="1"/>
  <c r="L4" i="8" s="1"/>
  <c r="K4" i="8" a="1"/>
  <c r="K4" i="8" s="1"/>
  <c r="J4" i="8" a="1"/>
  <c r="J4" i="8" s="1"/>
  <c r="I4" i="8" a="1"/>
  <c r="I4" i="8" s="1"/>
  <c r="H4" i="8" a="1"/>
  <c r="H4" i="8" s="1"/>
  <c r="G4" i="8" a="1"/>
  <c r="G4" i="8" s="1"/>
  <c r="F4" i="8" a="1"/>
  <c r="F4" i="8" s="1"/>
  <c r="E4" i="8" a="1"/>
  <c r="E4" i="8" s="1"/>
  <c r="AF3" i="8" a="1"/>
  <c r="AF3" i="8" s="1"/>
  <c r="AE3" i="8" a="1"/>
  <c r="AE3" i="8" s="1"/>
  <c r="AD3" i="8" a="1"/>
  <c r="AD3" i="8" s="1"/>
  <c r="AC3" i="8" a="1"/>
  <c r="AC3" i="8" s="1"/>
  <c r="AP3" i="8" s="1" a="1"/>
  <c r="AP3" i="8" s="1"/>
  <c r="AB3" i="8" a="1"/>
  <c r="AB3" i="8" s="1"/>
  <c r="AA3" i="8" a="1"/>
  <c r="AA3" i="8" s="1"/>
  <c r="Z3" i="8" a="1"/>
  <c r="Z3" i="8" s="1"/>
  <c r="AO3" i="8" s="1" a="1"/>
  <c r="AO3" i="8" s="1"/>
  <c r="Y3" i="8" a="1"/>
  <c r="Y3" i="8" s="1"/>
  <c r="X3" i="8" a="1"/>
  <c r="X3" i="8" s="1"/>
  <c r="W3" i="8" a="1"/>
  <c r="W3" i="8" s="1"/>
  <c r="V3" i="8" a="1"/>
  <c r="V3" i="8" s="1"/>
  <c r="U3" i="8" a="1"/>
  <c r="U3" i="8" s="1"/>
  <c r="T3" i="8" a="1"/>
  <c r="T3" i="8" s="1"/>
  <c r="S3" i="8" a="1"/>
  <c r="S3" i="8" s="1"/>
  <c r="R3" i="8" a="1"/>
  <c r="R3" i="8" s="1"/>
  <c r="Q3" i="8" a="1"/>
  <c r="Q3" i="8" s="1"/>
  <c r="P3" i="8" a="1"/>
  <c r="P3" i="8" s="1"/>
  <c r="O3" i="8" a="1"/>
  <c r="O3" i="8" s="1"/>
  <c r="N3" i="8" a="1"/>
  <c r="N3" i="8" s="1"/>
  <c r="AK3" i="8" s="1" a="1"/>
  <c r="AK3" i="8" s="1"/>
  <c r="M3" i="8" a="1"/>
  <c r="M3" i="8" s="1"/>
  <c r="L3" i="8" a="1"/>
  <c r="L3" i="8" s="1"/>
  <c r="K3" i="8" a="1"/>
  <c r="K3" i="8" s="1"/>
  <c r="AJ3" i="8" s="1" a="1"/>
  <c r="AJ3" i="8" s="1"/>
  <c r="J3" i="8" a="1"/>
  <c r="J3" i="8" s="1"/>
  <c r="I3" i="8" a="1"/>
  <c r="I3" i="8" s="1"/>
  <c r="H3" i="8" a="1"/>
  <c r="H3" i="8" s="1"/>
  <c r="G3" i="8" a="1"/>
  <c r="G3" i="8" s="1"/>
  <c r="F3" i="8" a="1"/>
  <c r="F3" i="8" s="1"/>
  <c r="E3" i="8" a="1"/>
  <c r="E3" i="8" s="1"/>
  <c r="AF2" i="8" a="1"/>
  <c r="AF2" i="8" s="1"/>
  <c r="AE2" i="8" a="1"/>
  <c r="AE2" i="8" s="1"/>
  <c r="AD2" i="8" a="1"/>
  <c r="AD2" i="8" s="1"/>
  <c r="AC2" i="8" a="1"/>
  <c r="AC2" i="8" s="1"/>
  <c r="AP2" i="8" s="1" a="1"/>
  <c r="AP2" i="8" s="1"/>
  <c r="AB2" i="8" a="1"/>
  <c r="AB2" i="8" s="1"/>
  <c r="AA2" i="8" a="1"/>
  <c r="AA2" i="8" s="1"/>
  <c r="Z2" i="8" a="1"/>
  <c r="Z2" i="8" s="1"/>
  <c r="AO2" i="8" s="1" a="1"/>
  <c r="AO2" i="8" s="1"/>
  <c r="Y2" i="8" a="1"/>
  <c r="Y2" i="8" s="1"/>
  <c r="X2" i="8" a="1"/>
  <c r="X2" i="8" s="1"/>
  <c r="W2" i="8" a="1"/>
  <c r="W2" i="8" s="1"/>
  <c r="AN2" i="8" s="1" a="1"/>
  <c r="AN2" i="8" s="1"/>
  <c r="V2" i="8" a="1"/>
  <c r="V2" i="8" s="1"/>
  <c r="U2" i="8" a="1"/>
  <c r="U2" i="8" s="1"/>
  <c r="T2" i="8" a="1"/>
  <c r="T2" i="8" s="1"/>
  <c r="S2" i="8" a="1"/>
  <c r="S2" i="8" s="1"/>
  <c r="R2" i="8" a="1"/>
  <c r="R2" i="8" s="1"/>
  <c r="Q2" i="8" a="1"/>
  <c r="Q2" i="8" s="1"/>
  <c r="P2" i="8" a="1"/>
  <c r="P2" i="8" s="1"/>
  <c r="O2" i="8" a="1"/>
  <c r="O2" i="8" s="1"/>
  <c r="N2" i="8" a="1"/>
  <c r="N2" i="8" s="1"/>
  <c r="AK2" i="8" s="1" a="1"/>
  <c r="AK2" i="8" s="1"/>
  <c r="M2" i="8" a="1"/>
  <c r="M2" i="8" s="1"/>
  <c r="L2" i="8" a="1"/>
  <c r="L2" i="8" s="1"/>
  <c r="K2" i="8" a="1"/>
  <c r="K2" i="8" s="1"/>
  <c r="J2" i="8" a="1"/>
  <c r="J2" i="8" s="1"/>
  <c r="I2" i="8" a="1"/>
  <c r="I2" i="8" s="1"/>
  <c r="H2" i="8" a="1"/>
  <c r="H2" i="8" s="1"/>
  <c r="G2" i="8" a="1"/>
  <c r="G2" i="8" s="1"/>
  <c r="F2" i="8" a="1"/>
  <c r="F2" i="8" s="1"/>
  <c r="E2" i="8" a="1"/>
  <c r="E2" i="8" s="1"/>
  <c r="E56" i="12" a="1"/>
  <c r="E56" i="12" s="1"/>
  <c r="F56" i="12" a="1"/>
  <c r="F56" i="12"/>
  <c r="G56" i="12" a="1"/>
  <c r="G56" i="12"/>
  <c r="H56" i="12" a="1"/>
  <c r="H56" i="12" s="1"/>
  <c r="I56" i="12" a="1"/>
  <c r="I56" i="12" s="1"/>
  <c r="J56" i="12" a="1"/>
  <c r="J56" i="12" s="1"/>
  <c r="K56" i="12" a="1"/>
  <c r="K56" i="12"/>
  <c r="L56" i="12" a="1"/>
  <c r="L56" i="12"/>
  <c r="M56" i="12" a="1"/>
  <c r="M56" i="12" s="1"/>
  <c r="N56" i="12" a="1"/>
  <c r="N56" i="12" s="1"/>
  <c r="O56" i="12" a="1"/>
  <c r="O56" i="12" s="1"/>
  <c r="P56" i="12" a="1"/>
  <c r="P56" i="12"/>
  <c r="Q56" i="12" a="1"/>
  <c r="Q56" i="12" s="1"/>
  <c r="R56" i="12" a="1"/>
  <c r="R56" i="12"/>
  <c r="S56" i="12" a="1"/>
  <c r="S56" i="12" s="1"/>
  <c r="T56" i="12" a="1"/>
  <c r="T56" i="12"/>
  <c r="U56" i="12" a="1"/>
  <c r="U56" i="12" s="1"/>
  <c r="V56" i="12" a="1"/>
  <c r="V56" i="12" s="1"/>
  <c r="W56" i="12" a="1"/>
  <c r="W56" i="12" s="1"/>
  <c r="X56" i="12" a="1"/>
  <c r="X56" i="12" s="1"/>
  <c r="Y56" i="12" a="1"/>
  <c r="Y56" i="12" s="1"/>
  <c r="Z56" i="12" a="1"/>
  <c r="Z56" i="12" s="1"/>
  <c r="AA56" i="12" a="1"/>
  <c r="AA56" i="12"/>
  <c r="AB56" i="12" a="1"/>
  <c r="AB56" i="12" s="1"/>
  <c r="AC56" i="12" a="1"/>
  <c r="AC56" i="12" s="1"/>
  <c r="AD56" i="12" a="1"/>
  <c r="AD56" i="12" s="1"/>
  <c r="AE56" i="12" a="1"/>
  <c r="AE56" i="12" s="1"/>
  <c r="AF56" i="12" a="1"/>
  <c r="AF56" i="12" s="1"/>
  <c r="E57" i="12" a="1"/>
  <c r="E57" i="12" s="1"/>
  <c r="F57" i="12" a="1"/>
  <c r="F57" i="12"/>
  <c r="G57" i="12" a="1"/>
  <c r="G57" i="12"/>
  <c r="H57" i="12" a="1"/>
  <c r="H57" i="12"/>
  <c r="I57" i="12" a="1"/>
  <c r="I57" i="12" s="1"/>
  <c r="J57" i="12" a="1"/>
  <c r="J57" i="12" s="1"/>
  <c r="K57" i="12" a="1"/>
  <c r="K57" i="12" s="1"/>
  <c r="L57" i="12" a="1"/>
  <c r="L57" i="12" s="1"/>
  <c r="M57" i="12" a="1"/>
  <c r="M57" i="12" s="1"/>
  <c r="N57" i="12" a="1"/>
  <c r="N57" i="12" s="1"/>
  <c r="O57" i="12" a="1"/>
  <c r="O57" i="12"/>
  <c r="P57" i="12" a="1"/>
  <c r="P57" i="12"/>
  <c r="Q57" i="12" a="1"/>
  <c r="Q57" i="12" s="1"/>
  <c r="R57" i="12" a="1"/>
  <c r="R57" i="12" s="1"/>
  <c r="S57" i="12" a="1"/>
  <c r="S57" i="12" s="1"/>
  <c r="T57" i="12" a="1"/>
  <c r="T57" i="12" s="1"/>
  <c r="U57" i="12" a="1"/>
  <c r="U57" i="12" s="1"/>
  <c r="V57" i="12" a="1"/>
  <c r="V57" i="12"/>
  <c r="W57" i="12" a="1"/>
  <c r="W57" i="12" s="1"/>
  <c r="X57" i="12" a="1"/>
  <c r="X57" i="12"/>
  <c r="Y57" i="12" a="1"/>
  <c r="Y57" i="12" s="1"/>
  <c r="Z57" i="12" a="1"/>
  <c r="Z57" i="12" s="1"/>
  <c r="AA57" i="12" a="1"/>
  <c r="AA57" i="12" s="1"/>
  <c r="AB57" i="12" a="1"/>
  <c r="AB57" i="12" s="1"/>
  <c r="AC57" i="12" a="1"/>
  <c r="AC57" i="12" s="1"/>
  <c r="AD57" i="12" a="1"/>
  <c r="AD57" i="12"/>
  <c r="AE57" i="12" a="1"/>
  <c r="AE57" i="12"/>
  <c r="AF57" i="12" a="1"/>
  <c r="AF57" i="12" s="1"/>
  <c r="E58" i="12" a="1"/>
  <c r="E58" i="12" s="1"/>
  <c r="F58" i="12" a="1"/>
  <c r="F58" i="12" s="1"/>
  <c r="G58" i="12" a="1"/>
  <c r="G58" i="12" s="1"/>
  <c r="H58" i="12" a="1"/>
  <c r="H58" i="12" s="1"/>
  <c r="I58" i="12" a="1"/>
  <c r="I58" i="12" s="1"/>
  <c r="J58" i="12" a="1"/>
  <c r="J58" i="12"/>
  <c r="K58" i="12" a="1"/>
  <c r="K58" i="12"/>
  <c r="L58" i="12" a="1"/>
  <c r="L58" i="12"/>
  <c r="M58" i="12" a="1"/>
  <c r="M58" i="12" s="1"/>
  <c r="N58" i="12" a="1"/>
  <c r="N58" i="12" s="1"/>
  <c r="O58" i="12" a="1"/>
  <c r="O58" i="12" s="1"/>
  <c r="P58" i="12" a="1"/>
  <c r="P58" i="12" s="1"/>
  <c r="Q58" i="12" a="1"/>
  <c r="Q58" i="12" s="1"/>
  <c r="R58" i="12" a="1"/>
  <c r="R58" i="12" s="1"/>
  <c r="S58" i="12" a="1"/>
  <c r="S58" i="12"/>
  <c r="T58" i="12" a="1"/>
  <c r="T58" i="12"/>
  <c r="U58" i="12" a="1"/>
  <c r="U58" i="12" s="1"/>
  <c r="V58" i="12" a="1"/>
  <c r="V58" i="12" s="1"/>
  <c r="W58" i="12" a="1"/>
  <c r="W58" i="12" s="1"/>
  <c r="X58" i="12" a="1"/>
  <c r="X58" i="12" s="1"/>
  <c r="Y58" i="12" a="1"/>
  <c r="Y58" i="12" s="1"/>
  <c r="Z58" i="12" a="1"/>
  <c r="Z58" i="12"/>
  <c r="AA58" i="12" a="1"/>
  <c r="AA58" i="12"/>
  <c r="AB58" i="12" a="1"/>
  <c r="AB58" i="12"/>
  <c r="AC58" i="12" a="1"/>
  <c r="AC58" i="12" s="1"/>
  <c r="AD58" i="12" a="1"/>
  <c r="AD58" i="12" s="1"/>
  <c r="AE58" i="12" a="1"/>
  <c r="AE58" i="12" s="1"/>
  <c r="AF58" i="12" a="1"/>
  <c r="AF58" i="12" s="1"/>
  <c r="E59" i="12" a="1"/>
  <c r="E59" i="12" s="1"/>
  <c r="F59" i="12" a="1"/>
  <c r="F59" i="12"/>
  <c r="G59" i="12" a="1"/>
  <c r="G59" i="12"/>
  <c r="H59" i="12" a="1"/>
  <c r="H59" i="12"/>
  <c r="I59" i="12" a="1"/>
  <c r="I59" i="12" s="1"/>
  <c r="J59" i="12" a="1"/>
  <c r="J59" i="12" s="1"/>
  <c r="K59" i="12" a="1"/>
  <c r="K59" i="12" s="1"/>
  <c r="L59" i="12" a="1"/>
  <c r="L59" i="12" s="1"/>
  <c r="M59" i="12" a="1"/>
  <c r="M59" i="12" s="1"/>
  <c r="N59" i="12" a="1"/>
  <c r="N59" i="12"/>
  <c r="O59" i="12" a="1"/>
  <c r="O59" i="12"/>
  <c r="P59" i="12" a="1"/>
  <c r="P59" i="12"/>
  <c r="Q59" i="12" a="1"/>
  <c r="Q59" i="12" s="1"/>
  <c r="R59" i="12" a="1"/>
  <c r="R59" i="12" s="1"/>
  <c r="S59" i="12" a="1"/>
  <c r="S59" i="12" s="1"/>
  <c r="T59" i="12" a="1"/>
  <c r="T59" i="12" s="1"/>
  <c r="U59" i="12" a="1"/>
  <c r="U59" i="12" s="1"/>
  <c r="V59" i="12" a="1"/>
  <c r="V59" i="12"/>
  <c r="W59" i="12" a="1"/>
  <c r="W59" i="12"/>
  <c r="X59" i="12" a="1"/>
  <c r="X59" i="12"/>
  <c r="Y59" i="12" a="1"/>
  <c r="Y59" i="12" s="1"/>
  <c r="Z59" i="12" a="1"/>
  <c r="Z59" i="12" s="1"/>
  <c r="AA59" i="12" a="1"/>
  <c r="AA59" i="12" s="1"/>
  <c r="AB59" i="12" a="1"/>
  <c r="AB59" i="12" s="1"/>
  <c r="AC59" i="12" a="1"/>
  <c r="AC59" i="12" s="1"/>
  <c r="AD59" i="12" a="1"/>
  <c r="AD59" i="12"/>
  <c r="AE59" i="12" a="1"/>
  <c r="AE59" i="12"/>
  <c r="AF59" i="12" a="1"/>
  <c r="AF59" i="12"/>
  <c r="E60" i="12" a="1"/>
  <c r="E60" i="12" s="1"/>
  <c r="F60" i="12" a="1"/>
  <c r="F60" i="12" s="1"/>
  <c r="G60" i="12" a="1"/>
  <c r="G60" i="12" s="1"/>
  <c r="H60" i="12" a="1"/>
  <c r="H60" i="12" s="1"/>
  <c r="I60" i="12" a="1"/>
  <c r="I60" i="12" s="1"/>
  <c r="J60" i="12" a="1"/>
  <c r="J60" i="12"/>
  <c r="K60" i="12" a="1"/>
  <c r="K60" i="12"/>
  <c r="L60" i="12" a="1"/>
  <c r="L60" i="12"/>
  <c r="M60" i="12" a="1"/>
  <c r="M60" i="12" s="1"/>
  <c r="N60" i="12" a="1"/>
  <c r="N60" i="12" s="1"/>
  <c r="O60" i="12" a="1"/>
  <c r="O60" i="12" s="1"/>
  <c r="P60" i="12" a="1"/>
  <c r="P60" i="12" s="1"/>
  <c r="Q60" i="12" a="1"/>
  <c r="Q60" i="12" s="1"/>
  <c r="R60" i="12" a="1"/>
  <c r="R60" i="12"/>
  <c r="S60" i="12" a="1"/>
  <c r="S60" i="12"/>
  <c r="T60" i="12" a="1"/>
  <c r="T60" i="12"/>
  <c r="U60" i="12" a="1"/>
  <c r="U60" i="12" s="1"/>
  <c r="V60" i="12" a="1"/>
  <c r="V60" i="12" s="1"/>
  <c r="W60" i="12" a="1"/>
  <c r="W60" i="12" s="1"/>
  <c r="X60" i="12" a="1"/>
  <c r="X60" i="12" s="1"/>
  <c r="Y60" i="12" a="1"/>
  <c r="Y60" i="12" s="1"/>
  <c r="Z60" i="12" a="1"/>
  <c r="Z60" i="12" s="1"/>
  <c r="AA60" i="12" a="1"/>
  <c r="AA60" i="12"/>
  <c r="AB60" i="12" a="1"/>
  <c r="AB60" i="12"/>
  <c r="AC60" i="12" a="1"/>
  <c r="AC60" i="12" s="1"/>
  <c r="AD60" i="12" a="1"/>
  <c r="AD60" i="12" s="1"/>
  <c r="AE60" i="12" a="1"/>
  <c r="AE60" i="12" s="1"/>
  <c r="AF60" i="12" a="1"/>
  <c r="AF60" i="12" s="1"/>
  <c r="E61" i="12" a="1"/>
  <c r="E61" i="12" s="1"/>
  <c r="F61" i="12" a="1"/>
  <c r="F61" i="12"/>
  <c r="G61" i="12" a="1"/>
  <c r="G61" i="12"/>
  <c r="H61" i="12" a="1"/>
  <c r="H61" i="12"/>
  <c r="I61" i="12" a="1"/>
  <c r="I61" i="12" s="1"/>
  <c r="J61" i="12" a="1"/>
  <c r="J61" i="12" s="1"/>
  <c r="K61" i="12" a="1"/>
  <c r="K61" i="12" s="1"/>
  <c r="L61" i="12" a="1"/>
  <c r="L61" i="12" s="1"/>
  <c r="M61" i="12" a="1"/>
  <c r="M61" i="12" s="1"/>
  <c r="N61" i="12" a="1"/>
  <c r="N61" i="12"/>
  <c r="O61" i="12" a="1"/>
  <c r="O61" i="12"/>
  <c r="P61" i="12" a="1"/>
  <c r="P61" i="12"/>
  <c r="Q61" i="12" a="1"/>
  <c r="Q61" i="12" s="1"/>
  <c r="R61" i="12" a="1"/>
  <c r="R61" i="12" s="1"/>
  <c r="S61" i="12" a="1"/>
  <c r="S61" i="12" s="1"/>
  <c r="T61" i="12" a="1"/>
  <c r="T61" i="12" s="1"/>
  <c r="U61" i="12" a="1"/>
  <c r="U61" i="12" s="1"/>
  <c r="V61" i="12" a="1"/>
  <c r="V61" i="12"/>
  <c r="W61" i="12" a="1"/>
  <c r="W61" i="12"/>
  <c r="X61" i="12" a="1"/>
  <c r="X61" i="12"/>
  <c r="Y61" i="12" a="1"/>
  <c r="Y61" i="12" s="1"/>
  <c r="Z61" i="12" a="1"/>
  <c r="Z61" i="12" s="1"/>
  <c r="AA61" i="12" a="1"/>
  <c r="AA61" i="12"/>
  <c r="AB61" i="12" a="1"/>
  <c r="AB61" i="12" s="1"/>
  <c r="AC61" i="12" a="1"/>
  <c r="AC61" i="12" s="1"/>
  <c r="AD61" i="12" a="1"/>
  <c r="AD61" i="12"/>
  <c r="AE61" i="12" a="1"/>
  <c r="AE61" i="12"/>
  <c r="AF61" i="12" a="1"/>
  <c r="AF61" i="12"/>
  <c r="E62" i="12" a="1"/>
  <c r="E62" i="12" s="1"/>
  <c r="F62" i="12" a="1"/>
  <c r="F62" i="12" s="1"/>
  <c r="G62" i="12" a="1"/>
  <c r="G62" i="12" s="1"/>
  <c r="H62" i="12" a="1"/>
  <c r="H62" i="12" s="1"/>
  <c r="I62" i="12" a="1"/>
  <c r="I62" i="12" s="1"/>
  <c r="J62" i="12" a="1"/>
  <c r="J62" i="12"/>
  <c r="K62" i="12" a="1"/>
  <c r="K62" i="12"/>
  <c r="L62" i="12" a="1"/>
  <c r="L62" i="12"/>
  <c r="M62" i="12" a="1"/>
  <c r="M62" i="12" s="1"/>
  <c r="N62" i="12" a="1"/>
  <c r="N62" i="12" s="1"/>
  <c r="O62" i="12" a="1"/>
  <c r="O62" i="12" s="1"/>
  <c r="P62" i="12" a="1"/>
  <c r="P62" i="12" s="1"/>
  <c r="Q62" i="12" a="1"/>
  <c r="Q62" i="12" s="1"/>
  <c r="R62" i="12" a="1"/>
  <c r="R62" i="12" s="1"/>
  <c r="S62" i="12" a="1"/>
  <c r="S62" i="12"/>
  <c r="T62" i="12" a="1"/>
  <c r="T62" i="12"/>
  <c r="U62" i="12" a="1"/>
  <c r="U62" i="12" s="1"/>
  <c r="V62" i="12" a="1"/>
  <c r="V62" i="12"/>
  <c r="W62" i="12" a="1"/>
  <c r="W62" i="12" s="1"/>
  <c r="X62" i="12" a="1"/>
  <c r="X62" i="12" s="1"/>
  <c r="Y62" i="12" a="1"/>
  <c r="Y62" i="12" s="1"/>
  <c r="Z62" i="12" a="1"/>
  <c r="Z62" i="12"/>
  <c r="AA62" i="12" a="1"/>
  <c r="AA62" i="12" s="1"/>
  <c r="AB62" i="12" a="1"/>
  <c r="AB62" i="12"/>
  <c r="AC62" i="12" a="1"/>
  <c r="AC62" i="12" s="1"/>
  <c r="AD62" i="12" a="1"/>
  <c r="AD62" i="12" s="1"/>
  <c r="AE62" i="12" a="1"/>
  <c r="AE62" i="12"/>
  <c r="AF62" i="12" a="1"/>
  <c r="AF62" i="12" s="1"/>
  <c r="E63" i="12" a="1"/>
  <c r="E63" i="12" s="1"/>
  <c r="F63" i="12" a="1"/>
  <c r="F63" i="12"/>
  <c r="G63" i="12" a="1"/>
  <c r="G63" i="12"/>
  <c r="H63" i="12" a="1"/>
  <c r="H63" i="12"/>
  <c r="I63" i="12" a="1"/>
  <c r="I63" i="12" s="1"/>
  <c r="J63" i="12" a="1"/>
  <c r="J63" i="12" s="1"/>
  <c r="K63" i="12" a="1"/>
  <c r="K63" i="12" s="1"/>
  <c r="L63" i="12" a="1"/>
  <c r="L63" i="12"/>
  <c r="M63" i="12" a="1"/>
  <c r="M63" i="12" s="1"/>
  <c r="N63" i="12" a="1"/>
  <c r="N63" i="12"/>
  <c r="O63" i="12" a="1"/>
  <c r="O63" i="12"/>
  <c r="P63" i="12" a="1"/>
  <c r="P63" i="12"/>
  <c r="Q63" i="12" a="1"/>
  <c r="Q63" i="12" s="1"/>
  <c r="R63" i="12" a="1"/>
  <c r="R63" i="12" s="1"/>
  <c r="S63" i="12" a="1"/>
  <c r="S63" i="12" s="1"/>
  <c r="T63" i="12" a="1"/>
  <c r="T63" i="12" s="1"/>
  <c r="U63" i="12" a="1"/>
  <c r="U63" i="12" s="1"/>
  <c r="V63" i="12" a="1"/>
  <c r="V63" i="12" s="1"/>
  <c r="W63" i="12" a="1"/>
  <c r="W63" i="12"/>
  <c r="X63" i="12" a="1"/>
  <c r="X63" i="12"/>
  <c r="Y63" i="12" a="1"/>
  <c r="Y63" i="12" s="1"/>
  <c r="Z63" i="12" a="1"/>
  <c r="Z63" i="12" s="1"/>
  <c r="AA63" i="12" a="1"/>
  <c r="AA63" i="12" s="1"/>
  <c r="AB63" i="12" a="1"/>
  <c r="AB63" i="12" s="1"/>
  <c r="AC63" i="12" a="1"/>
  <c r="AC63" i="12" s="1"/>
  <c r="AD63" i="12" a="1"/>
  <c r="AD63" i="12"/>
  <c r="AE63" i="12" a="1"/>
  <c r="AE63" i="12"/>
  <c r="AF63" i="12" a="1"/>
  <c r="AF63" i="12"/>
  <c r="E65" i="12" a="1"/>
  <c r="E65" i="12" s="1"/>
  <c r="F65" i="12" a="1"/>
  <c r="F65" i="12" s="1"/>
  <c r="G65" i="12" a="1"/>
  <c r="G65" i="12" s="1"/>
  <c r="H65" i="12" a="1"/>
  <c r="H65" i="12" s="1"/>
  <c r="I65" i="12" a="1"/>
  <c r="I65" i="12" s="1"/>
  <c r="J65" i="12" a="1"/>
  <c r="J65" i="12"/>
  <c r="K65" i="12" a="1"/>
  <c r="K65" i="12"/>
  <c r="L65" i="12" a="1"/>
  <c r="L65" i="12" s="1"/>
  <c r="M65" i="12" a="1"/>
  <c r="M65" i="12" s="1"/>
  <c r="N65" i="12" a="1"/>
  <c r="N65" i="12" s="1"/>
  <c r="O65" i="12" a="1"/>
  <c r="O65" i="12" s="1"/>
  <c r="P65" i="12" a="1"/>
  <c r="P65" i="12" s="1"/>
  <c r="Q65" i="12" a="1"/>
  <c r="Q65" i="12" s="1"/>
  <c r="R65" i="12" a="1"/>
  <c r="R65" i="12"/>
  <c r="S65" i="12" a="1"/>
  <c r="S65" i="12"/>
  <c r="T65" i="12" a="1"/>
  <c r="T65" i="12"/>
  <c r="U65" i="12" a="1"/>
  <c r="U65" i="12" s="1"/>
  <c r="V65" i="12" a="1"/>
  <c r="V65" i="12" s="1"/>
  <c r="W65" i="12" a="1"/>
  <c r="W65" i="12" s="1"/>
  <c r="X65" i="12" a="1"/>
  <c r="X65" i="12" s="1"/>
  <c r="Y65" i="12" a="1"/>
  <c r="Y65" i="12" s="1"/>
  <c r="Z65" i="12" a="1"/>
  <c r="Z65" i="12" s="1"/>
  <c r="AA65" i="12" a="1"/>
  <c r="AA65" i="12"/>
  <c r="AB65" i="12" a="1"/>
  <c r="AB65" i="12"/>
  <c r="AC65" i="12" a="1"/>
  <c r="AC65" i="12" s="1"/>
  <c r="AD65" i="12" a="1"/>
  <c r="AD65" i="12"/>
  <c r="AE65" i="12" a="1"/>
  <c r="AE65" i="12" s="1"/>
  <c r="AF65" i="12" a="1"/>
  <c r="AF65" i="12" s="1"/>
  <c r="E66" i="12" a="1"/>
  <c r="E66" i="12" s="1"/>
  <c r="F66" i="12" a="1"/>
  <c r="F66" i="12"/>
  <c r="G66" i="12" a="1"/>
  <c r="G66" i="12"/>
  <c r="H66" i="12" a="1"/>
  <c r="H66" i="12"/>
  <c r="I66" i="12" a="1"/>
  <c r="I66" i="12" s="1"/>
  <c r="J66" i="12" a="1"/>
  <c r="J66" i="12" s="1"/>
  <c r="K66" i="12" a="1"/>
  <c r="K66" i="12" s="1"/>
  <c r="L66" i="12" a="1"/>
  <c r="L66" i="12" s="1"/>
  <c r="M66" i="12" a="1"/>
  <c r="M66" i="12" s="1"/>
  <c r="N66" i="12" a="1"/>
  <c r="N66" i="12"/>
  <c r="O66" i="12" a="1"/>
  <c r="O66" i="12"/>
  <c r="P66" i="12" a="1"/>
  <c r="P66" i="12" s="1"/>
  <c r="Q66" i="12" a="1"/>
  <c r="Q66" i="12" s="1"/>
  <c r="R66" i="12" a="1"/>
  <c r="R66" i="12" s="1"/>
  <c r="S66" i="12" a="1"/>
  <c r="S66" i="12" s="1"/>
  <c r="T66" i="12" a="1"/>
  <c r="T66" i="12"/>
  <c r="U66" i="12" a="1"/>
  <c r="U66" i="12" s="1"/>
  <c r="V66" i="12" a="1"/>
  <c r="V66" i="12"/>
  <c r="W66" i="12" a="1"/>
  <c r="W66" i="12"/>
  <c r="X66" i="12" a="1"/>
  <c r="X66" i="12"/>
  <c r="Y66" i="12" a="1"/>
  <c r="Y66" i="12" s="1"/>
  <c r="Z66" i="12" a="1"/>
  <c r="Z66" i="12" s="1"/>
  <c r="AA66" i="12" a="1"/>
  <c r="AA66" i="12" s="1"/>
  <c r="AB66" i="12" a="1"/>
  <c r="AB66" i="12" s="1"/>
  <c r="AC66" i="12" a="1"/>
  <c r="AC66" i="12" s="1"/>
  <c r="AD66" i="12" a="1"/>
  <c r="AD66" i="12"/>
  <c r="AE66" i="12" a="1"/>
  <c r="AE66" i="12"/>
  <c r="AF66" i="12" a="1"/>
  <c r="AF66" i="12"/>
  <c r="E67" i="12" a="1"/>
  <c r="E67" i="12" s="1"/>
  <c r="F67" i="12" a="1"/>
  <c r="F67" i="12"/>
  <c r="G67" i="12" a="1"/>
  <c r="G67" i="12" s="1"/>
  <c r="H67" i="12" a="1"/>
  <c r="H67" i="12" s="1"/>
  <c r="I67" i="12" a="1"/>
  <c r="I67" i="12" s="1"/>
  <c r="J67" i="12" a="1"/>
  <c r="J67" i="12"/>
  <c r="K67" i="12" a="1"/>
  <c r="K67" i="12"/>
  <c r="L67" i="12" a="1"/>
  <c r="L67" i="12"/>
  <c r="M67" i="12" a="1"/>
  <c r="M67" i="12" s="1"/>
  <c r="N67" i="12" a="1"/>
  <c r="N67" i="12" s="1"/>
  <c r="O67" i="12" a="1"/>
  <c r="O67" i="12"/>
  <c r="P67" i="12" a="1"/>
  <c r="P67" i="12" s="1"/>
  <c r="Q67" i="12" a="1"/>
  <c r="Q67" i="12" s="1"/>
  <c r="R67" i="12" a="1"/>
  <c r="R67" i="12"/>
  <c r="S67" i="12" a="1"/>
  <c r="S67" i="12"/>
  <c r="T67" i="12" a="1"/>
  <c r="T67" i="12"/>
  <c r="U67" i="12" a="1"/>
  <c r="U67" i="12" s="1"/>
  <c r="V67" i="12" a="1"/>
  <c r="V67" i="12" s="1"/>
  <c r="W67" i="12" a="1"/>
  <c r="W67" i="12" s="1"/>
  <c r="X67" i="12" a="1"/>
  <c r="X67" i="12"/>
  <c r="Y67" i="12" a="1"/>
  <c r="Y67" i="12" s="1"/>
  <c r="Z67" i="12" a="1"/>
  <c r="Z67" i="12"/>
  <c r="AA67" i="12" a="1"/>
  <c r="AA67" i="12"/>
  <c r="AB67" i="12" a="1"/>
  <c r="AB67" i="12"/>
  <c r="AC67" i="12" a="1"/>
  <c r="AC67" i="12" s="1"/>
  <c r="AD67" i="12" a="1"/>
  <c r="AD67" i="12" s="1"/>
  <c r="AE67" i="12" a="1"/>
  <c r="AE67" i="12" s="1"/>
  <c r="AF67" i="12" a="1"/>
  <c r="AF67" i="12" s="1"/>
  <c r="E68" i="12" a="1"/>
  <c r="E68" i="12" s="1"/>
  <c r="F68" i="12" a="1"/>
  <c r="F68" i="12" s="1"/>
  <c r="G68" i="12" a="1"/>
  <c r="G68" i="12"/>
  <c r="H68" i="12" a="1"/>
  <c r="H68" i="12"/>
  <c r="I68" i="12" a="1"/>
  <c r="I68" i="12" s="1"/>
  <c r="J68" i="12" a="1"/>
  <c r="J68" i="12"/>
  <c r="K68" i="12" a="1"/>
  <c r="K68" i="12" s="1"/>
  <c r="L68" i="12" a="1"/>
  <c r="L68" i="12" s="1"/>
  <c r="M68" i="12" a="1"/>
  <c r="M68" i="12" s="1"/>
  <c r="N68" i="12" a="1"/>
  <c r="N68" i="12"/>
  <c r="O68" i="12" a="1"/>
  <c r="O68" i="12" s="1"/>
  <c r="P68" i="12" a="1"/>
  <c r="P68" i="12"/>
  <c r="Q68" i="12" a="1"/>
  <c r="Q68" i="12" s="1"/>
  <c r="R68" i="12" a="1"/>
  <c r="R68" i="12" s="1"/>
  <c r="S68" i="12" a="1"/>
  <c r="S68" i="12" s="1"/>
  <c r="T68" i="12" a="1"/>
  <c r="T68" i="12" s="1"/>
  <c r="U68" i="12" a="1"/>
  <c r="U68" i="12" s="1"/>
  <c r="V68" i="12" a="1"/>
  <c r="V68" i="12"/>
  <c r="W68" i="12" a="1"/>
  <c r="W68" i="12"/>
  <c r="X68" i="12" a="1"/>
  <c r="X68" i="12" s="1"/>
  <c r="Y68" i="12" a="1"/>
  <c r="Y68" i="12" s="1"/>
  <c r="Z68" i="12" a="1"/>
  <c r="Z68" i="12" s="1"/>
  <c r="AA68" i="12" a="1"/>
  <c r="AA68" i="12" s="1"/>
  <c r="AB68" i="12" a="1"/>
  <c r="AB68" i="12" s="1"/>
  <c r="AC68" i="12" a="1"/>
  <c r="AC68" i="12" s="1"/>
  <c r="AD68" i="12" a="1"/>
  <c r="AD68" i="12"/>
  <c r="AE68" i="12" a="1"/>
  <c r="AE68" i="12" s="1"/>
  <c r="AF68" i="12" a="1"/>
  <c r="AF68" i="12"/>
  <c r="E69" i="12" a="1"/>
  <c r="E69" i="12" s="1"/>
  <c r="F69" i="12" a="1"/>
  <c r="F69" i="12" s="1"/>
  <c r="G69" i="12" a="1"/>
  <c r="G69" i="12"/>
  <c r="H69" i="12" a="1"/>
  <c r="H69" i="12" s="1"/>
  <c r="I69" i="12" a="1"/>
  <c r="I69" i="12" s="1"/>
  <c r="J69" i="12" a="1"/>
  <c r="J69" i="12" s="1"/>
  <c r="K69" i="12" a="1"/>
  <c r="K69" i="12" s="1"/>
  <c r="L69" i="12" a="1"/>
  <c r="L69" i="12" s="1"/>
  <c r="M69" i="12" a="1"/>
  <c r="M69" i="12" s="1"/>
  <c r="N69" i="12" a="1"/>
  <c r="N69" i="12" s="1"/>
  <c r="O69" i="12" a="1"/>
  <c r="O69" i="12" s="1"/>
  <c r="P69" i="12" a="1"/>
  <c r="P69" i="12" s="1"/>
  <c r="Q69" i="12" a="1"/>
  <c r="Q69" i="12"/>
  <c r="R69" i="12" a="1"/>
  <c r="R69" i="12" s="1"/>
  <c r="S69" i="12" a="1"/>
  <c r="S69" i="12"/>
  <c r="T69" i="12" a="1"/>
  <c r="T69" i="12" s="1"/>
  <c r="U69" i="12" a="1"/>
  <c r="U69" i="12"/>
  <c r="V69" i="12" a="1"/>
  <c r="V69" i="12" s="1"/>
  <c r="W69" i="12" a="1"/>
  <c r="W69" i="12"/>
  <c r="X69" i="12" a="1"/>
  <c r="X69" i="12" s="1"/>
  <c r="Y69" i="12" a="1"/>
  <c r="Y69" i="12" s="1"/>
  <c r="Z69" i="12" a="1"/>
  <c r="Z69" i="12" s="1"/>
  <c r="AA69" i="12" a="1"/>
  <c r="AA69" i="12" s="1"/>
  <c r="AB69" i="12" a="1"/>
  <c r="AB69" i="12" s="1"/>
  <c r="AC69" i="12" a="1"/>
  <c r="AC69" i="12" s="1"/>
  <c r="AD69" i="12" a="1"/>
  <c r="AD69" i="12" s="1"/>
  <c r="AE69" i="12" a="1"/>
  <c r="AE69" i="12" s="1"/>
  <c r="AF69" i="12" a="1"/>
  <c r="AF69" i="12" s="1"/>
  <c r="E70" i="12" a="1"/>
  <c r="E70" i="12"/>
  <c r="F70" i="12" a="1"/>
  <c r="F70" i="12" s="1"/>
  <c r="G70" i="12" a="1"/>
  <c r="G70" i="12"/>
  <c r="H70" i="12" a="1"/>
  <c r="H70" i="12" s="1"/>
  <c r="I70" i="12" a="1"/>
  <c r="I70" i="12"/>
  <c r="J70" i="12" a="1"/>
  <c r="J70" i="12" s="1"/>
  <c r="K70" i="12" a="1"/>
  <c r="K70" i="12"/>
  <c r="L70" i="12" a="1"/>
  <c r="L70" i="12" s="1"/>
  <c r="M70" i="12" a="1"/>
  <c r="M70" i="12" s="1"/>
  <c r="N70" i="12" a="1"/>
  <c r="N70" i="12" s="1"/>
  <c r="O70" i="12" a="1"/>
  <c r="O70" i="12" s="1"/>
  <c r="P70" i="12" a="1"/>
  <c r="P70" i="12" s="1"/>
  <c r="Q70" i="12" a="1"/>
  <c r="Q70" i="12" s="1"/>
  <c r="R70" i="12" a="1"/>
  <c r="R70" i="12" s="1"/>
  <c r="S70" i="12" a="1"/>
  <c r="S70" i="12" s="1"/>
  <c r="T70" i="12" a="1"/>
  <c r="T70" i="12" s="1"/>
  <c r="U70" i="12" a="1"/>
  <c r="U70" i="12"/>
  <c r="V70" i="12" a="1"/>
  <c r="V70" i="12" s="1"/>
  <c r="W70" i="12" a="1"/>
  <c r="W70" i="12"/>
  <c r="X70" i="12" a="1"/>
  <c r="X70" i="12" s="1"/>
  <c r="Y70" i="12" a="1"/>
  <c r="Y70" i="12"/>
  <c r="Z70" i="12" a="1"/>
  <c r="Z70" i="12" s="1"/>
  <c r="AA70" i="12" a="1"/>
  <c r="AA70" i="12" s="1"/>
  <c r="AB70" i="12" a="1"/>
  <c r="AB70" i="12" s="1"/>
  <c r="AC70" i="12" a="1"/>
  <c r="AC70" i="12" s="1"/>
  <c r="AD70" i="12" a="1"/>
  <c r="AD70" i="12" s="1"/>
  <c r="AE70" i="12" a="1"/>
  <c r="AE70" i="12" s="1"/>
  <c r="AF70" i="12" a="1"/>
  <c r="AF70" i="12" s="1"/>
  <c r="E71" i="12" a="1"/>
  <c r="E71" i="12" s="1"/>
  <c r="F71" i="12" a="1"/>
  <c r="F71" i="12" s="1"/>
  <c r="G71" i="12" a="1"/>
  <c r="G71" i="12" s="1"/>
  <c r="H71" i="12" a="1"/>
  <c r="H71" i="12" s="1"/>
  <c r="I71" i="12" a="1"/>
  <c r="I71" i="12"/>
  <c r="J71" i="12" a="1"/>
  <c r="J71" i="12" s="1"/>
  <c r="K71" i="12" a="1"/>
  <c r="K71" i="12"/>
  <c r="L71" i="12" a="1"/>
  <c r="L71" i="12" s="1"/>
  <c r="M71" i="12" a="1"/>
  <c r="M71" i="12"/>
  <c r="N71" i="12" a="1"/>
  <c r="N71" i="12" s="1"/>
  <c r="O71" i="12" a="1"/>
  <c r="O71" i="12"/>
  <c r="P71" i="12" a="1"/>
  <c r="P71" i="12" s="1"/>
  <c r="Q71" i="12" a="1"/>
  <c r="Q71" i="12" s="1"/>
  <c r="R71" i="12" a="1"/>
  <c r="R71" i="12" s="1"/>
  <c r="S71" i="12" a="1"/>
  <c r="S71" i="12" s="1"/>
  <c r="T71" i="12" a="1"/>
  <c r="T71" i="12" s="1"/>
  <c r="U71" i="12" a="1"/>
  <c r="U71" i="12" s="1"/>
  <c r="V71" i="12" a="1"/>
  <c r="V71" i="12" s="1"/>
  <c r="W71" i="12" a="1"/>
  <c r="W71" i="12" s="1"/>
  <c r="X71" i="12" a="1"/>
  <c r="X71" i="12" s="1"/>
  <c r="Y71" i="12" a="1"/>
  <c r="Y71" i="12"/>
  <c r="Z71" i="12" a="1"/>
  <c r="Z71" i="12" s="1"/>
  <c r="AA71" i="12" a="1"/>
  <c r="AA71" i="12"/>
  <c r="AB71" i="12" a="1"/>
  <c r="AB71" i="12" s="1"/>
  <c r="AC71" i="12" a="1"/>
  <c r="AC71" i="12"/>
  <c r="AD71" i="12" a="1"/>
  <c r="AD71" i="12" s="1"/>
  <c r="AE71" i="12" a="1"/>
  <c r="AE71" i="12" s="1"/>
  <c r="AF71" i="12" a="1"/>
  <c r="AF71" i="12" s="1"/>
  <c r="E72" i="12" a="1"/>
  <c r="E72" i="12" s="1"/>
  <c r="F72" i="12" a="1"/>
  <c r="F72" i="12" s="1"/>
  <c r="G72" i="12" a="1"/>
  <c r="G72" i="12" s="1"/>
  <c r="H72" i="12" a="1"/>
  <c r="H72" i="12" s="1"/>
  <c r="I72" i="12" a="1"/>
  <c r="I72" i="12" s="1"/>
  <c r="J72" i="12" a="1"/>
  <c r="J72" i="12" s="1"/>
  <c r="K72" i="12" a="1"/>
  <c r="K72" i="12" s="1"/>
  <c r="L72" i="12" a="1"/>
  <c r="L72" i="12" s="1"/>
  <c r="M72" i="12" a="1"/>
  <c r="M72" i="12"/>
  <c r="N72" i="12" a="1"/>
  <c r="N72" i="12" s="1"/>
  <c r="O72" i="12" a="1"/>
  <c r="O72" i="12"/>
  <c r="P72" i="12" a="1"/>
  <c r="P72" i="12" s="1"/>
  <c r="Q72" i="12" a="1"/>
  <c r="Q72" i="12"/>
  <c r="R72" i="12" a="1"/>
  <c r="R72" i="12" s="1"/>
  <c r="S72" i="12" a="1"/>
  <c r="S72" i="12"/>
  <c r="T72" i="12" a="1"/>
  <c r="T72" i="12" s="1"/>
  <c r="U72" i="12" a="1"/>
  <c r="U72" i="12" s="1"/>
  <c r="V72" i="12" a="1"/>
  <c r="V72" i="12" s="1"/>
  <c r="W72" i="12" a="1"/>
  <c r="W72" i="12" s="1"/>
  <c r="X72" i="12" a="1"/>
  <c r="X72" i="12" s="1"/>
  <c r="Y72" i="12" a="1"/>
  <c r="Y72" i="12" s="1"/>
  <c r="Z72" i="12" a="1"/>
  <c r="Z72" i="12" s="1"/>
  <c r="AA72" i="12" a="1"/>
  <c r="AA72" i="12" s="1"/>
  <c r="AB72" i="12" a="1"/>
  <c r="AB72" i="12" s="1"/>
  <c r="AC72" i="12" a="1"/>
  <c r="AC72" i="12"/>
  <c r="AD72" i="12" a="1"/>
  <c r="AD72" i="12" s="1"/>
  <c r="AE72" i="12" a="1"/>
  <c r="AE72" i="12"/>
  <c r="AF72" i="12" a="1"/>
  <c r="AF72" i="12" s="1"/>
  <c r="E74" i="12" a="1"/>
  <c r="E74" i="12"/>
  <c r="F74" i="12" a="1"/>
  <c r="F74" i="12" s="1"/>
  <c r="G74" i="12" a="1"/>
  <c r="G74" i="12" s="1"/>
  <c r="H74" i="12" a="1"/>
  <c r="H74" i="12" s="1"/>
  <c r="I74" i="12" a="1"/>
  <c r="I74" i="12" s="1"/>
  <c r="J74" i="12" a="1"/>
  <c r="J74" i="12" s="1"/>
  <c r="K74" i="12" a="1"/>
  <c r="K74" i="12" s="1"/>
  <c r="L74" i="12" a="1"/>
  <c r="L74" i="12" s="1"/>
  <c r="M74" i="12" a="1"/>
  <c r="M74" i="12" s="1"/>
  <c r="N74" i="12" a="1"/>
  <c r="N74" i="12" s="1"/>
  <c r="O74" i="12" a="1"/>
  <c r="O74" i="12" s="1"/>
  <c r="P74" i="12" a="1"/>
  <c r="P74" i="12" s="1"/>
  <c r="Q74" i="12" a="1"/>
  <c r="Q74" i="12"/>
  <c r="R74" i="12" a="1"/>
  <c r="R74" i="12" s="1"/>
  <c r="S74" i="12" a="1"/>
  <c r="S74" i="12"/>
  <c r="T74" i="12" a="1"/>
  <c r="T74" i="12" s="1"/>
  <c r="U74" i="12" a="1"/>
  <c r="U74" i="12"/>
  <c r="V74" i="12" a="1"/>
  <c r="V74" i="12" s="1"/>
  <c r="W74" i="12" a="1"/>
  <c r="W74" i="12"/>
  <c r="X74" i="12" a="1"/>
  <c r="X74" i="12" s="1"/>
  <c r="Y74" i="12" a="1"/>
  <c r="Y74" i="12" s="1"/>
  <c r="Z74" i="12" a="1"/>
  <c r="Z74" i="12" s="1"/>
  <c r="AA74" i="12" a="1"/>
  <c r="AA74" i="12" s="1"/>
  <c r="AB74" i="12" a="1"/>
  <c r="AB74" i="12" s="1"/>
  <c r="AC74" i="12" a="1"/>
  <c r="AC74" i="12" s="1"/>
  <c r="AD74" i="12" a="1"/>
  <c r="AD74" i="12" s="1"/>
  <c r="AE74" i="12" a="1"/>
  <c r="AE74" i="12" s="1"/>
  <c r="AF74" i="12" a="1"/>
  <c r="AF74" i="12" s="1"/>
  <c r="E75" i="12" a="1"/>
  <c r="E75" i="12"/>
  <c r="F75" i="12" a="1"/>
  <c r="F75" i="12" s="1"/>
  <c r="G75" i="12" a="1"/>
  <c r="G75" i="12"/>
  <c r="H75" i="12" a="1"/>
  <c r="H75" i="12" s="1"/>
  <c r="I75" i="12" a="1"/>
  <c r="I75" i="12"/>
  <c r="J75" i="12" a="1"/>
  <c r="J75" i="12" s="1"/>
  <c r="K75" i="12" a="1"/>
  <c r="K75" i="12" s="1"/>
  <c r="L75" i="12" a="1"/>
  <c r="L75" i="12" s="1"/>
  <c r="M75" i="12" a="1"/>
  <c r="M75" i="12" s="1"/>
  <c r="N75" i="12" a="1"/>
  <c r="N75" i="12" s="1"/>
  <c r="O75" i="12" a="1"/>
  <c r="O75" i="12" s="1"/>
  <c r="P75" i="12" a="1"/>
  <c r="P75" i="12" s="1"/>
  <c r="Q75" i="12" a="1"/>
  <c r="Q75" i="12" s="1"/>
  <c r="R75" i="12" a="1"/>
  <c r="R75" i="12" s="1"/>
  <c r="S75" i="12" a="1"/>
  <c r="S75" i="12" s="1"/>
  <c r="T75" i="12" a="1"/>
  <c r="T75" i="12" s="1"/>
  <c r="U75" i="12" a="1"/>
  <c r="U75" i="12"/>
  <c r="V75" i="12" a="1"/>
  <c r="V75" i="12" s="1"/>
  <c r="W75" i="12" a="1"/>
  <c r="W75" i="12"/>
  <c r="X75" i="12" a="1"/>
  <c r="X75" i="12" s="1"/>
  <c r="Y75" i="12" a="1"/>
  <c r="Y75" i="12"/>
  <c r="Z75" i="12" a="1"/>
  <c r="Z75" i="12" s="1"/>
  <c r="AA75" i="12" a="1"/>
  <c r="AA75" i="12" s="1"/>
  <c r="AB75" i="12" a="1"/>
  <c r="AB75" i="12" s="1"/>
  <c r="AC75" i="12" a="1"/>
  <c r="AC75" i="12" s="1"/>
  <c r="AD75" i="12" a="1"/>
  <c r="AD75" i="12" s="1"/>
  <c r="AE75" i="12" a="1"/>
  <c r="AE75" i="12"/>
  <c r="AF75" i="12" a="1"/>
  <c r="AF75" i="12" s="1"/>
  <c r="E76" i="12" a="1"/>
  <c r="E76" i="12" s="1"/>
  <c r="F76" i="12" a="1"/>
  <c r="F76" i="12" s="1"/>
  <c r="G76" i="12" a="1"/>
  <c r="G76" i="12" s="1"/>
  <c r="H76" i="12" a="1"/>
  <c r="H76" i="12" s="1"/>
  <c r="I76" i="12" a="1"/>
  <c r="I76" i="12" s="1"/>
  <c r="J76" i="12" a="1"/>
  <c r="J76" i="12" s="1"/>
  <c r="K76" i="12" a="1"/>
  <c r="K76" i="12"/>
  <c r="L76" i="12" a="1"/>
  <c r="L76" i="12" s="1"/>
  <c r="M76" i="12" a="1"/>
  <c r="M76" i="12"/>
  <c r="N76" i="12" a="1"/>
  <c r="N76" i="12" s="1"/>
  <c r="O76" i="12" a="1"/>
  <c r="O76" i="12"/>
  <c r="P76" i="12" a="1"/>
  <c r="P76" i="12" s="1"/>
  <c r="Q76" i="12" a="1"/>
  <c r="Q76" i="12" s="1"/>
  <c r="R76" i="12" a="1"/>
  <c r="R76" i="12" s="1"/>
  <c r="S76" i="12" a="1"/>
  <c r="S76" i="12"/>
  <c r="T76" i="12" a="1"/>
  <c r="T76" i="12" s="1"/>
  <c r="U76" i="12" a="1"/>
  <c r="U76" i="12" s="1"/>
  <c r="V76" i="12" a="1"/>
  <c r="V76" i="12" s="1"/>
  <c r="W76" i="12" a="1"/>
  <c r="W76" i="12" s="1"/>
  <c r="X76" i="12" a="1"/>
  <c r="X76" i="12" s="1"/>
  <c r="Y76" i="12" a="1"/>
  <c r="Y76" i="12"/>
  <c r="Z76" i="12" a="1"/>
  <c r="Z76" i="12" s="1"/>
  <c r="AA76" i="12" a="1"/>
  <c r="AA76" i="12" s="1"/>
  <c r="AB76" i="12" a="1"/>
  <c r="AB76" i="12" s="1"/>
  <c r="AC76" i="12" a="1"/>
  <c r="AC76" i="12" s="1"/>
  <c r="AD76" i="12" a="1"/>
  <c r="AD76" i="12" s="1"/>
  <c r="AE76" i="12" a="1"/>
  <c r="AE76" i="12"/>
  <c r="AF76" i="12" a="1"/>
  <c r="AF76" i="12" s="1"/>
  <c r="E77" i="12" a="1"/>
  <c r="E77" i="12"/>
  <c r="F77" i="12" a="1"/>
  <c r="F77" i="12"/>
  <c r="G77" i="12" a="1"/>
  <c r="G77" i="12" s="1"/>
  <c r="H77" i="12" a="1"/>
  <c r="H77" i="12" s="1"/>
  <c r="I77" i="12" a="1"/>
  <c r="I77" i="12" s="1"/>
  <c r="J77" i="12" a="1"/>
  <c r="J77" i="12" s="1"/>
  <c r="K77" i="12" a="1"/>
  <c r="K77" i="12" s="1"/>
  <c r="L77" i="12" a="1"/>
  <c r="L77" i="12" s="1"/>
  <c r="M77" i="12" a="1"/>
  <c r="M77" i="12" s="1"/>
  <c r="N77" i="12" a="1"/>
  <c r="N77" i="12"/>
  <c r="O77" i="12" a="1"/>
  <c r="O77" i="12" s="1"/>
  <c r="P77" i="12" a="1"/>
  <c r="P77" i="12" s="1"/>
  <c r="Q77" i="12" a="1"/>
  <c r="Q77" i="12"/>
  <c r="R77" i="12" a="1"/>
  <c r="R77" i="12" s="1"/>
  <c r="S77" i="12" a="1"/>
  <c r="S77" i="12"/>
  <c r="T77" i="12" a="1"/>
  <c r="T77" i="12" s="1"/>
  <c r="U77" i="12" a="1"/>
  <c r="U77" i="12" s="1"/>
  <c r="V77" i="12" a="1"/>
  <c r="V77" i="12" s="1"/>
  <c r="W77" i="12" a="1"/>
  <c r="W77" i="12"/>
  <c r="X77" i="12" a="1"/>
  <c r="X77" i="12" s="1"/>
  <c r="Y77" i="12" a="1"/>
  <c r="Y77" i="12" s="1"/>
  <c r="Z77" i="12" a="1"/>
  <c r="Z77" i="12"/>
  <c r="AA77" i="12" a="1"/>
  <c r="AA77" i="12" s="1"/>
  <c r="AB77" i="12" a="1"/>
  <c r="AB77" i="12"/>
  <c r="AC77" i="12" a="1"/>
  <c r="AC77" i="12" s="1"/>
  <c r="AD77" i="12" a="1"/>
  <c r="AD77" i="12" s="1"/>
  <c r="AE77" i="12" a="1"/>
  <c r="AE77" i="12" s="1"/>
  <c r="AF77" i="12" a="1"/>
  <c r="AF77" i="12" s="1"/>
  <c r="E78" i="12" a="1"/>
  <c r="E78" i="12" s="1"/>
  <c r="F78" i="12" a="1"/>
  <c r="F78" i="12" s="1"/>
  <c r="G78" i="12" a="1"/>
  <c r="G78" i="12" s="1"/>
  <c r="H78" i="12" a="1"/>
  <c r="H78" i="12"/>
  <c r="I78" i="12" a="1"/>
  <c r="I78" i="12"/>
  <c r="J78" i="12" a="1"/>
  <c r="J78" i="12" s="1"/>
  <c r="K78" i="12" a="1"/>
  <c r="K78" i="12" s="1"/>
  <c r="L78" i="12" a="1"/>
  <c r="L78" i="12" s="1"/>
  <c r="M78" i="12" a="1"/>
  <c r="M78" i="12" s="1"/>
  <c r="N78" i="12" a="1"/>
  <c r="N78" i="12" s="1"/>
  <c r="O78" i="12" a="1"/>
  <c r="O78" i="12" s="1"/>
  <c r="P78" i="12" a="1"/>
  <c r="P78" i="12" s="1"/>
  <c r="Q78" i="12" a="1"/>
  <c r="Q78" i="12"/>
  <c r="R78" i="12" a="1"/>
  <c r="R78" i="12"/>
  <c r="S78" i="12" a="1"/>
  <c r="S78" i="12" s="1"/>
  <c r="T78" i="12" a="1"/>
  <c r="T78" i="12" s="1"/>
  <c r="U78" i="12" a="1"/>
  <c r="U78" i="12" s="1"/>
  <c r="V78" i="12" a="1"/>
  <c r="V78" i="12" s="1"/>
  <c r="W78" i="12" a="1"/>
  <c r="W78" i="12" s="1"/>
  <c r="X78" i="12" a="1"/>
  <c r="X78" i="12" s="1"/>
  <c r="Y78" i="12" a="1"/>
  <c r="Y78" i="12" s="1"/>
  <c r="Z78" i="12" a="1"/>
  <c r="Z78" i="12"/>
  <c r="AA78" i="12" a="1"/>
  <c r="AA78" i="12" s="1"/>
  <c r="AB78" i="12" a="1"/>
  <c r="AB78" i="12" s="1"/>
  <c r="AC78" i="12" a="1"/>
  <c r="AC78" i="12" s="1"/>
  <c r="AD78" i="12" a="1"/>
  <c r="AD78" i="12" s="1"/>
  <c r="AE78" i="12" a="1"/>
  <c r="AE78" i="12" s="1"/>
  <c r="AF78" i="12" a="1"/>
  <c r="AF78" i="12"/>
  <c r="E79" i="12" a="1"/>
  <c r="E79" i="12"/>
  <c r="F79" i="12" a="1"/>
  <c r="F79" i="12" s="1"/>
  <c r="G79" i="12" a="1"/>
  <c r="G79" i="12" s="1"/>
  <c r="H79" i="12" a="1"/>
  <c r="H79" i="12" s="1"/>
  <c r="I79" i="12" a="1"/>
  <c r="I79" i="12" s="1"/>
  <c r="J79" i="12" a="1"/>
  <c r="J79" i="12" s="1"/>
  <c r="K79" i="12" a="1"/>
  <c r="K79" i="12" s="1"/>
  <c r="L79" i="12" a="1"/>
  <c r="L79" i="12"/>
  <c r="M79" i="12" a="1"/>
  <c r="M79" i="12"/>
  <c r="N79" i="12" a="1"/>
  <c r="N79" i="12"/>
  <c r="O79" i="12" a="1"/>
  <c r="O79" i="12" s="1"/>
  <c r="P79" i="12" a="1"/>
  <c r="P79" i="12" s="1"/>
  <c r="Q79" i="12" a="1"/>
  <c r="Q79" i="12" s="1"/>
  <c r="R79" i="12" a="1"/>
  <c r="R79" i="12" s="1"/>
  <c r="S79" i="12" a="1"/>
  <c r="S79" i="12" s="1"/>
  <c r="T79" i="12" a="1"/>
  <c r="T79" i="12" s="1"/>
  <c r="U79" i="12" a="1"/>
  <c r="U79" i="12"/>
  <c r="V79" i="12" a="1"/>
  <c r="V79" i="12"/>
  <c r="W79" i="12" a="1"/>
  <c r="W79" i="12" s="1"/>
  <c r="X79" i="12" a="1"/>
  <c r="X79" i="12" s="1"/>
  <c r="Y79" i="12" a="1"/>
  <c r="Y79" i="12" s="1"/>
  <c r="Z79" i="12" a="1"/>
  <c r="Z79" i="12" s="1"/>
  <c r="AA79" i="12" a="1"/>
  <c r="AA79" i="12" s="1"/>
  <c r="AB79" i="12" a="1"/>
  <c r="AB79" i="12"/>
  <c r="AC79" i="12" a="1"/>
  <c r="AC79" i="12" s="1"/>
  <c r="AD79" i="12" a="1"/>
  <c r="AD79" i="12"/>
  <c r="AE79" i="12" a="1"/>
  <c r="AE79" i="12" s="1"/>
  <c r="AF79" i="12" a="1"/>
  <c r="AF79" i="12" s="1"/>
  <c r="E80" i="12" a="1"/>
  <c r="E80" i="12" s="1"/>
  <c r="F80" i="12" a="1"/>
  <c r="F80" i="12" s="1"/>
  <c r="G80" i="12" a="1"/>
  <c r="G80" i="12" s="1"/>
  <c r="H80" i="12" a="1"/>
  <c r="H80" i="12"/>
  <c r="I80" i="12" a="1"/>
  <c r="I80" i="12"/>
  <c r="J80" i="12" a="1"/>
  <c r="J80" i="12" s="1"/>
  <c r="K80" i="12" a="1"/>
  <c r="K80" i="12" s="1"/>
  <c r="L80" i="12" a="1"/>
  <c r="L80" i="12" s="1"/>
  <c r="M80" i="12" a="1"/>
  <c r="M80" i="12" s="1"/>
  <c r="N80" i="12" a="1"/>
  <c r="N80" i="12" s="1"/>
  <c r="O80" i="12" a="1"/>
  <c r="O80" i="12" s="1"/>
  <c r="P80" i="12" a="1"/>
  <c r="P80" i="12"/>
  <c r="Q80" i="12" a="1"/>
  <c r="Q80" i="12"/>
  <c r="R80" i="12" a="1"/>
  <c r="R80" i="12"/>
  <c r="S80" i="12" a="1"/>
  <c r="S80" i="12" s="1"/>
  <c r="T80" i="12" a="1"/>
  <c r="T80" i="12" s="1"/>
  <c r="U80" i="12" a="1"/>
  <c r="U80" i="12" s="1"/>
  <c r="V80" i="12" a="1"/>
  <c r="V80" i="12" s="1"/>
  <c r="W80" i="12" a="1"/>
  <c r="W80" i="12" s="1"/>
  <c r="X80" i="12" a="1"/>
  <c r="X80" i="12" s="1"/>
  <c r="Y80" i="12" a="1"/>
  <c r="Y80" i="12"/>
  <c r="Z80" i="12" a="1"/>
  <c r="Z80" i="12"/>
  <c r="AA80" i="12" a="1"/>
  <c r="AA80" i="12" s="1"/>
  <c r="AB80" i="12" a="1"/>
  <c r="AB80" i="12" s="1"/>
  <c r="AC80" i="12" a="1"/>
  <c r="AC80" i="12" s="1"/>
  <c r="AD80" i="12" a="1"/>
  <c r="AD80" i="12" s="1"/>
  <c r="AE80" i="12" a="1"/>
  <c r="AE80" i="12" s="1"/>
  <c r="AF80" i="12" a="1"/>
  <c r="AF80" i="12"/>
  <c r="E81" i="12" a="1"/>
  <c r="E81" i="12" s="1"/>
  <c r="F81" i="12" a="1"/>
  <c r="F81" i="12"/>
  <c r="G81" i="12" a="1"/>
  <c r="G81" i="12" s="1"/>
  <c r="H81" i="12" a="1"/>
  <c r="H81" i="12" s="1"/>
  <c r="I81" i="12" a="1"/>
  <c r="I81" i="12" s="1"/>
  <c r="J81" i="12" a="1"/>
  <c r="J81" i="12" s="1"/>
  <c r="K81" i="12" a="1"/>
  <c r="K81" i="12" s="1"/>
  <c r="L81" i="12" a="1"/>
  <c r="L81" i="12"/>
  <c r="M81" i="12" a="1"/>
  <c r="M81" i="12"/>
  <c r="N81" i="12" a="1"/>
  <c r="N81" i="12" s="1"/>
  <c r="O81" i="12" a="1"/>
  <c r="O81" i="12" s="1"/>
  <c r="P81" i="12" a="1"/>
  <c r="P81" i="12" s="1"/>
  <c r="Q81" i="12" a="1"/>
  <c r="Q81" i="12" s="1"/>
  <c r="R81" i="12" a="1"/>
  <c r="R81" i="12" s="1"/>
  <c r="S81" i="12" a="1"/>
  <c r="S81" i="12" s="1"/>
  <c r="T81" i="12" a="1"/>
  <c r="T81" i="12"/>
  <c r="U81" i="12" a="1"/>
  <c r="U81" i="12"/>
  <c r="V81" i="12" a="1"/>
  <c r="V81" i="12"/>
  <c r="W81" i="12" a="1"/>
  <c r="W81" i="12" s="1"/>
  <c r="X81" i="12" a="1"/>
  <c r="X81" i="12" s="1"/>
  <c r="Y81" i="12" a="1"/>
  <c r="Y81" i="12" s="1"/>
  <c r="Z81" i="12" a="1"/>
  <c r="Z81" i="12" s="1"/>
  <c r="AA81" i="12" a="1"/>
  <c r="AA81" i="12" s="1"/>
  <c r="AB81" i="12" a="1"/>
  <c r="AB81" i="12" s="1"/>
  <c r="AC81" i="12" a="1"/>
  <c r="AC81" i="12"/>
  <c r="AD81" i="12" a="1"/>
  <c r="AD81" i="12"/>
  <c r="AE81" i="12" a="1"/>
  <c r="AE81" i="12" s="1"/>
  <c r="AF81" i="12" a="1"/>
  <c r="AF81" i="12" s="1"/>
  <c r="E2" i="12" a="1"/>
  <c r="E2" i="12" s="1"/>
  <c r="F2" i="12" a="1"/>
  <c r="F2" i="12" s="1"/>
  <c r="G2" i="12" a="1"/>
  <c r="G2" i="12" s="1"/>
  <c r="H2" i="12" a="1"/>
  <c r="H2" i="12"/>
  <c r="I2" i="12" a="1"/>
  <c r="I2" i="12" s="1"/>
  <c r="J2" i="12" a="1"/>
  <c r="J2" i="12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/>
  <c r="Q2" i="12" a="1"/>
  <c r="Q2" i="12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/>
  <c r="Y2" i="12" a="1"/>
  <c r="Y2" i="12"/>
  <c r="Z2" i="12" a="1"/>
  <c r="Z2" i="12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E3" i="12" a="1"/>
  <c r="E3" i="12"/>
  <c r="F3" i="12" a="1"/>
  <c r="F3" i="12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/>
  <c r="M3" i="12" a="1"/>
  <c r="M3" i="12" s="1"/>
  <c r="N3" i="12" a="1"/>
  <c r="N3" i="12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/>
  <c r="U3" i="12" a="1"/>
  <c r="U3" i="12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/>
  <c r="AC3" i="12" a="1"/>
  <c r="AC3" i="12"/>
  <c r="AD3" i="12" a="1"/>
  <c r="AD3" i="12"/>
  <c r="AE3" i="12" a="1"/>
  <c r="AE3" i="12" s="1"/>
  <c r="AF3" i="12" a="1"/>
  <c r="AF3" i="12" s="1"/>
  <c r="E4" i="12" a="1"/>
  <c r="E4" i="12" s="1"/>
  <c r="F4" i="12" a="1"/>
  <c r="F4" i="12" s="1"/>
  <c r="G4" i="12" a="1"/>
  <c r="G4" i="12" s="1"/>
  <c r="H4" i="12" a="1"/>
  <c r="H4" i="12" s="1"/>
  <c r="I4" i="12" a="1"/>
  <c r="I4" i="12"/>
  <c r="J4" i="12" a="1"/>
  <c r="J4" i="12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/>
  <c r="Q4" i="12" a="1"/>
  <c r="Q4" i="12" s="1"/>
  <c r="R4" i="12" a="1"/>
  <c r="R4" i="12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/>
  <c r="Y4" i="12" a="1"/>
  <c r="Y4" i="12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/>
  <c r="E5" i="12" a="1"/>
  <c r="E5" i="12"/>
  <c r="F5" i="12" a="1"/>
  <c r="F5" i="12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/>
  <c r="N5" i="12" a="1"/>
  <c r="N5" i="12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/>
  <c r="U5" i="12" a="1"/>
  <c r="U5" i="12" s="1"/>
  <c r="V5" i="12" a="1"/>
  <c r="V5" i="12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/>
  <c r="AC5" i="12" a="1"/>
  <c r="AC5" i="12"/>
  <c r="AD5" i="12" a="1"/>
  <c r="AD5" i="12" s="1"/>
  <c r="AE5" i="12" a="1"/>
  <c r="AE5" i="12" s="1"/>
  <c r="AF5" i="12" a="1"/>
  <c r="AF5" i="12" s="1"/>
  <c r="E6" i="12" a="1"/>
  <c r="E6" i="12" s="1"/>
  <c r="F6" i="12" a="1"/>
  <c r="F6" i="12"/>
  <c r="G6" i="12" a="1"/>
  <c r="G6" i="12" s="1"/>
  <c r="H6" i="12" a="1"/>
  <c r="H6" i="12"/>
  <c r="I6" i="12" a="1"/>
  <c r="I6" i="12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/>
  <c r="R6" i="12" a="1"/>
  <c r="R6" i="12"/>
  <c r="S6" i="12" a="1"/>
  <c r="S6" i="12" s="1"/>
  <c r="T6" i="12" a="1"/>
  <c r="T6" i="12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/>
  <c r="AA6" i="12" a="1"/>
  <c r="AA6" i="12" s="1"/>
  <c r="AB6" i="12" a="1"/>
  <c r="AB6" i="12"/>
  <c r="AC6" i="12" a="1"/>
  <c r="AC6" i="12" s="1"/>
  <c r="AD6" i="12" a="1"/>
  <c r="AD6" i="12" s="1"/>
  <c r="AE6" i="12" a="1"/>
  <c r="AE6" i="12" s="1"/>
  <c r="AF6" i="12" a="1"/>
  <c r="AF6" i="12"/>
  <c r="E7" i="12" a="1"/>
  <c r="E7" i="12"/>
  <c r="F7" i="12" a="1"/>
  <c r="F7" i="12" s="1"/>
  <c r="G7" i="12" a="1"/>
  <c r="G7" i="12" s="1"/>
  <c r="H7" i="12" a="1"/>
  <c r="H7" i="12" s="1"/>
  <c r="I7" i="12" a="1"/>
  <c r="I7" i="12"/>
  <c r="J7" i="12" a="1"/>
  <c r="J7" i="12"/>
  <c r="K7" i="12" a="1"/>
  <c r="K7" i="12" s="1"/>
  <c r="L7" i="12" a="1"/>
  <c r="L7" i="12"/>
  <c r="M7" i="12" a="1"/>
  <c r="M7" i="12"/>
  <c r="N7" i="12" a="1"/>
  <c r="N7" i="12"/>
  <c r="O7" i="12" a="1"/>
  <c r="O7" i="12" s="1"/>
  <c r="P7" i="12" a="1"/>
  <c r="P7" i="12" s="1"/>
  <c r="Q7" i="12" a="1"/>
  <c r="Q7" i="12" s="1"/>
  <c r="R7" i="12" a="1"/>
  <c r="R7" i="12"/>
  <c r="S7" i="12" a="1"/>
  <c r="S7" i="12" s="1"/>
  <c r="T7" i="12" a="1"/>
  <c r="T7" i="12" s="1"/>
  <c r="U7" i="12" a="1"/>
  <c r="U7" i="12"/>
  <c r="V7" i="12" a="1"/>
  <c r="V7" i="12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/>
  <c r="AC7" i="12" a="1"/>
  <c r="AC7" i="12" s="1"/>
  <c r="AD7" i="12" a="1"/>
  <c r="AD7" i="12"/>
  <c r="AE7" i="12" a="1"/>
  <c r="AE7" i="12" s="1"/>
  <c r="AF7" i="12" a="1"/>
  <c r="AF7" i="12"/>
  <c r="E8" i="12" a="1"/>
  <c r="E8" i="12" s="1"/>
  <c r="F8" i="12" a="1"/>
  <c r="F8" i="12" s="1"/>
  <c r="G8" i="12" a="1"/>
  <c r="G8" i="12" s="1"/>
  <c r="H8" i="12" a="1"/>
  <c r="H8" i="12"/>
  <c r="I8" i="12" a="1"/>
  <c r="I8" i="12"/>
  <c r="J8" i="12" a="1"/>
  <c r="J8" i="12" s="1"/>
  <c r="K8" i="12" a="1"/>
  <c r="K8" i="12" s="1"/>
  <c r="L8" i="12" a="1"/>
  <c r="L8" i="12" s="1"/>
  <c r="M8" i="12" a="1"/>
  <c r="M8" i="12" s="1"/>
  <c r="N8" i="12" a="1"/>
  <c r="N8" i="12"/>
  <c r="O8" i="12" a="1"/>
  <c r="O8" i="12" s="1"/>
  <c r="P8" i="12" a="1"/>
  <c r="P8" i="12"/>
  <c r="Q8" i="12" a="1"/>
  <c r="Q8" i="12"/>
  <c r="R8" i="12" a="1"/>
  <c r="R8" i="12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/>
  <c r="Z8" i="12" a="1"/>
  <c r="Z8" i="12"/>
  <c r="AA8" i="12" a="1"/>
  <c r="AA8" i="12" s="1"/>
  <c r="AB8" i="12" a="1"/>
  <c r="AB8" i="12"/>
  <c r="AC8" i="12" a="1"/>
  <c r="AC8" i="12" s="1"/>
  <c r="AD8" i="12" a="1"/>
  <c r="AD8" i="12" s="1"/>
  <c r="AE8" i="12" a="1"/>
  <c r="AE8" i="12" s="1"/>
  <c r="AF8" i="12" a="1"/>
  <c r="AF8" i="12"/>
  <c r="E9" i="12" a="1"/>
  <c r="E9" i="12" s="1"/>
  <c r="F9" i="12" a="1"/>
  <c r="F9" i="12"/>
  <c r="G9" i="12" a="1"/>
  <c r="G9" i="12" s="1"/>
  <c r="H9" i="12" a="1"/>
  <c r="H9" i="12"/>
  <c r="I9" i="12" a="1"/>
  <c r="I9" i="12"/>
  <c r="J9" i="12" a="1"/>
  <c r="J9" i="12" s="1"/>
  <c r="K9" i="12" a="1"/>
  <c r="K9" i="12" s="1"/>
  <c r="L9" i="12" a="1"/>
  <c r="L9" i="12"/>
  <c r="M9" i="12" a="1"/>
  <c r="M9" i="12"/>
  <c r="N9" i="12" a="1"/>
  <c r="N9" i="12" s="1"/>
  <c r="O9" i="12" a="1"/>
  <c r="O9" i="12" s="1"/>
  <c r="P9" i="12" a="1"/>
  <c r="P9" i="12" s="1"/>
  <c r="Q9" i="12" a="1"/>
  <c r="Q9" i="12"/>
  <c r="R9" i="12" a="1"/>
  <c r="R9" i="12"/>
  <c r="S9" i="12" a="1"/>
  <c r="S9" i="12" s="1"/>
  <c r="T9" i="12" a="1"/>
  <c r="T9" i="12"/>
  <c r="U9" i="12" a="1"/>
  <c r="U9" i="12"/>
  <c r="V9" i="12" a="1"/>
  <c r="V9" i="12" s="1"/>
  <c r="W9" i="12" a="1"/>
  <c r="W9" i="12" s="1"/>
  <c r="X9" i="12" a="1"/>
  <c r="X9" i="12" s="1"/>
  <c r="Y9" i="12" a="1"/>
  <c r="Y9" i="12" s="1"/>
  <c r="Z9" i="12" a="1"/>
  <c r="Z9" i="12"/>
  <c r="AA9" i="12" a="1"/>
  <c r="AA9" i="12" s="1"/>
  <c r="AB9" i="12" a="1"/>
  <c r="AB9" i="12" s="1"/>
  <c r="AC9" i="12" a="1"/>
  <c r="AC9" i="12"/>
  <c r="AD9" i="12" a="1"/>
  <c r="AD9" i="12"/>
  <c r="AE9" i="12" a="1"/>
  <c r="AE9" i="12" s="1"/>
  <c r="AF9" i="12" a="1"/>
  <c r="AF9" i="12" s="1"/>
  <c r="E11" i="12" a="1"/>
  <c r="E11" i="12" s="1"/>
  <c r="F11" i="12" a="1"/>
  <c r="F11" i="12" s="1"/>
  <c r="G11" i="12" a="1"/>
  <c r="G11" i="12" s="1"/>
  <c r="H11" i="12" a="1"/>
  <c r="H11" i="12"/>
  <c r="I11" i="12" a="1"/>
  <c r="I11" i="12" s="1"/>
  <c r="J11" i="12" a="1"/>
  <c r="J11" i="12"/>
  <c r="K11" i="12" a="1"/>
  <c r="K11" i="12" s="1"/>
  <c r="L11" i="12" a="1"/>
  <c r="L11" i="12"/>
  <c r="M11" i="12" a="1"/>
  <c r="M11" i="12" s="1"/>
  <c r="N11" i="12" a="1"/>
  <c r="N11" i="12" s="1"/>
  <c r="O11" i="12" a="1"/>
  <c r="O11" i="12" s="1"/>
  <c r="P11" i="12" a="1"/>
  <c r="P11" i="12"/>
  <c r="Q11" i="12" a="1"/>
  <c r="Q11" i="12"/>
  <c r="R11" i="12" a="1"/>
  <c r="R11" i="12" s="1"/>
  <c r="S11" i="12" a="1"/>
  <c r="S11" i="12" s="1"/>
  <c r="T11" i="12" a="1"/>
  <c r="T11" i="12" s="1"/>
  <c r="U11" i="12" a="1"/>
  <c r="U11" i="12" s="1"/>
  <c r="V11" i="12" a="1"/>
  <c r="V11" i="12" s="1"/>
  <c r="W11" i="12" a="1"/>
  <c r="W11" i="12" s="1"/>
  <c r="X11" i="12" a="1"/>
  <c r="X11" i="12"/>
  <c r="Y11" i="12" a="1"/>
  <c r="Y11" i="12"/>
  <c r="Z11" i="12" a="1"/>
  <c r="Z11" i="12"/>
  <c r="AA11" i="12" a="1"/>
  <c r="AA11" i="12" s="1"/>
  <c r="AB11" i="12" a="1"/>
  <c r="AB11" i="12" s="1"/>
  <c r="AC11" i="12" a="1"/>
  <c r="AC11" i="12" s="1"/>
  <c r="AD11" i="12" a="1"/>
  <c r="AD11" i="12"/>
  <c r="AE11" i="12" a="1"/>
  <c r="AE11" i="12" s="1"/>
  <c r="AF11" i="12" a="1"/>
  <c r="AF11" i="12" s="1"/>
  <c r="E12" i="12" a="1"/>
  <c r="E12" i="12"/>
  <c r="F12" i="12" a="1"/>
  <c r="F12" i="12"/>
  <c r="G12" i="12" a="1"/>
  <c r="G12" i="12" s="1"/>
  <c r="H12" i="12" a="1"/>
  <c r="H12" i="12" s="1"/>
  <c r="I12" i="12" a="1"/>
  <c r="I12" i="12" s="1"/>
  <c r="J12" i="12" a="1"/>
  <c r="J12" i="12" s="1"/>
  <c r="K12" i="12" a="1"/>
  <c r="K12" i="12" s="1"/>
  <c r="L12" i="12" a="1"/>
  <c r="L12" i="12" s="1"/>
  <c r="M12" i="12" a="1"/>
  <c r="M12" i="12" s="1"/>
  <c r="N12" i="12" a="1"/>
  <c r="N12" i="12"/>
  <c r="O12" i="12" a="1"/>
  <c r="O12" i="12" s="1"/>
  <c r="P12" i="12" a="1"/>
  <c r="P12" i="12" s="1"/>
  <c r="Q12" i="12" a="1"/>
  <c r="Q12" i="12" s="1"/>
  <c r="R12" i="12" a="1"/>
  <c r="R12" i="12" s="1"/>
  <c r="S12" i="12" a="1"/>
  <c r="S12" i="12" s="1"/>
  <c r="T12" i="12" a="1"/>
  <c r="T12" i="12"/>
  <c r="U12" i="12" a="1"/>
  <c r="U12" i="12" s="1"/>
  <c r="V12" i="12" a="1"/>
  <c r="V12" i="12" s="1"/>
  <c r="W12" i="12" a="1"/>
  <c r="W12" i="12" s="1"/>
  <c r="X12" i="12" a="1"/>
  <c r="X12" i="12" s="1"/>
  <c r="Y12" i="12" a="1"/>
  <c r="Y12" i="12" s="1"/>
  <c r="Z12" i="12" a="1"/>
  <c r="Z12" i="12"/>
  <c r="AA12" i="12" a="1"/>
  <c r="AA12" i="12" s="1"/>
  <c r="AB12" i="12" a="1"/>
  <c r="AB12" i="12"/>
  <c r="AC12" i="12" a="1"/>
  <c r="AC12" i="12"/>
  <c r="AD12" i="12" a="1"/>
  <c r="AD12" i="12" s="1"/>
  <c r="AE12" i="12" a="1"/>
  <c r="AE12" i="12" s="1"/>
  <c r="AF12" i="12" a="1"/>
  <c r="AF12" i="12" s="1"/>
  <c r="E13" i="12" a="1"/>
  <c r="E13" i="12" s="1"/>
  <c r="F13" i="12" a="1"/>
  <c r="F13" i="12"/>
  <c r="G13" i="12" a="1"/>
  <c r="G13" i="12" s="1"/>
  <c r="H13" i="12" a="1"/>
  <c r="H13" i="12" s="1"/>
  <c r="I13" i="12" a="1"/>
  <c r="I13" i="12"/>
  <c r="J13" i="12" a="1"/>
  <c r="J13" i="12"/>
  <c r="K13" i="12" a="1"/>
  <c r="K13" i="12" s="1"/>
  <c r="L13" i="12" a="1"/>
  <c r="L13" i="12"/>
  <c r="M13" i="12" a="1"/>
  <c r="M13" i="12" s="1"/>
  <c r="N13" i="12" a="1"/>
  <c r="N13" i="12" s="1"/>
  <c r="O13" i="12" a="1"/>
  <c r="O13" i="12" s="1"/>
  <c r="P13" i="12" a="1"/>
  <c r="P13" i="12"/>
  <c r="Q13" i="12" a="1"/>
  <c r="Q13" i="12" s="1"/>
  <c r="R13" i="12" a="1"/>
  <c r="R13" i="12"/>
  <c r="S13" i="12" a="1"/>
  <c r="S13" i="12" s="1"/>
  <c r="T13" i="12" a="1"/>
  <c r="T13" i="12"/>
  <c r="U13" i="12" a="1"/>
  <c r="U13" i="12"/>
  <c r="V13" i="12" a="1"/>
  <c r="V13" i="12" s="1"/>
  <c r="W13" i="12" a="1"/>
  <c r="W13" i="12" s="1"/>
  <c r="X13" i="12" a="1"/>
  <c r="X13" i="12"/>
  <c r="Y13" i="12" a="1"/>
  <c r="Y13" i="12"/>
  <c r="Z13" i="12" a="1"/>
  <c r="Z13" i="12" s="1"/>
  <c r="AA13" i="12" a="1"/>
  <c r="AA13" i="12" s="1"/>
  <c r="AB13" i="12" a="1"/>
  <c r="AB13" i="12" s="1"/>
  <c r="AC13" i="12" a="1"/>
  <c r="AC13" i="12"/>
  <c r="AD13" i="12" a="1"/>
  <c r="AD13" i="12" s="1"/>
  <c r="AE13" i="12" a="1"/>
  <c r="AE13" i="12" s="1"/>
  <c r="AF13" i="12" a="1"/>
  <c r="AF13" i="12"/>
  <c r="E14" i="12" a="1"/>
  <c r="E14" i="12"/>
  <c r="F14" i="12" a="1"/>
  <c r="F14" i="12"/>
  <c r="G14" i="12" a="1"/>
  <c r="G14" i="12" s="1"/>
  <c r="H14" i="12" a="1"/>
  <c r="H14" i="12" s="1"/>
  <c r="I14" i="12" a="1"/>
  <c r="I14" i="12" s="1"/>
  <c r="J14" i="12" a="1"/>
  <c r="J14" i="12"/>
  <c r="K14" i="12" a="1"/>
  <c r="K14" i="12" s="1"/>
  <c r="L14" i="12" a="1"/>
  <c r="L14" i="12" s="1"/>
  <c r="M14" i="12" a="1"/>
  <c r="M14" i="12"/>
  <c r="N14" i="12" a="1"/>
  <c r="N14" i="12"/>
  <c r="O14" i="12" a="1"/>
  <c r="O14" i="12" s="1"/>
  <c r="P14" i="12" a="1"/>
  <c r="P14" i="12"/>
  <c r="Q14" i="12" a="1"/>
  <c r="Q14" i="12" s="1"/>
  <c r="R14" i="12" a="1"/>
  <c r="R14" i="12" s="1"/>
  <c r="S14" i="12" a="1"/>
  <c r="S14" i="12" s="1"/>
  <c r="T14" i="12" a="1"/>
  <c r="T14" i="12" s="1"/>
  <c r="U14" i="12" a="1"/>
  <c r="U14" i="12" s="1"/>
  <c r="V14" i="12" a="1"/>
  <c r="V14" i="12"/>
  <c r="W14" i="12" a="1"/>
  <c r="W14" i="12" s="1"/>
  <c r="X14" i="12" a="1"/>
  <c r="X14" i="12" s="1"/>
  <c r="Y14" i="12" a="1"/>
  <c r="Y14" i="12" s="1"/>
  <c r="Z14" i="12" a="1"/>
  <c r="Z14" i="12" s="1"/>
  <c r="AA14" i="12" a="1"/>
  <c r="AA14" i="12" s="1"/>
  <c r="AB14" i="12" a="1"/>
  <c r="AB14" i="12"/>
  <c r="AC14" i="12" a="1"/>
  <c r="AC14" i="12" s="1"/>
  <c r="AD14" i="12" a="1"/>
  <c r="AD14" i="12" s="1"/>
  <c r="AE14" i="12" a="1"/>
  <c r="AE14" i="12" s="1"/>
  <c r="AF14" i="12" a="1"/>
  <c r="AF14" i="12" s="1"/>
  <c r="E15" i="12" a="1"/>
  <c r="E15" i="12" s="1"/>
  <c r="F15" i="12" a="1"/>
  <c r="F15" i="12" s="1"/>
  <c r="G15" i="12" a="1"/>
  <c r="G15" i="12" s="1"/>
  <c r="H15" i="12" a="1"/>
  <c r="H15" i="12"/>
  <c r="I15" i="12" a="1"/>
  <c r="I15" i="12"/>
  <c r="J15" i="12" a="1"/>
  <c r="J15" i="12"/>
  <c r="K15" i="12" a="1"/>
  <c r="K15" i="12" s="1"/>
  <c r="L15" i="12" a="1"/>
  <c r="L15" i="12" s="1"/>
  <c r="M15" i="12" a="1"/>
  <c r="M15" i="12" s="1"/>
  <c r="N15" i="12" a="1"/>
  <c r="N15" i="12"/>
  <c r="O15" i="12" a="1"/>
  <c r="O15" i="12" s="1"/>
  <c r="P15" i="12" a="1"/>
  <c r="P15" i="12" s="1"/>
  <c r="Q15" i="12" a="1"/>
  <c r="Q15" i="12"/>
  <c r="R15" i="12" a="1"/>
  <c r="R15" i="12"/>
  <c r="S15" i="12" a="1"/>
  <c r="S15" i="12" s="1"/>
  <c r="T15" i="12" a="1"/>
  <c r="T15" i="12"/>
  <c r="U15" i="12" a="1"/>
  <c r="U15" i="12" s="1"/>
  <c r="V15" i="12" a="1"/>
  <c r="V15" i="12" s="1"/>
  <c r="W15" i="12" a="1"/>
  <c r="W15" i="12" s="1"/>
  <c r="X15" i="12" a="1"/>
  <c r="X15" i="12" s="1"/>
  <c r="Y15" i="12" a="1"/>
  <c r="Y15" i="12" s="1"/>
  <c r="Z15" i="12" a="1"/>
  <c r="Z15" i="12"/>
  <c r="AA15" i="12" a="1"/>
  <c r="AA15" i="12" s="1"/>
  <c r="AB15" i="12" a="1"/>
  <c r="AB15" i="12" s="1"/>
  <c r="AC15" i="12" a="1"/>
  <c r="AC15" i="12" s="1"/>
  <c r="AD15" i="12" a="1"/>
  <c r="AD15" i="12" s="1"/>
  <c r="AE15" i="12" a="1"/>
  <c r="AE15" i="12" s="1"/>
  <c r="AF15" i="12" a="1"/>
  <c r="AF15" i="12"/>
  <c r="E16" i="12" a="1"/>
  <c r="E16" i="12" s="1"/>
  <c r="F16" i="12" a="1"/>
  <c r="F16" i="12" s="1"/>
  <c r="G16" i="12" a="1"/>
  <c r="G16" i="12" s="1"/>
  <c r="H16" i="12" a="1"/>
  <c r="H16" i="12" s="1"/>
  <c r="I16" i="12" a="1"/>
  <c r="I16" i="12" s="1"/>
  <c r="J16" i="12" a="1"/>
  <c r="J16" i="12"/>
  <c r="K16" i="12" a="1"/>
  <c r="K16" i="12" s="1"/>
  <c r="L16" i="12" a="1"/>
  <c r="L16" i="12"/>
  <c r="M16" i="12" a="1"/>
  <c r="M16" i="12"/>
  <c r="N16" i="12" a="1"/>
  <c r="N16" i="12"/>
  <c r="O16" i="12" a="1"/>
  <c r="O16" i="12" s="1"/>
  <c r="P16" i="12" a="1"/>
  <c r="P16" i="12" s="1"/>
  <c r="Q16" i="12" a="1"/>
  <c r="Q16" i="12" s="1"/>
  <c r="R16" i="12" a="1"/>
  <c r="R16" i="12" s="1"/>
  <c r="S16" i="12" a="1"/>
  <c r="S16" i="12" s="1"/>
  <c r="T16" i="12" a="1"/>
  <c r="T16" i="12" s="1"/>
  <c r="U16" i="12" a="1"/>
  <c r="U16" i="12"/>
  <c r="V16" i="12" a="1"/>
  <c r="V16" i="12"/>
  <c r="W16" i="12" a="1"/>
  <c r="W16" i="12" s="1"/>
  <c r="X16" i="12" a="1"/>
  <c r="X16" i="12"/>
  <c r="Y16" i="12" a="1"/>
  <c r="Y16" i="12" s="1"/>
  <c r="Z16" i="12" a="1"/>
  <c r="Z16" i="12" s="1"/>
  <c r="AA16" i="12" a="1"/>
  <c r="AA16" i="12" s="1"/>
  <c r="AB16" i="12" a="1"/>
  <c r="AB16" i="12"/>
  <c r="AC16" i="12" a="1"/>
  <c r="AC16" i="12" s="1"/>
  <c r="AD16" i="12" a="1"/>
  <c r="AD16" i="12"/>
  <c r="AE16" i="12" a="1"/>
  <c r="AE16" i="12" s="1"/>
  <c r="AF16" i="12" a="1"/>
  <c r="AF16" i="12"/>
  <c r="E17" i="12" a="1"/>
  <c r="E17" i="12"/>
  <c r="F17" i="12" a="1"/>
  <c r="F17" i="12" s="1"/>
  <c r="G17" i="12" a="1"/>
  <c r="G17" i="12" s="1"/>
  <c r="H17" i="12" a="1"/>
  <c r="H17" i="12"/>
  <c r="I17" i="12" a="1"/>
  <c r="I17" i="12"/>
  <c r="J17" i="12" a="1"/>
  <c r="J17" i="12" s="1"/>
  <c r="K17" i="12" a="1"/>
  <c r="K17" i="12" s="1"/>
  <c r="L17" i="12" a="1"/>
  <c r="L17" i="12" s="1"/>
  <c r="M17" i="12" a="1"/>
  <c r="M17" i="12"/>
  <c r="N17" i="12" a="1"/>
  <c r="N17" i="12" s="1"/>
  <c r="O17" i="12" a="1"/>
  <c r="O17" i="12" s="1"/>
  <c r="P17" i="12" a="1"/>
  <c r="P17" i="12"/>
  <c r="Q17" i="12" a="1"/>
  <c r="Q17" i="12"/>
  <c r="R17" i="12" a="1"/>
  <c r="R17" i="12"/>
  <c r="S17" i="12" a="1"/>
  <c r="S17" i="12" s="1"/>
  <c r="T17" i="12" a="1"/>
  <c r="T17" i="12" s="1"/>
  <c r="U17" i="12" a="1"/>
  <c r="U17" i="12" s="1"/>
  <c r="V17" i="12" a="1"/>
  <c r="V17" i="12"/>
  <c r="W17" i="12" a="1"/>
  <c r="W17" i="12" s="1"/>
  <c r="X17" i="12" a="1"/>
  <c r="X17" i="12" s="1"/>
  <c r="Y17" i="12" a="1"/>
  <c r="Y17" i="12"/>
  <c r="Z17" i="12" a="1"/>
  <c r="Z17" i="12"/>
  <c r="AA17" i="12" a="1"/>
  <c r="AA17" i="12" s="1"/>
  <c r="AB17" i="12" a="1"/>
  <c r="AB17" i="12" s="1"/>
  <c r="AC17" i="12" a="1"/>
  <c r="AC17" i="12" s="1"/>
  <c r="AD17" i="12" a="1"/>
  <c r="AD17" i="12" s="1"/>
  <c r="AE17" i="12" a="1"/>
  <c r="AE17" i="12" s="1"/>
  <c r="AF17" i="12" a="1"/>
  <c r="AF17" i="12"/>
  <c r="E18" i="12" a="1"/>
  <c r="E18" i="12" s="1"/>
  <c r="F18" i="12" a="1"/>
  <c r="F18" i="12"/>
  <c r="G18" i="12" a="1"/>
  <c r="G18" i="12" s="1"/>
  <c r="H18" i="12" a="1"/>
  <c r="H18" i="12"/>
  <c r="I18" i="12" a="1"/>
  <c r="I18" i="12" s="1"/>
  <c r="J18" i="12" a="1"/>
  <c r="J18" i="12" s="1"/>
  <c r="K18" i="12" a="1"/>
  <c r="K18" i="12" s="1"/>
  <c r="L18" i="12" a="1"/>
  <c r="L18" i="12"/>
  <c r="M18" i="12" a="1"/>
  <c r="M18" i="12"/>
  <c r="N18" i="12" a="1"/>
  <c r="N18" i="12" s="1"/>
  <c r="O18" i="12" a="1"/>
  <c r="O18" i="12" s="1"/>
  <c r="P18" i="12" a="1"/>
  <c r="P18" i="12" s="1"/>
  <c r="Q18" i="12" a="1"/>
  <c r="Q18" i="12" s="1"/>
  <c r="R18" i="12" a="1"/>
  <c r="R18" i="12"/>
  <c r="S18" i="12" a="1"/>
  <c r="S18" i="12" s="1"/>
  <c r="T18" i="12" a="1"/>
  <c r="T18" i="12"/>
  <c r="U18" i="12" a="1"/>
  <c r="U18" i="12"/>
  <c r="V18" i="12" a="1"/>
  <c r="V18" i="12"/>
  <c r="W18" i="12" a="1"/>
  <c r="W18" i="12" s="1"/>
  <c r="X18" i="12" a="1"/>
  <c r="X18" i="12" s="1"/>
  <c r="Y18" i="12" a="1"/>
  <c r="Y18" i="12" s="1"/>
  <c r="Z18" i="12" a="1"/>
  <c r="Z18" i="12" s="1"/>
  <c r="AA18" i="12" a="1"/>
  <c r="AA18" i="12" s="1"/>
  <c r="AB18" i="12" a="1"/>
  <c r="AB18" i="12" s="1"/>
  <c r="AC18" i="12" a="1"/>
  <c r="AC18" i="12"/>
  <c r="AD18" i="12" a="1"/>
  <c r="AD18" i="12"/>
  <c r="AE18" i="12" a="1"/>
  <c r="AE18" i="12" s="1"/>
  <c r="AF18" i="12" a="1"/>
  <c r="AF18" i="12"/>
  <c r="E20" i="12" a="1"/>
  <c r="E20" i="12" s="1"/>
  <c r="F20" i="12" a="1"/>
  <c r="F20" i="12" s="1"/>
  <c r="G20" i="12" a="1"/>
  <c r="G20" i="12" s="1"/>
  <c r="H20" i="12" a="1"/>
  <c r="H20" i="12"/>
  <c r="I20" i="12" a="1"/>
  <c r="I20" i="12" s="1"/>
  <c r="J20" i="12" a="1"/>
  <c r="J20" i="12"/>
  <c r="K20" i="12" a="1"/>
  <c r="K20" i="12" s="1"/>
  <c r="L20" i="12" a="1"/>
  <c r="L20" i="12"/>
  <c r="M20" i="12" a="1"/>
  <c r="M20" i="12"/>
  <c r="N20" i="12" a="1"/>
  <c r="N20" i="12" s="1"/>
  <c r="O20" i="12" a="1"/>
  <c r="O20" i="12" s="1"/>
  <c r="P20" i="12" a="1"/>
  <c r="P20" i="12"/>
  <c r="Q20" i="12" a="1"/>
  <c r="Q20" i="12"/>
  <c r="R20" i="12" a="1"/>
  <c r="R20" i="12" s="1"/>
  <c r="S20" i="12" a="1"/>
  <c r="S20" i="12" s="1"/>
  <c r="T20" i="12" a="1"/>
  <c r="T20" i="12" s="1"/>
  <c r="U20" i="12" a="1"/>
  <c r="U20" i="12"/>
  <c r="V20" i="12" a="1"/>
  <c r="V20" i="12"/>
  <c r="W20" i="12" a="1"/>
  <c r="W20" i="12" s="1"/>
  <c r="X20" i="12" a="1"/>
  <c r="X20" i="12"/>
  <c r="Y20" i="12" a="1"/>
  <c r="Y20" i="12"/>
  <c r="Z20" i="12" a="1"/>
  <c r="Z20" i="12" s="1"/>
  <c r="AA20" i="12" a="1"/>
  <c r="AA20" i="12" s="1"/>
  <c r="AB20" i="12" a="1"/>
  <c r="AB20" i="12" s="1"/>
  <c r="AC20" i="12" a="1"/>
  <c r="AC20" i="12" s="1"/>
  <c r="AD20" i="12" a="1"/>
  <c r="AD20" i="12" s="1"/>
  <c r="AE20" i="12" a="1"/>
  <c r="AE20" i="12" s="1"/>
  <c r="AF20" i="12" a="1"/>
  <c r="AF20" i="12" s="1"/>
  <c r="E21" i="12" a="1"/>
  <c r="E21" i="12"/>
  <c r="F21" i="12" a="1"/>
  <c r="F21" i="12"/>
  <c r="G21" i="12" a="1"/>
  <c r="G21" i="12" s="1"/>
  <c r="H21" i="12" a="1"/>
  <c r="H21" i="12"/>
  <c r="I21" i="12" a="1"/>
  <c r="I21" i="12" s="1"/>
  <c r="J21" i="12" a="1"/>
  <c r="J21" i="12" s="1"/>
  <c r="K21" i="12" a="1"/>
  <c r="K21" i="12" s="1"/>
  <c r="L21" i="12" a="1"/>
  <c r="L21" i="12" s="1"/>
  <c r="M21" i="12" a="1"/>
  <c r="M21" i="12" s="1"/>
  <c r="N21" i="12" a="1"/>
  <c r="N21" i="12"/>
  <c r="O21" i="12" a="1"/>
  <c r="O21" i="12" s="1"/>
  <c r="P21" i="12" a="1"/>
  <c r="P21" i="12"/>
  <c r="Q21" i="12" a="1"/>
  <c r="Q21" i="12" s="1"/>
  <c r="R21" i="12" a="1"/>
  <c r="R21" i="12" s="1"/>
  <c r="S21" i="12" a="1"/>
  <c r="S21" i="12" s="1"/>
  <c r="T21" i="12" a="1"/>
  <c r="T21" i="12"/>
  <c r="U21" i="12" a="1"/>
  <c r="U21" i="12"/>
  <c r="V21" i="12" a="1"/>
  <c r="V21" i="12" s="1"/>
  <c r="W21" i="12" a="1"/>
  <c r="W21" i="12"/>
  <c r="X21" i="12" a="1"/>
  <c r="X21" i="12"/>
  <c r="Y21" i="12" a="1"/>
  <c r="Y21" i="12" s="1"/>
  <c r="Z21" i="12" a="1"/>
  <c r="Z21" i="12" s="1"/>
  <c r="AA21" i="12" a="1"/>
  <c r="AA21" i="12"/>
  <c r="AB21" i="12" a="1"/>
  <c r="AB21" i="12"/>
  <c r="AC21" i="12" a="1"/>
  <c r="AC21" i="12"/>
  <c r="AD21" i="12" a="1"/>
  <c r="AD21" i="12" s="1"/>
  <c r="AE21" i="12" a="1"/>
  <c r="AE21" i="12"/>
  <c r="AF21" i="12" a="1"/>
  <c r="AF21" i="12"/>
  <c r="E22" i="12" a="1"/>
  <c r="E22" i="12" s="1"/>
  <c r="F22" i="12" a="1"/>
  <c r="F22" i="12" s="1"/>
  <c r="G22" i="12" a="1"/>
  <c r="G22" i="12"/>
  <c r="H22" i="12" a="1"/>
  <c r="H22" i="12" s="1"/>
  <c r="I22" i="12" a="1"/>
  <c r="I22" i="12" s="1"/>
  <c r="J22" i="12" a="1"/>
  <c r="J22" i="12" s="1"/>
  <c r="K22" i="12" a="1"/>
  <c r="K22" i="12"/>
  <c r="L22" i="12" a="1"/>
  <c r="L22" i="12"/>
  <c r="M22" i="12" a="1"/>
  <c r="M22" i="12"/>
  <c r="N22" i="12" a="1"/>
  <c r="N22" i="12" s="1"/>
  <c r="O22" i="12" a="1"/>
  <c r="O22" i="12" s="1"/>
  <c r="P22" i="12" a="1"/>
  <c r="P22" i="12" s="1"/>
  <c r="Q22" i="12" a="1"/>
  <c r="Q22" i="12" s="1"/>
  <c r="R22" i="12" a="1"/>
  <c r="R22" i="12" s="1"/>
  <c r="S22" i="12" a="1"/>
  <c r="S22" i="12" s="1"/>
  <c r="T22" i="12" a="1"/>
  <c r="T22" i="12"/>
  <c r="U22" i="12" a="1"/>
  <c r="U22" i="12" s="1"/>
  <c r="V22" i="12" a="1"/>
  <c r="V22" i="12" s="1"/>
  <c r="W22" i="12" a="1"/>
  <c r="W22" i="12" s="1"/>
  <c r="X22" i="12" a="1"/>
  <c r="X22" i="12"/>
  <c r="Y22" i="12" a="1"/>
  <c r="Y22" i="12" s="1"/>
  <c r="Z22" i="12" a="1"/>
  <c r="Z22" i="12" s="1"/>
  <c r="AA22" i="12" a="1"/>
  <c r="AA22" i="12" s="1"/>
  <c r="AB22" i="12" a="1"/>
  <c r="AB22" i="12" s="1"/>
  <c r="AC22" i="12" a="1"/>
  <c r="AC22" i="12"/>
  <c r="AD22" i="12" a="1"/>
  <c r="AD22" i="12" s="1"/>
  <c r="AE22" i="12" a="1"/>
  <c r="AE22" i="12" s="1"/>
  <c r="AF22" i="12" a="1"/>
  <c r="AF22" i="12" s="1"/>
  <c r="E23" i="12" a="1"/>
  <c r="E23" i="12" s="1"/>
  <c r="F23" i="12" a="1"/>
  <c r="F23" i="12" s="1"/>
  <c r="G23" i="12" a="1"/>
  <c r="G23" i="12" s="1"/>
  <c r="H23" i="12" a="1"/>
  <c r="H23" i="12" s="1"/>
  <c r="I23" i="12" a="1"/>
  <c r="I23" i="12"/>
  <c r="J23" i="12" a="1"/>
  <c r="J23" i="12" s="1"/>
  <c r="K23" i="12" a="1"/>
  <c r="K23" i="12"/>
  <c r="L23" i="12" a="1"/>
  <c r="L23" i="12"/>
  <c r="M23" i="12" a="1"/>
  <c r="M23" i="12" s="1"/>
  <c r="N23" i="12" a="1"/>
  <c r="N23" i="12" s="1"/>
  <c r="O23" i="12" a="1"/>
  <c r="O23" i="12"/>
  <c r="P23" i="12" a="1"/>
  <c r="P23" i="12"/>
  <c r="Q23" i="12" a="1"/>
  <c r="Q23" i="12"/>
  <c r="R23" i="12" a="1"/>
  <c r="R23" i="12" s="1"/>
  <c r="S23" i="12" a="1"/>
  <c r="S23" i="12" s="1"/>
  <c r="T23" i="12" a="1"/>
  <c r="T23" i="12"/>
  <c r="U23" i="12" a="1"/>
  <c r="U23" i="12"/>
  <c r="V23" i="12" a="1"/>
  <c r="V23" i="12" s="1"/>
  <c r="W23" i="12" a="1"/>
  <c r="W23" i="12"/>
  <c r="X23" i="12" a="1"/>
  <c r="X23" i="12"/>
  <c r="Y23" i="12" a="1"/>
  <c r="Y23" i="12"/>
  <c r="Z23" i="12" a="1"/>
  <c r="Z23" i="12" s="1"/>
  <c r="AA23" i="12" a="1"/>
  <c r="AA23" i="12" s="1"/>
  <c r="AB23" i="12" a="1"/>
  <c r="AB23" i="12" s="1"/>
  <c r="AC23" i="12" a="1"/>
  <c r="AC23" i="12"/>
  <c r="AD23" i="12" a="1"/>
  <c r="AD23" i="12" s="1"/>
  <c r="AE23" i="12" a="1"/>
  <c r="AE23" i="12"/>
  <c r="AF23" i="12" a="1"/>
  <c r="AF23" i="12"/>
  <c r="E24" i="12" a="1"/>
  <c r="E24" i="12"/>
  <c r="F24" i="12" a="1"/>
  <c r="F24" i="12" s="1"/>
  <c r="G24" i="12" a="1"/>
  <c r="G24" i="12"/>
  <c r="H24" i="12" a="1"/>
  <c r="H24" i="12" s="1"/>
  <c r="I24" i="12" a="1"/>
  <c r="I24" i="12" s="1"/>
  <c r="J24" i="12" a="1"/>
  <c r="J24" i="12" s="1"/>
  <c r="K24" i="12" a="1"/>
  <c r="K24" i="12" s="1"/>
  <c r="L24" i="12" a="1"/>
  <c r="L24" i="12" s="1"/>
  <c r="M24" i="12" a="1"/>
  <c r="M24" i="12"/>
  <c r="N24" i="12" a="1"/>
  <c r="N24" i="12" s="1"/>
  <c r="O24" i="12" a="1"/>
  <c r="O24" i="12"/>
  <c r="P24" i="12" a="1"/>
  <c r="P24" i="12"/>
  <c r="Q24" i="12" a="1"/>
  <c r="Q24" i="12" s="1"/>
  <c r="R24" i="12" a="1"/>
  <c r="R24" i="12" s="1"/>
  <c r="S24" i="12" a="1"/>
  <c r="S24" i="12"/>
  <c r="T24" i="12" a="1"/>
  <c r="T24" i="12"/>
  <c r="U24" i="12" a="1"/>
  <c r="U24" i="12"/>
  <c r="V24" i="12" a="1"/>
  <c r="V24" i="12" s="1"/>
  <c r="W24" i="12" a="1"/>
  <c r="W24" i="12" s="1"/>
  <c r="X24" i="12" a="1"/>
  <c r="X24" i="12"/>
  <c r="Y24" i="12" a="1"/>
  <c r="Y24" i="12"/>
  <c r="Z24" i="12" a="1"/>
  <c r="Z24" i="12" s="1"/>
  <c r="AA24" i="12" a="1"/>
  <c r="AA24" i="12"/>
  <c r="AB24" i="12" a="1"/>
  <c r="AB24" i="12"/>
  <c r="AC24" i="12" a="1"/>
  <c r="AC24" i="12" s="1"/>
  <c r="AD24" i="12" a="1"/>
  <c r="AD24" i="12" s="1"/>
  <c r="AE24" i="12" a="1"/>
  <c r="AE24" i="12" s="1"/>
  <c r="AF24" i="12" a="1"/>
  <c r="AF24" i="12" s="1"/>
  <c r="E25" i="12" a="1"/>
  <c r="E25" i="12"/>
  <c r="F25" i="12" a="1"/>
  <c r="F25" i="12"/>
  <c r="G25" i="12" a="1"/>
  <c r="G25" i="12" s="1"/>
  <c r="H25" i="12" a="1"/>
  <c r="H25" i="12" s="1"/>
  <c r="I25" i="12" a="1"/>
  <c r="I25" i="12"/>
  <c r="J25" i="12" a="1"/>
  <c r="J25" i="12"/>
  <c r="K25" i="12" a="1"/>
  <c r="K25" i="12" s="1"/>
  <c r="L25" i="12" a="1"/>
  <c r="L25" i="12" s="1"/>
  <c r="M25" i="12" a="1"/>
  <c r="M25" i="12"/>
  <c r="N25" i="12" a="1"/>
  <c r="N25" i="12" s="1"/>
  <c r="O25" i="12" a="1"/>
  <c r="O25" i="12" s="1"/>
  <c r="P25" i="12" a="1"/>
  <c r="P25" i="12" s="1"/>
  <c r="Q25" i="12" a="1"/>
  <c r="Q25" i="12"/>
  <c r="R25" i="12" a="1"/>
  <c r="R25" i="12"/>
  <c r="S25" i="12" a="1"/>
  <c r="S25" i="12" s="1"/>
  <c r="T25" i="12" a="1"/>
  <c r="T25" i="12" s="1"/>
  <c r="U25" i="12" a="1"/>
  <c r="U25" i="12"/>
  <c r="V25" i="12" a="1"/>
  <c r="V25" i="12"/>
  <c r="W25" i="12" a="1"/>
  <c r="W25" i="12" s="1"/>
  <c r="X25" i="12" a="1"/>
  <c r="X25" i="12" s="1"/>
  <c r="Y25" i="12" a="1"/>
  <c r="Y25" i="12" s="1"/>
  <c r="Z25" i="12" a="1"/>
  <c r="Z25" i="12"/>
  <c r="AA25" i="12" a="1"/>
  <c r="AA25" i="12" s="1"/>
  <c r="AB25" i="12" a="1"/>
  <c r="AB25" i="12" s="1"/>
  <c r="AC25" i="12" a="1"/>
  <c r="AC25" i="12"/>
  <c r="AD25" i="12" a="1"/>
  <c r="AD25" i="12" s="1"/>
  <c r="AE25" i="12" a="1"/>
  <c r="AE25" i="12" s="1"/>
  <c r="AF25" i="12" a="1"/>
  <c r="AF25" i="12" s="1"/>
  <c r="E26" i="12" a="1"/>
  <c r="E26" i="12"/>
  <c r="F26" i="12" a="1"/>
  <c r="F26" i="12"/>
  <c r="G26" i="12" a="1"/>
  <c r="G26" i="12" s="1"/>
  <c r="H26" i="12" a="1"/>
  <c r="H26" i="12" s="1"/>
  <c r="I26" i="12" a="1"/>
  <c r="I26" i="12"/>
  <c r="J26" i="12" a="1"/>
  <c r="J26" i="12"/>
  <c r="K26" i="12" a="1"/>
  <c r="K26" i="12" s="1"/>
  <c r="L26" i="12" a="1"/>
  <c r="L26" i="12" s="1"/>
  <c r="M26" i="12" a="1"/>
  <c r="M26" i="12" s="1"/>
  <c r="N26" i="12" a="1"/>
  <c r="N26" i="12"/>
  <c r="O26" i="12" a="1"/>
  <c r="O26" i="12" s="1"/>
  <c r="P26" i="12" a="1"/>
  <c r="P26" i="12" s="1"/>
  <c r="Q26" i="12" a="1"/>
  <c r="Q26" i="12"/>
  <c r="R26" i="12" a="1"/>
  <c r="R26" i="12" s="1"/>
  <c r="S26" i="12" a="1"/>
  <c r="S26" i="12" s="1"/>
  <c r="T26" i="12" a="1"/>
  <c r="T26" i="12" s="1"/>
  <c r="U26" i="12" a="1"/>
  <c r="U26" i="12"/>
  <c r="V26" i="12" a="1"/>
  <c r="V26" i="12"/>
  <c r="W26" i="12" a="1"/>
  <c r="W26" i="12" s="1"/>
  <c r="X26" i="12" a="1"/>
  <c r="X26" i="12" s="1"/>
  <c r="Y26" i="12" a="1"/>
  <c r="Y26" i="12"/>
  <c r="Z26" i="12" a="1"/>
  <c r="Z26" i="12"/>
  <c r="AA26" i="12" a="1"/>
  <c r="AA26" i="12" s="1"/>
  <c r="AB26" i="12" a="1"/>
  <c r="AB26" i="12" s="1"/>
  <c r="AC26" i="12" a="1"/>
  <c r="AC26" i="12" s="1"/>
  <c r="AD26" i="12" a="1"/>
  <c r="AD26" i="12"/>
  <c r="AE26" i="12" a="1"/>
  <c r="AE26" i="12" s="1"/>
  <c r="AF26" i="12" a="1"/>
  <c r="AF26" i="12" s="1"/>
  <c r="E27" i="12" a="1"/>
  <c r="E27" i="12"/>
  <c r="F27" i="12" a="1"/>
  <c r="F27" i="12" s="1"/>
  <c r="G27" i="12" a="1"/>
  <c r="G27" i="12" s="1"/>
  <c r="H27" i="12" a="1"/>
  <c r="H27" i="12" s="1"/>
  <c r="I27" i="12" a="1"/>
  <c r="I27" i="12"/>
  <c r="J27" i="12" a="1"/>
  <c r="J27" i="12"/>
  <c r="K27" i="12" a="1"/>
  <c r="K27" i="12" s="1"/>
  <c r="L27" i="12" a="1"/>
  <c r="L27" i="12" s="1"/>
  <c r="M27" i="12" a="1"/>
  <c r="M27" i="12"/>
  <c r="N27" i="12" a="1"/>
  <c r="N27" i="12"/>
  <c r="O27" i="12" a="1"/>
  <c r="O27" i="12" s="1"/>
  <c r="P27" i="12" a="1"/>
  <c r="P27" i="12" s="1"/>
  <c r="Q27" i="12" a="1"/>
  <c r="Q27" i="12" s="1"/>
  <c r="R27" i="12" a="1"/>
  <c r="R27" i="12"/>
  <c r="S27" i="12" a="1"/>
  <c r="S27" i="12" s="1"/>
  <c r="T27" i="12" a="1"/>
  <c r="T27" i="12" s="1"/>
  <c r="U27" i="12" a="1"/>
  <c r="U27" i="12"/>
  <c r="V27" i="12" a="1"/>
  <c r="V27" i="12" s="1"/>
  <c r="W27" i="12" a="1"/>
  <c r="W27" i="12" s="1"/>
  <c r="X27" i="12" a="1"/>
  <c r="X27" i="12" s="1"/>
  <c r="Y27" i="12" a="1"/>
  <c r="Y27" i="12"/>
  <c r="Z27" i="12" a="1"/>
  <c r="Z27" i="12"/>
  <c r="AA27" i="12" a="1"/>
  <c r="AA27" i="12" s="1"/>
  <c r="AB27" i="12" a="1"/>
  <c r="AB27" i="12" s="1"/>
  <c r="AC27" i="12" a="1"/>
  <c r="AC27" i="12"/>
  <c r="AD27" i="12" a="1"/>
  <c r="AD27" i="12"/>
  <c r="AE27" i="12" a="1"/>
  <c r="AE27" i="12" s="1"/>
  <c r="AF27" i="12" a="1"/>
  <c r="AF27" i="12" s="1"/>
  <c r="E29" i="12" a="1"/>
  <c r="E29" i="12" s="1"/>
  <c r="F29" i="12" a="1"/>
  <c r="F29" i="12"/>
  <c r="G29" i="12" a="1"/>
  <c r="G29" i="12" s="1"/>
  <c r="H29" i="12" a="1"/>
  <c r="H29" i="12" s="1"/>
  <c r="I29" i="12" a="1"/>
  <c r="I29" i="12"/>
  <c r="J29" i="12" a="1"/>
  <c r="J29" i="12" s="1"/>
  <c r="K29" i="12" a="1"/>
  <c r="K29" i="12" s="1"/>
  <c r="L29" i="12" a="1"/>
  <c r="L29" i="12" s="1"/>
  <c r="M29" i="12" a="1"/>
  <c r="M29" i="12"/>
  <c r="N29" i="12" a="1"/>
  <c r="N29" i="12"/>
  <c r="O29" i="12" a="1"/>
  <c r="O29" i="12" s="1"/>
  <c r="P29" i="12" a="1"/>
  <c r="P29" i="12" s="1"/>
  <c r="Q29" i="12" a="1"/>
  <c r="Q29" i="12"/>
  <c r="R29" i="12" a="1"/>
  <c r="R29" i="12"/>
  <c r="S29" i="12" a="1"/>
  <c r="S29" i="12" s="1"/>
  <c r="T29" i="12" a="1"/>
  <c r="T29" i="12" s="1"/>
  <c r="U29" i="12" a="1"/>
  <c r="U29" i="12" s="1"/>
  <c r="V29" i="12" a="1"/>
  <c r="V29" i="12"/>
  <c r="W29" i="12" a="1"/>
  <c r="W29" i="12" s="1"/>
  <c r="X29" i="12" a="1"/>
  <c r="X29" i="12" s="1"/>
  <c r="Y29" i="12" a="1"/>
  <c r="Y29" i="12"/>
  <c r="Z29" i="12" a="1"/>
  <c r="Z29" i="12" s="1"/>
  <c r="AA29" i="12" a="1"/>
  <c r="AA29" i="12" s="1"/>
  <c r="AB29" i="12" a="1"/>
  <c r="AB29" i="12" s="1"/>
  <c r="AC29" i="12" a="1"/>
  <c r="AC29" i="12"/>
  <c r="AD29" i="12" a="1"/>
  <c r="AD29" i="12"/>
  <c r="AE29" i="12" a="1"/>
  <c r="AE29" i="12" s="1"/>
  <c r="AF29" i="12" a="1"/>
  <c r="AF29" i="12" s="1"/>
  <c r="E30" i="12" a="1"/>
  <c r="E30" i="12"/>
  <c r="F30" i="12" a="1"/>
  <c r="F30" i="12"/>
  <c r="G30" i="12" a="1"/>
  <c r="G30" i="12" s="1"/>
  <c r="H30" i="12" a="1"/>
  <c r="H30" i="12" s="1"/>
  <c r="I30" i="12" a="1"/>
  <c r="I30" i="12" s="1"/>
  <c r="J30" i="12" a="1"/>
  <c r="J30" i="12"/>
  <c r="K30" i="12" a="1"/>
  <c r="K30" i="12" s="1"/>
  <c r="L30" i="12" a="1"/>
  <c r="L30" i="12" s="1"/>
  <c r="M30" i="12" a="1"/>
  <c r="M30" i="12"/>
  <c r="N30" i="12" a="1"/>
  <c r="N30" i="12" s="1"/>
  <c r="O30" i="12" a="1"/>
  <c r="O30" i="12" s="1"/>
  <c r="P30" i="12" a="1"/>
  <c r="P30" i="12" s="1"/>
  <c r="Q30" i="12" a="1"/>
  <c r="Q30" i="12"/>
  <c r="R30" i="12" a="1"/>
  <c r="R30" i="12"/>
  <c r="S30" i="12" a="1"/>
  <c r="S30" i="12" s="1"/>
  <c r="T30" i="12" a="1"/>
  <c r="T30" i="12" s="1"/>
  <c r="U30" i="12" a="1"/>
  <c r="U30" i="12"/>
  <c r="V30" i="12" a="1"/>
  <c r="V30" i="12"/>
  <c r="W30" i="12" a="1"/>
  <c r="W30" i="12" s="1"/>
  <c r="X30" i="12" a="1"/>
  <c r="X30" i="12" s="1"/>
  <c r="Y30" i="12" a="1"/>
  <c r="Y30" i="12" s="1"/>
  <c r="Z30" i="12" a="1"/>
  <c r="Z30" i="12"/>
  <c r="AA30" i="12" a="1"/>
  <c r="AA30" i="12" s="1"/>
  <c r="AB30" i="12" a="1"/>
  <c r="AB30" i="12" s="1"/>
  <c r="AC30" i="12" a="1"/>
  <c r="AC30" i="12"/>
  <c r="AD30" i="12" a="1"/>
  <c r="AD30" i="12" s="1"/>
  <c r="AE30" i="12" a="1"/>
  <c r="AE30" i="12" s="1"/>
  <c r="AF30" i="12" a="1"/>
  <c r="AF30" i="12" s="1"/>
  <c r="E31" i="12" a="1"/>
  <c r="E31" i="12"/>
  <c r="F31" i="12" a="1"/>
  <c r="F31" i="12"/>
  <c r="G31" i="12" a="1"/>
  <c r="G31" i="12" s="1"/>
  <c r="H31" i="12" a="1"/>
  <c r="H31" i="12" s="1"/>
  <c r="I31" i="12" a="1"/>
  <c r="I31" i="12"/>
  <c r="J31" i="12" a="1"/>
  <c r="J31" i="12"/>
  <c r="K31" i="12" a="1"/>
  <c r="K31" i="12" s="1"/>
  <c r="L31" i="12" a="1"/>
  <c r="L31" i="12" s="1"/>
  <c r="M31" i="12" a="1"/>
  <c r="M31" i="12" s="1"/>
  <c r="N31" i="12" a="1"/>
  <c r="N31" i="12"/>
  <c r="O31" i="12" a="1"/>
  <c r="O31" i="12" s="1"/>
  <c r="P31" i="12" a="1"/>
  <c r="P31" i="12" s="1"/>
  <c r="Q31" i="12" a="1"/>
  <c r="Q31" i="12"/>
  <c r="R31" i="12" a="1"/>
  <c r="R31" i="12" s="1"/>
  <c r="S31" i="12" a="1"/>
  <c r="S31" i="12" s="1"/>
  <c r="T31" i="12" a="1"/>
  <c r="T31" i="12" s="1"/>
  <c r="U31" i="12" a="1"/>
  <c r="U31" i="12"/>
  <c r="V31" i="12" a="1"/>
  <c r="V31" i="12"/>
  <c r="W31" i="12" a="1"/>
  <c r="W31" i="12" s="1"/>
  <c r="X31" i="12" a="1"/>
  <c r="X31" i="12" s="1"/>
  <c r="Y31" i="12" a="1"/>
  <c r="Y31" i="12"/>
  <c r="Z31" i="12" a="1"/>
  <c r="Z31" i="12"/>
  <c r="AA31" i="12" a="1"/>
  <c r="AA31" i="12" s="1"/>
  <c r="AB31" i="12" a="1"/>
  <c r="AB31" i="12" s="1"/>
  <c r="AC31" i="12" a="1"/>
  <c r="AC31" i="12" s="1"/>
  <c r="AD31" i="12" a="1"/>
  <c r="AD31" i="12"/>
  <c r="AE31" i="12" a="1"/>
  <c r="AE31" i="12" s="1"/>
  <c r="AF31" i="12" a="1"/>
  <c r="AF31" i="12" s="1"/>
  <c r="E32" i="12" a="1"/>
  <c r="E32" i="12"/>
  <c r="F32" i="12" a="1"/>
  <c r="F32" i="12" s="1"/>
  <c r="G32" i="12" a="1"/>
  <c r="G32" i="12" s="1"/>
  <c r="H32" i="12" a="1"/>
  <c r="H32" i="12" s="1"/>
  <c r="I32" i="12" a="1"/>
  <c r="I32" i="12"/>
  <c r="J32" i="12" a="1"/>
  <c r="J32" i="12"/>
  <c r="K32" i="12" a="1"/>
  <c r="K32" i="12" s="1"/>
  <c r="L32" i="12" a="1"/>
  <c r="L32" i="12" s="1"/>
  <c r="M32" i="12" a="1"/>
  <c r="M32" i="12"/>
  <c r="N32" i="12" a="1"/>
  <c r="N32" i="12"/>
  <c r="O32" i="12" a="1"/>
  <c r="O32" i="12" s="1"/>
  <c r="P32" i="12" a="1"/>
  <c r="P32" i="12" s="1"/>
  <c r="Q32" i="12" a="1"/>
  <c r="Q32" i="12" s="1"/>
  <c r="R32" i="12" a="1"/>
  <c r="R32" i="12"/>
  <c r="S32" i="12" a="1"/>
  <c r="S32" i="12" s="1"/>
  <c r="T32" i="12" a="1"/>
  <c r="T32" i="12" s="1"/>
  <c r="U32" i="12" a="1"/>
  <c r="U32" i="12"/>
  <c r="V32" i="12" a="1"/>
  <c r="V32" i="12" s="1"/>
  <c r="W32" i="12" a="1"/>
  <c r="W32" i="12" s="1"/>
  <c r="X32" i="12" a="1"/>
  <c r="X32" i="12" s="1"/>
  <c r="Y32" i="12" a="1"/>
  <c r="Y32" i="12"/>
  <c r="Z32" i="12" a="1"/>
  <c r="Z32" i="12"/>
  <c r="AA32" i="12" a="1"/>
  <c r="AA32" i="12" s="1"/>
  <c r="AB32" i="12" a="1"/>
  <c r="AB32" i="12" s="1"/>
  <c r="AC32" i="12" a="1"/>
  <c r="AC32" i="12"/>
  <c r="AD32" i="12" a="1"/>
  <c r="AD32" i="12"/>
  <c r="AE32" i="12" a="1"/>
  <c r="AE32" i="12" s="1"/>
  <c r="AF32" i="12" a="1"/>
  <c r="AF32" i="12" s="1"/>
  <c r="E33" i="12" a="1"/>
  <c r="E33" i="12" s="1"/>
  <c r="F33" i="12" a="1"/>
  <c r="F33" i="12"/>
  <c r="G33" i="12" a="1"/>
  <c r="G33" i="12" s="1"/>
  <c r="H33" i="12" a="1"/>
  <c r="H33" i="12" s="1"/>
  <c r="I33" i="12" a="1"/>
  <c r="I33" i="12"/>
  <c r="J33" i="12" a="1"/>
  <c r="J33" i="12" s="1"/>
  <c r="K33" i="12" a="1"/>
  <c r="K33" i="12" s="1"/>
  <c r="L33" i="12" a="1"/>
  <c r="L33" i="12" s="1"/>
  <c r="M33" i="12" a="1"/>
  <c r="M33" i="12"/>
  <c r="N33" i="12" a="1"/>
  <c r="N33" i="12"/>
  <c r="O33" i="12" a="1"/>
  <c r="O33" i="12" s="1"/>
  <c r="P33" i="12" a="1"/>
  <c r="P33" i="12" s="1"/>
  <c r="Q33" i="12" a="1"/>
  <c r="Q33" i="12"/>
  <c r="R33" i="12" a="1"/>
  <c r="R33" i="12"/>
  <c r="S33" i="12" a="1"/>
  <c r="S33" i="12" s="1"/>
  <c r="T33" i="12" a="1"/>
  <c r="T33" i="12" s="1"/>
  <c r="U33" i="12" a="1"/>
  <c r="U33" i="12" s="1"/>
  <c r="V33" i="12" a="1"/>
  <c r="V33" i="12"/>
  <c r="W33" i="12" a="1"/>
  <c r="W33" i="12" s="1"/>
  <c r="X33" i="12" a="1"/>
  <c r="X33" i="12" s="1"/>
  <c r="Y33" i="12" a="1"/>
  <c r="Y33" i="12"/>
  <c r="Z33" i="12" a="1"/>
  <c r="Z33" i="12" s="1"/>
  <c r="AA33" i="12" a="1"/>
  <c r="AA33" i="12" s="1"/>
  <c r="AB33" i="12" a="1"/>
  <c r="AB33" i="12" s="1"/>
  <c r="AC33" i="12" a="1"/>
  <c r="AC33" i="12"/>
  <c r="AD33" i="12" a="1"/>
  <c r="AD33" i="12"/>
  <c r="AE33" i="12" a="1"/>
  <c r="AE33" i="12" s="1"/>
  <c r="AF33" i="12" a="1"/>
  <c r="AF33" i="12" s="1"/>
  <c r="E34" i="12" a="1"/>
  <c r="E34" i="12"/>
  <c r="F34" i="12" a="1"/>
  <c r="F34" i="12"/>
  <c r="G34" i="12" a="1"/>
  <c r="G34" i="12" s="1"/>
  <c r="H34" i="12" a="1"/>
  <c r="H34" i="12" s="1"/>
  <c r="I34" i="12" a="1"/>
  <c r="I34" i="12" s="1"/>
  <c r="J34" i="12" a="1"/>
  <c r="J34" i="12"/>
  <c r="K34" i="12" a="1"/>
  <c r="K34" i="12" s="1"/>
  <c r="L34" i="12" a="1"/>
  <c r="L34" i="12" s="1"/>
  <c r="M34" i="12" a="1"/>
  <c r="M34" i="12"/>
  <c r="N34" i="12" a="1"/>
  <c r="N34" i="12" s="1"/>
  <c r="O34" i="12" a="1"/>
  <c r="O34" i="12" s="1"/>
  <c r="P34" i="12" a="1"/>
  <c r="P34" i="12" s="1"/>
  <c r="Q34" i="12" a="1"/>
  <c r="Q34" i="12"/>
  <c r="R34" i="12" a="1"/>
  <c r="R34" i="12"/>
  <c r="S34" i="12" a="1"/>
  <c r="S34" i="12" s="1"/>
  <c r="T34" i="12" a="1"/>
  <c r="T34" i="12" s="1"/>
  <c r="U34" i="12" a="1"/>
  <c r="U34" i="12"/>
  <c r="V34" i="12" a="1"/>
  <c r="V34" i="12"/>
  <c r="W34" i="12" a="1"/>
  <c r="W34" i="12" s="1"/>
  <c r="X34" i="12" a="1"/>
  <c r="X34" i="12" s="1"/>
  <c r="Y34" i="12" a="1"/>
  <c r="Y34" i="12" s="1"/>
  <c r="Z34" i="12" a="1"/>
  <c r="Z34" i="12"/>
  <c r="AA34" i="12" a="1"/>
  <c r="AA34" i="12" s="1"/>
  <c r="AB34" i="12" a="1"/>
  <c r="AB34" i="12" s="1"/>
  <c r="AC34" i="12" a="1"/>
  <c r="AC34" i="12"/>
  <c r="AD34" i="12" a="1"/>
  <c r="AD34" i="12" s="1"/>
  <c r="AE34" i="12" a="1"/>
  <c r="AE34" i="12" s="1"/>
  <c r="AF34" i="12" a="1"/>
  <c r="AF34" i="12" s="1"/>
  <c r="E35" i="12" a="1"/>
  <c r="E35" i="12"/>
  <c r="F35" i="12" a="1"/>
  <c r="F35" i="12"/>
  <c r="G35" i="12" a="1"/>
  <c r="G35" i="12" s="1"/>
  <c r="H35" i="12" a="1"/>
  <c r="H35" i="12" s="1"/>
  <c r="I35" i="12" a="1"/>
  <c r="I35" i="12"/>
  <c r="J35" i="12" a="1"/>
  <c r="J35" i="12"/>
  <c r="K35" i="12" a="1"/>
  <c r="K35" i="12" s="1"/>
  <c r="L35" i="12" a="1"/>
  <c r="L35" i="12" s="1"/>
  <c r="M35" i="12" a="1"/>
  <c r="M35" i="12" s="1"/>
  <c r="N35" i="12" a="1"/>
  <c r="N35" i="12"/>
  <c r="O35" i="12" a="1"/>
  <c r="O35" i="12" s="1"/>
  <c r="P35" i="12" a="1"/>
  <c r="P35" i="12" s="1"/>
  <c r="Q35" i="12" a="1"/>
  <c r="Q35" i="12"/>
  <c r="R35" i="12" a="1"/>
  <c r="R35" i="12" s="1"/>
  <c r="S35" i="12" a="1"/>
  <c r="S35" i="12" s="1"/>
  <c r="T35" i="12" a="1"/>
  <c r="T35" i="12" s="1"/>
  <c r="U35" i="12" a="1"/>
  <c r="U35" i="12"/>
  <c r="V35" i="12" a="1"/>
  <c r="V35" i="12"/>
  <c r="W35" i="12" a="1"/>
  <c r="W35" i="12" s="1"/>
  <c r="X35" i="12" a="1"/>
  <c r="X35" i="12" s="1"/>
  <c r="Y35" i="12" a="1"/>
  <c r="Y35" i="12"/>
  <c r="Z35" i="12" a="1"/>
  <c r="Z35" i="12"/>
  <c r="AA35" i="12" a="1"/>
  <c r="AA35" i="12" s="1"/>
  <c r="AB35" i="12" a="1"/>
  <c r="AB35" i="12" s="1"/>
  <c r="AC35" i="12" a="1"/>
  <c r="AC35" i="12" s="1"/>
  <c r="AD35" i="12" a="1"/>
  <c r="AD35" i="12"/>
  <c r="AE35" i="12" a="1"/>
  <c r="AE35" i="12" s="1"/>
  <c r="AF35" i="12" a="1"/>
  <c r="AF35" i="12" s="1"/>
  <c r="E36" i="12" a="1"/>
  <c r="E36" i="12"/>
  <c r="F36" i="12" a="1"/>
  <c r="F36" i="12" s="1"/>
  <c r="G36" i="12" a="1"/>
  <c r="G36" i="12" s="1"/>
  <c r="H36" i="12" a="1"/>
  <c r="H36" i="12" s="1"/>
  <c r="I36" i="12" a="1"/>
  <c r="I36" i="12"/>
  <c r="J36" i="12" a="1"/>
  <c r="J36" i="12"/>
  <c r="K36" i="12" a="1"/>
  <c r="K36" i="12" s="1"/>
  <c r="L36" i="12" a="1"/>
  <c r="L36" i="12" s="1"/>
  <c r="M36" i="12" a="1"/>
  <c r="M36" i="12"/>
  <c r="N36" i="12" a="1"/>
  <c r="N36" i="12"/>
  <c r="O36" i="12" a="1"/>
  <c r="O36" i="12" s="1"/>
  <c r="P36" i="12" a="1"/>
  <c r="P36" i="12" s="1"/>
  <c r="Q36" i="12" a="1"/>
  <c r="Q36" i="12" s="1"/>
  <c r="R36" i="12" a="1"/>
  <c r="R36" i="12"/>
  <c r="S36" i="12" a="1"/>
  <c r="S36" i="12" s="1"/>
  <c r="T36" i="12" a="1"/>
  <c r="T36" i="12" s="1"/>
  <c r="U36" i="12" a="1"/>
  <c r="U36" i="12"/>
  <c r="V36" i="12" a="1"/>
  <c r="V36" i="12" s="1"/>
  <c r="W36" i="12" a="1"/>
  <c r="W36" i="12" s="1"/>
  <c r="X36" i="12" a="1"/>
  <c r="X36" i="12" s="1"/>
  <c r="Y36" i="12" a="1"/>
  <c r="Y36" i="12"/>
  <c r="Z36" i="12" a="1"/>
  <c r="Z36" i="12"/>
  <c r="AA36" i="12" a="1"/>
  <c r="AA36" i="12" s="1"/>
  <c r="AB36" i="12" a="1"/>
  <c r="AB36" i="12" s="1"/>
  <c r="AC36" i="12" a="1"/>
  <c r="AC36" i="12"/>
  <c r="AD36" i="12" a="1"/>
  <c r="AD36" i="12"/>
  <c r="AE36" i="12" a="1"/>
  <c r="AE36" i="12" s="1"/>
  <c r="AF36" i="12" a="1"/>
  <c r="AF36" i="12" s="1"/>
  <c r="E38" i="12" a="1"/>
  <c r="E38" i="12" s="1"/>
  <c r="F38" i="12" a="1"/>
  <c r="F38" i="12"/>
  <c r="G38" i="12" a="1"/>
  <c r="G38" i="12" s="1"/>
  <c r="H38" i="12" a="1"/>
  <c r="H38" i="12" s="1"/>
  <c r="I38" i="12" a="1"/>
  <c r="I38" i="12"/>
  <c r="J38" i="12" a="1"/>
  <c r="J38" i="12" s="1"/>
  <c r="K38" i="12" a="1"/>
  <c r="K38" i="12" s="1"/>
  <c r="L38" i="12" a="1"/>
  <c r="L38" i="12" s="1"/>
  <c r="M38" i="12" a="1"/>
  <c r="M38" i="12"/>
  <c r="N38" i="12" a="1"/>
  <c r="N38" i="12"/>
  <c r="O38" i="12" a="1"/>
  <c r="O38" i="12" s="1"/>
  <c r="P38" i="12" a="1"/>
  <c r="P38" i="12" s="1"/>
  <c r="Q38" i="12" a="1"/>
  <c r="Q38" i="12"/>
  <c r="R38" i="12" a="1"/>
  <c r="R38" i="12"/>
  <c r="S38" i="12" a="1"/>
  <c r="S38" i="12" s="1"/>
  <c r="T38" i="12" a="1"/>
  <c r="T38" i="12" s="1"/>
  <c r="U38" i="12" a="1"/>
  <c r="U38" i="12" s="1"/>
  <c r="V38" i="12" a="1"/>
  <c r="V38" i="12"/>
  <c r="W38" i="12" a="1"/>
  <c r="W38" i="12" s="1"/>
  <c r="X38" i="12" a="1"/>
  <c r="X38" i="12" s="1"/>
  <c r="Y38" i="12" a="1"/>
  <c r="Y38" i="12"/>
  <c r="Z38" i="12" a="1"/>
  <c r="Z38" i="12" s="1"/>
  <c r="AA38" i="12" a="1"/>
  <c r="AA38" i="12" s="1"/>
  <c r="AB38" i="12" a="1"/>
  <c r="AB38" i="12" s="1"/>
  <c r="AC38" i="12" a="1"/>
  <c r="AC38" i="12"/>
  <c r="AD38" i="12" a="1"/>
  <c r="AD38" i="12"/>
  <c r="AE38" i="12" a="1"/>
  <c r="AE38" i="12" s="1"/>
  <c r="AF38" i="12" a="1"/>
  <c r="AF38" i="12" s="1"/>
  <c r="E39" i="12" a="1"/>
  <c r="E39" i="12"/>
  <c r="F39" i="12" a="1"/>
  <c r="F39" i="12"/>
  <c r="G39" i="12" a="1"/>
  <c r="G39" i="12" s="1"/>
  <c r="H39" i="12" a="1"/>
  <c r="H39" i="12" s="1"/>
  <c r="I39" i="12" a="1"/>
  <c r="I39" i="12" s="1"/>
  <c r="J39" i="12" a="1"/>
  <c r="J39" i="12"/>
  <c r="K39" i="12" a="1"/>
  <c r="K39" i="12" s="1"/>
  <c r="L39" i="12" a="1"/>
  <c r="L39" i="12" s="1"/>
  <c r="M39" i="12" a="1"/>
  <c r="M39" i="12"/>
  <c r="N39" i="12" a="1"/>
  <c r="N39" i="12" s="1"/>
  <c r="O39" i="12" a="1"/>
  <c r="O39" i="12" s="1"/>
  <c r="P39" i="12" a="1"/>
  <c r="P39" i="12" s="1"/>
  <c r="Q39" i="12" a="1"/>
  <c r="Q39" i="12"/>
  <c r="R39" i="12" a="1"/>
  <c r="R39" i="12"/>
  <c r="S39" i="12" a="1"/>
  <c r="S39" i="12" s="1"/>
  <c r="T39" i="12" a="1"/>
  <c r="T39" i="12" s="1"/>
  <c r="U39" i="12" a="1"/>
  <c r="U39" i="12"/>
  <c r="V39" i="12" a="1"/>
  <c r="V39" i="12"/>
  <c r="W39" i="12" a="1"/>
  <c r="W39" i="12" s="1"/>
  <c r="X39" i="12" a="1"/>
  <c r="X39" i="12" s="1"/>
  <c r="Y39" i="12" a="1"/>
  <c r="Y39" i="12" s="1"/>
  <c r="Z39" i="12" a="1"/>
  <c r="Z39" i="12"/>
  <c r="AA39" i="12" a="1"/>
  <c r="AA39" i="12" s="1"/>
  <c r="AB39" i="12" a="1"/>
  <c r="AB39" i="12" s="1"/>
  <c r="AC39" i="12" a="1"/>
  <c r="AC39" i="12"/>
  <c r="AD39" i="12" a="1"/>
  <c r="AD39" i="12" s="1"/>
  <c r="AE39" i="12" a="1"/>
  <c r="AE39" i="12" s="1"/>
  <c r="AF39" i="12" a="1"/>
  <c r="AF39" i="12" s="1"/>
  <c r="E40" i="12" a="1"/>
  <c r="E40" i="12"/>
  <c r="F40" i="12" a="1"/>
  <c r="F40" i="12"/>
  <c r="G40" i="12" a="1"/>
  <c r="G40" i="12" s="1"/>
  <c r="H40" i="12" a="1"/>
  <c r="H40" i="12" s="1"/>
  <c r="I40" i="12" a="1"/>
  <c r="I40" i="12"/>
  <c r="J40" i="12" a="1"/>
  <c r="J40" i="12"/>
  <c r="K40" i="12" a="1"/>
  <c r="K40" i="12" s="1"/>
  <c r="L40" i="12" a="1"/>
  <c r="L40" i="12" s="1"/>
  <c r="M40" i="12" a="1"/>
  <c r="M40" i="12" s="1"/>
  <c r="N40" i="12" a="1"/>
  <c r="N40" i="12"/>
  <c r="O40" i="12" a="1"/>
  <c r="O40" i="12" s="1"/>
  <c r="P40" i="12" a="1"/>
  <c r="P40" i="12" s="1"/>
  <c r="Q40" i="12" a="1"/>
  <c r="Q40" i="12"/>
  <c r="R40" i="12" a="1"/>
  <c r="R40" i="12" s="1"/>
  <c r="S40" i="12" a="1"/>
  <c r="S40" i="12" s="1"/>
  <c r="T40" i="12" a="1"/>
  <c r="T40" i="12" s="1"/>
  <c r="U40" i="12" a="1"/>
  <c r="U40" i="12"/>
  <c r="V40" i="12" a="1"/>
  <c r="V40" i="12"/>
  <c r="W40" i="12" a="1"/>
  <c r="W40" i="12" s="1"/>
  <c r="X40" i="12" a="1"/>
  <c r="X40" i="12" s="1"/>
  <c r="Y40" i="12" a="1"/>
  <c r="Y40" i="12"/>
  <c r="Z40" i="12" a="1"/>
  <c r="Z40" i="12"/>
  <c r="AA40" i="12" a="1"/>
  <c r="AA40" i="12" s="1"/>
  <c r="AB40" i="12" a="1"/>
  <c r="AB40" i="12" s="1"/>
  <c r="AC40" i="12" a="1"/>
  <c r="AC40" i="12" s="1"/>
  <c r="AD40" i="12" a="1"/>
  <c r="AD40" i="12"/>
  <c r="AE40" i="12" a="1"/>
  <c r="AE40" i="12" s="1"/>
  <c r="AF40" i="12" a="1"/>
  <c r="AF40" i="12" s="1"/>
  <c r="E41" i="12" a="1"/>
  <c r="E41" i="12"/>
  <c r="F41" i="12" a="1"/>
  <c r="F41" i="12" s="1"/>
  <c r="G41" i="12" a="1"/>
  <c r="G41" i="12" s="1"/>
  <c r="H41" i="12" a="1"/>
  <c r="H41" i="12" s="1"/>
  <c r="I41" i="12" a="1"/>
  <c r="I41" i="12"/>
  <c r="J41" i="12" a="1"/>
  <c r="J41" i="12"/>
  <c r="K41" i="12" a="1"/>
  <c r="K41" i="12" s="1"/>
  <c r="L41" i="12" a="1"/>
  <c r="L41" i="12" s="1"/>
  <c r="M41" i="12" a="1"/>
  <c r="M41" i="12"/>
  <c r="N41" i="12" a="1"/>
  <c r="N41" i="12"/>
  <c r="O41" i="12" a="1"/>
  <c r="O41" i="12" s="1"/>
  <c r="P41" i="12" a="1"/>
  <c r="P41" i="12" s="1"/>
  <c r="Q41" i="12" a="1"/>
  <c r="Q41" i="12" s="1"/>
  <c r="R41" i="12" a="1"/>
  <c r="R41" i="12"/>
  <c r="S41" i="12" a="1"/>
  <c r="S41" i="12" s="1"/>
  <c r="T41" i="12" a="1"/>
  <c r="T41" i="12" s="1"/>
  <c r="U41" i="12" a="1"/>
  <c r="U41" i="12"/>
  <c r="V41" i="12" a="1"/>
  <c r="V41" i="12" s="1"/>
  <c r="W41" i="12" a="1"/>
  <c r="W41" i="12" s="1"/>
  <c r="X41" i="12" a="1"/>
  <c r="X41" i="12" s="1"/>
  <c r="Y41" i="12" a="1"/>
  <c r="Y41" i="12"/>
  <c r="Z41" i="12" a="1"/>
  <c r="Z41" i="12"/>
  <c r="AA41" i="12" a="1"/>
  <c r="AA41" i="12" s="1"/>
  <c r="AB41" i="12" a="1"/>
  <c r="AB41" i="12" s="1"/>
  <c r="AC41" i="12" a="1"/>
  <c r="AC41" i="12"/>
  <c r="AD41" i="12" a="1"/>
  <c r="AD41" i="12"/>
  <c r="AE41" i="12" a="1"/>
  <c r="AE41" i="12" s="1"/>
  <c r="AF41" i="12" a="1"/>
  <c r="AF41" i="12" s="1"/>
  <c r="E42" i="12" a="1"/>
  <c r="E42" i="12" s="1"/>
  <c r="F42" i="12" a="1"/>
  <c r="F42" i="12"/>
  <c r="G42" i="12" a="1"/>
  <c r="G42" i="12" s="1"/>
  <c r="H42" i="12" a="1"/>
  <c r="H42" i="12" s="1"/>
  <c r="I42" i="12" a="1"/>
  <c r="I42" i="12"/>
  <c r="J42" i="12" a="1"/>
  <c r="J42" i="12" s="1"/>
  <c r="K42" i="12" a="1"/>
  <c r="K42" i="12" s="1"/>
  <c r="L42" i="12" a="1"/>
  <c r="L42" i="12" s="1"/>
  <c r="M42" i="12" a="1"/>
  <c r="M42" i="12"/>
  <c r="N42" i="12" a="1"/>
  <c r="N42" i="12"/>
  <c r="O42" i="12" a="1"/>
  <c r="O42" i="12" s="1"/>
  <c r="P42" i="12" a="1"/>
  <c r="P42" i="12" s="1"/>
  <c r="Q42" i="12" a="1"/>
  <c r="Q42" i="12"/>
  <c r="R42" i="12" a="1"/>
  <c r="R42" i="12"/>
  <c r="S42" i="12" a="1"/>
  <c r="S42" i="12" s="1"/>
  <c r="T42" i="12" a="1"/>
  <c r="T42" i="12" s="1"/>
  <c r="U42" i="12" a="1"/>
  <c r="U42" i="12"/>
  <c r="V42" i="12" a="1"/>
  <c r="V42" i="12"/>
  <c r="W42" i="12" a="1"/>
  <c r="W42" i="12" s="1"/>
  <c r="X42" i="12" a="1"/>
  <c r="X42" i="12"/>
  <c r="Y42" i="12" a="1"/>
  <c r="Y42" i="12" s="1"/>
  <c r="Z42" i="12" a="1"/>
  <c r="Z42" i="12"/>
  <c r="AA42" i="12" a="1"/>
  <c r="AA42" i="12" s="1"/>
  <c r="AB42" i="12" a="1"/>
  <c r="AB42" i="12" s="1"/>
  <c r="AC42" i="12" a="1"/>
  <c r="AC42" i="12" s="1"/>
  <c r="AD42" i="12" a="1"/>
  <c r="AD42" i="12"/>
  <c r="AE42" i="12" a="1"/>
  <c r="AE42" i="12" s="1"/>
  <c r="AF42" i="12" a="1"/>
  <c r="AF42" i="12"/>
  <c r="E43" i="12" a="1"/>
  <c r="E43" i="12"/>
  <c r="F43" i="12" a="1"/>
  <c r="F43" i="12" s="1"/>
  <c r="G43" i="12" a="1"/>
  <c r="G43" i="12" s="1"/>
  <c r="H43" i="12" a="1"/>
  <c r="H43" i="12"/>
  <c r="I43" i="12" a="1"/>
  <c r="I43" i="12" s="1"/>
  <c r="J43" i="12" a="1"/>
  <c r="J43" i="12" s="1"/>
  <c r="K43" i="12" a="1"/>
  <c r="K43" i="12" s="1"/>
  <c r="L43" i="12" a="1"/>
  <c r="L43" i="12"/>
  <c r="M43" i="12" a="1"/>
  <c r="M43" i="12"/>
  <c r="N43" i="12" a="1"/>
  <c r="N43" i="12"/>
  <c r="O43" i="12" a="1"/>
  <c r="O43" i="12" s="1"/>
  <c r="P43" i="12" a="1"/>
  <c r="P43" i="12"/>
  <c r="Q43" i="12" a="1"/>
  <c r="Q43" i="12"/>
  <c r="R43" i="12" a="1"/>
  <c r="R43" i="12" s="1"/>
  <c r="S43" i="12" a="1"/>
  <c r="S43" i="12" s="1"/>
  <c r="T43" i="12" a="1"/>
  <c r="T43" i="12" s="1"/>
  <c r="U43" i="12" a="1"/>
  <c r="U43" i="12"/>
  <c r="V43" i="12" a="1"/>
  <c r="V43" i="12"/>
  <c r="W43" i="12" a="1"/>
  <c r="W43" i="12" s="1"/>
  <c r="X43" i="12" a="1"/>
  <c r="X43" i="12" s="1"/>
  <c r="Y43" i="12" a="1"/>
  <c r="Y43" i="12"/>
  <c r="Z43" i="12" a="1"/>
  <c r="Z43" i="12"/>
  <c r="AA43" i="12" a="1"/>
  <c r="AA43" i="12" s="1"/>
  <c r="AB43" i="12" a="1"/>
  <c r="AB43" i="12"/>
  <c r="AC43" i="12" a="1"/>
  <c r="AC43" i="12" s="1"/>
  <c r="AD43" i="12" a="1"/>
  <c r="AD43" i="12"/>
  <c r="AE43" i="12" a="1"/>
  <c r="AE43" i="12" s="1"/>
  <c r="AF43" i="12" a="1"/>
  <c r="AF43" i="12" s="1"/>
  <c r="E44" i="12" a="1"/>
  <c r="E44" i="12" s="1"/>
  <c r="F44" i="12" a="1"/>
  <c r="F44" i="12"/>
  <c r="G44" i="12" a="1"/>
  <c r="G44" i="12" s="1"/>
  <c r="H44" i="12" a="1"/>
  <c r="H44" i="12"/>
  <c r="I44" i="12" a="1"/>
  <c r="I44" i="12"/>
  <c r="J44" i="12" a="1"/>
  <c r="J44" i="12" s="1"/>
  <c r="K44" i="12" a="1"/>
  <c r="K44" i="12" s="1"/>
  <c r="L44" i="12" a="1"/>
  <c r="L44" i="12"/>
  <c r="M44" i="12" a="1"/>
  <c r="M44" i="12" s="1"/>
  <c r="N44" i="12" a="1"/>
  <c r="N44" i="12" s="1"/>
  <c r="O44" i="12" a="1"/>
  <c r="O44" i="12" s="1"/>
  <c r="P44" i="12" a="1"/>
  <c r="P44" i="12"/>
  <c r="Q44" i="12" a="1"/>
  <c r="Q44" i="12"/>
  <c r="R44" i="12" a="1"/>
  <c r="R44" i="12"/>
  <c r="S44" i="12" a="1"/>
  <c r="S44" i="12" s="1"/>
  <c r="T44" i="12" a="1"/>
  <c r="T44" i="12"/>
  <c r="U44" i="12" a="1"/>
  <c r="U44" i="12"/>
  <c r="V44" i="12" a="1"/>
  <c r="V44" i="12" s="1"/>
  <c r="W44" i="12" a="1"/>
  <c r="W44" i="12" s="1"/>
  <c r="X44" i="12" a="1"/>
  <c r="X44" i="12" s="1"/>
  <c r="Y44" i="12" a="1"/>
  <c r="Y44" i="12"/>
  <c r="Z44" i="12" a="1"/>
  <c r="Z44" i="12"/>
  <c r="AA44" i="12" a="1"/>
  <c r="AA44" i="12" s="1"/>
  <c r="AB44" i="12" a="1"/>
  <c r="AB44" i="12" s="1"/>
  <c r="AC44" i="12" a="1"/>
  <c r="AC44" i="12"/>
  <c r="AD44" i="12" a="1"/>
  <c r="AD44" i="12"/>
  <c r="AE44" i="12" a="1"/>
  <c r="AE44" i="12" s="1"/>
  <c r="AF44" i="12" a="1"/>
  <c r="AF44" i="12"/>
  <c r="E45" i="12" a="1"/>
  <c r="E45" i="12" s="1"/>
  <c r="F45" i="12" a="1"/>
  <c r="F45" i="12"/>
  <c r="G45" i="12" a="1"/>
  <c r="G45" i="12" s="1"/>
  <c r="H45" i="12" a="1"/>
  <c r="H45" i="12" s="1"/>
  <c r="I45" i="12" a="1"/>
  <c r="I45" i="12" s="1"/>
  <c r="J45" i="12" a="1"/>
  <c r="J45" i="12"/>
  <c r="K45" i="12" a="1"/>
  <c r="K45" i="12" s="1"/>
  <c r="L45" i="12" a="1"/>
  <c r="L45" i="12"/>
  <c r="M45" i="12" a="1"/>
  <c r="M45" i="12"/>
  <c r="N45" i="12" a="1"/>
  <c r="N45" i="12" s="1"/>
  <c r="O45" i="12" a="1"/>
  <c r="O45" i="12" s="1"/>
  <c r="P45" i="12" a="1"/>
  <c r="P45" i="12"/>
  <c r="Q45" i="12" a="1"/>
  <c r="Q45" i="12" s="1"/>
  <c r="R45" i="12" a="1"/>
  <c r="R45" i="12" s="1"/>
  <c r="S45" i="12" a="1"/>
  <c r="S45" i="12" s="1"/>
  <c r="T45" i="12" a="1"/>
  <c r="T45" i="12"/>
  <c r="U45" i="12" a="1"/>
  <c r="U45" i="12"/>
  <c r="V45" i="12" a="1"/>
  <c r="V45" i="12"/>
  <c r="W45" i="12" a="1"/>
  <c r="W45" i="12" s="1"/>
  <c r="X45" i="12" a="1"/>
  <c r="X45" i="12"/>
  <c r="Y45" i="12" a="1"/>
  <c r="Y45" i="12"/>
  <c r="Z45" i="12" a="1"/>
  <c r="Z45" i="12" s="1"/>
  <c r="AA45" i="12" a="1"/>
  <c r="AA45" i="12" s="1"/>
  <c r="AB45" i="12" a="1"/>
  <c r="AB45" i="12" s="1"/>
  <c r="AC45" i="12" a="1"/>
  <c r="AC45" i="12"/>
  <c r="AD45" i="12" a="1"/>
  <c r="AD45" i="12"/>
  <c r="AE45" i="12" a="1"/>
  <c r="AE45" i="12" s="1"/>
  <c r="AF45" i="12" a="1"/>
  <c r="AF45" i="12" s="1"/>
  <c r="E47" i="12" a="1"/>
  <c r="E47" i="12"/>
  <c r="F47" i="12" a="1"/>
  <c r="F47" i="12"/>
  <c r="G47" i="12" a="1"/>
  <c r="G47" i="12" s="1"/>
  <c r="H47" i="12" a="1"/>
  <c r="H47" i="12"/>
  <c r="I47" i="12" a="1"/>
  <c r="I47" i="12" s="1"/>
  <c r="J47" i="12" a="1"/>
  <c r="J47" i="12"/>
  <c r="K47" i="12" a="1"/>
  <c r="K47" i="12" s="1"/>
  <c r="L47" i="12" a="1"/>
  <c r="L47" i="12" s="1"/>
  <c r="M47" i="12" a="1"/>
  <c r="M47" i="12" s="1"/>
  <c r="N47" i="12" a="1"/>
  <c r="N47" i="12"/>
  <c r="O47" i="12" a="1"/>
  <c r="O47" i="12" s="1"/>
  <c r="P47" i="12" a="1"/>
  <c r="P47" i="12"/>
  <c r="Q47" i="12" a="1"/>
  <c r="Q47" i="12"/>
  <c r="R47" i="12" a="1"/>
  <c r="R47" i="12" s="1"/>
  <c r="S47" i="12" a="1"/>
  <c r="S47" i="12" s="1"/>
  <c r="T47" i="12" a="1"/>
  <c r="T47" i="12"/>
  <c r="U47" i="12" a="1"/>
  <c r="U47" i="12" s="1"/>
  <c r="V47" i="12" a="1"/>
  <c r="V47" i="12" s="1"/>
  <c r="W47" i="12" a="1"/>
  <c r="W47" i="12" s="1"/>
  <c r="X47" i="12" a="1"/>
  <c r="X47" i="12"/>
  <c r="Y47" i="12" a="1"/>
  <c r="Y47" i="12"/>
  <c r="Z47" i="12" a="1"/>
  <c r="Z47" i="12"/>
  <c r="AA47" i="12" a="1"/>
  <c r="AA47" i="12" s="1"/>
  <c r="AB47" i="12" a="1"/>
  <c r="AB47" i="12"/>
  <c r="AC47" i="12" a="1"/>
  <c r="AC47" i="12"/>
  <c r="AD47" i="12" a="1"/>
  <c r="AD47" i="12" s="1"/>
  <c r="AE47" i="12" a="1"/>
  <c r="AE47" i="12" s="1"/>
  <c r="AF47" i="12" a="1"/>
  <c r="AF47" i="12" s="1"/>
  <c r="E48" i="12" a="1"/>
  <c r="E48" i="12"/>
  <c r="F48" i="12" a="1"/>
  <c r="F48" i="12"/>
  <c r="G48" i="12" a="1"/>
  <c r="G48" i="12" s="1"/>
  <c r="H48" i="12" a="1"/>
  <c r="H48" i="12" s="1"/>
  <c r="I48" i="12" a="1"/>
  <c r="I48" i="12"/>
  <c r="J48" i="12" a="1"/>
  <c r="J48" i="12"/>
  <c r="K48" i="12" a="1"/>
  <c r="K48" i="12" s="1"/>
  <c r="L48" i="12" a="1"/>
  <c r="L48" i="12"/>
  <c r="M48" i="12" a="1"/>
  <c r="M48" i="12" s="1"/>
  <c r="N48" i="12" a="1"/>
  <c r="N48" i="12"/>
  <c r="O48" i="12" a="1"/>
  <c r="O48" i="12" s="1"/>
  <c r="P48" i="12" a="1"/>
  <c r="P48" i="12" s="1"/>
  <c r="Q48" i="12" a="1"/>
  <c r="Q48" i="12" s="1"/>
  <c r="R48" i="12" a="1"/>
  <c r="R48" i="12"/>
  <c r="S48" i="12" a="1"/>
  <c r="S48" i="12" s="1"/>
  <c r="T48" i="12" a="1"/>
  <c r="T48" i="12"/>
  <c r="U48" i="12" a="1"/>
  <c r="U48" i="12"/>
  <c r="V48" i="12" a="1"/>
  <c r="V48" i="12" s="1"/>
  <c r="W48" i="12" a="1"/>
  <c r="W48" i="12" s="1"/>
  <c r="X48" i="12" a="1"/>
  <c r="X48" i="12"/>
  <c r="Y48" i="12" a="1"/>
  <c r="Y48" i="12" s="1"/>
  <c r="Z48" i="12" a="1"/>
  <c r="Z48" i="12" s="1"/>
  <c r="AA48" i="12" a="1"/>
  <c r="AA48" i="12" s="1"/>
  <c r="AB48" i="12" a="1"/>
  <c r="AB48" i="12"/>
  <c r="AC48" i="12" a="1"/>
  <c r="AC48" i="12"/>
  <c r="AD48" i="12" a="1"/>
  <c r="AD48" i="12"/>
  <c r="AE48" i="12" a="1"/>
  <c r="AE48" i="12" s="1"/>
  <c r="AF48" i="12" a="1"/>
  <c r="AF48" i="12"/>
  <c r="E49" i="12" a="1"/>
  <c r="E49" i="12"/>
  <c r="F49" i="12" a="1"/>
  <c r="F49" i="12" s="1"/>
  <c r="G49" i="12" a="1"/>
  <c r="G49" i="12" s="1"/>
  <c r="H49" i="12" a="1"/>
  <c r="H49" i="12" s="1"/>
  <c r="I49" i="12" a="1"/>
  <c r="I49" i="12"/>
  <c r="J49" i="12" a="1"/>
  <c r="J49" i="12"/>
  <c r="K49" i="12" a="1"/>
  <c r="K49" i="12"/>
  <c r="L49" i="12" a="1"/>
  <c r="L49" i="12" s="1"/>
  <c r="M49" i="12" a="1"/>
  <c r="M49" i="12"/>
  <c r="N49" i="12" a="1"/>
  <c r="N49" i="12"/>
  <c r="O49" i="12" a="1"/>
  <c r="O49" i="12"/>
  <c r="P49" i="12" a="1"/>
  <c r="P49" i="12" s="1"/>
  <c r="Q49" i="12" a="1"/>
  <c r="Q49" i="12"/>
  <c r="R49" i="12" a="1"/>
  <c r="R49" i="12"/>
  <c r="S49" i="12" a="1"/>
  <c r="S49" i="12"/>
  <c r="T49" i="12" a="1"/>
  <c r="T49" i="12" s="1"/>
  <c r="U49" i="12" a="1"/>
  <c r="U49" i="12"/>
  <c r="V49" i="12" a="1"/>
  <c r="V49" i="12"/>
  <c r="W49" i="12" a="1"/>
  <c r="W49" i="12"/>
  <c r="X49" i="12" a="1"/>
  <c r="X49" i="12" s="1"/>
  <c r="Y49" i="12" a="1"/>
  <c r="Y49" i="12"/>
  <c r="Z49" i="12" a="1"/>
  <c r="Z49" i="12"/>
  <c r="AA49" i="12" a="1"/>
  <c r="AA49" i="12"/>
  <c r="AB49" i="12" a="1"/>
  <c r="AB49" i="12" s="1"/>
  <c r="AC49" i="12" a="1"/>
  <c r="AC49" i="12"/>
  <c r="AD49" i="12" a="1"/>
  <c r="AD49" i="12"/>
  <c r="AE49" i="12" a="1"/>
  <c r="AE49" i="12"/>
  <c r="AF49" i="12" a="1"/>
  <c r="AF49" i="12" s="1"/>
  <c r="E50" i="12" a="1"/>
  <c r="E50" i="12"/>
  <c r="F50" i="12" a="1"/>
  <c r="F50" i="12"/>
  <c r="G50" i="12" a="1"/>
  <c r="G50" i="12"/>
  <c r="H50" i="12" a="1"/>
  <c r="H50" i="12" s="1"/>
  <c r="I50" i="12" a="1"/>
  <c r="I50" i="12"/>
  <c r="J50" i="12" a="1"/>
  <c r="J50" i="12"/>
  <c r="K50" i="12" a="1"/>
  <c r="K50" i="12"/>
  <c r="L50" i="12" a="1"/>
  <c r="L50" i="12" s="1"/>
  <c r="M50" i="12" a="1"/>
  <c r="M50" i="12"/>
  <c r="N50" i="12" a="1"/>
  <c r="N50" i="12"/>
  <c r="O50" i="12" a="1"/>
  <c r="O50" i="12"/>
  <c r="P50" i="12" a="1"/>
  <c r="P50" i="12" s="1"/>
  <c r="Q50" i="12" a="1"/>
  <c r="Q50" i="12"/>
  <c r="R50" i="12" a="1"/>
  <c r="R50" i="12"/>
  <c r="S50" i="12" a="1"/>
  <c r="S50" i="12"/>
  <c r="T50" i="12" a="1"/>
  <c r="T50" i="12" s="1"/>
  <c r="U50" i="12" a="1"/>
  <c r="U50" i="12"/>
  <c r="V50" i="12" a="1"/>
  <c r="V50" i="12"/>
  <c r="W50" i="12" a="1"/>
  <c r="W50" i="12"/>
  <c r="X50" i="12" a="1"/>
  <c r="X50" i="12" s="1"/>
  <c r="Y50" i="12" a="1"/>
  <c r="Y50" i="12"/>
  <c r="Z50" i="12" a="1"/>
  <c r="Z50" i="12"/>
  <c r="AA50" i="12" a="1"/>
  <c r="AA50" i="12"/>
  <c r="AB50" i="12" a="1"/>
  <c r="AB50" i="12" s="1"/>
  <c r="AC50" i="12" a="1"/>
  <c r="AC50" i="12"/>
  <c r="AD50" i="12" a="1"/>
  <c r="AD50" i="12"/>
  <c r="AE50" i="12" a="1"/>
  <c r="AE50" i="12"/>
  <c r="AF50" i="12" a="1"/>
  <c r="AF50" i="12" s="1"/>
  <c r="E51" i="12" a="1"/>
  <c r="E51" i="12"/>
  <c r="F51" i="12" a="1"/>
  <c r="F51" i="12"/>
  <c r="G51" i="12" a="1"/>
  <c r="G51" i="12"/>
  <c r="H51" i="12" a="1"/>
  <c r="H51" i="12" s="1"/>
  <c r="I51" i="12" a="1"/>
  <c r="I51" i="12"/>
  <c r="J51" i="12" a="1"/>
  <c r="J51" i="12"/>
  <c r="K51" i="12" a="1"/>
  <c r="K51" i="12"/>
  <c r="L51" i="12" a="1"/>
  <c r="L51" i="12" s="1"/>
  <c r="M51" i="12" a="1"/>
  <c r="M51" i="12"/>
  <c r="N51" i="12" a="1"/>
  <c r="N51" i="12"/>
  <c r="O51" i="12" a="1"/>
  <c r="O51" i="12"/>
  <c r="P51" i="12" a="1"/>
  <c r="P51" i="12" s="1"/>
  <c r="Q51" i="12" a="1"/>
  <c r="Q51" i="12"/>
  <c r="R51" i="12" a="1"/>
  <c r="R51" i="12"/>
  <c r="S51" i="12" a="1"/>
  <c r="S51" i="12"/>
  <c r="T51" i="12" a="1"/>
  <c r="T51" i="12" s="1"/>
  <c r="U51" i="12" a="1"/>
  <c r="U51" i="12"/>
  <c r="V51" i="12" a="1"/>
  <c r="V51" i="12"/>
  <c r="W51" i="12" a="1"/>
  <c r="W51" i="12"/>
  <c r="X51" i="12" a="1"/>
  <c r="X51" i="12" s="1"/>
  <c r="Y51" i="12" a="1"/>
  <c r="Y51" i="12"/>
  <c r="Z51" i="12" a="1"/>
  <c r="Z51" i="12"/>
  <c r="AA51" i="12" a="1"/>
  <c r="AA51" i="12"/>
  <c r="AB51" i="12" a="1"/>
  <c r="AB51" i="12" s="1"/>
  <c r="AC51" i="12" a="1"/>
  <c r="AC51" i="12"/>
  <c r="AD51" i="12" a="1"/>
  <c r="AD51" i="12"/>
  <c r="AE51" i="12" a="1"/>
  <c r="AE51" i="12"/>
  <c r="AF51" i="12" a="1"/>
  <c r="AF51" i="12" s="1"/>
  <c r="E52" i="12" a="1"/>
  <c r="E52" i="12"/>
  <c r="F52" i="12" a="1"/>
  <c r="F52" i="12"/>
  <c r="G52" i="12" a="1"/>
  <c r="G52" i="12"/>
  <c r="H52" i="12" a="1"/>
  <c r="H52" i="12" s="1"/>
  <c r="I52" i="12" a="1"/>
  <c r="I52" i="12"/>
  <c r="J52" i="12" a="1"/>
  <c r="J52" i="12"/>
  <c r="K52" i="12" a="1"/>
  <c r="K52" i="12"/>
  <c r="L52" i="12" a="1"/>
  <c r="L52" i="12" s="1"/>
  <c r="M52" i="12" a="1"/>
  <c r="M52" i="12"/>
  <c r="N52" i="12" a="1"/>
  <c r="N52" i="12"/>
  <c r="O52" i="12" a="1"/>
  <c r="O52" i="12"/>
  <c r="P52" i="12" a="1"/>
  <c r="P52" i="12" s="1"/>
  <c r="Q52" i="12" a="1"/>
  <c r="Q52" i="12"/>
  <c r="R52" i="12" a="1"/>
  <c r="R52" i="12"/>
  <c r="S52" i="12" a="1"/>
  <c r="S52" i="12"/>
  <c r="T52" i="12" a="1"/>
  <c r="T52" i="12" s="1"/>
  <c r="U52" i="12" a="1"/>
  <c r="U52" i="12"/>
  <c r="V52" i="12" a="1"/>
  <c r="V52" i="12"/>
  <c r="W52" i="12" a="1"/>
  <c r="W52" i="12"/>
  <c r="X52" i="12" a="1"/>
  <c r="X52" i="12" s="1"/>
  <c r="Y52" i="12" a="1"/>
  <c r="Y52" i="12"/>
  <c r="Z52" i="12" a="1"/>
  <c r="Z52" i="12"/>
  <c r="AA52" i="12" a="1"/>
  <c r="AA52" i="12"/>
  <c r="AB52" i="12" a="1"/>
  <c r="AB52" i="12" s="1"/>
  <c r="AC52" i="12" a="1"/>
  <c r="AC52" i="12"/>
  <c r="AD52" i="12" a="1"/>
  <c r="AD52" i="12"/>
  <c r="AE52" i="12" a="1"/>
  <c r="AE52" i="12"/>
  <c r="AF52" i="12" a="1"/>
  <c r="AF52" i="12" s="1"/>
  <c r="E53" i="12" a="1"/>
  <c r="E53" i="12"/>
  <c r="F53" i="12" a="1"/>
  <c r="F53" i="12"/>
  <c r="AH53" i="12" s="1" a="1"/>
  <c r="AH53" i="12" s="1"/>
  <c r="G53" i="12" a="1"/>
  <c r="G53" i="12"/>
  <c r="H53" i="12" a="1"/>
  <c r="H53" i="12" s="1"/>
  <c r="I53" i="12" a="1"/>
  <c r="I53" i="12"/>
  <c r="J53" i="12" a="1"/>
  <c r="J53" i="12"/>
  <c r="K53" i="12" a="1"/>
  <c r="K53" i="12"/>
  <c r="L53" i="12" a="1"/>
  <c r="L53" i="12" s="1"/>
  <c r="M53" i="12" a="1"/>
  <c r="M53" i="12"/>
  <c r="N53" i="12" a="1"/>
  <c r="N53" i="12"/>
  <c r="O53" i="12" a="1"/>
  <c r="O53" i="12"/>
  <c r="P53" i="12" a="1"/>
  <c r="P53" i="12" s="1"/>
  <c r="Q53" i="12" a="1"/>
  <c r="Q53" i="12"/>
  <c r="R53" i="12" a="1"/>
  <c r="R53" i="12"/>
  <c r="S53" i="12" a="1"/>
  <c r="S53" i="12"/>
  <c r="T53" i="12" a="1"/>
  <c r="T53" i="12" s="1"/>
  <c r="U53" i="12" a="1"/>
  <c r="U53" i="12"/>
  <c r="V53" i="12" a="1"/>
  <c r="V53" i="12"/>
  <c r="W53" i="12" a="1"/>
  <c r="W53" i="12"/>
  <c r="X53" i="12" a="1"/>
  <c r="X53" i="12" s="1"/>
  <c r="Y53" i="12" a="1"/>
  <c r="Y53" i="12"/>
  <c r="Z53" i="12" a="1"/>
  <c r="Z53" i="12"/>
  <c r="AA53" i="12" a="1"/>
  <c r="AA53" i="12"/>
  <c r="AB53" i="12" a="1"/>
  <c r="AB53" i="12" s="1"/>
  <c r="AC53" i="12" a="1"/>
  <c r="AC53" i="12"/>
  <c r="AD53" i="12" a="1"/>
  <c r="AD53" i="12"/>
  <c r="AE53" i="12" a="1"/>
  <c r="AE53" i="12"/>
  <c r="AF53" i="12" a="1"/>
  <c r="AF53" i="12" s="1"/>
  <c r="E54" i="12" a="1"/>
  <c r="E54" i="12"/>
  <c r="F54" i="12" a="1"/>
  <c r="F54" i="12"/>
  <c r="G54" i="12" a="1"/>
  <c r="G54" i="12"/>
  <c r="H54" i="12" a="1"/>
  <c r="H54" i="12" s="1"/>
  <c r="I54" i="12" a="1"/>
  <c r="I54" i="12"/>
  <c r="J54" i="12" a="1"/>
  <c r="J54" i="12"/>
  <c r="K54" i="12" a="1"/>
  <c r="K54" i="12"/>
  <c r="L54" i="12" a="1"/>
  <c r="L54" i="12" s="1"/>
  <c r="M54" i="12" a="1"/>
  <c r="M54" i="12"/>
  <c r="N54" i="12" a="1"/>
  <c r="N54" i="12"/>
  <c r="O54" i="12" a="1"/>
  <c r="O54" i="12"/>
  <c r="P54" i="12" a="1"/>
  <c r="P54" i="12" s="1"/>
  <c r="Q54" i="12" a="1"/>
  <c r="Q54" i="12"/>
  <c r="R54" i="12" a="1"/>
  <c r="R54" i="12"/>
  <c r="S54" i="12" a="1"/>
  <c r="S54" i="12"/>
  <c r="T54" i="12" a="1"/>
  <c r="T54" i="12" s="1"/>
  <c r="U54" i="12" a="1"/>
  <c r="U54" i="12"/>
  <c r="V54" i="12" a="1"/>
  <c r="V54" i="12"/>
  <c r="W54" i="12" a="1"/>
  <c r="W54" i="12"/>
  <c r="X54" i="12" a="1"/>
  <c r="X54" i="12" s="1"/>
  <c r="Y54" i="12" a="1"/>
  <c r="Y54" i="12"/>
  <c r="Z54" i="12" a="1"/>
  <c r="Z54" i="12"/>
  <c r="AA54" i="12" a="1"/>
  <c r="AA54" i="12"/>
  <c r="AB54" i="12" a="1"/>
  <c r="AB54" i="12" s="1"/>
  <c r="AC54" i="12" a="1"/>
  <c r="AC54" i="12"/>
  <c r="AD54" i="12" a="1"/>
  <c r="AD54" i="12"/>
  <c r="AE54" i="12" a="1"/>
  <c r="AE54" i="12"/>
  <c r="AF54" i="12" a="1"/>
  <c r="AF54" i="12" s="1"/>
  <c r="AP57" i="12" a="1"/>
  <c r="AP57" i="12" s="1"/>
  <c r="AP59" i="12" a="1"/>
  <c r="AP59" i="12" s="1"/>
  <c r="AL61" i="12" a="1"/>
  <c r="AL61" i="12" s="1"/>
  <c r="AP61" i="12" a="1"/>
  <c r="AP61" i="12" s="1"/>
  <c r="AP63" i="12" a="1"/>
  <c r="AP63" i="12" s="1"/>
  <c r="AP71" i="12" a="1"/>
  <c r="AP71" i="12" s="1"/>
  <c r="AK74" i="12" a="1"/>
  <c r="AK74" i="12" s="1"/>
  <c r="AN74" i="12" a="1"/>
  <c r="AN74" i="12" s="1"/>
  <c r="AH75" i="12" a="1"/>
  <c r="AH75" i="12" s="1"/>
  <c r="AM75" i="12" a="1"/>
  <c r="AM75" i="12" s="1"/>
  <c r="AP75" i="12" a="1"/>
  <c r="AP75" i="12" s="1"/>
  <c r="AJ76" i="12" a="1"/>
  <c r="AJ76" i="12" s="1"/>
  <c r="AO76" i="12" a="1"/>
  <c r="AO76" i="12" s="1"/>
  <c r="AI77" i="12" a="1"/>
  <c r="AI77" i="12" s="1"/>
  <c r="AK78" i="12" a="1"/>
  <c r="AK78" i="12" s="1"/>
  <c r="AL79" i="12" a="1"/>
  <c r="AL79" i="12" s="1"/>
  <c r="AM79" i="12" a="1"/>
  <c r="AM79" i="12" s="1"/>
  <c r="AP79" i="12" a="1"/>
  <c r="AP79" i="12" s="1"/>
  <c r="AO80" i="12" a="1"/>
  <c r="AO80" i="12" s="1"/>
  <c r="AI81" i="12" a="1"/>
  <c r="AI81" i="12" s="1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G3" i="7"/>
  <c r="AG4" i="7"/>
  <c r="AG5" i="7"/>
  <c r="AG6" i="7"/>
  <c r="AG7" i="7"/>
  <c r="AP7" i="12" s="1" a="1"/>
  <c r="AP7" i="12" s="1"/>
  <c r="AG8" i="7"/>
  <c r="AP8" i="12" s="1" a="1"/>
  <c r="AP8" i="12" s="1"/>
  <c r="AG9" i="7"/>
  <c r="AG10" i="7"/>
  <c r="AG11" i="7"/>
  <c r="AG12" i="7"/>
  <c r="AG13" i="7"/>
  <c r="AG14" i="7"/>
  <c r="AG15" i="7"/>
  <c r="AG16" i="7"/>
  <c r="AP16" i="12" s="1" a="1"/>
  <c r="AP16" i="12" s="1"/>
  <c r="AG17" i="7"/>
  <c r="AG18" i="7"/>
  <c r="AG19" i="7"/>
  <c r="AG20" i="7"/>
  <c r="AG21" i="7"/>
  <c r="AG22" i="7"/>
  <c r="AG23" i="7"/>
  <c r="AP23" i="12" s="1" a="1"/>
  <c r="AP23" i="12" s="1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D3" i="7"/>
  <c r="AD4" i="7"/>
  <c r="AO4" i="12" s="1" a="1"/>
  <c r="AO4" i="12" s="1"/>
  <c r="AD5" i="7"/>
  <c r="AD6" i="7"/>
  <c r="AD7" i="7"/>
  <c r="AD8" i="7"/>
  <c r="AD9" i="7"/>
  <c r="AD10" i="7"/>
  <c r="AD11" i="7"/>
  <c r="AD12" i="7"/>
  <c r="AO12" i="12" s="1" a="1"/>
  <c r="AO12" i="12" s="1"/>
  <c r="AD13" i="7"/>
  <c r="AD14" i="7"/>
  <c r="AD15" i="7"/>
  <c r="AD16" i="7"/>
  <c r="AD17" i="7"/>
  <c r="AD18" i="7"/>
  <c r="AD19" i="7"/>
  <c r="AD20" i="7"/>
  <c r="AO20" i="12" s="1" a="1"/>
  <c r="AO20" i="12" s="1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O36" i="12" s="1" a="1"/>
  <c r="AO36" i="12" s="1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A3" i="7"/>
  <c r="AN3" i="12" s="1" a="1"/>
  <c r="AN3" i="12" s="1"/>
  <c r="AA4" i="7"/>
  <c r="AA5" i="7"/>
  <c r="AA6" i="7"/>
  <c r="AA7" i="7"/>
  <c r="AN7" i="12" s="1" a="1"/>
  <c r="AN7" i="12" s="1"/>
  <c r="AA8" i="7"/>
  <c r="AA9" i="7"/>
  <c r="AA10" i="7"/>
  <c r="AA11" i="7"/>
  <c r="AN11" i="12" s="1" a="1"/>
  <c r="AN11" i="12" s="1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N31" i="12" s="1" a="1"/>
  <c r="AN31" i="12" s="1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N47" i="12" s="1" a="1"/>
  <c r="AN47" i="12" s="1"/>
  <c r="AA48" i="7"/>
  <c r="AA49" i="7"/>
  <c r="AA50" i="7"/>
  <c r="AA51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X3" i="7"/>
  <c r="X4" i="7"/>
  <c r="X5" i="7"/>
  <c r="X6" i="7"/>
  <c r="X7" i="7"/>
  <c r="AM7" i="12" s="1" a="1"/>
  <c r="AM7" i="12" s="1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R3" i="7"/>
  <c r="R4" i="7"/>
  <c r="R5" i="7"/>
  <c r="R6" i="7"/>
  <c r="AK6" i="12" s="1" a="1"/>
  <c r="AK6" i="12" s="1"/>
  <c r="R7" i="7"/>
  <c r="R8" i="7"/>
  <c r="R9" i="7"/>
  <c r="R10" i="7"/>
  <c r="R11" i="7"/>
  <c r="R12" i="7"/>
  <c r="R13" i="7"/>
  <c r="R14" i="7"/>
  <c r="R15" i="7"/>
  <c r="R16" i="7"/>
  <c r="R17" i="7"/>
  <c r="R18" i="7"/>
  <c r="AK18" i="12" s="1" a="1"/>
  <c r="AK18" i="12" s="1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AK38" i="12" s="1" a="1"/>
  <c r="AK38" i="12" s="1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O3" i="7"/>
  <c r="O4" i="7"/>
  <c r="O5" i="7"/>
  <c r="AJ5" i="12" s="1" a="1"/>
  <c r="AJ5" i="12" s="1"/>
  <c r="O6" i="7"/>
  <c r="O7" i="7"/>
  <c r="O8" i="7"/>
  <c r="O9" i="7"/>
  <c r="O10" i="7"/>
  <c r="O11" i="7"/>
  <c r="O12" i="7"/>
  <c r="O13" i="7"/>
  <c r="AJ13" i="12" s="1" a="1"/>
  <c r="AJ13" i="12" s="1"/>
  <c r="O14" i="7"/>
  <c r="O15" i="7"/>
  <c r="O16" i="7"/>
  <c r="O17" i="7"/>
  <c r="O18" i="7"/>
  <c r="O19" i="7"/>
  <c r="O20" i="7"/>
  <c r="O21" i="7"/>
  <c r="AJ21" i="12" s="1" a="1"/>
  <c r="AJ21" i="12" s="1"/>
  <c r="O22" i="7"/>
  <c r="O23" i="7"/>
  <c r="O24" i="7"/>
  <c r="O25" i="7"/>
  <c r="O26" i="7"/>
  <c r="O27" i="7"/>
  <c r="O28" i="7"/>
  <c r="O29" i="7"/>
  <c r="AJ29" i="12" s="1" a="1"/>
  <c r="AJ29" i="12" s="1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AG2" i="7"/>
  <c r="AO3" i="7"/>
  <c r="AQ3" i="7"/>
  <c r="AT3" i="7"/>
  <c r="AV3" i="7"/>
  <c r="AW3" i="7"/>
  <c r="AO4" i="7"/>
  <c r="AQ4" i="7"/>
  <c r="AR4" i="7"/>
  <c r="AT4" i="7"/>
  <c r="AV4" i="7"/>
  <c r="AL5" i="7"/>
  <c r="AN5" i="7"/>
  <c r="AR5" i="7"/>
  <c r="AT5" i="7"/>
  <c r="AV5" i="7"/>
  <c r="AL6" i="7"/>
  <c r="AP6" i="7"/>
  <c r="AR6" i="7"/>
  <c r="AV6" i="7"/>
  <c r="AP7" i="7"/>
  <c r="AR7" i="7"/>
  <c r="AS7" i="7"/>
  <c r="AW7" i="7"/>
  <c r="AP8" i="7"/>
  <c r="AS8" i="7"/>
  <c r="AV8" i="7"/>
  <c r="AW8" i="7"/>
  <c r="AN9" i="7"/>
  <c r="AP9" i="7"/>
  <c r="AQ9" i="7"/>
  <c r="AS9" i="7"/>
  <c r="AW9" i="7"/>
  <c r="AQ10" i="7"/>
  <c r="AS10" i="7"/>
  <c r="AT10" i="7"/>
  <c r="AW10" i="7"/>
  <c r="AN11" i="7"/>
  <c r="AO11" i="7"/>
  <c r="AQ11" i="7"/>
  <c r="AT11" i="7"/>
  <c r="AV11" i="7"/>
  <c r="AW11" i="7"/>
  <c r="AO12" i="7"/>
  <c r="AQ12" i="7"/>
  <c r="AR12" i="7"/>
  <c r="AT12" i="7"/>
  <c r="AV12" i="7"/>
  <c r="AM13" i="7"/>
  <c r="AN13" i="7"/>
  <c r="AO13" i="7"/>
  <c r="AR13" i="7"/>
  <c r="AT13" i="7"/>
  <c r="AO14" i="7"/>
  <c r="AP14" i="7"/>
  <c r="AR14" i="7"/>
  <c r="AT14" i="7"/>
  <c r="AV14" i="7"/>
  <c r="AP15" i="7"/>
  <c r="AR15" i="7"/>
  <c r="AS15" i="7"/>
  <c r="AW15" i="7"/>
  <c r="AM16" i="7"/>
  <c r="AP16" i="7"/>
  <c r="AS16" i="7"/>
  <c r="AV16" i="7"/>
  <c r="AW16" i="7"/>
  <c r="AN17" i="7"/>
  <c r="AP17" i="7"/>
  <c r="AQ17" i="7"/>
  <c r="AS17" i="7"/>
  <c r="AW17" i="7"/>
  <c r="AP18" i="7"/>
  <c r="AQ18" i="7"/>
  <c r="AS18" i="7"/>
  <c r="AT18" i="7"/>
  <c r="AW18" i="7"/>
  <c r="AN19" i="7"/>
  <c r="AO19" i="7"/>
  <c r="AQ19" i="7"/>
  <c r="AS19" i="7"/>
  <c r="AT19" i="7"/>
  <c r="AV19" i="7"/>
  <c r="AO20" i="7"/>
  <c r="AQ20" i="7"/>
  <c r="AR20" i="7"/>
  <c r="AS20" i="7"/>
  <c r="AT20" i="7"/>
  <c r="AV20" i="7"/>
  <c r="AM21" i="7"/>
  <c r="AN21" i="7"/>
  <c r="AR21" i="7"/>
  <c r="AT21" i="7"/>
  <c r="AM22" i="7"/>
  <c r="AO22" i="7"/>
  <c r="AP22" i="7"/>
  <c r="AR22" i="7"/>
  <c r="AT22" i="7"/>
  <c r="AV22" i="7"/>
  <c r="AP23" i="7"/>
  <c r="AR23" i="7"/>
  <c r="AS23" i="7"/>
  <c r="AW23" i="7"/>
  <c r="AM24" i="7"/>
  <c r="AN24" i="7"/>
  <c r="AP24" i="7"/>
  <c r="AS24" i="7"/>
  <c r="AV24" i="7"/>
  <c r="AW24" i="7"/>
  <c r="AN25" i="7"/>
  <c r="AP25" i="7"/>
  <c r="AQ25" i="7"/>
  <c r="AS25" i="7"/>
  <c r="AW25" i="7"/>
  <c r="AP26" i="7"/>
  <c r="AQ26" i="7"/>
  <c r="AS26" i="7"/>
  <c r="AT26" i="7"/>
  <c r="AW26" i="7"/>
  <c r="AN27" i="7"/>
  <c r="AO27" i="7"/>
  <c r="AQ27" i="7"/>
  <c r="AS27" i="7"/>
  <c r="AT27" i="7"/>
  <c r="AV27" i="7"/>
  <c r="AO28" i="7"/>
  <c r="AQ28" i="7"/>
  <c r="AR28" i="7"/>
  <c r="AS28" i="7"/>
  <c r="AT28" i="7"/>
  <c r="AV28" i="7"/>
  <c r="AM29" i="7"/>
  <c r="AO29" i="7"/>
  <c r="AR29" i="7"/>
  <c r="AT29" i="7"/>
  <c r="AO30" i="7"/>
  <c r="AP30" i="7"/>
  <c r="AR30" i="7"/>
  <c r="AT30" i="7"/>
  <c r="AV30" i="7"/>
  <c r="AP31" i="7"/>
  <c r="AR31" i="7"/>
  <c r="AS31" i="7"/>
  <c r="AW31" i="7"/>
  <c r="AM32" i="7"/>
  <c r="AN32" i="7"/>
  <c r="AO32" i="7"/>
  <c r="AP32" i="7"/>
  <c r="AS32" i="7"/>
  <c r="AW32" i="7"/>
  <c r="AP33" i="7"/>
  <c r="AQ33" i="7"/>
  <c r="AS33" i="7"/>
  <c r="AW33" i="7"/>
  <c r="AP34" i="7"/>
  <c r="AQ34" i="7"/>
  <c r="AS34" i="7"/>
  <c r="AT34" i="7"/>
  <c r="AW34" i="7"/>
  <c r="AO35" i="7"/>
  <c r="AQ35" i="7"/>
  <c r="AT35" i="7"/>
  <c r="AV35" i="7"/>
  <c r="AW35" i="7"/>
  <c r="AO36" i="7"/>
  <c r="AQ36" i="7"/>
  <c r="AR36" i="7"/>
  <c r="AT36" i="7"/>
  <c r="AV36" i="7"/>
  <c r="AM37" i="7"/>
  <c r="AN37" i="7"/>
  <c r="AP37" i="7"/>
  <c r="AR37" i="7"/>
  <c r="AT37" i="7"/>
  <c r="AV37" i="7"/>
  <c r="AM38" i="7"/>
  <c r="AO38" i="7"/>
  <c r="AP38" i="7"/>
  <c r="AQ38" i="7"/>
  <c r="AR38" i="7"/>
  <c r="AV38" i="7"/>
  <c r="AO39" i="7"/>
  <c r="AP39" i="7"/>
  <c r="AR39" i="7"/>
  <c r="AS39" i="7"/>
  <c r="AW39" i="7"/>
  <c r="AO40" i="7"/>
  <c r="AP40" i="7"/>
  <c r="AR40" i="7"/>
  <c r="AS40" i="7"/>
  <c r="AW40" i="7"/>
  <c r="AP41" i="7"/>
  <c r="AQ41" i="7"/>
  <c r="AR41" i="7"/>
  <c r="AS41" i="7"/>
  <c r="AW41" i="7"/>
  <c r="AL42" i="7"/>
  <c r="AQ42" i="7"/>
  <c r="AS42" i="7"/>
  <c r="AT42" i="7"/>
  <c r="AW42" i="7"/>
  <c r="AN43" i="7"/>
  <c r="AO43" i="7"/>
  <c r="AQ43" i="7"/>
  <c r="AS43" i="7"/>
  <c r="AT43" i="7"/>
  <c r="AV43" i="7"/>
  <c r="AO44" i="7"/>
  <c r="AQ44" i="7"/>
  <c r="AR44" i="7"/>
  <c r="AS44" i="7"/>
  <c r="AT44" i="7"/>
  <c r="AV44" i="7"/>
  <c r="AR45" i="7"/>
  <c r="AT45" i="7"/>
  <c r="AV45" i="7"/>
  <c r="AO46" i="7"/>
  <c r="AP46" i="7"/>
  <c r="AR46" i="7"/>
  <c r="AT46" i="7"/>
  <c r="AV46" i="7"/>
  <c r="AO47" i="7"/>
  <c r="AP47" i="7"/>
  <c r="AR47" i="7"/>
  <c r="AS47" i="7"/>
  <c r="AW47" i="7"/>
  <c r="AN48" i="7"/>
  <c r="AO48" i="7"/>
  <c r="AP48" i="7"/>
  <c r="AS48" i="7"/>
  <c r="AV48" i="7"/>
  <c r="AW48" i="7"/>
  <c r="AP49" i="7"/>
  <c r="AQ49" i="7"/>
  <c r="AS49" i="7"/>
  <c r="AW49" i="7"/>
  <c r="AM50" i="7"/>
  <c r="AQ50" i="7"/>
  <c r="AS50" i="7"/>
  <c r="AT50" i="7"/>
  <c r="AW50" i="7"/>
  <c r="AO51" i="7"/>
  <c r="AQ51" i="7"/>
  <c r="AT51" i="7"/>
  <c r="AV51" i="7"/>
  <c r="AW51" i="7"/>
  <c r="K2" i="7"/>
  <c r="E3" i="7" a="1"/>
  <c r="E3" i="7" s="1"/>
  <c r="E7" i="7" a="1"/>
  <c r="E7" i="7" s="1"/>
  <c r="E11" i="7" a="1"/>
  <c r="E11" i="7" s="1"/>
  <c r="E13" i="7" a="1"/>
  <c r="E13" i="7" s="1"/>
  <c r="E14" i="7" a="1"/>
  <c r="E14" i="7"/>
  <c r="E15" i="7" a="1"/>
  <c r="E15" i="7" s="1"/>
  <c r="E19" i="7" a="1"/>
  <c r="E19" i="7" s="1"/>
  <c r="E20" i="7" a="1"/>
  <c r="E20" i="7" s="1"/>
  <c r="E21" i="7" a="1"/>
  <c r="E21" i="7" s="1"/>
  <c r="E22" i="7" a="1"/>
  <c r="E22" i="7" s="1"/>
  <c r="E28" i="7" a="1"/>
  <c r="E28" i="7" s="1"/>
  <c r="E29" i="7" a="1"/>
  <c r="E29" i="7" s="1"/>
  <c r="E30" i="7" a="1"/>
  <c r="E30" i="7" s="1"/>
  <c r="E32" i="7" a="1"/>
  <c r="E32" i="7" s="1"/>
  <c r="E34" i="7" a="1"/>
  <c r="E34" i="7" s="1"/>
  <c r="E36" i="7" a="1"/>
  <c r="E36" i="7" s="1"/>
  <c r="E37" i="7" a="1"/>
  <c r="E37" i="7" s="1"/>
  <c r="E38" i="7" a="1"/>
  <c r="E38" i="7" s="1"/>
  <c r="E39" i="7" a="1"/>
  <c r="E39" i="7" s="1"/>
  <c r="E40" i="7" a="1"/>
  <c r="E40" i="7" s="1"/>
  <c r="E43" i="7" a="1"/>
  <c r="E43" i="7" s="1"/>
  <c r="E44" i="7" a="1"/>
  <c r="E44" i="7" s="1"/>
  <c r="E45" i="7" a="1"/>
  <c r="E45" i="7" s="1"/>
  <c r="E47" i="7" a="1"/>
  <c r="E47" i="7" s="1"/>
  <c r="C2" i="6"/>
  <c r="I2" i="7" s="1"/>
  <c r="D2" i="6"/>
  <c r="J2" i="7" s="1"/>
  <c r="E2" i="6"/>
  <c r="F2" i="6"/>
  <c r="L2" i="7" s="1"/>
  <c r="G2" i="6"/>
  <c r="M2" i="7" s="1"/>
  <c r="H2" i="6"/>
  <c r="N2" i="7" s="1"/>
  <c r="I2" i="6"/>
  <c r="O2" i="7" s="1"/>
  <c r="J2" i="6"/>
  <c r="P2" i="7" s="1"/>
  <c r="K2" i="6"/>
  <c r="Q2" i="7" s="1"/>
  <c r="L2" i="6"/>
  <c r="R2" i="7" s="1"/>
  <c r="M2" i="6"/>
  <c r="S2" i="7" s="1"/>
  <c r="N2" i="6"/>
  <c r="T2" i="7" s="1"/>
  <c r="O2" i="6"/>
  <c r="U2" i="7" s="1"/>
  <c r="P2" i="6"/>
  <c r="V2" i="7" s="1"/>
  <c r="Q2" i="6"/>
  <c r="W2" i="7" s="1"/>
  <c r="R2" i="6"/>
  <c r="X2" i="7" s="1"/>
  <c r="S2" i="6"/>
  <c r="Y2" i="7" s="1"/>
  <c r="T2" i="6"/>
  <c r="Z2" i="7" s="1"/>
  <c r="U2" i="6"/>
  <c r="AA2" i="7" s="1"/>
  <c r="V2" i="6"/>
  <c r="AB2" i="7" s="1"/>
  <c r="W2" i="6"/>
  <c r="AC2" i="7" s="1"/>
  <c r="X2" i="6"/>
  <c r="AD2" i="7" s="1"/>
  <c r="Y2" i="6"/>
  <c r="AE2" i="7" s="1"/>
  <c r="Z2" i="6"/>
  <c r="AF2" i="7" s="1"/>
  <c r="AA2" i="6"/>
  <c r="AB2" i="6"/>
  <c r="AH2" i="7" s="1"/>
  <c r="AC2" i="6"/>
  <c r="AI2" i="7" s="1"/>
  <c r="AD2" i="6"/>
  <c r="AJ2" i="7" s="1"/>
  <c r="B14" i="11"/>
  <c r="B9" i="11"/>
  <c r="B10" i="11"/>
  <c r="B11" i="11"/>
  <c r="B12" i="11"/>
  <c r="B13" i="11"/>
  <c r="M7" i="1"/>
  <c r="AG7" i="1" s="1"/>
  <c r="F7" i="1"/>
  <c r="Z7" i="1" s="1"/>
  <c r="G7" i="1"/>
  <c r="AA7" i="1" s="1"/>
  <c r="H7" i="1"/>
  <c r="H60" i="1" s="1"/>
  <c r="I7" i="1"/>
  <c r="I60" i="1" s="1"/>
  <c r="J7" i="1"/>
  <c r="AD7" i="1" s="1"/>
  <c r="K7" i="1"/>
  <c r="AE7" i="1" s="1"/>
  <c r="L7" i="1"/>
  <c r="AF7" i="1" s="1"/>
  <c r="E7" i="1"/>
  <c r="Y7" i="1" s="1"/>
  <c r="D1" i="2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R2" i="8" l="1" a="1"/>
  <c r="AR2" i="8" s="1"/>
  <c r="AH2" i="8" a="1"/>
  <c r="AH2" i="8" s="1"/>
  <c r="AL3" i="8" a="1"/>
  <c r="AL3" i="8" s="1"/>
  <c r="AS3" i="8" a="1"/>
  <c r="AS3" i="8" s="1"/>
  <c r="AH4" i="8" a="1"/>
  <c r="AH4" i="8" s="1"/>
  <c r="AR4" i="8" a="1"/>
  <c r="AR4" i="8" s="1"/>
  <c r="AS5" i="8" a="1"/>
  <c r="AS5" i="8" s="1"/>
  <c r="AL5" i="8" a="1"/>
  <c r="AL5" i="8" s="1"/>
  <c r="AH6" i="8" a="1"/>
  <c r="AH6" i="8" s="1"/>
  <c r="AR6" i="8" a="1"/>
  <c r="AR6" i="8" s="1"/>
  <c r="AL7" i="8" a="1"/>
  <c r="AL7" i="8" s="1"/>
  <c r="AS7" i="8" a="1"/>
  <c r="AS7" i="8" s="1"/>
  <c r="AH8" i="8" a="1"/>
  <c r="AH8" i="8" s="1"/>
  <c r="AR8" i="8" a="1"/>
  <c r="AR8" i="8" s="1"/>
  <c r="AR11" i="8" a="1"/>
  <c r="AR11" i="8" s="1"/>
  <c r="AH11" i="8" a="1"/>
  <c r="AH11" i="8" s="1"/>
  <c r="AL12" i="8" a="1"/>
  <c r="AL12" i="8" s="1"/>
  <c r="AS12" i="8" a="1"/>
  <c r="AS12" i="8" s="1"/>
  <c r="AR13" i="8" a="1"/>
  <c r="AR13" i="8" s="1"/>
  <c r="AH13" i="8" a="1"/>
  <c r="AH13" i="8" s="1"/>
  <c r="AL14" i="8" a="1"/>
  <c r="AL14" i="8" s="1"/>
  <c r="AS14" i="8" a="1"/>
  <c r="AS14" i="8" s="1"/>
  <c r="AL18" i="8" a="1"/>
  <c r="AL18" i="8" s="1"/>
  <c r="AS18" i="8" a="1"/>
  <c r="AS18" i="8" s="1"/>
  <c r="AI2" i="8" a="1"/>
  <c r="AI2" i="8" s="1"/>
  <c r="AM3" i="8" a="1"/>
  <c r="AM3" i="8" s="1"/>
  <c r="AI4" i="8" a="1"/>
  <c r="AI4" i="8" s="1"/>
  <c r="AM5" i="8" a="1"/>
  <c r="AM5" i="8" s="1"/>
  <c r="AI6" i="8" a="1"/>
  <c r="AI6" i="8" s="1"/>
  <c r="AM7" i="8" a="1"/>
  <c r="AM7" i="8" s="1"/>
  <c r="AI8" i="8" a="1"/>
  <c r="AI8" i="8" s="1"/>
  <c r="AM9" i="8" a="1"/>
  <c r="AM9" i="8" s="1"/>
  <c r="AI11" i="8" a="1"/>
  <c r="AI11" i="8" s="1"/>
  <c r="AM12" i="8" a="1"/>
  <c r="AM12" i="8" s="1"/>
  <c r="AI13" i="8" a="1"/>
  <c r="AI13" i="8" s="1"/>
  <c r="AN13" i="8" a="1"/>
  <c r="AN13" i="8" s="1"/>
  <c r="AK14" i="8" a="1"/>
  <c r="AK14" i="8" s="1"/>
  <c r="AM14" i="8" a="1"/>
  <c r="AM14" i="8" s="1"/>
  <c r="AO14" i="8" a="1"/>
  <c r="AO14" i="8" s="1"/>
  <c r="AS16" i="8" a="1"/>
  <c r="AS16" i="8" s="1"/>
  <c r="AR17" i="8" a="1"/>
  <c r="AR17" i="8" s="1"/>
  <c r="AS9" i="8" a="1"/>
  <c r="AS9" i="8" s="1"/>
  <c r="AL9" i="8" a="1"/>
  <c r="AL9" i="8" s="1"/>
  <c r="AH3" i="8" a="1"/>
  <c r="AH3" i="8" s="1"/>
  <c r="AR3" i="8" a="1"/>
  <c r="AR3" i="8" s="1"/>
  <c r="AS4" i="8" a="1"/>
  <c r="AS4" i="8" s="1"/>
  <c r="AL4" i="8" a="1"/>
  <c r="AL4" i="8" s="1"/>
  <c r="AR5" i="8" a="1"/>
  <c r="AR5" i="8" s="1"/>
  <c r="AH5" i="8" a="1"/>
  <c r="AH5" i="8" s="1"/>
  <c r="AL6" i="8" a="1"/>
  <c r="AL6" i="8" s="1"/>
  <c r="AS6" i="8" a="1"/>
  <c r="AS6" i="8" s="1"/>
  <c r="AH7" i="8" a="1"/>
  <c r="AH7" i="8" s="1"/>
  <c r="AR7" i="8" a="1"/>
  <c r="AR7" i="8" s="1"/>
  <c r="AL8" i="8" a="1"/>
  <c r="AL8" i="8" s="1"/>
  <c r="AS8" i="8" a="1"/>
  <c r="AS8" i="8" s="1"/>
  <c r="AH9" i="8" a="1"/>
  <c r="AH9" i="8" s="1"/>
  <c r="AR9" i="8" a="1"/>
  <c r="AR9" i="8" s="1"/>
  <c r="AS11" i="8" a="1"/>
  <c r="AS11" i="8" s="1"/>
  <c r="AL11" i="8" a="1"/>
  <c r="AL11" i="8" s="1"/>
  <c r="AS13" i="8" a="1"/>
  <c r="AS13" i="8" s="1"/>
  <c r="AL13" i="8" a="1"/>
  <c r="AL13" i="8" s="1"/>
  <c r="AH15" i="8" a="1"/>
  <c r="AH15" i="8" s="1"/>
  <c r="AR15" i="8" a="1"/>
  <c r="AR15" i="8" s="1"/>
  <c r="AK9" i="8" a="1"/>
  <c r="AK9" i="8" s="1"/>
  <c r="AO11" i="8" a="1"/>
  <c r="AO11" i="8" s="1"/>
  <c r="AK12" i="8" a="1"/>
  <c r="AK12" i="8" s="1"/>
  <c r="AS15" i="8" a="1"/>
  <c r="AS15" i="8" s="1"/>
  <c r="AM20" i="8" a="1"/>
  <c r="AM20" i="8" s="1"/>
  <c r="AO20" i="8" a="1"/>
  <c r="AO20" i="8" s="1"/>
  <c r="AM21" i="8" a="1"/>
  <c r="AM21" i="8" s="1"/>
  <c r="AS22" i="8" a="1"/>
  <c r="AS22" i="8" s="1"/>
  <c r="AL22" i="8" a="1"/>
  <c r="AL22" i="8" s="1"/>
  <c r="AR25" i="8" a="1"/>
  <c r="AR25" i="8" s="1"/>
  <c r="AH25" i="8" a="1"/>
  <c r="AH25" i="8" s="1"/>
  <c r="AJ2" i="8" a="1"/>
  <c r="AJ2" i="8" s="1"/>
  <c r="AN3" i="8" a="1"/>
  <c r="AN3" i="8" s="1"/>
  <c r="AJ4" i="8" a="1"/>
  <c r="AJ4" i="8" s="1"/>
  <c r="AN5" i="8" a="1"/>
  <c r="AN5" i="8" s="1"/>
  <c r="AJ6" i="8" a="1"/>
  <c r="AJ6" i="8" s="1"/>
  <c r="AN7" i="8" a="1"/>
  <c r="AN7" i="8" s="1"/>
  <c r="AJ8" i="8" a="1"/>
  <c r="AJ8" i="8" s="1"/>
  <c r="AN9" i="8" a="1"/>
  <c r="AN9" i="8" s="1"/>
  <c r="AJ11" i="8" a="1"/>
  <c r="AJ11" i="8" s="1"/>
  <c r="AN12" i="8" a="1"/>
  <c r="AN12" i="8" s="1"/>
  <c r="AJ13" i="8" a="1"/>
  <c r="AJ13" i="8" s="1"/>
  <c r="AO13" i="8" a="1"/>
  <c r="AO13" i="8" s="1"/>
  <c r="AS2" i="8" a="1"/>
  <c r="AS2" i="8" s="1"/>
  <c r="AL2" i="8" a="1"/>
  <c r="AL2" i="8" s="1"/>
  <c r="AH12" i="8" a="1"/>
  <c r="AH12" i="8" s="1"/>
  <c r="AR12" i="8" a="1"/>
  <c r="AR12" i="8" s="1"/>
  <c r="AM2" i="8" a="1"/>
  <c r="AM2" i="8" s="1"/>
  <c r="AI3" i="8" a="1"/>
  <c r="AI3" i="8" s="1"/>
  <c r="AM4" i="8" a="1"/>
  <c r="AM4" i="8" s="1"/>
  <c r="AI5" i="8" a="1"/>
  <c r="AI5" i="8" s="1"/>
  <c r="AM6" i="8" a="1"/>
  <c r="AM6" i="8" s="1"/>
  <c r="AI7" i="8" a="1"/>
  <c r="AI7" i="8" s="1"/>
  <c r="AM8" i="8" a="1"/>
  <c r="AM8" i="8" s="1"/>
  <c r="AI9" i="8" a="1"/>
  <c r="AI9" i="8" s="1"/>
  <c r="AM11" i="8" a="1"/>
  <c r="AM11" i="8" s="1"/>
  <c r="AI12" i="8" a="1"/>
  <c r="AI12" i="8" s="1"/>
  <c r="AM13" i="8" a="1"/>
  <c r="AM13" i="8" s="1"/>
  <c r="AR14" i="8" a="1"/>
  <c r="AR14" i="8" s="1"/>
  <c r="AJ14" i="8" a="1"/>
  <c r="AJ14" i="8" s="1"/>
  <c r="AP14" i="8" a="1"/>
  <c r="AP14" i="8" s="1"/>
  <c r="AK16" i="8" a="1"/>
  <c r="AK16" i="8" s="1"/>
  <c r="AR22" i="8" a="1"/>
  <c r="AR22" i="8" s="1"/>
  <c r="AN25" i="8" a="1"/>
  <c r="AN25" i="8" s="1"/>
  <c r="AJ17" i="8" a="1"/>
  <c r="AJ17" i="8" s="1"/>
  <c r="AH21" i="8" a="1"/>
  <c r="AH21" i="8" s="1"/>
  <c r="AM22" i="8" a="1"/>
  <c r="AM22" i="8" s="1"/>
  <c r="AI23" i="8" a="1"/>
  <c r="AI23" i="8" s="1"/>
  <c r="AS25" i="8" a="1"/>
  <c r="AS25" i="8" s="1"/>
  <c r="AL31" i="8" a="1"/>
  <c r="AL31" i="8" s="1"/>
  <c r="AR16" i="8" a="1"/>
  <c r="AR16" i="8" s="1"/>
  <c r="AH16" i="8" a="1"/>
  <c r="AH16" i="8" s="1"/>
  <c r="AI20" i="8" a="1"/>
  <c r="AI20" i="8" s="1"/>
  <c r="AL21" i="8" a="1"/>
  <c r="AL21" i="8" s="1"/>
  <c r="AS21" i="8" a="1"/>
  <c r="AS21" i="8" s="1"/>
  <c r="AK23" i="8" a="1"/>
  <c r="AK23" i="8" s="1"/>
  <c r="AO23" i="8" a="1"/>
  <c r="AO23" i="8" s="1"/>
  <c r="AH23" i="8" a="1"/>
  <c r="AH23" i="8" s="1"/>
  <c r="AI24" i="8" a="1"/>
  <c r="AI24" i="8" s="1"/>
  <c r="AR27" i="8" a="1"/>
  <c r="AR27" i="8" s="1"/>
  <c r="AH27" i="8" a="1"/>
  <c r="AH27" i="8" s="1"/>
  <c r="AR30" i="8" a="1"/>
  <c r="AR30" i="8" s="1"/>
  <c r="AH30" i="8" a="1"/>
  <c r="AH30" i="8" s="1"/>
  <c r="AS30" i="8" a="1"/>
  <c r="AS30" i="8" s="1"/>
  <c r="AL30" i="8" a="1"/>
  <c r="AL30" i="8" s="1"/>
  <c r="AN30" i="8" a="1"/>
  <c r="AN30" i="8" s="1"/>
  <c r="AS31" i="8" a="1"/>
  <c r="AS31" i="8" s="1"/>
  <c r="AN31" i="8" a="1"/>
  <c r="AN31" i="8" s="1"/>
  <c r="AM33" i="8" a="1"/>
  <c r="AM33" i="8" s="1"/>
  <c r="AO15" i="8" a="1"/>
  <c r="AO15" i="8" s="1"/>
  <c r="AS17" i="8" a="1"/>
  <c r="AS17" i="8" s="1"/>
  <c r="AL17" i="8" a="1"/>
  <c r="AL17" i="8" s="1"/>
  <c r="AR18" i="8" a="1"/>
  <c r="AR18" i="8" s="1"/>
  <c r="AN21" i="8" a="1"/>
  <c r="AN21" i="8" s="1"/>
  <c r="AH22" i="8" a="1"/>
  <c r="AH22" i="8" s="1"/>
  <c r="AM24" i="8" a="1"/>
  <c r="AM24" i="8" s="1"/>
  <c r="AP25" i="8" a="1"/>
  <c r="AP25" i="8" s="1"/>
  <c r="AR26" i="8" a="1"/>
  <c r="AR26" i="8" s="1"/>
  <c r="AH26" i="8" a="1"/>
  <c r="AH26" i="8" s="1"/>
  <c r="AJ16" i="8" a="1"/>
  <c r="AJ16" i="8" s="1"/>
  <c r="AK25" i="8" a="1"/>
  <c r="AK25" i="8" s="1"/>
  <c r="AS26" i="8" a="1"/>
  <c r="AS26" i="8" s="1"/>
  <c r="AH29" i="8" a="1"/>
  <c r="AH29" i="8" s="1"/>
  <c r="AI17" i="8" a="1"/>
  <c r="AI17" i="8" s="1"/>
  <c r="AL23" i="8" a="1"/>
  <c r="AL23" i="8" s="1"/>
  <c r="AS23" i="8" a="1"/>
  <c r="AS23" i="8" s="1"/>
  <c r="AP23" i="8" a="1"/>
  <c r="AP23" i="8" s="1"/>
  <c r="AR24" i="8" a="1"/>
  <c r="AR24" i="8" s="1"/>
  <c r="AP26" i="8" a="1"/>
  <c r="AP26" i="8" s="1"/>
  <c r="AL26" i="8" a="1"/>
  <c r="AL26" i="8" s="1"/>
  <c r="AL15" i="8" a="1"/>
  <c r="AL15" i="8" s="1"/>
  <c r="AN18" i="8" a="1"/>
  <c r="AN18" i="8" s="1"/>
  <c r="AR20" i="8" a="1"/>
  <c r="AR20" i="8" s="1"/>
  <c r="AO25" i="8" a="1"/>
  <c r="AO25" i="8" s="1"/>
  <c r="AS27" i="8" a="1"/>
  <c r="AS27" i="8" s="1"/>
  <c r="AL27" i="8" a="1"/>
  <c r="AL27" i="8" s="1"/>
  <c r="AR32" i="8" a="1"/>
  <c r="AR32" i="8" s="1"/>
  <c r="AH32" i="8" a="1"/>
  <c r="AH32" i="8" s="1"/>
  <c r="AL16" i="8" a="1"/>
  <c r="AL16" i="8" s="1"/>
  <c r="AS20" i="8" a="1"/>
  <c r="AS20" i="8" s="1"/>
  <c r="AS24" i="8" a="1"/>
  <c r="AS24" i="8" s="1"/>
  <c r="AS32" i="8" a="1"/>
  <c r="AS32" i="8" s="1"/>
  <c r="AL32" i="8" a="1"/>
  <c r="AL32" i="8" s="1"/>
  <c r="AO17" i="8" a="1"/>
  <c r="AO17" i="8" s="1"/>
  <c r="AH17" i="8" a="1"/>
  <c r="AH17" i="8" s="1"/>
  <c r="AK18" i="8" a="1"/>
  <c r="AK18" i="8" s="1"/>
  <c r="AP20" i="8" a="1"/>
  <c r="AP20" i="8" s="1"/>
  <c r="AK26" i="8" a="1"/>
  <c r="AK26" i="8" s="1"/>
  <c r="AM26" i="8" a="1"/>
  <c r="AM26" i="8" s="1"/>
  <c r="AI27" i="8" a="1"/>
  <c r="AI27" i="8" s="1"/>
  <c r="AM27" i="8" a="1"/>
  <c r="AM27" i="8" s="1"/>
  <c r="AK29" i="8" a="1"/>
  <c r="AK29" i="8" s="1"/>
  <c r="AN32" i="8" a="1"/>
  <c r="AN32" i="8" s="1"/>
  <c r="AP36" i="8" a="1"/>
  <c r="AP36" i="8" s="1"/>
  <c r="AL39" i="8" a="1"/>
  <c r="AL39" i="8" s="1"/>
  <c r="AS39" i="8" a="1"/>
  <c r="AS39" i="8" s="1"/>
  <c r="AS33" i="8" a="1"/>
  <c r="AS33" i="8" s="1"/>
  <c r="AR38" i="8" a="1"/>
  <c r="AR38" i="8" s="1"/>
  <c r="AR34" i="8" a="1"/>
  <c r="AR34" i="8" s="1"/>
  <c r="AH34" i="8" a="1"/>
  <c r="AH34" i="8" s="1"/>
  <c r="AL38" i="8" a="1"/>
  <c r="AL38" i="8" s="1"/>
  <c r="AS40" i="8" a="1"/>
  <c r="AS40" i="8" s="1"/>
  <c r="AI33" i="8" a="1"/>
  <c r="AI33" i="8" s="1"/>
  <c r="AR41" i="8" a="1"/>
  <c r="AR41" i="8" s="1"/>
  <c r="AH41" i="8" a="1"/>
  <c r="AH41" i="8" s="1"/>
  <c r="AL29" i="8" a="1"/>
  <c r="AL29" i="8" s="1"/>
  <c r="AR29" i="8" a="1"/>
  <c r="AR29" i="8" s="1"/>
  <c r="AO33" i="8" a="1"/>
  <c r="AO33" i="8" s="1"/>
  <c r="AH31" i="8" a="1"/>
  <c r="AH31" i="8" s="1"/>
  <c r="AR33" i="8" a="1"/>
  <c r="AR33" i="8" s="1"/>
  <c r="AH33" i="8" a="1"/>
  <c r="AH33" i="8" s="1"/>
  <c r="AK33" i="8" a="1"/>
  <c r="AK33" i="8" s="1"/>
  <c r="AI34" i="8" a="1"/>
  <c r="AI34" i="8" s="1"/>
  <c r="AJ35" i="8" a="1"/>
  <c r="AJ35" i="8" s="1"/>
  <c r="AL35" i="8" a="1"/>
  <c r="AL35" i="8" s="1"/>
  <c r="AS38" i="8" a="1"/>
  <c r="AS38" i="8" s="1"/>
  <c r="AH18" i="8" a="1"/>
  <c r="AH18" i="8" s="1"/>
  <c r="AN33" i="8" a="1"/>
  <c r="AN33" i="8" s="1"/>
  <c r="AK34" i="8" a="1"/>
  <c r="AK34" i="8" s="1"/>
  <c r="AN35" i="8" a="1"/>
  <c r="AN35" i="8" s="1"/>
  <c r="AK45" i="8" a="1"/>
  <c r="AK45" i="8" s="1"/>
  <c r="AI49" i="8" a="1"/>
  <c r="AI49" i="8" s="1"/>
  <c r="AR51" i="8" a="1"/>
  <c r="AR51" i="8" s="1"/>
  <c r="AH51" i="8" a="1"/>
  <c r="AH51" i="8" s="1"/>
  <c r="AJ52" i="8" a="1"/>
  <c r="AJ52" i="8" s="1"/>
  <c r="AN40" i="8" a="1"/>
  <c r="AN40" i="8" s="1"/>
  <c r="AI42" i="8" a="1"/>
  <c r="AI42" i="8" s="1"/>
  <c r="AI47" i="8" a="1"/>
  <c r="AI47" i="8" s="1"/>
  <c r="AO47" i="8" a="1"/>
  <c r="AO47" i="8" s="1"/>
  <c r="AL49" i="8" a="1"/>
  <c r="AL49" i="8" s="1"/>
  <c r="AH50" i="8" a="1"/>
  <c r="AH50" i="8" s="1"/>
  <c r="AR43" i="8" a="1"/>
  <c r="AR43" i="8" s="1"/>
  <c r="AH43" i="8" a="1"/>
  <c r="AH43" i="8" s="1"/>
  <c r="AL43" i="8" a="1"/>
  <c r="AL43" i="8" s="1"/>
  <c r="AS43" i="8" a="1"/>
  <c r="AS43" i="8" s="1"/>
  <c r="AS49" i="8" a="1"/>
  <c r="AS49" i="8" s="1"/>
  <c r="AO49" i="8" a="1"/>
  <c r="AO49" i="8" s="1"/>
  <c r="AS41" i="8" a="1"/>
  <c r="AS41" i="8" s="1"/>
  <c r="AL45" i="8" a="1"/>
  <c r="AL45" i="8" s="1"/>
  <c r="AS45" i="8" a="1"/>
  <c r="AS45" i="8" s="1"/>
  <c r="AJ34" i="8" a="1"/>
  <c r="AJ34" i="8" s="1"/>
  <c r="AS34" i="8" a="1"/>
  <c r="AS34" i="8" s="1"/>
  <c r="AK35" i="8" a="1"/>
  <c r="AK35" i="8" s="1"/>
  <c r="AR45" i="8" a="1"/>
  <c r="AR45" i="8" s="1"/>
  <c r="AH45" i="8" a="1"/>
  <c r="AH45" i="8" s="1"/>
  <c r="AI48" i="8" a="1"/>
  <c r="AI48" i="8" s="1"/>
  <c r="AR36" i="8" a="1"/>
  <c r="AR36" i="8" s="1"/>
  <c r="AH36" i="8" a="1"/>
  <c r="AH36" i="8" s="1"/>
  <c r="AJ36" i="8" a="1"/>
  <c r="AJ36" i="8" s="1"/>
  <c r="AK38" i="8" a="1"/>
  <c r="AK38" i="8" s="1"/>
  <c r="AO38" i="8" a="1"/>
  <c r="AO38" i="8" s="1"/>
  <c r="AO40" i="8" a="1"/>
  <c r="AO40" i="8" s="1"/>
  <c r="AP41" i="8" a="1"/>
  <c r="AP41" i="8" s="1"/>
  <c r="AR42" i="8" a="1"/>
  <c r="AR42" i="8" s="1"/>
  <c r="AH42" i="8" a="1"/>
  <c r="AH42" i="8" s="1"/>
  <c r="AI43" i="8" a="1"/>
  <c r="AI43" i="8" s="1"/>
  <c r="AR47" i="8" a="1"/>
  <c r="AR47" i="8" s="1"/>
  <c r="AS47" i="8" a="1"/>
  <c r="AS47" i="8" s="1"/>
  <c r="AL47" i="8" a="1"/>
  <c r="AL47" i="8" s="1"/>
  <c r="AS36" i="8" a="1"/>
  <c r="AS36" i="8" s="1"/>
  <c r="AL36" i="8" a="1"/>
  <c r="AL36" i="8" s="1"/>
  <c r="AN39" i="8" a="1"/>
  <c r="AN39" i="8" s="1"/>
  <c r="AJ42" i="8" a="1"/>
  <c r="AJ42" i="8" s="1"/>
  <c r="AS42" i="8" a="1"/>
  <c r="AS42" i="8" s="1"/>
  <c r="AP42" i="8" a="1"/>
  <c r="AP42" i="8" s="1"/>
  <c r="AK43" i="8" a="1"/>
  <c r="AK43" i="8" s="1"/>
  <c r="AS44" i="8" a="1"/>
  <c r="AS44" i="8" s="1"/>
  <c r="AL44" i="8" a="1"/>
  <c r="AL44" i="8" s="1"/>
  <c r="AN47" i="8" a="1"/>
  <c r="AN47" i="8" s="1"/>
  <c r="AR48" i="8" a="1"/>
  <c r="AR48" i="8" s="1"/>
  <c r="AR49" i="8" a="1"/>
  <c r="AR49" i="8" s="1"/>
  <c r="AO50" i="8" a="1"/>
  <c r="AO50" i="8" s="1"/>
  <c r="AL34" i="8" a="1"/>
  <c r="AL34" i="8" s="1"/>
  <c r="AR35" i="8" a="1"/>
  <c r="AR35" i="8" s="1"/>
  <c r="AJ38" i="8" a="1"/>
  <c r="AJ38" i="8" s="1"/>
  <c r="AH38" i="8" a="1"/>
  <c r="AH38" i="8" s="1"/>
  <c r="AJ40" i="8" a="1"/>
  <c r="AJ40" i="8" s="1"/>
  <c r="AR44" i="8" a="1"/>
  <c r="AR44" i="8" s="1"/>
  <c r="AJ44" i="8" a="1"/>
  <c r="AJ44" i="8" s="1"/>
  <c r="AN44" i="8" a="1"/>
  <c r="AN44" i="8" s="1"/>
  <c r="AL48" i="8" a="1"/>
  <c r="AL48" i="8" s="1"/>
  <c r="AS48" i="8" a="1"/>
  <c r="AS48" i="8" s="1"/>
  <c r="AJ50" i="8" a="1"/>
  <c r="AJ50" i="8" s="1"/>
  <c r="AH48" i="8" a="1"/>
  <c r="AH48" i="8" s="1"/>
  <c r="AS50" i="8" a="1"/>
  <c r="AS50" i="8" s="1"/>
  <c r="AO51" i="8" a="1"/>
  <c r="AO51" i="8" s="1"/>
  <c r="AJ53" i="8" a="1"/>
  <c r="AJ53" i="8" s="1"/>
  <c r="AN53" i="8" a="1"/>
  <c r="AN53" i="8" s="1"/>
  <c r="AR60" i="8" a="1"/>
  <c r="AR60" i="8" s="1"/>
  <c r="AH60" i="8" a="1"/>
  <c r="AH60" i="8" s="1"/>
  <c r="AS53" i="8" a="1"/>
  <c r="AS53" i="8" s="1"/>
  <c r="AL53" i="8" a="1"/>
  <c r="AL53" i="8" s="1"/>
  <c r="AK54" i="8" a="1"/>
  <c r="AK54" i="8" s="1"/>
  <c r="AH47" i="8" a="1"/>
  <c r="AH47" i="8" s="1"/>
  <c r="AL50" i="8" a="1"/>
  <c r="AL50" i="8" s="1"/>
  <c r="AS51" i="8" a="1"/>
  <c r="AS51" i="8" s="1"/>
  <c r="AL51" i="8" a="1"/>
  <c r="AL51" i="8" s="1"/>
  <c r="AI53" i="8" a="1"/>
  <c r="AI53" i="8" s="1"/>
  <c r="AO53" i="8" a="1"/>
  <c r="AO53" i="8" s="1"/>
  <c r="AR53" i="8" a="1"/>
  <c r="AR53" i="8" s="1"/>
  <c r="AR58" i="8" a="1"/>
  <c r="AR58" i="8" s="1"/>
  <c r="AH39" i="8" a="1"/>
  <c r="AH39" i="8" s="1"/>
  <c r="AR50" i="8" a="1"/>
  <c r="AR50" i="8" s="1"/>
  <c r="AM53" i="8" a="1"/>
  <c r="AM53" i="8" s="1"/>
  <c r="AR54" i="8" a="1"/>
  <c r="AR54" i="8" s="1"/>
  <c r="AH54" i="8" a="1"/>
  <c r="AH54" i="8" s="1"/>
  <c r="AL54" i="8" a="1"/>
  <c r="AL54" i="8" s="1"/>
  <c r="AS54" i="8" a="1"/>
  <c r="AS54" i="8" s="1"/>
  <c r="AH57" i="8" a="1"/>
  <c r="AH57" i="8" s="1"/>
  <c r="AR57" i="8" a="1"/>
  <c r="AR57" i="8" s="1"/>
  <c r="AI51" i="8" a="1"/>
  <c r="AI51" i="8" s="1"/>
  <c r="AL52" i="8" a="1"/>
  <c r="AL52" i="8" s="1"/>
  <c r="AP52" i="8" a="1"/>
  <c r="AP52" i="8" s="1"/>
  <c r="AS57" i="8" a="1"/>
  <c r="AS57" i="8" s="1"/>
  <c r="AL57" i="8" a="1"/>
  <c r="AL57" i="8" s="1"/>
  <c r="AR52" i="8" a="1"/>
  <c r="AR52" i="8" s="1"/>
  <c r="AL56" i="8" a="1"/>
  <c r="AL56" i="8" s="1"/>
  <c r="AI57" i="8" a="1"/>
  <c r="AI57" i="8" s="1"/>
  <c r="AN60" i="8" a="1"/>
  <c r="AN60" i="8" s="1"/>
  <c r="AP60" i="8" a="1"/>
  <c r="AP60" i="8" s="1"/>
  <c r="AM62" i="8" a="1"/>
  <c r="AM62" i="8" s="1"/>
  <c r="AS56" i="8" a="1"/>
  <c r="AS56" i="8" s="1"/>
  <c r="AK58" i="8" a="1"/>
  <c r="AK58" i="8" s="1"/>
  <c r="AS59" i="8" a="1"/>
  <c r="AS59" i="8" s="1"/>
  <c r="AJ60" i="8" a="1"/>
  <c r="AJ60" i="8" s="1"/>
  <c r="AS60" i="8" a="1"/>
  <c r="AS60" i="8" s="1"/>
  <c r="AL60" i="8" a="1"/>
  <c r="AL60" i="8" s="1"/>
  <c r="AI61" i="8" a="1"/>
  <c r="AI61" i="8" s="1"/>
  <c r="AI63" i="8" a="1"/>
  <c r="AI63" i="8" s="1"/>
  <c r="AO58" i="8" a="1"/>
  <c r="AO58" i="8" s="1"/>
  <c r="AH56" i="8" a="1"/>
  <c r="AH56" i="8" s="1"/>
  <c r="AM57" i="8" a="1"/>
  <c r="AM57" i="8" s="1"/>
  <c r="AP59" i="8" a="1"/>
  <c r="AP59" i="8" s="1"/>
  <c r="AL59" i="8" a="1"/>
  <c r="AL59" i="8" s="1"/>
  <c r="AO61" i="8" a="1"/>
  <c r="AO61" i="8" s="1"/>
  <c r="AH58" i="8" a="1"/>
  <c r="AH58" i="8" s="1"/>
  <c r="AM60" i="8" a="1"/>
  <c r="AM60" i="8" s="1"/>
  <c r="AP56" i="8" a="1"/>
  <c r="AP56" i="8" s="1"/>
  <c r="AL58" i="8" a="1"/>
  <c r="AL58" i="8" s="1"/>
  <c r="AH61" i="8" a="1"/>
  <c r="AH61" i="8" s="1"/>
  <c r="AR61" i="8" a="1"/>
  <c r="AR61" i="8" s="1"/>
  <c r="AS62" i="8" a="1"/>
  <c r="AS62" i="8" s="1"/>
  <c r="AL62" i="8" a="1"/>
  <c r="AL62" i="8" s="1"/>
  <c r="AR63" i="8" a="1"/>
  <c r="AR63" i="8" s="1"/>
  <c r="AS58" i="8" a="1"/>
  <c r="AS58" i="8" s="1"/>
  <c r="AN58" i="8" a="1"/>
  <c r="AN58" i="8" s="1"/>
  <c r="AH59" i="8" a="1"/>
  <c r="AH59" i="8" s="1"/>
  <c r="AR59" i="8" a="1"/>
  <c r="AR59" i="8" s="1"/>
  <c r="AN61" i="8" a="1"/>
  <c r="AN61" i="8" s="1"/>
  <c r="AL63" i="8" a="1"/>
  <c r="AL63" i="8" s="1"/>
  <c r="AP61" i="8" a="1"/>
  <c r="AP61" i="8" s="1"/>
  <c r="AH63" i="8" a="1"/>
  <c r="AH63" i="8" s="1"/>
  <c r="AO66" i="8" a="1"/>
  <c r="AO66" i="8" s="1"/>
  <c r="AR70" i="8" a="1"/>
  <c r="AR70" i="8" s="1"/>
  <c r="AR66" i="8" a="1"/>
  <c r="AR66" i="8" s="1"/>
  <c r="AH66" i="8" a="1"/>
  <c r="AH66" i="8" s="1"/>
  <c r="AJ66" i="8" a="1"/>
  <c r="AJ66" i="8" s="1"/>
  <c r="AH67" i="8" a="1"/>
  <c r="AH67" i="8" s="1"/>
  <c r="AS63" i="8" a="1"/>
  <c r="AS63" i="8" s="1"/>
  <c r="AP65" i="8" a="1"/>
  <c r="AP65" i="8" s="1"/>
  <c r="AS67" i="8" a="1"/>
  <c r="AS67" i="8" s="1"/>
  <c r="AL67" i="8" a="1"/>
  <c r="AL67" i="8" s="1"/>
  <c r="AL61" i="8" a="1"/>
  <c r="AL61" i="8" s="1"/>
  <c r="AR65" i="8" a="1"/>
  <c r="AR65" i="8" s="1"/>
  <c r="AM65" i="8" a="1"/>
  <c r="AM65" i="8" s="1"/>
  <c r="AL66" i="8" a="1"/>
  <c r="AL66" i="8" s="1"/>
  <c r="AP67" i="8" a="1"/>
  <c r="AP67" i="8" s="1"/>
  <c r="AS68" i="8" a="1"/>
  <c r="AS68" i="8" s="1"/>
  <c r="AN69" i="8" a="1"/>
  <c r="AN69" i="8" s="1"/>
  <c r="AS61" i="8" a="1"/>
  <c r="AS61" i="8" s="1"/>
  <c r="AH65" i="8" a="1"/>
  <c r="AH65" i="8" s="1"/>
  <c r="AR68" i="8" a="1"/>
  <c r="AR68" i="8" s="1"/>
  <c r="AH68" i="8" a="1"/>
  <c r="AH68" i="8" s="1"/>
  <c r="AL69" i="8" a="1"/>
  <c r="AL69" i="8" s="1"/>
  <c r="AS69" i="8" a="1"/>
  <c r="AS69" i="8" s="1"/>
  <c r="AI66" i="8" a="1"/>
  <c r="AI66" i="8" s="1"/>
  <c r="AO63" i="8" a="1"/>
  <c r="AO63" i="8" s="1"/>
  <c r="AS65" i="8" a="1"/>
  <c r="AS65" i="8" s="1"/>
  <c r="AL65" i="8" a="1"/>
  <c r="AL65" i="8" s="1"/>
  <c r="AK66" i="8" a="1"/>
  <c r="AK66" i="8" s="1"/>
  <c r="AK67" i="8" a="1"/>
  <c r="AK67" i="8" s="1"/>
  <c r="AK68" i="8" a="1"/>
  <c r="AK68" i="8" s="1"/>
  <c r="AO68" i="8" a="1"/>
  <c r="AO68" i="8" s="1"/>
  <c r="AR62" i="8" a="1"/>
  <c r="AR62" i="8" s="1"/>
  <c r="AH62" i="8" a="1"/>
  <c r="AH62" i="8" s="1"/>
  <c r="AJ63" i="8" a="1"/>
  <c r="AJ63" i="8" s="1"/>
  <c r="AM67" i="8" a="1"/>
  <c r="AM67" i="8" s="1"/>
  <c r="AS70" i="8" a="1"/>
  <c r="AS70" i="8" s="1"/>
  <c r="AN70" i="8" a="1"/>
  <c r="AN70" i="8" s="1"/>
  <c r="AL70" i="8" a="1"/>
  <c r="AL70" i="8" s="1"/>
  <c r="AP69" i="8" a="1"/>
  <c r="AP69" i="8" s="1"/>
  <c r="AS71" i="8" a="1"/>
  <c r="AS71" i="8" s="1"/>
  <c r="AH75" i="8" a="1"/>
  <c r="AH75" i="8" s="1"/>
  <c r="AR75" i="8" a="1"/>
  <c r="AR75" i="8" s="1"/>
  <c r="AI70" i="8" a="1"/>
  <c r="AI70" i="8" s="1"/>
  <c r="AM71" i="8" a="1"/>
  <c r="AM71" i="8" s="1"/>
  <c r="AR72" i="8" a="1"/>
  <c r="AR72" i="8" s="1"/>
  <c r="AS76" i="8" a="1"/>
  <c r="AS76" i="8" s="1"/>
  <c r="AR67" i="8" a="1"/>
  <c r="AR67" i="8" s="1"/>
  <c r="AO70" i="8" a="1"/>
  <c r="AO70" i="8" s="1"/>
  <c r="AR74" i="8" a="1"/>
  <c r="AR74" i="8" s="1"/>
  <c r="AH74" i="8" a="1"/>
  <c r="AH74" i="8" s="1"/>
  <c r="AL74" i="8" a="1"/>
  <c r="AL74" i="8" s="1"/>
  <c r="AS74" i="8" a="1"/>
  <c r="AS74" i="8" s="1"/>
  <c r="AN67" i="8" a="1"/>
  <c r="AN67" i="8" s="1"/>
  <c r="AM69" i="8" a="1"/>
  <c r="AM69" i="8" s="1"/>
  <c r="AH70" i="8" a="1"/>
  <c r="AH70" i="8" s="1"/>
  <c r="AR69" i="8" a="1"/>
  <c r="AR69" i="8" s="1"/>
  <c r="AH69" i="8" a="1"/>
  <c r="AH69" i="8" s="1"/>
  <c r="AR71" i="8" a="1"/>
  <c r="AR71" i="8" s="1"/>
  <c r="AH71" i="8" a="1"/>
  <c r="AH71" i="8" s="1"/>
  <c r="AP71" i="8" a="1"/>
  <c r="AP71" i="8" s="1"/>
  <c r="AI72" i="8" a="1"/>
  <c r="AI72" i="8" s="1"/>
  <c r="AK72" i="8" a="1"/>
  <c r="AK72" i="8" s="1"/>
  <c r="AS72" i="8" a="1"/>
  <c r="AS72" i="8" s="1"/>
  <c r="AI75" i="8" a="1"/>
  <c r="AI75" i="8" s="1"/>
  <c r="AM75" i="8" a="1"/>
  <c r="AM75" i="8" s="1"/>
  <c r="AR77" i="8" a="1"/>
  <c r="AR77" i="8" s="1"/>
  <c r="AH77" i="8" a="1"/>
  <c r="AH77" i="8" s="1"/>
  <c r="AO77" i="8" a="1"/>
  <c r="AO77" i="8" s="1"/>
  <c r="AJ80" i="8" a="1"/>
  <c r="AJ80" i="8" s="1"/>
  <c r="AP80" i="8" a="1"/>
  <c r="AP80" i="8" s="1"/>
  <c r="AK81" i="8" a="1"/>
  <c r="AK81" i="8" s="1"/>
  <c r="AO75" i="8" a="1"/>
  <c r="AO75" i="8" s="1"/>
  <c r="AK76" i="8" a="1"/>
  <c r="AK76" i="8" s="1"/>
  <c r="AL76" i="8" a="1"/>
  <c r="AL76" i="8" s="1"/>
  <c r="AJ77" i="8" a="1"/>
  <c r="AJ77" i="8" s="1"/>
  <c r="AR80" i="8" a="1"/>
  <c r="AR80" i="8" s="1"/>
  <c r="AH80" i="8" a="1"/>
  <c r="AH80" i="8" s="1"/>
  <c r="AI81" i="8" a="1"/>
  <c r="AI81" i="8" s="1"/>
  <c r="AS77" i="8" a="1"/>
  <c r="AS77" i="8" s="1"/>
  <c r="AL77" i="8" a="1"/>
  <c r="AL77" i="8" s="1"/>
  <c r="AK78" i="8" a="1"/>
  <c r="AK78" i="8" s="1"/>
  <c r="AS79" i="8" a="1"/>
  <c r="AS79" i="8" s="1"/>
  <c r="AL79" i="8" a="1"/>
  <c r="AL79" i="8" s="1"/>
  <c r="AP77" i="8" a="1"/>
  <c r="AP77" i="8" s="1"/>
  <c r="AP79" i="8" a="1"/>
  <c r="AP79" i="8" s="1"/>
  <c r="AS75" i="8" a="1"/>
  <c r="AS75" i="8" s="1"/>
  <c r="AR76" i="8" a="1"/>
  <c r="AR76" i="8" s="1"/>
  <c r="AH76" i="8" a="1"/>
  <c r="AH76" i="8" s="1"/>
  <c r="AI77" i="8" a="1"/>
  <c r="AI77" i="8" s="1"/>
  <c r="AR81" i="8" a="1"/>
  <c r="AR81" i="8" s="1"/>
  <c r="AH81" i="8" a="1"/>
  <c r="AH81" i="8" s="1"/>
  <c r="AM74" i="8" a="1"/>
  <c r="AM74" i="8" s="1"/>
  <c r="AS78" i="8" a="1"/>
  <c r="AS78" i="8" s="1"/>
  <c r="AL78" i="8" a="1"/>
  <c r="AL78" i="8" s="1"/>
  <c r="AK74" i="8" a="1"/>
  <c r="AK74" i="8" s="1"/>
  <c r="AO74" i="8" a="1"/>
  <c r="AO74" i="8" s="1"/>
  <c r="AM77" i="8" a="1"/>
  <c r="AM77" i="8" s="1"/>
  <c r="AR78" i="8" a="1"/>
  <c r="AR78" i="8" s="1"/>
  <c r="AH78" i="8" a="1"/>
  <c r="AH78" i="8" s="1"/>
  <c r="AH72" i="8" a="1"/>
  <c r="AH72" i="8" s="1"/>
  <c r="AJ78" i="8" a="1"/>
  <c r="AJ78" i="8" s="1"/>
  <c r="AI79" i="8" a="1"/>
  <c r="AI79" i="8" s="1"/>
  <c r="AK79" i="8" a="1"/>
  <c r="AK79" i="8" s="1"/>
  <c r="AM79" i="8" a="1"/>
  <c r="AM79" i="8" s="1"/>
  <c r="AS80" i="8" a="1"/>
  <c r="AS80" i="8" s="1"/>
  <c r="AL80" i="8" a="1"/>
  <c r="AL80" i="8" s="1"/>
  <c r="AN80" i="8" a="1"/>
  <c r="AN80" i="8" s="1"/>
  <c r="AS81" i="8" a="1"/>
  <c r="AS81" i="8" s="1"/>
  <c r="AR79" i="8" a="1"/>
  <c r="AR79" i="8" s="1"/>
  <c r="AL81" i="8" a="1"/>
  <c r="AL81" i="8" s="1"/>
  <c r="AI42" i="12" a="1"/>
  <c r="AI42" i="12" s="1"/>
  <c r="AP47" i="12" a="1"/>
  <c r="AP47" i="12" s="1"/>
  <c r="AP15" i="12" a="1"/>
  <c r="AP15" i="12" s="1"/>
  <c r="AP39" i="12" a="1"/>
  <c r="AP39" i="12" s="1"/>
  <c r="AJ32" i="12" a="1"/>
  <c r="AJ32" i="12" s="1"/>
  <c r="AJ48" i="12" a="1"/>
  <c r="AJ48" i="12" s="1"/>
  <c r="AK26" i="12" a="1"/>
  <c r="AK26" i="12" s="1"/>
  <c r="AN51" i="12" a="1"/>
  <c r="AN51" i="12" s="1"/>
  <c r="AN35" i="12" a="1"/>
  <c r="AN35" i="12" s="1"/>
  <c r="AN27" i="12" a="1"/>
  <c r="AN27" i="12" s="1"/>
  <c r="AO44" i="12" a="1"/>
  <c r="AO44" i="12" s="1"/>
  <c r="AP31" i="12" a="1"/>
  <c r="AP31" i="12" s="1"/>
  <c r="AM44" i="12" a="1"/>
  <c r="AM44" i="12" s="1"/>
  <c r="AN39" i="12" a="1"/>
  <c r="AN39" i="12" s="1"/>
  <c r="AI51" i="12" a="1"/>
  <c r="AI51" i="12" s="1"/>
  <c r="AM47" i="12" a="1"/>
  <c r="AM47" i="12" s="1"/>
  <c r="AM23" i="12" a="1"/>
  <c r="AM23" i="12" s="1"/>
  <c r="AM15" i="12" a="1"/>
  <c r="AM15" i="12" s="1"/>
  <c r="AP40" i="12" a="1"/>
  <c r="AP40" i="12" s="1"/>
  <c r="AP32" i="12" a="1"/>
  <c r="AP32" i="12" s="1"/>
  <c r="AP24" i="12" a="1"/>
  <c r="AP24" i="12" s="1"/>
  <c r="AI45" i="12" a="1"/>
  <c r="AI45" i="12" s="1"/>
  <c r="AI29" i="12" a="1"/>
  <c r="AI29" i="12" s="1"/>
  <c r="AI21" i="12" a="1"/>
  <c r="AI21" i="12" s="1"/>
  <c r="AI13" i="12" a="1"/>
  <c r="AI13" i="12" s="1"/>
  <c r="AI5" i="12" a="1"/>
  <c r="AI5" i="12" s="1"/>
  <c r="AN50" i="7"/>
  <c r="AN49" i="7"/>
  <c r="AK42" i="12" a="1"/>
  <c r="AK42" i="12" s="1"/>
  <c r="AN40" i="7"/>
  <c r="AL49" i="7"/>
  <c r="AL41" i="7"/>
  <c r="AL9" i="7"/>
  <c r="AM4" i="7"/>
  <c r="AN47" i="7"/>
  <c r="AN39" i="7"/>
  <c r="AN31" i="7"/>
  <c r="AO50" i="7"/>
  <c r="AK50" i="12" a="1"/>
  <c r="AK50" i="12" s="1"/>
  <c r="AO34" i="7"/>
  <c r="AK34" i="12" a="1"/>
  <c r="AK34" i="12" s="1"/>
  <c r="AP45" i="7"/>
  <c r="AQ40" i="7"/>
  <c r="AM40" i="12" a="1"/>
  <c r="AM40" i="12" s="1"/>
  <c r="AQ8" i="7"/>
  <c r="AR43" i="7"/>
  <c r="AN43" i="12" a="1"/>
  <c r="AN43" i="12" s="1"/>
  <c r="AK2" i="12" a="1"/>
  <c r="AK2" i="12" s="1"/>
  <c r="AL51" i="7"/>
  <c r="AM48" i="7"/>
  <c r="AN42" i="7"/>
  <c r="AN33" i="7"/>
  <c r="AN16" i="7"/>
  <c r="AN8" i="7"/>
  <c r="AM6" i="7"/>
  <c r="D46" i="7" a="1"/>
  <c r="D46" i="7" s="1"/>
  <c r="AL48" i="7"/>
  <c r="AL24" i="7"/>
  <c r="AL8" i="7"/>
  <c r="AI33" i="12" a="1"/>
  <c r="AI33" i="12" s="1"/>
  <c r="AI17" i="12" a="1"/>
  <c r="AI17" i="12" s="1"/>
  <c r="AI9" i="12" a="1"/>
  <c r="AI9" i="12" s="1"/>
  <c r="AM19" i="7"/>
  <c r="AN46" i="7"/>
  <c r="AN38" i="7"/>
  <c r="AN14" i="7"/>
  <c r="AP44" i="7"/>
  <c r="AP36" i="7"/>
  <c r="AP28" i="7"/>
  <c r="AQ39" i="7"/>
  <c r="AM39" i="12" a="1"/>
  <c r="AM39" i="12" s="1"/>
  <c r="AQ31" i="7"/>
  <c r="AM31" i="12" a="1"/>
  <c r="AM31" i="12" s="1"/>
  <c r="AL3" i="7"/>
  <c r="AL47" i="7"/>
  <c r="AL39" i="7"/>
  <c r="AL23" i="7"/>
  <c r="AM26" i="7"/>
  <c r="AN45" i="7"/>
  <c r="AJ45" i="12" a="1"/>
  <c r="AJ45" i="12" s="1"/>
  <c r="AK30" i="12" a="1"/>
  <c r="AK30" i="12" s="1"/>
  <c r="AK22" i="12" a="1"/>
  <c r="AK22" i="12" s="1"/>
  <c r="AK14" i="12" a="1"/>
  <c r="AK14" i="12" s="1"/>
  <c r="AO24" i="7"/>
  <c r="AP43" i="7"/>
  <c r="AQ46" i="7"/>
  <c r="AN23" i="12" a="1"/>
  <c r="AN23" i="12" s="1"/>
  <c r="AN15" i="12" a="1"/>
  <c r="AN15" i="12" s="1"/>
  <c r="AR49" i="7"/>
  <c r="AR33" i="7"/>
  <c r="AW28" i="7"/>
  <c r="AP2" i="7"/>
  <c r="AL30" i="7"/>
  <c r="AM49" i="7"/>
  <c r="AI49" i="12" a="1"/>
  <c r="AI49" i="12" s="1"/>
  <c r="AM41" i="7"/>
  <c r="AM25" i="7"/>
  <c r="AI25" i="12" a="1"/>
  <c r="AI25" i="12" s="1"/>
  <c r="AN44" i="7"/>
  <c r="AN36" i="7"/>
  <c r="AN28" i="7"/>
  <c r="AV39" i="7"/>
  <c r="AP50" i="7"/>
  <c r="AP42" i="7"/>
  <c r="AL42" i="12" a="1"/>
  <c r="AL42" i="12" s="1"/>
  <c r="AM51" i="12" a="1"/>
  <c r="AM51" i="12" s="1"/>
  <c r="AM43" i="12" a="1"/>
  <c r="AM43" i="12" s="1"/>
  <c r="AM35" i="12" a="1"/>
  <c r="AM35" i="12" s="1"/>
  <c r="AM27" i="12" a="1"/>
  <c r="AM27" i="12" s="1"/>
  <c r="AM11" i="12" a="1"/>
  <c r="AM11" i="12" s="1"/>
  <c r="AM3" i="12" a="1"/>
  <c r="AM3" i="12" s="1"/>
  <c r="AQ21" i="7"/>
  <c r="AQ5" i="7"/>
  <c r="AR48" i="7"/>
  <c r="AR24" i="7"/>
  <c r="AW43" i="7"/>
  <c r="AS35" i="7"/>
  <c r="AS35" i="12" a="1"/>
  <c r="AS35" i="12" s="1"/>
  <c r="AS11" i="7"/>
  <c r="AP44" i="12" a="1"/>
  <c r="AP44" i="12" s="1"/>
  <c r="AP36" i="12" a="1"/>
  <c r="AP36" i="12" s="1"/>
  <c r="AP20" i="12" a="1"/>
  <c r="AP20" i="12" s="1"/>
  <c r="AP12" i="12" a="1"/>
  <c r="AP12" i="12" s="1"/>
  <c r="AP4" i="12" a="1"/>
  <c r="AP4" i="12" s="1"/>
  <c r="AH2" i="12" a="1"/>
  <c r="AH2" i="12" s="1"/>
  <c r="AO2" i="12" a="1"/>
  <c r="AO2" i="12" s="1"/>
  <c r="AL46" i="7"/>
  <c r="AL43" i="7"/>
  <c r="AI38" i="12" a="1"/>
  <c r="AI38" i="12" s="1"/>
  <c r="AM8" i="7"/>
  <c r="AJ49" i="12" a="1"/>
  <c r="AJ49" i="12" s="1"/>
  <c r="AJ41" i="12" a="1"/>
  <c r="AJ41" i="12" s="1"/>
  <c r="AJ33" i="12" a="1"/>
  <c r="AJ33" i="12" s="1"/>
  <c r="AJ25" i="12" a="1"/>
  <c r="AJ25" i="12" s="1"/>
  <c r="AJ17" i="12" a="1"/>
  <c r="AJ17" i="12" s="1"/>
  <c r="AJ9" i="12" a="1"/>
  <c r="AJ9" i="12" s="1"/>
  <c r="AO48" i="12" a="1"/>
  <c r="AO48" i="12" s="1"/>
  <c r="AO40" i="12" a="1"/>
  <c r="AO40" i="12" s="1"/>
  <c r="AO32" i="12" a="1"/>
  <c r="AO32" i="12" s="1"/>
  <c r="AO24" i="12" a="1"/>
  <c r="AO24" i="12" s="1"/>
  <c r="AO16" i="12" a="1"/>
  <c r="AO16" i="12" s="1"/>
  <c r="AO8" i="12" a="1"/>
  <c r="AO8" i="12" s="1"/>
  <c r="AP51" i="12" a="1"/>
  <c r="AP51" i="12" s="1"/>
  <c r="AP43" i="12" a="1"/>
  <c r="AP43" i="12" s="1"/>
  <c r="AP35" i="12" a="1"/>
  <c r="AP35" i="12" s="1"/>
  <c r="AP27" i="12" a="1"/>
  <c r="AP27" i="12" s="1"/>
  <c r="AP11" i="12" a="1"/>
  <c r="AP11" i="12" s="1"/>
  <c r="AP3" i="12" a="1"/>
  <c r="AP3" i="12" s="1"/>
  <c r="AR50" i="7"/>
  <c r="AR42" i="7"/>
  <c r="AT48" i="7"/>
  <c r="AP48" i="12" a="1"/>
  <c r="AP48" i="12" s="1"/>
  <c r="E41" i="7" a="1"/>
  <c r="E41" i="7" s="1"/>
  <c r="AK76" i="12" a="1"/>
  <c r="AK76" i="12" s="1"/>
  <c r="AK80" i="12" a="1"/>
  <c r="AK80" i="12" s="1"/>
  <c r="AO74" i="12" a="1"/>
  <c r="AO74" i="12" s="1"/>
  <c r="AI71" i="12" a="1"/>
  <c r="AI71" i="12" s="1"/>
  <c r="AK68" i="12" a="1"/>
  <c r="AK68" i="12" s="1"/>
  <c r="AI67" i="12" a="1"/>
  <c r="AI67" i="12" s="1"/>
  <c r="AO66" i="12" a="1"/>
  <c r="AO66" i="12" s="1"/>
  <c r="AM65" i="12" a="1"/>
  <c r="AM65" i="12" s="1"/>
  <c r="AI63" i="12" a="1"/>
  <c r="AI63" i="12" s="1"/>
  <c r="AO62" i="12" a="1"/>
  <c r="AO62" i="12" s="1"/>
  <c r="AM61" i="12" a="1"/>
  <c r="AM61" i="12" s="1"/>
  <c r="AK60" i="12" a="1"/>
  <c r="AK60" i="12" s="1"/>
  <c r="AI59" i="12" a="1"/>
  <c r="AI59" i="12" s="1"/>
  <c r="AO58" i="12" a="1"/>
  <c r="AO58" i="12" s="1"/>
  <c r="AM57" i="12" a="1"/>
  <c r="AM57" i="12" s="1"/>
  <c r="AK56" i="12" a="1"/>
  <c r="AK56" i="12" s="1"/>
  <c r="AO54" i="12" a="1"/>
  <c r="AO54" i="12" s="1"/>
  <c r="AM53" i="12" a="1"/>
  <c r="AM53" i="12" s="1"/>
  <c r="AK52" i="12" a="1"/>
  <c r="AK52" i="12" s="1"/>
  <c r="AJ81" i="12" a="1"/>
  <c r="AJ81" i="12" s="1"/>
  <c r="AP80" i="12" a="1"/>
  <c r="AP80" i="12" s="1"/>
  <c r="AN79" i="12" a="1"/>
  <c r="AN79" i="12" s="1"/>
  <c r="AK79" i="12" a="1"/>
  <c r="AK79" i="12" s="1"/>
  <c r="AL78" i="12" a="1"/>
  <c r="AL78" i="12" s="1"/>
  <c r="AJ77" i="12" a="1"/>
  <c r="AJ77" i="12" s="1"/>
  <c r="AP76" i="12" a="1"/>
  <c r="AP76" i="12" s="1"/>
  <c r="AN75" i="12" a="1"/>
  <c r="AN75" i="12" s="1"/>
  <c r="AK75" i="12" a="1"/>
  <c r="AK75" i="12" s="1"/>
  <c r="AP72" i="12" a="1"/>
  <c r="AP72" i="12" s="1"/>
  <c r="AN71" i="12" a="1"/>
  <c r="AN71" i="12" s="1"/>
  <c r="AK71" i="12" a="1"/>
  <c r="AK71" i="12" s="1"/>
  <c r="AI70" i="12" a="1"/>
  <c r="AI70" i="12" s="1"/>
  <c r="AJ69" i="12" a="1"/>
  <c r="AJ69" i="12" s="1"/>
  <c r="AP68" i="12" a="1"/>
  <c r="AP68" i="12" s="1"/>
  <c r="AN67" i="12" a="1"/>
  <c r="AN67" i="12" s="1"/>
  <c r="AK67" i="12" a="1"/>
  <c r="AK67" i="12" s="1"/>
  <c r="AO65" i="12" a="1"/>
  <c r="AO65" i="12" s="1"/>
  <c r="AJ65" i="12" a="1"/>
  <c r="AJ65" i="12" s="1"/>
  <c r="AN63" i="12" a="1"/>
  <c r="AN63" i="12" s="1"/>
  <c r="AJ61" i="12" a="1"/>
  <c r="AJ61" i="12" s="1"/>
  <c r="AP60" i="12" a="1"/>
  <c r="AP60" i="12" s="1"/>
  <c r="AN59" i="12" a="1"/>
  <c r="AN59" i="12" s="1"/>
  <c r="AL58" i="12" a="1"/>
  <c r="AL58" i="12" s="1"/>
  <c r="AJ57" i="12" a="1"/>
  <c r="AJ57" i="12" s="1"/>
  <c r="AP56" i="12" a="1"/>
  <c r="AP56" i="12" s="1"/>
  <c r="AL81" i="12" a="1"/>
  <c r="AL81" i="12" s="1"/>
  <c r="AJ80" i="12" a="1"/>
  <c r="AJ80" i="12" s="1"/>
  <c r="AH79" i="12" a="1"/>
  <c r="AH79" i="12" s="1"/>
  <c r="AN78" i="12" a="1"/>
  <c r="AN78" i="12" s="1"/>
  <c r="AH71" i="12" a="1"/>
  <c r="AH71" i="12" s="1"/>
  <c r="AO72" i="12" a="1"/>
  <c r="AO72" i="12" s="1"/>
  <c r="AM71" i="12" a="1"/>
  <c r="AM71" i="12" s="1"/>
  <c r="AK70" i="12" a="1"/>
  <c r="AK70" i="12" s="1"/>
  <c r="AI69" i="12" a="1"/>
  <c r="AI69" i="12" s="1"/>
  <c r="AO68" i="12" a="1"/>
  <c r="AO68" i="12" s="1"/>
  <c r="AM67" i="12" a="1"/>
  <c r="AM67" i="12" s="1"/>
  <c r="AK66" i="12" a="1"/>
  <c r="AK66" i="12" s="1"/>
  <c r="AI65" i="12" a="1"/>
  <c r="AI65" i="12" s="1"/>
  <c r="AM63" i="12" a="1"/>
  <c r="AM63" i="12" s="1"/>
  <c r="AK62" i="12" a="1"/>
  <c r="AK62" i="12" s="1"/>
  <c r="AI61" i="12" a="1"/>
  <c r="AI61" i="12" s="1"/>
  <c r="AO60" i="12" a="1"/>
  <c r="AO60" i="12" s="1"/>
  <c r="AM59" i="12" a="1"/>
  <c r="AM59" i="12" s="1"/>
  <c r="AK58" i="12" a="1"/>
  <c r="AK58" i="12" s="1"/>
  <c r="AI57" i="12" a="1"/>
  <c r="AI57" i="12" s="1"/>
  <c r="AO56" i="12" a="1"/>
  <c r="AO56" i="12" s="1"/>
  <c r="AK54" i="12" a="1"/>
  <c r="AK54" i="12" s="1"/>
  <c r="AI53" i="12" a="1"/>
  <c r="AI53" i="12" s="1"/>
  <c r="AO52" i="12" a="1"/>
  <c r="AO52" i="12" s="1"/>
  <c r="AJ78" i="12" a="1"/>
  <c r="AJ78" i="12" s="1"/>
  <c r="AH57" i="12" a="1"/>
  <c r="AH57" i="12" s="1"/>
  <c r="AL56" i="12" a="1"/>
  <c r="AL56" i="12" s="1"/>
  <c r="AP81" i="12" a="1"/>
  <c r="AP81" i="12" s="1"/>
  <c r="AO78" i="12" a="1"/>
  <c r="AO78" i="12" s="1"/>
  <c r="AK72" i="12" a="1"/>
  <c r="AK72" i="12" s="1"/>
  <c r="AO70" i="12" a="1"/>
  <c r="AO70" i="12" s="1"/>
  <c r="AH56" i="12" a="1"/>
  <c r="AH56" i="12" s="1"/>
  <c r="AL54" i="12" a="1"/>
  <c r="AL54" i="12" s="1"/>
  <c r="AJ53" i="12" a="1"/>
  <c r="AJ53" i="12" s="1"/>
  <c r="AP52" i="12" a="1"/>
  <c r="AP52" i="12" s="1"/>
  <c r="AO81" i="12" a="1"/>
  <c r="AO81" i="12" s="1"/>
  <c r="AO77" i="12" a="1"/>
  <c r="AO77" i="12" s="1"/>
  <c r="AM72" i="12" a="1"/>
  <c r="AM72" i="12" s="1"/>
  <c r="AO69" i="12" a="1"/>
  <c r="AO69" i="12" s="1"/>
  <c r="AP53" i="12" a="1"/>
  <c r="AP53" i="12" s="1"/>
  <c r="AS49" i="12" a="1"/>
  <c r="AS49" i="12" s="1"/>
  <c r="AL49" i="12" a="1"/>
  <c r="AL49" i="12" s="1"/>
  <c r="AP50" i="12" a="1"/>
  <c r="AP50" i="12" s="1"/>
  <c r="AR50" i="12" a="1"/>
  <c r="AR50" i="12" s="1"/>
  <c r="AH50" i="12" a="1"/>
  <c r="AH50" i="12" s="1"/>
  <c r="AN49" i="12" a="1"/>
  <c r="AN49" i="12" s="1"/>
  <c r="AS48" i="12" a="1"/>
  <c r="AS48" i="12" s="1"/>
  <c r="AL48" i="12" a="1"/>
  <c r="AL48" i="12" s="1"/>
  <c r="AJ47" i="12" a="1"/>
  <c r="AJ47" i="12" s="1"/>
  <c r="AN45" i="12" a="1"/>
  <c r="AN45" i="12" s="1"/>
  <c r="AL44" i="12" a="1"/>
  <c r="AL44" i="12" s="1"/>
  <c r="AS44" i="12" a="1"/>
  <c r="AS44" i="12" s="1"/>
  <c r="AJ43" i="12" a="1"/>
  <c r="AJ43" i="12" s="1"/>
  <c r="AP42" i="12" a="1"/>
  <c r="AP42" i="12" s="1"/>
  <c r="AH42" i="12" a="1"/>
  <c r="AH42" i="12" s="1"/>
  <c r="AR42" i="12" a="1"/>
  <c r="AR42" i="12" s="1"/>
  <c r="AN41" i="12" a="1"/>
  <c r="AN41" i="12" s="1"/>
  <c r="AL40" i="12" a="1"/>
  <c r="AL40" i="12" s="1"/>
  <c r="AS40" i="12" a="1"/>
  <c r="AS40" i="12" s="1"/>
  <c r="AJ39" i="12" a="1"/>
  <c r="AJ39" i="12" s="1"/>
  <c r="AP38" i="12" a="1"/>
  <c r="AP38" i="12" s="1"/>
  <c r="AH38" i="12" a="1"/>
  <c r="AH38" i="12" s="1"/>
  <c r="AR38" i="12" a="1"/>
  <c r="AR38" i="12" s="1"/>
  <c r="AL36" i="12" a="1"/>
  <c r="AL36" i="12" s="1"/>
  <c r="AS36" i="12" a="1"/>
  <c r="AS36" i="12" s="1"/>
  <c r="AJ35" i="12" a="1"/>
  <c r="AJ35" i="12" s="1"/>
  <c r="AP34" i="12" a="1"/>
  <c r="AP34" i="12" s="1"/>
  <c r="AH34" i="12" a="1"/>
  <c r="AH34" i="12" s="1"/>
  <c r="AR34" i="12" a="1"/>
  <c r="AR34" i="12" s="1"/>
  <c r="AN33" i="12" a="1"/>
  <c r="AN33" i="12" s="1"/>
  <c r="AL32" i="12" a="1"/>
  <c r="AL32" i="12" s="1"/>
  <c r="AS32" i="12" a="1"/>
  <c r="AS32" i="12" s="1"/>
  <c r="AJ31" i="12" a="1"/>
  <c r="AJ31" i="12" s="1"/>
  <c r="AP30" i="12" a="1"/>
  <c r="AP30" i="12" s="1"/>
  <c r="AH30" i="12" a="1"/>
  <c r="AH30" i="12" s="1"/>
  <c r="AR30" i="12" a="1"/>
  <c r="AR30" i="12" s="1"/>
  <c r="AN29" i="12" a="1"/>
  <c r="AN29" i="12" s="1"/>
  <c r="AJ27" i="12" a="1"/>
  <c r="AJ27" i="12" s="1"/>
  <c r="AP26" i="12" a="1"/>
  <c r="AP26" i="12" s="1"/>
  <c r="AR26" i="12" a="1"/>
  <c r="AR26" i="12" s="1"/>
  <c r="AH26" i="12" a="1"/>
  <c r="AH26" i="12" s="1"/>
  <c r="AN25" i="12" a="1"/>
  <c r="AN25" i="12" s="1"/>
  <c r="AS24" i="12" a="1"/>
  <c r="AS24" i="12" s="1"/>
  <c r="AL24" i="12" a="1"/>
  <c r="AL24" i="12" s="1"/>
  <c r="AJ23" i="12" a="1"/>
  <c r="AJ23" i="12" s="1"/>
  <c r="AP22" i="12" a="1"/>
  <c r="AP22" i="12" s="1"/>
  <c r="AR22" i="12" a="1"/>
  <c r="AR22" i="12" s="1"/>
  <c r="AH22" i="12" a="1"/>
  <c r="AH22" i="12" s="1"/>
  <c r="AN21" i="12" a="1"/>
  <c r="AN21" i="12" s="1"/>
  <c r="AS20" i="12" a="1"/>
  <c r="AS20" i="12" s="1"/>
  <c r="AL20" i="12" a="1"/>
  <c r="AL20" i="12" s="1"/>
  <c r="AP18" i="12" a="1"/>
  <c r="AP18" i="12" s="1"/>
  <c r="AR18" i="12" a="1"/>
  <c r="AR18" i="12" s="1"/>
  <c r="AH18" i="12" a="1"/>
  <c r="AH18" i="12" s="1"/>
  <c r="AN17" i="12" a="1"/>
  <c r="AN17" i="12" s="1"/>
  <c r="AS16" i="12" a="1"/>
  <c r="AS16" i="12" s="1"/>
  <c r="AL16" i="12" a="1"/>
  <c r="AL16" i="12" s="1"/>
  <c r="AJ15" i="12" a="1"/>
  <c r="AJ15" i="12" s="1"/>
  <c r="AP14" i="12" a="1"/>
  <c r="AP14" i="12" s="1"/>
  <c r="AR14" i="12" a="1"/>
  <c r="AR14" i="12" s="1"/>
  <c r="AH14" i="12" a="1"/>
  <c r="AH14" i="12" s="1"/>
  <c r="AN13" i="12" a="1"/>
  <c r="AN13" i="12" s="1"/>
  <c r="AS12" i="12" a="1"/>
  <c r="AS12" i="12" s="1"/>
  <c r="AL12" i="12" a="1"/>
  <c r="AL12" i="12" s="1"/>
  <c r="AJ11" i="12" a="1"/>
  <c r="AJ11" i="12" s="1"/>
  <c r="AN9" i="12" a="1"/>
  <c r="AN9" i="12" s="1"/>
  <c r="AL8" i="12" a="1"/>
  <c r="AL8" i="12" s="1"/>
  <c r="AS8" i="12" a="1"/>
  <c r="AS8" i="12" s="1"/>
  <c r="AJ7" i="12" a="1"/>
  <c r="AJ7" i="12" s="1"/>
  <c r="AP6" i="12" a="1"/>
  <c r="AP6" i="12" s="1"/>
  <c r="AH6" i="12" a="1"/>
  <c r="AH6" i="12" s="1"/>
  <c r="AR6" i="12" a="1"/>
  <c r="AR6" i="12" s="1"/>
  <c r="AN5" i="12" a="1"/>
  <c r="AN5" i="12" s="1"/>
  <c r="AL4" i="12" a="1"/>
  <c r="AL4" i="12" s="1"/>
  <c r="AS4" i="12" a="1"/>
  <c r="AS4" i="12" s="1"/>
  <c r="AJ3" i="12" a="1"/>
  <c r="AJ3" i="12" s="1"/>
  <c r="AP2" i="12" a="1"/>
  <c r="AP2" i="12" s="1"/>
  <c r="AR2" i="12" a="1"/>
  <c r="AR2" i="12" s="1"/>
  <c r="AN81" i="12" a="1"/>
  <c r="AN81" i="12" s="1"/>
  <c r="AS80" i="12" a="1"/>
  <c r="AS80" i="12" s="1"/>
  <c r="AL80" i="12" a="1"/>
  <c r="AL80" i="12" s="1"/>
  <c r="AJ79" i="12" a="1"/>
  <c r="AJ79" i="12" s="1"/>
  <c r="AP78" i="12" a="1"/>
  <c r="AP78" i="12" s="1"/>
  <c r="AR78" i="12" a="1"/>
  <c r="AR78" i="12" s="1"/>
  <c r="AH78" i="12" a="1"/>
  <c r="AH78" i="12" s="1"/>
  <c r="AN77" i="12" a="1"/>
  <c r="AN77" i="12" s="1"/>
  <c r="AL76" i="12" a="1"/>
  <c r="AL76" i="12" s="1"/>
  <c r="AS76" i="12" a="1"/>
  <c r="AS76" i="12" s="1"/>
  <c r="AJ75" i="12" a="1"/>
  <c r="AJ75" i="12" s="1"/>
  <c r="AP74" i="12" a="1"/>
  <c r="AP74" i="12" s="1"/>
  <c r="AR74" i="12" a="1"/>
  <c r="AR74" i="12" s="1"/>
  <c r="AH74" i="12" a="1"/>
  <c r="AH74" i="12" s="1"/>
  <c r="AS72" i="12" a="1"/>
  <c r="AS72" i="12" s="1"/>
  <c r="AL72" i="12" a="1"/>
  <c r="AL72" i="12" s="1"/>
  <c r="AJ71" i="12" a="1"/>
  <c r="AJ71" i="12" s="1"/>
  <c r="AP70" i="12" a="1"/>
  <c r="AP70" i="12" s="1"/>
  <c r="AH70" i="12" a="1"/>
  <c r="AH70" i="12" s="1"/>
  <c r="AR70" i="12" a="1"/>
  <c r="AR70" i="12" s="1"/>
  <c r="AN69" i="12" a="1"/>
  <c r="AN69" i="12" s="1"/>
  <c r="AS68" i="12" a="1"/>
  <c r="AS68" i="12" s="1"/>
  <c r="AL68" i="12" a="1"/>
  <c r="AL68" i="12" s="1"/>
  <c r="AO67" i="12" a="1"/>
  <c r="AO67" i="12" s="1"/>
  <c r="AJ67" i="12" a="1"/>
  <c r="AJ67" i="12" s="1"/>
  <c r="AP66" i="12" a="1"/>
  <c r="AP66" i="12" s="1"/>
  <c r="AR66" i="12" a="1"/>
  <c r="AR66" i="12" s="1"/>
  <c r="AH66" i="12" a="1"/>
  <c r="AH66" i="12" s="1"/>
  <c r="AN65" i="12" a="1"/>
  <c r="AN65" i="12" s="1"/>
  <c r="AK65" i="12" a="1"/>
  <c r="AK65" i="12" s="1"/>
  <c r="AP62" i="12" a="1"/>
  <c r="AP62" i="12" s="1"/>
  <c r="AM54" i="12" a="1"/>
  <c r="AM54" i="12" s="1"/>
  <c r="AK53" i="12" a="1"/>
  <c r="AK53" i="12" s="1"/>
  <c r="AR53" i="12" a="1"/>
  <c r="AR53" i="12" s="1"/>
  <c r="AM50" i="12" a="1"/>
  <c r="AM50" i="12" s="1"/>
  <c r="AK49" i="12" a="1"/>
  <c r="AK49" i="12" s="1"/>
  <c r="AI48" i="12" a="1"/>
  <c r="AI48" i="12" s="1"/>
  <c r="AO47" i="12" a="1"/>
  <c r="AO47" i="12" s="1"/>
  <c r="AK45" i="12" a="1"/>
  <c r="AK45" i="12" s="1"/>
  <c r="AI44" i="12" a="1"/>
  <c r="AI44" i="12" s="1"/>
  <c r="AO43" i="12" a="1"/>
  <c r="AO43" i="12" s="1"/>
  <c r="AM42" i="12" a="1"/>
  <c r="AM42" i="12" s="1"/>
  <c r="AK41" i="12" a="1"/>
  <c r="AK41" i="12" s="1"/>
  <c r="AI40" i="12" a="1"/>
  <c r="AI40" i="12" s="1"/>
  <c r="AO39" i="12" a="1"/>
  <c r="AO39" i="12" s="1"/>
  <c r="AM38" i="12" a="1"/>
  <c r="AM38" i="12" s="1"/>
  <c r="AI36" i="12" a="1"/>
  <c r="AI36" i="12" s="1"/>
  <c r="AO35" i="12" a="1"/>
  <c r="AO35" i="12" s="1"/>
  <c r="AM34" i="12" a="1"/>
  <c r="AM34" i="12" s="1"/>
  <c r="AK33" i="12" a="1"/>
  <c r="AK33" i="12" s="1"/>
  <c r="AI32" i="12" a="1"/>
  <c r="AI32" i="12" s="1"/>
  <c r="AO31" i="12" a="1"/>
  <c r="AO31" i="12" s="1"/>
  <c r="AM30" i="12" a="1"/>
  <c r="AM30" i="12" s="1"/>
  <c r="AK29" i="12" a="1"/>
  <c r="AK29" i="12" s="1"/>
  <c r="AO27" i="12" a="1"/>
  <c r="AO27" i="12" s="1"/>
  <c r="AM26" i="12" a="1"/>
  <c r="AM26" i="12" s="1"/>
  <c r="AK25" i="12" a="1"/>
  <c r="AK25" i="12" s="1"/>
  <c r="AI24" i="12" a="1"/>
  <c r="AI24" i="12" s="1"/>
  <c r="AO23" i="12" a="1"/>
  <c r="AO23" i="12" s="1"/>
  <c r="AM22" i="12" a="1"/>
  <c r="AM22" i="12" s="1"/>
  <c r="AK21" i="12" a="1"/>
  <c r="AK21" i="12" s="1"/>
  <c r="AI20" i="12" a="1"/>
  <c r="AI20" i="12" s="1"/>
  <c r="AM18" i="12" a="1"/>
  <c r="AM18" i="12" s="1"/>
  <c r="AK17" i="12" a="1"/>
  <c r="AK17" i="12" s="1"/>
  <c r="AI16" i="12" a="1"/>
  <c r="AI16" i="12" s="1"/>
  <c r="AO15" i="12" a="1"/>
  <c r="AO15" i="12" s="1"/>
  <c r="AM14" i="12" a="1"/>
  <c r="AM14" i="12" s="1"/>
  <c r="AK13" i="12" a="1"/>
  <c r="AK13" i="12" s="1"/>
  <c r="AI12" i="12" a="1"/>
  <c r="AI12" i="12" s="1"/>
  <c r="AO11" i="12" a="1"/>
  <c r="AO11" i="12" s="1"/>
  <c r="AK9" i="12" a="1"/>
  <c r="AK9" i="12" s="1"/>
  <c r="AI8" i="12" a="1"/>
  <c r="AI8" i="12" s="1"/>
  <c r="AO7" i="12" a="1"/>
  <c r="AO7" i="12" s="1"/>
  <c r="AM6" i="12" a="1"/>
  <c r="AM6" i="12" s="1"/>
  <c r="AK5" i="12" a="1"/>
  <c r="AK5" i="12" s="1"/>
  <c r="AI4" i="12" a="1"/>
  <c r="AI4" i="12" s="1"/>
  <c r="AO3" i="12" a="1"/>
  <c r="AO3" i="12" s="1"/>
  <c r="AM2" i="12" a="1"/>
  <c r="AM2" i="12" s="1"/>
  <c r="AK81" i="12" a="1"/>
  <c r="AK81" i="12" s="1"/>
  <c r="AH81" i="12" a="1"/>
  <c r="AH81" i="12" s="1"/>
  <c r="AN80" i="12" a="1"/>
  <c r="AN80" i="12" s="1"/>
  <c r="AO79" i="12" a="1"/>
  <c r="AO79" i="12" s="1"/>
  <c r="AK77" i="12" a="1"/>
  <c r="AK77" i="12" s="1"/>
  <c r="AO75" i="12" a="1"/>
  <c r="AO75" i="12" s="1"/>
  <c r="AI72" i="12" a="1"/>
  <c r="AI72" i="12" s="1"/>
  <c r="AO71" i="12" a="1"/>
  <c r="AO71" i="12" s="1"/>
  <c r="AM70" i="12" a="1"/>
  <c r="AM70" i="12" s="1"/>
  <c r="AK69" i="12" a="1"/>
  <c r="AK69" i="12" s="1"/>
  <c r="AS78" i="12" a="1"/>
  <c r="AS78" i="12" s="1"/>
  <c r="AL35" i="12" a="1"/>
  <c r="AL35" i="12" s="1"/>
  <c r="AN8" i="12" a="1"/>
  <c r="AN8" i="12" s="1"/>
  <c r="AS79" i="12" a="1"/>
  <c r="AS79" i="12" s="1"/>
  <c r="AP77" i="12" a="1"/>
  <c r="AP77" i="12" s="1"/>
  <c r="AN76" i="12" a="1"/>
  <c r="AN76" i="12" s="1"/>
  <c r="AS75" i="12" a="1"/>
  <c r="AS75" i="12" s="1"/>
  <c r="AJ74" i="12" a="1"/>
  <c r="AJ74" i="12" s="1"/>
  <c r="AL50" i="12" a="1"/>
  <c r="AL50" i="12" s="1"/>
  <c r="AR48" i="12" a="1"/>
  <c r="AR48" i="12" s="1"/>
  <c r="AH48" i="12" a="1"/>
  <c r="AH48" i="12" s="1"/>
  <c r="AH44" i="12" a="1"/>
  <c r="AH44" i="12" s="1"/>
  <c r="AR44" i="12" a="1"/>
  <c r="AR44" i="12" s="1"/>
  <c r="AS42" i="12" a="1"/>
  <c r="AS42" i="12" s="1"/>
  <c r="AH40" i="12" a="1"/>
  <c r="AH40" i="12" s="1"/>
  <c r="AR40" i="12" a="1"/>
  <c r="AR40" i="12" s="1"/>
  <c r="AL38" i="12" a="1"/>
  <c r="AL38" i="12" s="1"/>
  <c r="AS38" i="12" a="1"/>
  <c r="AS38" i="12" s="1"/>
  <c r="AH36" i="12" a="1"/>
  <c r="AH36" i="12" s="1"/>
  <c r="AR36" i="12" a="1"/>
  <c r="AR36" i="12" s="1"/>
  <c r="AL34" i="12" a="1"/>
  <c r="AL34" i="12" s="1"/>
  <c r="AS34" i="12" a="1"/>
  <c r="AS34" i="12" s="1"/>
  <c r="AH32" i="12" a="1"/>
  <c r="AH32" i="12" s="1"/>
  <c r="AR32" i="12" a="1"/>
  <c r="AR32" i="12" s="1"/>
  <c r="AL30" i="12" a="1"/>
  <c r="AL30" i="12" s="1"/>
  <c r="AS30" i="12" a="1"/>
  <c r="AS30" i="12" s="1"/>
  <c r="AS26" i="12" a="1"/>
  <c r="AS26" i="12" s="1"/>
  <c r="AL26" i="12" a="1"/>
  <c r="AL26" i="12" s="1"/>
  <c r="AR24" i="12" a="1"/>
  <c r="AR24" i="12" s="1"/>
  <c r="AH24" i="12" a="1"/>
  <c r="AH24" i="12" s="1"/>
  <c r="AS22" i="12" a="1"/>
  <c r="AS22" i="12" s="1"/>
  <c r="AL22" i="12" a="1"/>
  <c r="AL22" i="12" s="1"/>
  <c r="AR20" i="12" a="1"/>
  <c r="AR20" i="12" s="1"/>
  <c r="AH20" i="12" a="1"/>
  <c r="AH20" i="12" s="1"/>
  <c r="AS18" i="12" a="1"/>
  <c r="AS18" i="12" s="1"/>
  <c r="AL18" i="12" a="1"/>
  <c r="AL18" i="12" s="1"/>
  <c r="AH16" i="12" a="1"/>
  <c r="AH16" i="12" s="1"/>
  <c r="AR16" i="12" a="1"/>
  <c r="AR16" i="12" s="1"/>
  <c r="AS14" i="12" a="1"/>
  <c r="AS14" i="12" s="1"/>
  <c r="AL14" i="12" a="1"/>
  <c r="AL14" i="12" s="1"/>
  <c r="AH12" i="12" a="1"/>
  <c r="AH12" i="12" s="1"/>
  <c r="AR12" i="12" a="1"/>
  <c r="AR12" i="12" s="1"/>
  <c r="AH8" i="12" a="1"/>
  <c r="AH8" i="12" s="1"/>
  <c r="AR8" i="12" a="1"/>
  <c r="AR8" i="12" s="1"/>
  <c r="AL6" i="12" a="1"/>
  <c r="AL6" i="12" s="1"/>
  <c r="AS6" i="12" a="1"/>
  <c r="AS6" i="12" s="1"/>
  <c r="AH4" i="12" a="1"/>
  <c r="AH4" i="12" s="1"/>
  <c r="AR4" i="12" a="1"/>
  <c r="AR4" i="12" s="1"/>
  <c r="AL2" i="12" a="1"/>
  <c r="AL2" i="12" s="1"/>
  <c r="AS2" i="12" a="1"/>
  <c r="AS2" i="12" s="1"/>
  <c r="AS81" i="12" a="1"/>
  <c r="AS81" i="12" s="1"/>
  <c r="AR80" i="12" a="1"/>
  <c r="AR80" i="12" s="1"/>
  <c r="AH80" i="12" a="1"/>
  <c r="AH80" i="12" s="1"/>
  <c r="AS77" i="12" a="1"/>
  <c r="AS77" i="12" s="1"/>
  <c r="AL77" i="12" a="1"/>
  <c r="AL77" i="12" s="1"/>
  <c r="AR76" i="12" a="1"/>
  <c r="AR76" i="12" s="1"/>
  <c r="AH76" i="12" a="1"/>
  <c r="AH76" i="12" s="1"/>
  <c r="AS74" i="12" a="1"/>
  <c r="AS74" i="12" s="1"/>
  <c r="AL74" i="12" a="1"/>
  <c r="AL74" i="12" s="1"/>
  <c r="AH72" i="12" a="1"/>
  <c r="AH72" i="12" s="1"/>
  <c r="AR72" i="12" a="1"/>
  <c r="AR72" i="12" s="1"/>
  <c r="AS70" i="12" a="1"/>
  <c r="AS70" i="12" s="1"/>
  <c r="AL70" i="12" a="1"/>
  <c r="AL70" i="12" s="1"/>
  <c r="AR68" i="12" a="1"/>
  <c r="AR68" i="12" s="1"/>
  <c r="AH68" i="12" a="1"/>
  <c r="AH68" i="12" s="1"/>
  <c r="AS66" i="12" a="1"/>
  <c r="AS66" i="12" s="1"/>
  <c r="AL66" i="12" a="1"/>
  <c r="AL66" i="12" s="1"/>
  <c r="AS62" i="12" a="1"/>
  <c r="AS62" i="12" s="1"/>
  <c r="AL62" i="12" a="1"/>
  <c r="AL62" i="12" s="1"/>
  <c r="AR60" i="12" a="1"/>
  <c r="AR60" i="12" s="1"/>
  <c r="AH60" i="12" a="1"/>
  <c r="AH60" i="12" s="1"/>
  <c r="AS58" i="12" a="1"/>
  <c r="AS58" i="12" s="1"/>
  <c r="AJ63" i="12" a="1"/>
  <c r="AJ63" i="12" s="1"/>
  <c r="AR62" i="12" a="1"/>
  <c r="AR62" i="12" s="1"/>
  <c r="AN61" i="12" a="1"/>
  <c r="AN61" i="12" s="1"/>
  <c r="AS60" i="12" a="1"/>
  <c r="AS60" i="12" s="1"/>
  <c r="AJ59" i="12" a="1"/>
  <c r="AJ59" i="12" s="1"/>
  <c r="AP58" i="12" a="1"/>
  <c r="AP58" i="12" s="1"/>
  <c r="AR58" i="12" a="1"/>
  <c r="AR58" i="12" s="1"/>
  <c r="AH58" i="12" a="1"/>
  <c r="AH58" i="12" s="1"/>
  <c r="AN57" i="12" a="1"/>
  <c r="AN57" i="12" s="1"/>
  <c r="AS56" i="12" a="1"/>
  <c r="AS56" i="12" s="1"/>
  <c r="AP54" i="12" a="1"/>
  <c r="AP54" i="12" s="1"/>
  <c r="AH54" i="12" a="1"/>
  <c r="AH54" i="12" s="1"/>
  <c r="AR54" i="12" a="1"/>
  <c r="AR54" i="12" s="1"/>
  <c r="AN53" i="12" a="1"/>
  <c r="AN53" i="12" s="1"/>
  <c r="AL52" i="12" a="1"/>
  <c r="AL52" i="12" s="1"/>
  <c r="AS52" i="12" a="1"/>
  <c r="AS52" i="12" s="1"/>
  <c r="AJ51" i="12" a="1"/>
  <c r="AJ51" i="12" s="1"/>
  <c r="AL60" i="12" a="1"/>
  <c r="AL60" i="12" s="1"/>
  <c r="AI80" i="12" a="1"/>
  <c r="AI80" i="12" s="1"/>
  <c r="AM78" i="12" a="1"/>
  <c r="AM78" i="12" s="1"/>
  <c r="AI76" i="12" a="1"/>
  <c r="AI76" i="12" s="1"/>
  <c r="AM74" i="12" a="1"/>
  <c r="AM74" i="12" s="1"/>
  <c r="AJ50" i="12" a="1"/>
  <c r="AJ50" i="12" s="1"/>
  <c r="AP49" i="12" a="1"/>
  <c r="AP49" i="12" s="1"/>
  <c r="AR49" i="12" a="1"/>
  <c r="AR49" i="12" s="1"/>
  <c r="AH49" i="12" a="1"/>
  <c r="AH49" i="12" s="1"/>
  <c r="AN48" i="12" a="1"/>
  <c r="AN48" i="12" s="1"/>
  <c r="AS47" i="12" a="1"/>
  <c r="AS47" i="12" s="1"/>
  <c r="AL47" i="12" a="1"/>
  <c r="AL47" i="12" s="1"/>
  <c r="AP45" i="12" a="1"/>
  <c r="AP45" i="12" s="1"/>
  <c r="AH45" i="12" a="1"/>
  <c r="AH45" i="12" s="1"/>
  <c r="AR45" i="12" a="1"/>
  <c r="AR45" i="12" s="1"/>
  <c r="AN44" i="12" a="1"/>
  <c r="AN44" i="12" s="1"/>
  <c r="AL43" i="12" a="1"/>
  <c r="AL43" i="12" s="1"/>
  <c r="AS43" i="12" a="1"/>
  <c r="AS43" i="12" s="1"/>
  <c r="AJ42" i="12" a="1"/>
  <c r="AJ42" i="12" s="1"/>
  <c r="AP41" i="12" a="1"/>
  <c r="AP41" i="12" s="1"/>
  <c r="AH41" i="12" a="1"/>
  <c r="AH41" i="12" s="1"/>
  <c r="AN40" i="12" a="1"/>
  <c r="AN40" i="12" s="1"/>
  <c r="AL39" i="12" a="1"/>
  <c r="AL39" i="12" s="1"/>
  <c r="AS39" i="12" a="1"/>
  <c r="AS39" i="12" s="1"/>
  <c r="AJ38" i="12" a="1"/>
  <c r="AJ38" i="12" s="1"/>
  <c r="AN36" i="12" a="1"/>
  <c r="AN36" i="12" s="1"/>
  <c r="AJ34" i="12" a="1"/>
  <c r="AJ34" i="12" s="1"/>
  <c r="AP33" i="12" a="1"/>
  <c r="AP33" i="12" s="1"/>
  <c r="AH33" i="12" a="1"/>
  <c r="AH33" i="12" s="1"/>
  <c r="AR33" i="12" a="1"/>
  <c r="AR33" i="12" s="1"/>
  <c r="AN32" i="12" a="1"/>
  <c r="AN32" i="12" s="1"/>
  <c r="AL31" i="12" a="1"/>
  <c r="AL31" i="12" s="1"/>
  <c r="AS31" i="12" a="1"/>
  <c r="AS31" i="12" s="1"/>
  <c r="AJ30" i="12" a="1"/>
  <c r="AJ30" i="12" s="1"/>
  <c r="AP29" i="12" a="1"/>
  <c r="AP29" i="12" s="1"/>
  <c r="AH29" i="12" a="1"/>
  <c r="AH29" i="12" s="1"/>
  <c r="AR29" i="12" a="1"/>
  <c r="AR29" i="12" s="1"/>
  <c r="AS27" i="12" a="1"/>
  <c r="AS27" i="12" s="1"/>
  <c r="AL27" i="12" a="1"/>
  <c r="AL27" i="12" s="1"/>
  <c r="AJ26" i="12" a="1"/>
  <c r="AJ26" i="12" s="1"/>
  <c r="AP25" i="12" a="1"/>
  <c r="AP25" i="12" s="1"/>
  <c r="AR25" i="12" a="1"/>
  <c r="AR25" i="12" s="1"/>
  <c r="AH25" i="12" a="1"/>
  <c r="AH25" i="12" s="1"/>
  <c r="AN24" i="12" a="1"/>
  <c r="AN24" i="12" s="1"/>
  <c r="AS23" i="12" a="1"/>
  <c r="AS23" i="12" s="1"/>
  <c r="AL23" i="12" a="1"/>
  <c r="AL23" i="12" s="1"/>
  <c r="AJ22" i="12" a="1"/>
  <c r="AJ22" i="12" s="1"/>
  <c r="AP21" i="12" a="1"/>
  <c r="AP21" i="12" s="1"/>
  <c r="AR21" i="12" a="1"/>
  <c r="AR21" i="12" s="1"/>
  <c r="AH21" i="12" a="1"/>
  <c r="AH21" i="12" s="1"/>
  <c r="AN20" i="12" a="1"/>
  <c r="AN20" i="12" s="1"/>
  <c r="AJ18" i="12" a="1"/>
  <c r="AJ18" i="12" s="1"/>
  <c r="AP17" i="12" a="1"/>
  <c r="AP17" i="12" s="1"/>
  <c r="AH17" i="12" a="1"/>
  <c r="AH17" i="12" s="1"/>
  <c r="AR17" i="12" a="1"/>
  <c r="AR17" i="12" s="1"/>
  <c r="AN16" i="12" a="1"/>
  <c r="AN16" i="12" s="1"/>
  <c r="AS15" i="12" a="1"/>
  <c r="AS15" i="12" s="1"/>
  <c r="AL15" i="12" a="1"/>
  <c r="AL15" i="12" s="1"/>
  <c r="AJ14" i="12" a="1"/>
  <c r="AJ14" i="12" s="1"/>
  <c r="AP13" i="12" a="1"/>
  <c r="AP13" i="12" s="1"/>
  <c r="AH13" i="12" a="1"/>
  <c r="AH13" i="12" s="1"/>
  <c r="AR13" i="12" a="1"/>
  <c r="AR13" i="12" s="1"/>
  <c r="AN12" i="12" a="1"/>
  <c r="AN12" i="12" s="1"/>
  <c r="AS11" i="12" a="1"/>
  <c r="AS11" i="12" s="1"/>
  <c r="AL11" i="12" a="1"/>
  <c r="AL11" i="12" s="1"/>
  <c r="AP9" i="12" a="1"/>
  <c r="AP9" i="12" s="1"/>
  <c r="AH9" i="12" a="1"/>
  <c r="AH9" i="12" s="1"/>
  <c r="AR9" i="12" a="1"/>
  <c r="AR9" i="12" s="1"/>
  <c r="AL7" i="12" a="1"/>
  <c r="AL7" i="12" s="1"/>
  <c r="AS7" i="12" a="1"/>
  <c r="AS7" i="12" s="1"/>
  <c r="AJ6" i="12" a="1"/>
  <c r="AJ6" i="12" s="1"/>
  <c r="AP5" i="12" a="1"/>
  <c r="AP5" i="12" s="1"/>
  <c r="AH5" i="12" a="1"/>
  <c r="AH5" i="12" s="1"/>
  <c r="AN4" i="12" a="1"/>
  <c r="AN4" i="12" s="1"/>
  <c r="AL3" i="12" a="1"/>
  <c r="AL3" i="12" s="1"/>
  <c r="AS3" i="12" a="1"/>
  <c r="AS3" i="12" s="1"/>
  <c r="AJ2" i="12" a="1"/>
  <c r="AJ2" i="12" s="1"/>
  <c r="AR81" i="12" a="1"/>
  <c r="AR81" i="12" s="1"/>
  <c r="AR77" i="12" a="1"/>
  <c r="AR77" i="12" s="1"/>
  <c r="AN72" i="12" a="1"/>
  <c r="AN72" i="12" s="1"/>
  <c r="AS71" i="12" a="1"/>
  <c r="AS71" i="12" s="1"/>
  <c r="AJ70" i="12" a="1"/>
  <c r="AJ70" i="12" s="1"/>
  <c r="AP69" i="12" a="1"/>
  <c r="AP69" i="12" s="1"/>
  <c r="AH69" i="12" a="1"/>
  <c r="AH69" i="12" s="1"/>
  <c r="AR69" i="12" a="1"/>
  <c r="AR69" i="12" s="1"/>
  <c r="AN68" i="12" a="1"/>
  <c r="AN68" i="12" s="1"/>
  <c r="AL63" i="12" a="1"/>
  <c r="AL63" i="12" s="1"/>
  <c r="AL59" i="12" a="1"/>
  <c r="AL59" i="12" s="1"/>
  <c r="AL51" i="12" a="1"/>
  <c r="AL51" i="12" s="1"/>
  <c r="AL71" i="12" a="1"/>
  <c r="AL71" i="12" s="1"/>
  <c r="AO50" i="12" a="1"/>
  <c r="AO50" i="12" s="1"/>
  <c r="AM49" i="12" a="1"/>
  <c r="AM49" i="12" s="1"/>
  <c r="AK48" i="12" a="1"/>
  <c r="AK48" i="12" s="1"/>
  <c r="AI47" i="12" a="1"/>
  <c r="AI47" i="12" s="1"/>
  <c r="AM45" i="12" a="1"/>
  <c r="AM45" i="12" s="1"/>
  <c r="AK44" i="12" a="1"/>
  <c r="AK44" i="12" s="1"/>
  <c r="AI43" i="12" a="1"/>
  <c r="AI43" i="12" s="1"/>
  <c r="AO42" i="12" a="1"/>
  <c r="AO42" i="12" s="1"/>
  <c r="AM41" i="12" a="1"/>
  <c r="AM41" i="12" s="1"/>
  <c r="AK40" i="12" a="1"/>
  <c r="AK40" i="12" s="1"/>
  <c r="AI39" i="12" a="1"/>
  <c r="AI39" i="12" s="1"/>
  <c r="AO38" i="12" a="1"/>
  <c r="AO38" i="12" s="1"/>
  <c r="AK36" i="12" a="1"/>
  <c r="AK36" i="12" s="1"/>
  <c r="AI35" i="12" a="1"/>
  <c r="AI35" i="12" s="1"/>
  <c r="AO34" i="12" a="1"/>
  <c r="AO34" i="12" s="1"/>
  <c r="AM33" i="12" a="1"/>
  <c r="AM33" i="12" s="1"/>
  <c r="AK32" i="12" a="1"/>
  <c r="AK32" i="12" s="1"/>
  <c r="AI31" i="12" a="1"/>
  <c r="AI31" i="12" s="1"/>
  <c r="AO30" i="12" a="1"/>
  <c r="AO30" i="12" s="1"/>
  <c r="AM29" i="12" a="1"/>
  <c r="AM29" i="12" s="1"/>
  <c r="AI27" i="12" a="1"/>
  <c r="AI27" i="12" s="1"/>
  <c r="AO26" i="12" a="1"/>
  <c r="AO26" i="12" s="1"/>
  <c r="AM25" i="12" a="1"/>
  <c r="AM25" i="12" s="1"/>
  <c r="AK24" i="12" a="1"/>
  <c r="AK24" i="12" s="1"/>
  <c r="AI23" i="12" a="1"/>
  <c r="AI23" i="12" s="1"/>
  <c r="AO22" i="12" a="1"/>
  <c r="AO22" i="12" s="1"/>
  <c r="AM21" i="12" a="1"/>
  <c r="AM21" i="12" s="1"/>
  <c r="AK20" i="12" a="1"/>
  <c r="AK20" i="12" s="1"/>
  <c r="AO18" i="12" a="1"/>
  <c r="AO18" i="12" s="1"/>
  <c r="AM17" i="12" a="1"/>
  <c r="AM17" i="12" s="1"/>
  <c r="AK16" i="12" a="1"/>
  <c r="AK16" i="12" s="1"/>
  <c r="AI15" i="12" a="1"/>
  <c r="AI15" i="12" s="1"/>
  <c r="AO14" i="12" a="1"/>
  <c r="AO14" i="12" s="1"/>
  <c r="AM13" i="12" a="1"/>
  <c r="AM13" i="12" s="1"/>
  <c r="AK12" i="12" a="1"/>
  <c r="AK12" i="12" s="1"/>
  <c r="AI11" i="12" a="1"/>
  <c r="AI11" i="12" s="1"/>
  <c r="AM9" i="12" a="1"/>
  <c r="AM9" i="12" s="1"/>
  <c r="AK8" i="12" a="1"/>
  <c r="AK8" i="12" s="1"/>
  <c r="AI7" i="12" a="1"/>
  <c r="AI7" i="12" s="1"/>
  <c r="AO6" i="12" a="1"/>
  <c r="AO6" i="12" s="1"/>
  <c r="AM5" i="12" a="1"/>
  <c r="AM5" i="12" s="1"/>
  <c r="AK4" i="12" a="1"/>
  <c r="AK4" i="12" s="1"/>
  <c r="AI3" i="12" a="1"/>
  <c r="AI3" i="12" s="1"/>
  <c r="AM81" i="12" a="1"/>
  <c r="AM81" i="12" s="1"/>
  <c r="AI79" i="12" a="1"/>
  <c r="AI79" i="12" s="1"/>
  <c r="AM77" i="12" a="1"/>
  <c r="AM77" i="12" s="1"/>
  <c r="AI75" i="12" a="1"/>
  <c r="AI75" i="12" s="1"/>
  <c r="AM69" i="12" a="1"/>
  <c r="AM69" i="12" s="1"/>
  <c r="AL75" i="12" a="1"/>
  <c r="AL75" i="12" s="1"/>
  <c r="AR5" i="12" a="1"/>
  <c r="AR5" i="12" s="1"/>
  <c r="AR56" i="12" a="1"/>
  <c r="AR56" i="12" s="1"/>
  <c r="AS54" i="12" a="1"/>
  <c r="AS54" i="12" s="1"/>
  <c r="AR52" i="12" a="1"/>
  <c r="AR52" i="12" s="1"/>
  <c r="AH62" i="12" a="1"/>
  <c r="AH62" i="12" s="1"/>
  <c r="AI50" i="12" a="1"/>
  <c r="AI50" i="12" s="1"/>
  <c r="AO49" i="12" a="1"/>
  <c r="AO49" i="12" s="1"/>
  <c r="AM48" i="12" a="1"/>
  <c r="AM48" i="12" s="1"/>
  <c r="AK47" i="12" a="1"/>
  <c r="AK47" i="12" s="1"/>
  <c r="AO45" i="12" a="1"/>
  <c r="AO45" i="12" s="1"/>
  <c r="AK43" i="12" a="1"/>
  <c r="AK43" i="12" s="1"/>
  <c r="AO41" i="12" a="1"/>
  <c r="AO41" i="12" s="1"/>
  <c r="AK39" i="12" a="1"/>
  <c r="AK39" i="12" s="1"/>
  <c r="AM36" i="12" a="1"/>
  <c r="AM36" i="12" s="1"/>
  <c r="AK35" i="12" a="1"/>
  <c r="AK35" i="12" s="1"/>
  <c r="AI34" i="12" a="1"/>
  <c r="AI34" i="12" s="1"/>
  <c r="AO33" i="12" a="1"/>
  <c r="AO33" i="12" s="1"/>
  <c r="AM32" i="12" a="1"/>
  <c r="AM32" i="12" s="1"/>
  <c r="AK31" i="12" a="1"/>
  <c r="AK31" i="12" s="1"/>
  <c r="AI30" i="12" a="1"/>
  <c r="AI30" i="12" s="1"/>
  <c r="AO29" i="12" a="1"/>
  <c r="AO29" i="12" s="1"/>
  <c r="AK27" i="12" a="1"/>
  <c r="AK27" i="12" s="1"/>
  <c r="AI26" i="12" a="1"/>
  <c r="AI26" i="12" s="1"/>
  <c r="AO25" i="12" a="1"/>
  <c r="AO25" i="12" s="1"/>
  <c r="AM24" i="12" a="1"/>
  <c r="AM24" i="12" s="1"/>
  <c r="AK23" i="12" a="1"/>
  <c r="AK23" i="12" s="1"/>
  <c r="AI22" i="12" a="1"/>
  <c r="AI22" i="12" s="1"/>
  <c r="AO21" i="12" a="1"/>
  <c r="AO21" i="12" s="1"/>
  <c r="AM20" i="12" a="1"/>
  <c r="AM20" i="12" s="1"/>
  <c r="AI18" i="12" a="1"/>
  <c r="AI18" i="12" s="1"/>
  <c r="AO17" i="12" a="1"/>
  <c r="AO17" i="12" s="1"/>
  <c r="AM16" i="12" a="1"/>
  <c r="AM16" i="12" s="1"/>
  <c r="AK15" i="12" a="1"/>
  <c r="AK15" i="12" s="1"/>
  <c r="AI14" i="12" a="1"/>
  <c r="AI14" i="12" s="1"/>
  <c r="AO13" i="12" a="1"/>
  <c r="AO13" i="12" s="1"/>
  <c r="AM12" i="12" a="1"/>
  <c r="AM12" i="12" s="1"/>
  <c r="AK11" i="12" a="1"/>
  <c r="AK11" i="12" s="1"/>
  <c r="AO9" i="12" a="1"/>
  <c r="AO9" i="12" s="1"/>
  <c r="AM8" i="12" a="1"/>
  <c r="AM8" i="12" s="1"/>
  <c r="AK7" i="12" a="1"/>
  <c r="AK7" i="12" s="1"/>
  <c r="AI6" i="12" a="1"/>
  <c r="AI6" i="12" s="1"/>
  <c r="AO5" i="12" a="1"/>
  <c r="AO5" i="12" s="1"/>
  <c r="AM4" i="12" a="1"/>
  <c r="AM4" i="12" s="1"/>
  <c r="AK3" i="12" a="1"/>
  <c r="AK3" i="12" s="1"/>
  <c r="AI2" i="12" a="1"/>
  <c r="AI2" i="12" s="1"/>
  <c r="AM80" i="12" a="1"/>
  <c r="AM80" i="12" s="1"/>
  <c r="AI78" i="12" a="1"/>
  <c r="AI78" i="12" s="1"/>
  <c r="AM76" i="12" a="1"/>
  <c r="AM76" i="12" s="1"/>
  <c r="AI74" i="12" a="1"/>
  <c r="AI74" i="12" s="1"/>
  <c r="AM68" i="12" a="1"/>
  <c r="AM68" i="12" s="1"/>
  <c r="AO53" i="12" a="1"/>
  <c r="AO53" i="12" s="1"/>
  <c r="AM52" i="12" a="1"/>
  <c r="AM52" i="12" s="1"/>
  <c r="AH77" i="12" a="1"/>
  <c r="AH77" i="12" s="1"/>
  <c r="AR71" i="12" a="1"/>
  <c r="AR71" i="12" s="1"/>
  <c r="AH52" i="12" a="1"/>
  <c r="AH52" i="12" s="1"/>
  <c r="AR47" i="12" a="1"/>
  <c r="AR47" i="12" s="1"/>
  <c r="AH47" i="12" a="1"/>
  <c r="AH47" i="12" s="1"/>
  <c r="AL45" i="12" a="1"/>
  <c r="AL45" i="12" s="1"/>
  <c r="AS45" i="12" a="1"/>
  <c r="AS45" i="12" s="1"/>
  <c r="AJ44" i="12" a="1"/>
  <c r="AJ44" i="12" s="1"/>
  <c r="AH43" i="12" a="1"/>
  <c r="AH43" i="12" s="1"/>
  <c r="AR43" i="12" a="1"/>
  <c r="AR43" i="12" s="1"/>
  <c r="AN42" i="12" a="1"/>
  <c r="AN42" i="12" s="1"/>
  <c r="AL41" i="12" a="1"/>
  <c r="AL41" i="12" s="1"/>
  <c r="AS41" i="12" a="1"/>
  <c r="AS41" i="12" s="1"/>
  <c r="AJ40" i="12" a="1"/>
  <c r="AJ40" i="12" s="1"/>
  <c r="AH39" i="12" a="1"/>
  <c r="AH39" i="12" s="1"/>
  <c r="AR39" i="12" a="1"/>
  <c r="AR39" i="12" s="1"/>
  <c r="AN38" i="12" a="1"/>
  <c r="AN38" i="12" s="1"/>
  <c r="AJ36" i="12" a="1"/>
  <c r="AJ36" i="12" s="1"/>
  <c r="AH35" i="12" a="1"/>
  <c r="AH35" i="12" s="1"/>
  <c r="AR35" i="12" a="1"/>
  <c r="AR35" i="12" s="1"/>
  <c r="AN34" i="12" a="1"/>
  <c r="AN34" i="12" s="1"/>
  <c r="AL33" i="12" a="1"/>
  <c r="AL33" i="12" s="1"/>
  <c r="AS33" i="12" a="1"/>
  <c r="AS33" i="12" s="1"/>
  <c r="AH31" i="12" a="1"/>
  <c r="AH31" i="12" s="1"/>
  <c r="AR31" i="12" a="1"/>
  <c r="AR31" i="12" s="1"/>
  <c r="AN30" i="12" a="1"/>
  <c r="AN30" i="12" s="1"/>
  <c r="AL29" i="12" a="1"/>
  <c r="AL29" i="12" s="1"/>
  <c r="AS29" i="12" a="1"/>
  <c r="AS29" i="12" s="1"/>
  <c r="AR27" i="12" a="1"/>
  <c r="AR27" i="12" s="1"/>
  <c r="AH27" i="12" a="1"/>
  <c r="AH27" i="12" s="1"/>
  <c r="AN26" i="12" a="1"/>
  <c r="AN26" i="12" s="1"/>
  <c r="AS25" i="12" a="1"/>
  <c r="AS25" i="12" s="1"/>
  <c r="AL25" i="12" a="1"/>
  <c r="AL25" i="12" s="1"/>
  <c r="AJ24" i="12" a="1"/>
  <c r="AJ24" i="12" s="1"/>
  <c r="AR23" i="12" a="1"/>
  <c r="AR23" i="12" s="1"/>
  <c r="AH23" i="12" a="1"/>
  <c r="AH23" i="12" s="1"/>
  <c r="AN22" i="12" a="1"/>
  <c r="AN22" i="12" s="1"/>
  <c r="AS21" i="12" a="1"/>
  <c r="AS21" i="12" s="1"/>
  <c r="AL21" i="12" a="1"/>
  <c r="AL21" i="12" s="1"/>
  <c r="AJ20" i="12" a="1"/>
  <c r="AJ20" i="12" s="1"/>
  <c r="AN18" i="12" a="1"/>
  <c r="AN18" i="12" s="1"/>
  <c r="AS17" i="12" a="1"/>
  <c r="AS17" i="12" s="1"/>
  <c r="AL17" i="12" a="1"/>
  <c r="AL17" i="12" s="1"/>
  <c r="AJ16" i="12" a="1"/>
  <c r="AJ16" i="12" s="1"/>
  <c r="AR15" i="12" a="1"/>
  <c r="AR15" i="12" s="1"/>
  <c r="AH15" i="12" a="1"/>
  <c r="AH15" i="12" s="1"/>
  <c r="AN14" i="12" a="1"/>
  <c r="AN14" i="12" s="1"/>
  <c r="AS13" i="12" a="1"/>
  <c r="AS13" i="12" s="1"/>
  <c r="AL13" i="12" a="1"/>
  <c r="AL13" i="12" s="1"/>
  <c r="AJ12" i="12" a="1"/>
  <c r="AJ12" i="12" s="1"/>
  <c r="AR11" i="12" a="1"/>
  <c r="AR11" i="12" s="1"/>
  <c r="AH11" i="12" a="1"/>
  <c r="AH11" i="12" s="1"/>
  <c r="AL9" i="12" a="1"/>
  <c r="AL9" i="12" s="1"/>
  <c r="AS9" i="12" a="1"/>
  <c r="AS9" i="12" s="1"/>
  <c r="AJ8" i="12" a="1"/>
  <c r="AJ8" i="12" s="1"/>
  <c r="AH7" i="12" a="1"/>
  <c r="AH7" i="12" s="1"/>
  <c r="AR7" i="12" a="1"/>
  <c r="AR7" i="12" s="1"/>
  <c r="AN6" i="12" a="1"/>
  <c r="AN6" i="12" s="1"/>
  <c r="AL5" i="12" a="1"/>
  <c r="AL5" i="12" s="1"/>
  <c r="AS5" i="12" a="1"/>
  <c r="AS5" i="12" s="1"/>
  <c r="AJ4" i="12" a="1"/>
  <c r="AJ4" i="12" s="1"/>
  <c r="AH3" i="12" a="1"/>
  <c r="AH3" i="12" s="1"/>
  <c r="AR3" i="12" a="1"/>
  <c r="AR3" i="12" s="1"/>
  <c r="AN2" i="12" a="1"/>
  <c r="AN2" i="12" s="1"/>
  <c r="AR79" i="12" a="1"/>
  <c r="AR79" i="12" s="1"/>
  <c r="AR75" i="12" a="1"/>
  <c r="AR75" i="12" s="1"/>
  <c r="AJ72" i="12" a="1"/>
  <c r="AJ72" i="12" s="1"/>
  <c r="AN70" i="12" a="1"/>
  <c r="AN70" i="12" s="1"/>
  <c r="AS69" i="12" a="1"/>
  <c r="AS69" i="12" s="1"/>
  <c r="AL69" i="12" a="1"/>
  <c r="AL69" i="12" s="1"/>
  <c r="AJ68" i="12" a="1"/>
  <c r="AJ68" i="12" s="1"/>
  <c r="AP67" i="12" a="1"/>
  <c r="AP67" i="12" s="1"/>
  <c r="AR67" i="12" a="1"/>
  <c r="AR67" i="12" s="1"/>
  <c r="AH67" i="12" a="1"/>
  <c r="AH67" i="12" s="1"/>
  <c r="AN66" i="12" a="1"/>
  <c r="AN66" i="12" s="1"/>
  <c r="AS65" i="12" a="1"/>
  <c r="AS65" i="12" s="1"/>
  <c r="AL65" i="12" a="1"/>
  <c r="AL65" i="12" s="1"/>
  <c r="AR63" i="12" a="1"/>
  <c r="AR63" i="12" s="1"/>
  <c r="AH63" i="12" a="1"/>
  <c r="AH63" i="12" s="1"/>
  <c r="AN62" i="12" a="1"/>
  <c r="AN62" i="12" s="1"/>
  <c r="AS61" i="12" a="1"/>
  <c r="AS61" i="12" s="1"/>
  <c r="AJ60" i="12" a="1"/>
  <c r="AJ60" i="12" s="1"/>
  <c r="AR59" i="12" a="1"/>
  <c r="AR59" i="12" s="1"/>
  <c r="AH59" i="12" a="1"/>
  <c r="AH59" i="12" s="1"/>
  <c r="AN58" i="12" a="1"/>
  <c r="AN58" i="12" s="1"/>
  <c r="AS57" i="12" a="1"/>
  <c r="AS57" i="12" s="1"/>
  <c r="AL57" i="12" a="1"/>
  <c r="AL57" i="12" s="1"/>
  <c r="AJ56" i="12" a="1"/>
  <c r="AJ56" i="12" s="1"/>
  <c r="AN54" i="12" a="1"/>
  <c r="AN54" i="12" s="1"/>
  <c r="AS53" i="12" a="1"/>
  <c r="AS53" i="12" s="1"/>
  <c r="AL53" i="12" a="1"/>
  <c r="AL53" i="12" s="1"/>
  <c r="AJ52" i="12" a="1"/>
  <c r="AJ52" i="12" s="1"/>
  <c r="AR51" i="12" a="1"/>
  <c r="AR51" i="12" s="1"/>
  <c r="AH51" i="12" a="1"/>
  <c r="AH51" i="12" s="1"/>
  <c r="AI66" i="12" a="1"/>
  <c r="AI66" i="12" s="1"/>
  <c r="AK63" i="12" a="1"/>
  <c r="AK63" i="12" s="1"/>
  <c r="AI62" i="12" a="1"/>
  <c r="AI62" i="12" s="1"/>
  <c r="AO61" i="12" a="1"/>
  <c r="AO61" i="12" s="1"/>
  <c r="AM60" i="12" a="1"/>
  <c r="AM60" i="12" s="1"/>
  <c r="AK59" i="12" a="1"/>
  <c r="AK59" i="12" s="1"/>
  <c r="AI58" i="12" a="1"/>
  <c r="AI58" i="12" s="1"/>
  <c r="AO57" i="12" a="1"/>
  <c r="AO57" i="12" s="1"/>
  <c r="AM56" i="12" a="1"/>
  <c r="AM56" i="12" s="1"/>
  <c r="AI54" i="12" a="1"/>
  <c r="AI54" i="12" s="1"/>
  <c r="AK51" i="12" a="1"/>
  <c r="AK51" i="12" s="1"/>
  <c r="AI68" i="12" a="1"/>
  <c r="AI68" i="12" s="1"/>
  <c r="AM66" i="12" a="1"/>
  <c r="AM66" i="12" s="1"/>
  <c r="AO63" i="12" a="1"/>
  <c r="AO63" i="12" s="1"/>
  <c r="AM62" i="12" a="1"/>
  <c r="AM62" i="12" s="1"/>
  <c r="AK61" i="12" a="1"/>
  <c r="AK61" i="12" s="1"/>
  <c r="AI60" i="12" a="1"/>
  <c r="AI60" i="12" s="1"/>
  <c r="AO59" i="12" a="1"/>
  <c r="AO59" i="12" s="1"/>
  <c r="AM58" i="12" a="1"/>
  <c r="AM58" i="12" s="1"/>
  <c r="AK57" i="12" a="1"/>
  <c r="AK57" i="12" s="1"/>
  <c r="AI56" i="12" a="1"/>
  <c r="AI56" i="12" s="1"/>
  <c r="AI52" i="12" a="1"/>
  <c r="AI52" i="12" s="1"/>
  <c r="AO51" i="12" a="1"/>
  <c r="AO51" i="12" s="1"/>
  <c r="AS67" i="12" a="1"/>
  <c r="AS67" i="12" s="1"/>
  <c r="AL67" i="12" a="1"/>
  <c r="AL67" i="12" s="1"/>
  <c r="AJ66" i="12" a="1"/>
  <c r="AJ66" i="12" s="1"/>
  <c r="AP65" i="12" a="1"/>
  <c r="AP65" i="12" s="1"/>
  <c r="AR65" i="12" a="1"/>
  <c r="AR65" i="12" s="1"/>
  <c r="AH65" i="12" a="1"/>
  <c r="AH65" i="12" s="1"/>
  <c r="AS63" i="12" a="1"/>
  <c r="AS63" i="12" s="1"/>
  <c r="AJ62" i="12" a="1"/>
  <c r="AJ62" i="12" s="1"/>
  <c r="AR61" i="12" a="1"/>
  <c r="AR61" i="12" s="1"/>
  <c r="AN60" i="12" a="1"/>
  <c r="AN60" i="12" s="1"/>
  <c r="AS59" i="12" a="1"/>
  <c r="AS59" i="12" s="1"/>
  <c r="AJ58" i="12" a="1"/>
  <c r="AJ58" i="12" s="1"/>
  <c r="AR57" i="12" a="1"/>
  <c r="AR57" i="12" s="1"/>
  <c r="AN56" i="12" a="1"/>
  <c r="AN56" i="12" s="1"/>
  <c r="AJ54" i="12" a="1"/>
  <c r="AJ54" i="12" s="1"/>
  <c r="AN52" i="12" a="1"/>
  <c r="AN52" i="12" s="1"/>
  <c r="AS51" i="12" a="1"/>
  <c r="AS51" i="12" s="1"/>
  <c r="AH61" i="12" a="1"/>
  <c r="AH61" i="12" s="1"/>
  <c r="AS2" i="7"/>
  <c r="AW2" i="7"/>
  <c r="D35" i="7" a="1"/>
  <c r="D35" i="7" s="1"/>
  <c r="AM47" i="7"/>
  <c r="AL37" i="7"/>
  <c r="AL29" i="7"/>
  <c r="D51" i="7" a="1"/>
  <c r="D51" i="7" s="1"/>
  <c r="D3" i="7" a="1"/>
  <c r="D3" i="7" s="1"/>
  <c r="G3" i="7" s="1"/>
  <c r="F3" i="7" s="1"/>
  <c r="AL45" i="7"/>
  <c r="AM39" i="7"/>
  <c r="AM31" i="7"/>
  <c r="AM23" i="7"/>
  <c r="AM15" i="7"/>
  <c r="AM7" i="7"/>
  <c r="AL2" i="7"/>
  <c r="AL21" i="7"/>
  <c r="D49" i="7" a="1"/>
  <c r="D49" i="7" s="1"/>
  <c r="G49" i="7" s="1"/>
  <c r="D17" i="7" a="1"/>
  <c r="D17" i="7" s="1"/>
  <c r="G17" i="7" s="1"/>
  <c r="AL44" i="7"/>
  <c r="AL36" i="7"/>
  <c r="AL28" i="7"/>
  <c r="AL20" i="7"/>
  <c r="AL12" i="7"/>
  <c r="AL4" i="7"/>
  <c r="AT2" i="7"/>
  <c r="D37" i="7" a="1"/>
  <c r="D37" i="7" s="1"/>
  <c r="G37" i="7" s="1"/>
  <c r="D29" i="7" a="1"/>
  <c r="D29" i="7" s="1"/>
  <c r="G29" i="7" s="1"/>
  <c r="AM2" i="7"/>
  <c r="AR2" i="7"/>
  <c r="AL13" i="7"/>
  <c r="AL34" i="7"/>
  <c r="AL15" i="7"/>
  <c r="AL7" i="7"/>
  <c r="AM42" i="7"/>
  <c r="AM18" i="7"/>
  <c r="AM10" i="7"/>
  <c r="AN29" i="7"/>
  <c r="AV40" i="7"/>
  <c r="AV32" i="7"/>
  <c r="AO16" i="7"/>
  <c r="AO8" i="7"/>
  <c r="AP51" i="7"/>
  <c r="AP35" i="7"/>
  <c r="AP27" i="7"/>
  <c r="AP19" i="7"/>
  <c r="AP11" i="7"/>
  <c r="AP3" i="7"/>
  <c r="AQ30" i="7"/>
  <c r="AQ22" i="7"/>
  <c r="AQ14" i="7"/>
  <c r="AQ6" i="7"/>
  <c r="AR25" i="7"/>
  <c r="AR17" i="7"/>
  <c r="AR9" i="7"/>
  <c r="AW44" i="7"/>
  <c r="AW36" i="7"/>
  <c r="AW20" i="7"/>
  <c r="AW12" i="7"/>
  <c r="AW4" i="7"/>
  <c r="AT47" i="7"/>
  <c r="AT39" i="7"/>
  <c r="AT31" i="7"/>
  <c r="AT23" i="7"/>
  <c r="AT15" i="7"/>
  <c r="AT7" i="7"/>
  <c r="E48" i="7" a="1"/>
  <c r="E48" i="7" s="1"/>
  <c r="E16" i="7" a="1"/>
  <c r="E16" i="7" s="1"/>
  <c r="AM40" i="7"/>
  <c r="AL35" i="7"/>
  <c r="AL26" i="7"/>
  <c r="AL18" i="7"/>
  <c r="AL31" i="7"/>
  <c r="D45" i="7" a="1"/>
  <c r="D45" i="7" s="1"/>
  <c r="G45" i="7" s="1"/>
  <c r="F45" i="7" s="1"/>
  <c r="AN51" i="7"/>
  <c r="AL50" i="7"/>
  <c r="AM46" i="7"/>
  <c r="AN41" i="7"/>
  <c r="AO37" i="7"/>
  <c r="AL27" i="7"/>
  <c r="AO21" i="7"/>
  <c r="AL19" i="7"/>
  <c r="AL11" i="7"/>
  <c r="AM5" i="7"/>
  <c r="D28" i="7" a="1"/>
  <c r="D28" i="7" s="1"/>
  <c r="D12" i="7" a="1"/>
  <c r="D12" i="7" s="1"/>
  <c r="G12" i="7" s="1"/>
  <c r="D4" i="7" a="1"/>
  <c r="D4" i="7" s="1"/>
  <c r="AL38" i="7"/>
  <c r="AL22" i="7"/>
  <c r="AL14" i="7"/>
  <c r="AM33" i="7"/>
  <c r="AM17" i="7"/>
  <c r="AM9" i="7"/>
  <c r="AN20" i="7"/>
  <c r="AN12" i="7"/>
  <c r="AN4" i="7"/>
  <c r="AV47" i="7"/>
  <c r="AV31" i="7"/>
  <c r="AV23" i="7"/>
  <c r="AV15" i="7"/>
  <c r="AV7" i="7"/>
  <c r="AP10" i="7"/>
  <c r="AQ45" i="7"/>
  <c r="AQ37" i="7"/>
  <c r="AQ29" i="7"/>
  <c r="AQ13" i="7"/>
  <c r="AR32" i="7"/>
  <c r="AR16" i="7"/>
  <c r="AR8" i="7"/>
  <c r="AS51" i="7"/>
  <c r="AW27" i="7"/>
  <c r="AW19" i="7"/>
  <c r="AS3" i="7"/>
  <c r="AT38" i="7"/>
  <c r="AT6" i="7"/>
  <c r="E23" i="7" a="1"/>
  <c r="E23" i="7" s="1"/>
  <c r="AN3" i="7"/>
  <c r="AO6" i="7"/>
  <c r="AQ2" i="7"/>
  <c r="AO45" i="7"/>
  <c r="AN34" i="7"/>
  <c r="AM30" i="7"/>
  <c r="AV21" i="7"/>
  <c r="AM14" i="7"/>
  <c r="AN10" i="7"/>
  <c r="D7" i="7" a="1"/>
  <c r="D7" i="7" s="1"/>
  <c r="G7" i="7" s="1"/>
  <c r="F7" i="7" s="1"/>
  <c r="AL33" i="7"/>
  <c r="AL25" i="7"/>
  <c r="AL17" i="7"/>
  <c r="D11" i="7" a="1"/>
  <c r="D11" i="7" s="1"/>
  <c r="G11" i="7" s="1"/>
  <c r="F11" i="7" s="1"/>
  <c r="AM28" i="7"/>
  <c r="AM20" i="7"/>
  <c r="AM12" i="7"/>
  <c r="AN23" i="7"/>
  <c r="AN15" i="7"/>
  <c r="AN7" i="7"/>
  <c r="AO42" i="7"/>
  <c r="AP29" i="7"/>
  <c r="AP21" i="7"/>
  <c r="AP13" i="7"/>
  <c r="AP5" i="7"/>
  <c r="AQ48" i="7"/>
  <c r="AQ32" i="7"/>
  <c r="AQ24" i="7"/>
  <c r="AQ16" i="7"/>
  <c r="AR51" i="7"/>
  <c r="AR35" i="7"/>
  <c r="AR27" i="7"/>
  <c r="AR19" i="7"/>
  <c r="AR11" i="7"/>
  <c r="AR3" i="7"/>
  <c r="AT49" i="7"/>
  <c r="AT41" i="7"/>
  <c r="AT33" i="7"/>
  <c r="AT25" i="7"/>
  <c r="AT17" i="7"/>
  <c r="AT9" i="7"/>
  <c r="E50" i="7" a="1"/>
  <c r="E50" i="7" s="1"/>
  <c r="E42" i="7" a="1"/>
  <c r="E42" i="7" s="1"/>
  <c r="E26" i="7" a="1"/>
  <c r="E26" i="7" s="1"/>
  <c r="E18" i="7" a="1"/>
  <c r="E18" i="7" s="1"/>
  <c r="E10" i="7" a="1"/>
  <c r="E10" i="7" s="1"/>
  <c r="AN2" i="7"/>
  <c r="AM45" i="7"/>
  <c r="AN35" i="7"/>
  <c r="AM34" i="7"/>
  <c r="AV29" i="7"/>
  <c r="AN26" i="7"/>
  <c r="AN18" i="7"/>
  <c r="AV13" i="7"/>
  <c r="AL10" i="7"/>
  <c r="AO5" i="7"/>
  <c r="D38" i="7" a="1"/>
  <c r="D38" i="7" s="1"/>
  <c r="D30" i="7" a="1"/>
  <c r="D30" i="7" s="1"/>
  <c r="G30" i="7" s="1"/>
  <c r="F30" i="7" s="1"/>
  <c r="D14" i="7" a="1"/>
  <c r="D14" i="7" s="1"/>
  <c r="D6" i="7" a="1"/>
  <c r="D6" i="7" s="1"/>
  <c r="G6" i="7" s="1"/>
  <c r="F6" i="7" s="1"/>
  <c r="AL40" i="7"/>
  <c r="AL32" i="7"/>
  <c r="AL16" i="7"/>
  <c r="AM51" i="7"/>
  <c r="AM43" i="7"/>
  <c r="AM35" i="7"/>
  <c r="AM27" i="7"/>
  <c r="AM11" i="7"/>
  <c r="AM3" i="7"/>
  <c r="D5" i="7" a="1"/>
  <c r="D5" i="7" s="1"/>
  <c r="G5" i="7" s="1"/>
  <c r="F5" i="7" s="1"/>
  <c r="AN30" i="7"/>
  <c r="AN22" i="7"/>
  <c r="AN6" i="7"/>
  <c r="AP20" i="7"/>
  <c r="AP12" i="7"/>
  <c r="AP4" i="7"/>
  <c r="AQ47" i="7"/>
  <c r="AQ23" i="7"/>
  <c r="AQ15" i="7"/>
  <c r="AQ7" i="7"/>
  <c r="AR34" i="7"/>
  <c r="AR26" i="7"/>
  <c r="AR18" i="7"/>
  <c r="AR10" i="7"/>
  <c r="AT40" i="7"/>
  <c r="AT32" i="7"/>
  <c r="AT16" i="7"/>
  <c r="E33" i="7" a="1"/>
  <c r="E33" i="7" s="1"/>
  <c r="E25" i="7" a="1"/>
  <c r="E25" i="7" s="1"/>
  <c r="E17" i="7" a="1"/>
  <c r="E17" i="7" s="1"/>
  <c r="E9" i="7" a="1"/>
  <c r="E9" i="7" s="1"/>
  <c r="D2" i="7" a="1"/>
  <c r="D2" i="7" s="1"/>
  <c r="D47" i="7" a="1"/>
  <c r="D47" i="7" s="1"/>
  <c r="G47" i="7" s="1"/>
  <c r="F47" i="7" s="1"/>
  <c r="D39" i="7" a="1"/>
  <c r="D39" i="7" s="1"/>
  <c r="G39" i="7" s="1"/>
  <c r="F39" i="7" s="1"/>
  <c r="D31" i="7" a="1"/>
  <c r="D31" i="7" s="1"/>
  <c r="D23" i="7" a="1"/>
  <c r="D23" i="7" s="1"/>
  <c r="E35" i="7" a="1"/>
  <c r="E35" i="7" s="1"/>
  <c r="D13" i="7" a="1"/>
  <c r="D13" i="7" s="1"/>
  <c r="G35" i="7"/>
  <c r="F35" i="7"/>
  <c r="E2" i="7" a="1"/>
  <c r="E2" i="7" s="1"/>
  <c r="D15" i="7" a="1"/>
  <c r="D15" i="7" s="1"/>
  <c r="G15" i="7" s="1"/>
  <c r="F15" i="7" s="1"/>
  <c r="D48" i="7" a="1"/>
  <c r="D48" i="7" s="1"/>
  <c r="G48" i="7" s="1"/>
  <c r="D40" i="7" a="1"/>
  <c r="D40" i="7" s="1"/>
  <c r="G40" i="7" s="1"/>
  <c r="D32" i="7" a="1"/>
  <c r="D32" i="7" s="1"/>
  <c r="G32" i="7" s="1"/>
  <c r="D24" i="7" a="1"/>
  <c r="D24" i="7" s="1"/>
  <c r="G24" i="7" s="1"/>
  <c r="D16" i="7" a="1"/>
  <c r="D16" i="7" s="1"/>
  <c r="G16" i="7" s="1"/>
  <c r="D8" i="7" a="1"/>
  <c r="D8" i="7" s="1"/>
  <c r="G8" i="7" s="1"/>
  <c r="D50" i="7" a="1"/>
  <c r="D50" i="7" s="1"/>
  <c r="G50" i="7" s="1"/>
  <c r="F50" i="7" s="1"/>
  <c r="D42" i="7" a="1"/>
  <c r="D42" i="7" s="1"/>
  <c r="G42" i="7" s="1"/>
  <c r="F42" i="7" s="1"/>
  <c r="D34" i="7" a="1"/>
  <c r="D34" i="7" s="1"/>
  <c r="G34" i="7" s="1"/>
  <c r="F34" i="7" s="1"/>
  <c r="D26" i="7" a="1"/>
  <c r="D26" i="7" s="1"/>
  <c r="G26" i="7" s="1"/>
  <c r="F26" i="7" s="1"/>
  <c r="D18" i="7" a="1"/>
  <c r="D18" i="7" s="1"/>
  <c r="G18" i="7" s="1"/>
  <c r="F18" i="7" s="1"/>
  <c r="D10" i="7" a="1"/>
  <c r="D10" i="7" s="1"/>
  <c r="G10" i="7" s="1"/>
  <c r="F10" i="7" s="1"/>
  <c r="D43" i="7" a="1"/>
  <c r="D43" i="7" s="1"/>
  <c r="G43" i="7" s="1"/>
  <c r="F43" i="7" s="1"/>
  <c r="D27" i="7" a="1"/>
  <c r="D27" i="7" s="1"/>
  <c r="D19" i="7" a="1"/>
  <c r="D19" i="7" s="1"/>
  <c r="G19" i="7" s="1"/>
  <c r="F19" i="7" s="1"/>
  <c r="D21" i="7" a="1"/>
  <c r="D21" i="7" s="1"/>
  <c r="G21" i="7" s="1"/>
  <c r="F21" i="7" s="1"/>
  <c r="D22" i="7" a="1"/>
  <c r="D22" i="7" s="1"/>
  <c r="E27" i="7" a="1"/>
  <c r="E27" i="7" s="1"/>
  <c r="E46" i="7" a="1"/>
  <c r="E46" i="7" s="1"/>
  <c r="E6" i="7" a="1"/>
  <c r="E6" i="7" s="1"/>
  <c r="E31" i="7" a="1"/>
  <c r="E31" i="7" s="1"/>
  <c r="D25" i="7" a="1"/>
  <c r="D25" i="7" s="1"/>
  <c r="G25" i="7" s="1"/>
  <c r="F25" i="7" s="1"/>
  <c r="AO7" i="7"/>
  <c r="F12" i="7"/>
  <c r="AO15" i="7"/>
  <c r="AS4" i="7"/>
  <c r="AO23" i="7"/>
  <c r="AS36" i="7"/>
  <c r="AO31" i="7"/>
  <c r="AS12" i="7"/>
  <c r="G31" i="7"/>
  <c r="F31" i="7" s="1"/>
  <c r="G23" i="7"/>
  <c r="F23" i="7" s="1"/>
  <c r="G22" i="7"/>
  <c r="F22" i="7" s="1"/>
  <c r="G38" i="7"/>
  <c r="F38" i="7" s="1"/>
  <c r="G14" i="7"/>
  <c r="F14" i="7" s="1"/>
  <c r="G46" i="7"/>
  <c r="F46" i="7" s="1"/>
  <c r="D44" i="7" a="1"/>
  <c r="D44" i="7" s="1"/>
  <c r="AM44" i="7"/>
  <c r="D36" i="7" a="1"/>
  <c r="D36" i="7" s="1"/>
  <c r="AM36" i="7"/>
  <c r="AV26" i="7"/>
  <c r="AO26" i="7"/>
  <c r="AV18" i="7"/>
  <c r="AO18" i="7"/>
  <c r="AV10" i="7"/>
  <c r="AO10" i="7"/>
  <c r="AW46" i="7"/>
  <c r="AS46" i="7"/>
  <c r="AW38" i="7"/>
  <c r="AS38" i="7"/>
  <c r="AW30" i="7"/>
  <c r="AS30" i="7"/>
  <c r="AW22" i="7"/>
  <c r="AS22" i="7"/>
  <c r="AW14" i="7"/>
  <c r="AS14" i="7"/>
  <c r="AW6" i="7"/>
  <c r="AS6" i="7"/>
  <c r="D41" i="7" a="1"/>
  <c r="D41" i="7" s="1"/>
  <c r="F17" i="7"/>
  <c r="AV49" i="7"/>
  <c r="AO49" i="7"/>
  <c r="AV41" i="7"/>
  <c r="AO41" i="7"/>
  <c r="AV33" i="7"/>
  <c r="AO33" i="7"/>
  <c r="AV25" i="7"/>
  <c r="AO25" i="7"/>
  <c r="AV17" i="7"/>
  <c r="AO17" i="7"/>
  <c r="AV9" i="7"/>
  <c r="AO9" i="7"/>
  <c r="E12" i="7" a="1"/>
  <c r="E12" i="7" s="1"/>
  <c r="E4" i="7" a="1"/>
  <c r="E4" i="7" s="1"/>
  <c r="AS45" i="7"/>
  <c r="AW45" i="7"/>
  <c r="AS37" i="7"/>
  <c r="AW37" i="7"/>
  <c r="AS29" i="7"/>
  <c r="AW29" i="7"/>
  <c r="AS21" i="7"/>
  <c r="AW21" i="7"/>
  <c r="AS13" i="7"/>
  <c r="AW13" i="7"/>
  <c r="E5" i="7" a="1"/>
  <c r="E5" i="7" s="1"/>
  <c r="AS5" i="7"/>
  <c r="AW5" i="7"/>
  <c r="E24" i="7" a="1"/>
  <c r="E24" i="7" s="1"/>
  <c r="E8" i="7" a="1"/>
  <c r="E8" i="7" s="1"/>
  <c r="AT8" i="7"/>
  <c r="E49" i="7" a="1"/>
  <c r="E49" i="7" s="1"/>
  <c r="F29" i="7"/>
  <c r="AV2" i="7"/>
  <c r="AO2" i="7"/>
  <c r="E51" i="7" a="1"/>
  <c r="E51" i="7" s="1"/>
  <c r="AV42" i="7"/>
  <c r="D20" i="7" a="1"/>
  <c r="D20" i="7" s="1"/>
  <c r="D9" i="7" a="1"/>
  <c r="D9" i="7" s="1"/>
  <c r="D33" i="7" a="1"/>
  <c r="D33" i="7" s="1"/>
  <c r="F37" i="7"/>
  <c r="F32" i="7"/>
  <c r="G2" i="7"/>
  <c r="F2" i="7" s="1"/>
  <c r="AV50" i="7"/>
  <c r="AV34" i="7"/>
  <c r="AT24" i="7"/>
  <c r="J33" i="1"/>
  <c r="M60" i="1"/>
  <c r="M33" i="1"/>
  <c r="AG33" i="1" s="1"/>
  <c r="L60" i="1"/>
  <c r="L33" i="1"/>
  <c r="K33" i="1"/>
  <c r="K60" i="1"/>
  <c r="J60" i="1"/>
  <c r="G60" i="1"/>
  <c r="E33" i="1"/>
  <c r="E60" i="1"/>
  <c r="F60" i="1"/>
  <c r="AC7" i="1"/>
  <c r="I33" i="1"/>
  <c r="AB7" i="1"/>
  <c r="H33" i="1"/>
  <c r="F33" i="1"/>
  <c r="G33" i="1"/>
  <c r="R7" i="1"/>
  <c r="R33" i="1" s="1"/>
  <c r="V7" i="1"/>
  <c r="V33" i="1" s="1"/>
  <c r="Q7" i="1"/>
  <c r="Q33" i="1" s="1"/>
  <c r="P7" i="1"/>
  <c r="P33" i="1" s="1"/>
  <c r="O7" i="1"/>
  <c r="O33" i="1" s="1"/>
  <c r="W7" i="1"/>
  <c r="W33" i="1" s="1"/>
  <c r="U7" i="1"/>
  <c r="U33" i="1" s="1"/>
  <c r="T7" i="1"/>
  <c r="T33" i="1" s="1"/>
  <c r="S7" i="1"/>
  <c r="S33" i="1" s="1"/>
  <c r="C8" i="1" a="1"/>
  <c r="AN50" i="12" l="1" a="1"/>
  <c r="AN50" i="12" s="1"/>
  <c r="AS50" i="12" a="1"/>
  <c r="AS50" i="12" s="1"/>
  <c r="F49" i="7"/>
  <c r="G13" i="7"/>
  <c r="F13" i="7" s="1"/>
  <c r="F24" i="7"/>
  <c r="AI41" i="12" a="1"/>
  <c r="AI41" i="12" s="1"/>
  <c r="AR41" i="12" a="1"/>
  <c r="AR41" i="12" s="1"/>
  <c r="G27" i="7"/>
  <c r="F27" i="7" s="1"/>
  <c r="G4" i="7"/>
  <c r="F4" i="7" s="1"/>
  <c r="F16" i="7"/>
  <c r="F8" i="7"/>
  <c r="O8" i="9" s="1" a="1"/>
  <c r="O8" i="9" s="1"/>
  <c r="G28" i="7"/>
  <c r="F28" i="7"/>
  <c r="G51" i="7"/>
  <c r="F51" i="7" s="1"/>
  <c r="F48" i="7"/>
  <c r="F40" i="7"/>
  <c r="G41" i="7"/>
  <c r="F41" i="7" s="1"/>
  <c r="G33" i="7"/>
  <c r="F33" i="7" s="1"/>
  <c r="G36" i="7"/>
  <c r="F36" i="7"/>
  <c r="G9" i="7"/>
  <c r="F9" i="7" s="1"/>
  <c r="G20" i="7"/>
  <c r="F20" i="7" s="1"/>
  <c r="G44" i="7"/>
  <c r="F44" i="7"/>
  <c r="AF33" i="1"/>
  <c r="AE33" i="1"/>
  <c r="Z33" i="1"/>
  <c r="AA33" i="1"/>
  <c r="AB33" i="1"/>
  <c r="Y33" i="1"/>
  <c r="C37" i="1"/>
  <c r="C38" i="1"/>
  <c r="C39" i="1"/>
  <c r="C40" i="1"/>
  <c r="C35" i="1"/>
  <c r="C36" i="1"/>
  <c r="C41" i="1"/>
  <c r="C42" i="1"/>
  <c r="AC33" i="1"/>
  <c r="AD33" i="1"/>
  <c r="C8" i="1"/>
  <c r="C22" i="1"/>
  <c r="C23" i="1"/>
  <c r="C24" i="1"/>
  <c r="C25" i="1"/>
  <c r="C26" i="1"/>
  <c r="C27" i="1"/>
  <c r="C28" i="1"/>
  <c r="C29" i="1"/>
  <c r="Q21" i="9" l="1" a="1"/>
  <c r="Q21" i="9" s="1"/>
  <c r="V21" i="9" a="1"/>
  <c r="V21" i="9" s="1"/>
  <c r="E31" i="9" a="1"/>
  <c r="E31" i="9" s="1"/>
  <c r="AB22" i="9" a="1"/>
  <c r="AB22" i="9" s="1"/>
  <c r="T52" i="9" a="1"/>
  <c r="T52" i="9" s="1"/>
  <c r="N40" i="9" a="1"/>
  <c r="N40" i="9" s="1"/>
  <c r="S20" i="9" a="1"/>
  <c r="S20" i="9" s="1"/>
  <c r="K57" i="9" a="1"/>
  <c r="K57" i="9" s="1"/>
  <c r="I48" i="9" a="1"/>
  <c r="I48" i="9" s="1"/>
  <c r="AE30" i="9" a="1"/>
  <c r="AE30" i="9" s="1"/>
  <c r="M3" i="9" a="1"/>
  <c r="M3" i="9" s="1"/>
  <c r="Y48" i="9" a="1"/>
  <c r="Y48" i="9" s="1"/>
  <c r="Q22" i="9" a="1"/>
  <c r="Q22" i="9" s="1"/>
  <c r="K39" i="9" a="1"/>
  <c r="K39" i="9" s="1"/>
  <c r="V22" i="9" a="1"/>
  <c r="V22" i="9" s="1"/>
  <c r="T58" i="9" a="1"/>
  <c r="T58" i="9" s="1"/>
  <c r="AB47" i="9" a="1"/>
  <c r="AB47" i="9" s="1"/>
  <c r="K71" i="9" a="1"/>
  <c r="K71" i="9" s="1"/>
  <c r="V66" i="9" a="1"/>
  <c r="V66" i="9" s="1"/>
  <c r="M11" i="9" a="1"/>
  <c r="M11" i="9" s="1"/>
  <c r="T34" i="9" a="1"/>
  <c r="T34" i="9" s="1"/>
  <c r="AB4" i="9" a="1"/>
  <c r="AB4" i="9" s="1"/>
  <c r="I12" i="9" a="1"/>
  <c r="I12" i="9" s="1"/>
  <c r="AB13" i="9" a="1"/>
  <c r="AB13" i="9" s="1"/>
  <c r="P67" i="9" a="1"/>
  <c r="P67" i="9" s="1"/>
  <c r="F4" i="9" a="1"/>
  <c r="F4" i="9" s="1"/>
  <c r="AD57" i="9" a="1"/>
  <c r="AD57" i="9" s="1"/>
  <c r="AD35" i="9" a="1"/>
  <c r="AD35" i="9" s="1"/>
  <c r="AD22" i="9" a="1"/>
  <c r="AD22" i="9" s="1"/>
  <c r="T57" i="9" a="1"/>
  <c r="T57" i="9" s="1"/>
  <c r="U3" i="9" a="1"/>
  <c r="U3" i="9" s="1"/>
  <c r="H62" i="9" a="1"/>
  <c r="H62" i="9" s="1"/>
  <c r="AB44" i="9" a="1"/>
  <c r="AB44" i="9" s="1"/>
  <c r="AA72" i="9" a="1"/>
  <c r="AA72" i="9" s="1"/>
  <c r="S26" i="9" a="1"/>
  <c r="S26" i="9" s="1"/>
  <c r="I13" i="9" a="1"/>
  <c r="I13" i="9" s="1"/>
  <c r="H58" i="9" a="1"/>
  <c r="H58" i="9" s="1"/>
  <c r="H39" i="9" a="1"/>
  <c r="H39" i="9" s="1"/>
  <c r="R30" i="9" a="1"/>
  <c r="R30" i="9" s="1"/>
  <c r="L20" i="9" a="1"/>
  <c r="L20" i="9" s="1"/>
  <c r="H53" i="9" a="1"/>
  <c r="H53" i="9" s="1"/>
  <c r="L65" i="9" a="1"/>
  <c r="L65" i="9" s="1"/>
  <c r="L57" i="9" a="1"/>
  <c r="L57" i="9" s="1"/>
  <c r="H30" i="9" a="1"/>
  <c r="H30" i="9" s="1"/>
  <c r="AC21" i="9" a="1"/>
  <c r="AC21" i="9" s="1"/>
  <c r="K3" i="9" a="1"/>
  <c r="K3" i="9" s="1"/>
  <c r="AD70" i="9" a="1"/>
  <c r="AD70" i="9" s="1"/>
  <c r="AD13" i="9" a="1"/>
  <c r="AD13" i="9" s="1"/>
  <c r="AB58" i="9" a="1"/>
  <c r="AB58" i="9" s="1"/>
  <c r="Q12" i="9" a="1"/>
  <c r="Q12" i="9" s="1"/>
  <c r="I67" i="9" a="1"/>
  <c r="I67" i="9" s="1"/>
  <c r="X39" i="9" a="1"/>
  <c r="X39" i="9" s="1"/>
  <c r="M48" i="9" a="1"/>
  <c r="M48" i="9" s="1"/>
  <c r="T21" i="9" a="1"/>
  <c r="T21" i="9" s="1"/>
  <c r="AB62" i="9" a="1"/>
  <c r="AB62" i="9" s="1"/>
  <c r="AC68" i="9" a="1"/>
  <c r="AC68" i="9" s="1"/>
  <c r="M67" i="9" a="1"/>
  <c r="M67" i="9" s="1"/>
  <c r="M13" i="9" a="1"/>
  <c r="M13" i="9" s="1"/>
  <c r="AF75" i="9" a="1"/>
  <c r="AF75" i="9" s="1"/>
  <c r="I49" i="9" a="1"/>
  <c r="I49" i="9" s="1"/>
  <c r="T30" i="9" a="1"/>
  <c r="T30" i="9" s="1"/>
  <c r="V49" i="9" a="1"/>
  <c r="V49" i="9" s="1"/>
  <c r="AC42" i="9" a="1"/>
  <c r="AC42" i="9" s="1"/>
  <c r="Z15" i="9" a="1"/>
  <c r="Z15" i="9" s="1"/>
  <c r="X4" i="9" a="1"/>
  <c r="X4" i="9" s="1"/>
  <c r="H12" i="9" a="1"/>
  <c r="H12" i="9" s="1"/>
  <c r="Z66" i="9" a="1"/>
  <c r="Z66" i="9" s="1"/>
  <c r="AA25" i="9" a="1"/>
  <c r="AA25" i="9" s="1"/>
  <c r="P3" i="9" a="1"/>
  <c r="P3" i="9" s="1"/>
  <c r="AE31" i="9" a="1"/>
  <c r="AE31" i="9" s="1"/>
  <c r="AF58" i="9" a="1"/>
  <c r="AF58" i="9" s="1"/>
  <c r="W49" i="9" a="1"/>
  <c r="W49" i="9" s="1"/>
  <c r="P58" i="9" a="1"/>
  <c r="P58" i="9" s="1"/>
  <c r="M76" i="9" a="1"/>
  <c r="M76" i="9" s="1"/>
  <c r="AB39" i="9" a="1"/>
  <c r="AB39" i="9" s="1"/>
  <c r="H57" i="9" a="1"/>
  <c r="H57" i="9" s="1"/>
  <c r="L52" i="9" a="1"/>
  <c r="L52" i="9" s="1"/>
  <c r="Z32" i="9" a="1"/>
  <c r="Z32" i="9" s="1"/>
  <c r="S21" i="9" a="1"/>
  <c r="S21" i="9" s="1"/>
  <c r="AF67" i="9" a="1"/>
  <c r="AF67" i="9" s="1"/>
  <c r="L74" i="9" a="1"/>
  <c r="L74" i="9" s="1"/>
  <c r="AA17" i="9" a="1"/>
  <c r="AA17" i="9" s="1"/>
  <c r="S67" i="9" a="1"/>
  <c r="S67" i="9" s="1"/>
  <c r="R75" i="9" a="1"/>
  <c r="R75" i="9" s="1"/>
  <c r="L62" i="9" a="1"/>
  <c r="L62" i="9" s="1"/>
  <c r="J41" i="9" a="1"/>
  <c r="J41" i="9" s="1"/>
  <c r="K69" i="9" a="1"/>
  <c r="K69" i="9" s="1"/>
  <c r="J39" i="9" a="1"/>
  <c r="J39" i="9" s="1"/>
  <c r="G12" i="9" a="1"/>
  <c r="G12" i="9" s="1"/>
  <c r="AA48" i="9" a="1"/>
  <c r="AA48" i="9" s="1"/>
  <c r="V31" i="9" a="1"/>
  <c r="V31" i="9" s="1"/>
  <c r="U75" i="9" a="1"/>
  <c r="U75" i="9" s="1"/>
  <c r="AA21" i="9" a="1"/>
  <c r="AA21" i="9" s="1"/>
  <c r="Y13" i="9" a="1"/>
  <c r="Y13" i="9" s="1"/>
  <c r="L48" i="9" a="1"/>
  <c r="L48" i="9" s="1"/>
  <c r="H67" i="9" a="1"/>
  <c r="H67" i="9" s="1"/>
  <c r="L76" i="9" a="1"/>
  <c r="L76" i="9" s="1"/>
  <c r="O30" i="9" a="1"/>
  <c r="O30" i="9" s="1"/>
  <c r="W13" i="9" a="1"/>
  <c r="W13" i="9" s="1"/>
  <c r="X67" i="9" a="1"/>
  <c r="X67" i="9" s="1"/>
  <c r="P13" i="9" a="1"/>
  <c r="P13" i="9" s="1"/>
  <c r="T31" i="9" a="1"/>
  <c r="T31" i="9" s="1"/>
  <c r="AF22" i="9" a="1"/>
  <c r="AF22" i="9" s="1"/>
  <c r="W57" i="9" a="1"/>
  <c r="W57" i="9" s="1"/>
  <c r="Y12" i="9" a="1"/>
  <c r="Y12" i="9" s="1"/>
  <c r="P21" i="9" a="1"/>
  <c r="P21" i="9" s="1"/>
  <c r="N3" i="9" a="1"/>
  <c r="N3" i="9" s="1"/>
  <c r="H31" i="9" a="1"/>
  <c r="H31" i="9" s="1"/>
  <c r="P57" i="9" a="1"/>
  <c r="P57" i="9" s="1"/>
  <c r="W3" i="9" a="1"/>
  <c r="W3" i="9" s="1"/>
  <c r="AE39" i="9" a="1"/>
  <c r="AE39" i="9" s="1"/>
  <c r="K35" i="9" a="1"/>
  <c r="K35" i="9" s="1"/>
  <c r="Z23" i="9" a="1"/>
  <c r="Z23" i="9" s="1"/>
  <c r="H52" i="9" a="1"/>
  <c r="H52" i="9" s="1"/>
  <c r="AA45" i="9" a="1"/>
  <c r="AA45" i="9" s="1"/>
  <c r="L68" i="9" a="1"/>
  <c r="L68" i="9" s="1"/>
  <c r="F52" i="9" a="1"/>
  <c r="F52" i="9" s="1"/>
  <c r="V23" i="9" a="1"/>
  <c r="V23" i="9" s="1"/>
  <c r="S66" i="9" a="1"/>
  <c r="S66" i="9" s="1"/>
  <c r="AB45" i="9" a="1"/>
  <c r="AB45" i="9" s="1"/>
  <c r="O74" i="9" a="1"/>
  <c r="O74" i="9" s="1"/>
  <c r="T78" i="9" a="1"/>
  <c r="T78" i="9" s="1"/>
  <c r="V20" i="9" a="1"/>
  <c r="V20" i="9" s="1"/>
  <c r="L50" i="9" a="1"/>
  <c r="L50" i="9" s="1"/>
  <c r="E52" i="9" a="1"/>
  <c r="E52" i="9" s="1"/>
  <c r="AD23" i="9" a="1"/>
  <c r="AD23" i="9" s="1"/>
  <c r="K2" i="9" a="1"/>
  <c r="K2" i="9" s="1"/>
  <c r="E78" i="9" a="1"/>
  <c r="E78" i="9" s="1"/>
  <c r="Y26" i="9" a="1"/>
  <c r="Y26" i="9" s="1"/>
  <c r="AA62" i="9" a="1"/>
  <c r="AA62" i="9" s="1"/>
  <c r="AB38" i="9" a="1"/>
  <c r="AB38" i="9" s="1"/>
  <c r="E81" i="9" a="1"/>
  <c r="E81" i="9" s="1"/>
  <c r="K44" i="9" a="1"/>
  <c r="K44" i="9" s="1"/>
  <c r="G40" i="9" a="1"/>
  <c r="G40" i="9" s="1"/>
  <c r="T50" i="9" a="1"/>
  <c r="T50" i="9" s="1"/>
  <c r="J33" i="9" a="1"/>
  <c r="J33" i="9" s="1"/>
  <c r="M44" i="9" a="1"/>
  <c r="M44" i="9" s="1"/>
  <c r="AE43" i="9" a="1"/>
  <c r="AE43" i="9" s="1"/>
  <c r="Z44" i="9" a="1"/>
  <c r="Z44" i="9" s="1"/>
  <c r="AD68" i="9" a="1"/>
  <c r="AD68" i="9" s="1"/>
  <c r="AB43" i="9" a="1"/>
  <c r="AB43" i="9" s="1"/>
  <c r="V59" i="9" a="1"/>
  <c r="V59" i="9" s="1"/>
  <c r="T39" i="9" a="1"/>
  <c r="T39" i="9" s="1"/>
  <c r="AE56" i="9" a="1"/>
  <c r="AE56" i="9" s="1"/>
  <c r="N34" i="9" a="1"/>
  <c r="N34" i="9" s="1"/>
  <c r="S81" i="9" a="1"/>
  <c r="S81" i="9" s="1"/>
  <c r="K51" i="9" a="1"/>
  <c r="K51" i="9" s="1"/>
  <c r="Z68" i="9" a="1"/>
  <c r="Z68" i="9" s="1"/>
  <c r="J81" i="9" a="1"/>
  <c r="J81" i="9" s="1"/>
  <c r="AC3" i="9" a="1"/>
  <c r="AC3" i="9" s="1"/>
  <c r="Y65" i="9" a="1"/>
  <c r="Y65" i="9" s="1"/>
  <c r="G7" i="9" a="1"/>
  <c r="G7" i="9" s="1"/>
  <c r="AB54" i="9" a="1"/>
  <c r="AB54" i="9" s="1"/>
  <c r="L3" i="9" a="1"/>
  <c r="L3" i="9" s="1"/>
  <c r="N5" i="9" a="1"/>
  <c r="N5" i="9" s="1"/>
  <c r="M80" i="9" a="1"/>
  <c r="M80" i="9" s="1"/>
  <c r="T8" i="9" a="1"/>
  <c r="T8" i="9" s="1"/>
  <c r="G57" i="9" a="1"/>
  <c r="G57" i="9" s="1"/>
  <c r="R60" i="9" a="1"/>
  <c r="R60" i="9" s="1"/>
  <c r="I4" i="9" a="1"/>
  <c r="I4" i="9" s="1"/>
  <c r="L67" i="9" a="1"/>
  <c r="L67" i="9" s="1"/>
  <c r="N44" i="9" a="1"/>
  <c r="N44" i="9" s="1"/>
  <c r="T20" i="9" a="1"/>
  <c r="T20" i="9" s="1"/>
  <c r="I8" i="9" a="1"/>
  <c r="I8" i="9" s="1"/>
  <c r="AD79" i="9" a="1"/>
  <c r="AD79" i="9" s="1"/>
  <c r="N52" i="9" a="1"/>
  <c r="N52" i="9" s="1"/>
  <c r="AB32" i="9" a="1"/>
  <c r="AB32" i="9" s="1"/>
  <c r="L51" i="9" a="1"/>
  <c r="L51" i="9" s="1"/>
  <c r="T25" i="9" a="1"/>
  <c r="T25" i="9" s="1"/>
  <c r="AA60" i="9" a="1"/>
  <c r="AA60" i="9" s="1"/>
  <c r="L35" i="9" a="1"/>
  <c r="L35" i="9" s="1"/>
  <c r="G22" i="9" a="1"/>
  <c r="G22" i="9" s="1"/>
  <c r="AD52" i="9" a="1"/>
  <c r="AD52" i="9" s="1"/>
  <c r="Z31" i="9" a="1"/>
  <c r="Z31" i="9" s="1"/>
  <c r="AC6" i="9" a="1"/>
  <c r="AC6" i="9" s="1"/>
  <c r="Z3" i="9" a="1"/>
  <c r="Z3" i="9" s="1"/>
  <c r="R32" i="9" a="1"/>
  <c r="R32" i="9" s="1"/>
  <c r="J3" i="9" a="1"/>
  <c r="J3" i="9" s="1"/>
  <c r="AD81" i="9" a="1"/>
  <c r="AD81" i="9" s="1"/>
  <c r="AD72" i="9" a="1"/>
  <c r="AD72" i="9" s="1"/>
  <c r="O17" i="9" a="1"/>
  <c r="O17" i="9" s="1"/>
  <c r="V17" i="9" a="1"/>
  <c r="V17" i="9" s="1"/>
  <c r="F79" i="9" a="1"/>
  <c r="F79" i="9" s="1"/>
  <c r="T81" i="9" a="1"/>
  <c r="T81" i="9" s="1"/>
  <c r="L21" i="9" a="1"/>
  <c r="L21" i="9" s="1"/>
  <c r="E43" i="9" a="1"/>
  <c r="E43" i="9" s="1"/>
  <c r="U43" i="9" a="1"/>
  <c r="U43" i="9" s="1"/>
  <c r="M7" i="9" a="1"/>
  <c r="M7" i="9" s="1"/>
  <c r="S24" i="9" a="1"/>
  <c r="S24" i="9" s="1"/>
  <c r="AA5" i="9" a="1"/>
  <c r="AA5" i="9" s="1"/>
  <c r="K12" i="9" a="1"/>
  <c r="K12" i="9" s="1"/>
  <c r="H35" i="9" a="1"/>
  <c r="H35" i="9" s="1"/>
  <c r="AD7" i="9" a="1"/>
  <c r="AD7" i="9" s="1"/>
  <c r="Z30" i="9" a="1"/>
  <c r="Z30" i="9" s="1"/>
  <c r="S8" i="9" a="1"/>
  <c r="S8" i="9" s="1"/>
  <c r="G9" i="9" a="1"/>
  <c r="G9" i="9" s="1"/>
  <c r="Z78" i="9" a="1"/>
  <c r="Z78" i="9" s="1"/>
  <c r="Z69" i="9" a="1"/>
  <c r="Z69" i="9" s="1"/>
  <c r="K70" i="9" a="1"/>
  <c r="K70" i="9" s="1"/>
  <c r="AD17" i="9" a="1"/>
  <c r="AD17" i="9" s="1"/>
  <c r="S12" i="9" a="1"/>
  <c r="S12" i="9" s="1"/>
  <c r="AB65" i="9" a="1"/>
  <c r="AB65" i="9" s="1"/>
  <c r="H2" i="9" a="1"/>
  <c r="H2" i="9" s="1"/>
  <c r="V13" i="9" a="1"/>
  <c r="V13" i="9" s="1"/>
  <c r="V76" i="9" a="1"/>
  <c r="V76" i="9" s="1"/>
  <c r="F39" i="9" a="1"/>
  <c r="F39" i="9" s="1"/>
  <c r="F66" i="9" a="1"/>
  <c r="F66" i="9" s="1"/>
  <c r="U22" i="9" a="1"/>
  <c r="U22" i="9" s="1"/>
  <c r="AM22" i="9" s="1" a="1"/>
  <c r="AM22" i="9" s="1"/>
  <c r="AD48" i="9" a="1"/>
  <c r="AD48" i="9" s="1"/>
  <c r="AE66" i="9" a="1"/>
  <c r="AE66" i="9" s="1"/>
  <c r="N58" i="9" a="1"/>
  <c r="N58" i="9" s="1"/>
  <c r="Y57" i="9" a="1"/>
  <c r="Y57" i="9" s="1"/>
  <c r="G3" i="9" a="1"/>
  <c r="G3" i="9" s="1"/>
  <c r="O66" i="9" a="1"/>
  <c r="O66" i="9" s="1"/>
  <c r="U49" i="9" a="1"/>
  <c r="U49" i="9" s="1"/>
  <c r="AA58" i="9" a="1"/>
  <c r="AA58" i="9" s="1"/>
  <c r="AC50" i="9" a="1"/>
  <c r="AC50" i="9" s="1"/>
  <c r="R50" i="9" a="1"/>
  <c r="R50" i="9" s="1"/>
  <c r="R24" i="9" a="1"/>
  <c r="R24" i="9" s="1"/>
  <c r="L26" i="9" a="1"/>
  <c r="L26" i="9" s="1"/>
  <c r="AA53" i="9" a="1"/>
  <c r="AA53" i="9" s="1"/>
  <c r="J13" i="9" a="1"/>
  <c r="J13" i="9" s="1"/>
  <c r="J6" i="9" a="1"/>
  <c r="J6" i="9" s="1"/>
  <c r="K24" i="9" a="1"/>
  <c r="K24" i="9" s="1"/>
  <c r="AC14" i="9" a="1"/>
  <c r="AC14" i="9" s="1"/>
  <c r="K25" i="9" a="1"/>
  <c r="K25" i="9" s="1"/>
  <c r="AA50" i="9" a="1"/>
  <c r="AA50" i="9" s="1"/>
  <c r="H8" i="9" a="1"/>
  <c r="H8" i="9" s="1"/>
  <c r="AA13" i="9" a="1"/>
  <c r="AA13" i="9" s="1"/>
  <c r="AC41" i="9" a="1"/>
  <c r="AC41" i="9" s="1"/>
  <c r="AA76" i="9" a="1"/>
  <c r="AA76" i="9" s="1"/>
  <c r="AD39" i="9" a="1"/>
  <c r="AD39" i="9" s="1"/>
  <c r="V48" i="9" a="1"/>
  <c r="V48" i="9" s="1"/>
  <c r="F40" i="9" a="1"/>
  <c r="F40" i="9" s="1"/>
  <c r="AD76" i="9" a="1"/>
  <c r="AD76" i="9" s="1"/>
  <c r="F48" i="9" a="1"/>
  <c r="F48" i="9" s="1"/>
  <c r="S76" i="9" a="1"/>
  <c r="S76" i="9" s="1"/>
  <c r="AD21" i="9" a="1"/>
  <c r="AD21" i="9" s="1"/>
  <c r="L40" i="9" a="1"/>
  <c r="L40" i="9" s="1"/>
  <c r="F58" i="9" a="1"/>
  <c r="F58" i="9" s="1"/>
  <c r="T49" i="9" a="1"/>
  <c r="T49" i="9" s="1"/>
  <c r="H4" i="9" a="1"/>
  <c r="H4" i="9" s="1"/>
  <c r="H76" i="9" a="1"/>
  <c r="H76" i="9" s="1"/>
  <c r="P30" i="9" a="1"/>
  <c r="P30" i="9" s="1"/>
  <c r="AK30" i="9" s="1" a="1"/>
  <c r="AK30" i="9" s="1"/>
  <c r="AB57" i="9" a="1"/>
  <c r="AB57" i="9" s="1"/>
  <c r="V58" i="9" a="1"/>
  <c r="V58" i="9" s="1"/>
  <c r="W30" i="9" a="1"/>
  <c r="W30" i="9" s="1"/>
  <c r="AF40" i="9" a="1"/>
  <c r="AF40" i="9" s="1"/>
  <c r="W40" i="9" a="1"/>
  <c r="W40" i="9" s="1"/>
  <c r="F3" i="9" a="1"/>
  <c r="F3" i="9" s="1"/>
  <c r="O48" i="9" a="1"/>
  <c r="O48" i="9" s="1"/>
  <c r="X66" i="9" a="1"/>
  <c r="X66" i="9" s="1"/>
  <c r="P40" i="9" a="1"/>
  <c r="P40" i="9" s="1"/>
  <c r="T67" i="9" a="1"/>
  <c r="T67" i="9" s="1"/>
  <c r="F13" i="9" a="1"/>
  <c r="F13" i="9" s="1"/>
  <c r="AF66" i="9" a="1"/>
  <c r="AF66" i="9" s="1"/>
  <c r="W67" i="9" a="1"/>
  <c r="W67" i="9" s="1"/>
  <c r="Y31" i="9" a="1"/>
  <c r="Y31" i="9" s="1"/>
  <c r="Q75" i="9" a="1"/>
  <c r="Q75" i="9" s="1"/>
  <c r="E30" i="9" a="1"/>
  <c r="E30" i="9" s="1"/>
  <c r="X40" i="9" a="1"/>
  <c r="X40" i="9" s="1"/>
  <c r="Q13" i="9" a="1"/>
  <c r="Q13" i="9" s="1"/>
  <c r="X3" i="9" a="1"/>
  <c r="X3" i="9" s="1"/>
  <c r="AB12" i="9" a="1"/>
  <c r="AB12" i="9" s="1"/>
  <c r="J72" i="9" a="1"/>
  <c r="J72" i="9" s="1"/>
  <c r="Z39" i="9" a="1"/>
  <c r="Z39" i="9" s="1"/>
  <c r="G51" i="9" a="1"/>
  <c r="G51" i="9" s="1"/>
  <c r="AA68" i="9" a="1"/>
  <c r="AA68" i="9" s="1"/>
  <c r="L59" i="9" a="1"/>
  <c r="L59" i="9" s="1"/>
  <c r="M9" i="9" a="1"/>
  <c r="M9" i="9" s="1"/>
  <c r="W71" i="9" a="1"/>
  <c r="W71" i="9" s="1"/>
  <c r="E12" i="9" a="1"/>
  <c r="E12" i="9" s="1"/>
  <c r="F56" i="9" a="1"/>
  <c r="F56" i="9" s="1"/>
  <c r="V63" i="9" a="1"/>
  <c r="V63" i="9" s="1"/>
  <c r="T40" i="9" a="1"/>
  <c r="T40" i="9" s="1"/>
  <c r="W38" i="9" a="1"/>
  <c r="W38" i="9" s="1"/>
  <c r="L18" i="9" a="1"/>
  <c r="L18" i="9" s="1"/>
  <c r="E70" i="9" a="1"/>
  <c r="E70" i="9" s="1"/>
  <c r="X6" i="9" a="1"/>
  <c r="X6" i="9" s="1"/>
  <c r="M52" i="9" a="1"/>
  <c r="M52" i="9" s="1"/>
  <c r="N29" i="9" a="1"/>
  <c r="N29" i="9" s="1"/>
  <c r="J21" i="9" a="1"/>
  <c r="J21" i="9" s="1"/>
  <c r="AC18" i="9" a="1"/>
  <c r="AC18" i="9" s="1"/>
  <c r="S41" i="9" a="1"/>
  <c r="S41" i="9" s="1"/>
  <c r="U23" i="9" a="1"/>
  <c r="U23" i="9" s="1"/>
  <c r="S74" i="9" a="1"/>
  <c r="S74" i="9" s="1"/>
  <c r="K33" i="9" a="1"/>
  <c r="K33" i="9" s="1"/>
  <c r="F34" i="9" a="1"/>
  <c r="F34" i="9" s="1"/>
  <c r="R27" i="9" a="1"/>
  <c r="R27" i="9" s="1"/>
  <c r="AC2" i="9" a="1"/>
  <c r="AC2" i="9" s="1"/>
  <c r="I71" i="9" a="1"/>
  <c r="I71" i="9" s="1"/>
  <c r="T32" i="9" a="1"/>
  <c r="T32" i="9" s="1"/>
  <c r="I80" i="9" a="1"/>
  <c r="I80" i="9" s="1"/>
  <c r="X51" i="9" a="1"/>
  <c r="X51" i="9" s="1"/>
  <c r="Z75" i="9" a="1"/>
  <c r="Z75" i="9" s="1"/>
  <c r="AE12" i="9" a="1"/>
  <c r="AE12" i="9" s="1"/>
  <c r="AF57" i="9" a="1"/>
  <c r="AF57" i="9" s="1"/>
  <c r="P22" i="9" a="1"/>
  <c r="P22" i="9" s="1"/>
  <c r="Y3" i="9" a="1"/>
  <c r="Y3" i="9" s="1"/>
  <c r="W48" i="9" a="1"/>
  <c r="W48" i="9" s="1"/>
  <c r="I21" i="9" a="1"/>
  <c r="I21" i="9" s="1"/>
  <c r="Q39" i="9" a="1"/>
  <c r="Q39" i="9" s="1"/>
  <c r="AB30" i="9" a="1"/>
  <c r="AB30" i="9" s="1"/>
  <c r="V40" i="9" a="1"/>
  <c r="V40" i="9" s="1"/>
  <c r="AF49" i="9" a="1"/>
  <c r="AF49" i="9" s="1"/>
  <c r="W76" i="9" a="1"/>
  <c r="W76" i="9" s="1"/>
  <c r="X30" i="9" a="1"/>
  <c r="X30" i="9" s="1"/>
  <c r="Q48" i="9" a="1"/>
  <c r="Q48" i="9" s="1"/>
  <c r="E76" i="9" a="1"/>
  <c r="E76" i="9" s="1"/>
  <c r="I57" i="9" a="1"/>
  <c r="I57" i="9" s="1"/>
  <c r="Q3" i="9" a="1"/>
  <c r="Q3" i="9" s="1"/>
  <c r="AA12" i="9" a="1"/>
  <c r="AA12" i="9" s="1"/>
  <c r="AF13" i="9" a="1"/>
  <c r="AF13" i="9" s="1"/>
  <c r="K52" i="9" a="1"/>
  <c r="K52" i="9" s="1"/>
  <c r="AA71" i="9" a="1"/>
  <c r="AA71" i="9" s="1"/>
  <c r="H47" i="9" a="1"/>
  <c r="H47" i="9" s="1"/>
  <c r="I6" i="9" a="1"/>
  <c r="I6" i="9" s="1"/>
  <c r="M62" i="9" a="1"/>
  <c r="M62" i="9" s="1"/>
  <c r="M41" i="9" a="1"/>
  <c r="M41" i="9" s="1"/>
  <c r="AD18" i="9" a="1"/>
  <c r="AD18" i="9" s="1"/>
  <c r="M5" i="9" a="1"/>
  <c r="M5" i="9" s="1"/>
  <c r="M6" i="9" a="1"/>
  <c r="M6" i="9" s="1"/>
  <c r="I62" i="9" a="1"/>
  <c r="I62" i="9" s="1"/>
  <c r="AB31" i="9" a="1"/>
  <c r="AB31" i="9" s="1"/>
  <c r="W61" i="9" a="1"/>
  <c r="W61" i="9" s="1"/>
  <c r="U35" i="9" a="1"/>
  <c r="U35" i="9" s="1"/>
  <c r="N17" i="9" a="1"/>
  <c r="N17" i="9" s="1"/>
  <c r="X68" i="9" a="1"/>
  <c r="X68" i="9" s="1"/>
  <c r="L72" i="9" a="1"/>
  <c r="L72" i="9" s="1"/>
  <c r="M45" i="9" a="1"/>
  <c r="M45" i="9" s="1"/>
  <c r="J78" i="9" a="1"/>
  <c r="J78" i="9" s="1"/>
  <c r="AC24" i="9" a="1"/>
  <c r="AC24" i="9" s="1"/>
  <c r="S54" i="9" a="1"/>
  <c r="S54" i="9" s="1"/>
  <c r="V80" i="9" a="1"/>
  <c r="V80" i="9" s="1"/>
  <c r="R48" i="9" a="1"/>
  <c r="R48" i="9" s="1"/>
  <c r="K36" i="9" a="1"/>
  <c r="K36" i="9" s="1"/>
  <c r="F26" i="9" a="1"/>
  <c r="F26" i="9" s="1"/>
  <c r="Z41" i="9" a="1"/>
  <c r="Z41" i="9" s="1"/>
  <c r="E32" i="9" a="1"/>
  <c r="E32" i="9" s="1"/>
  <c r="AF18" i="9" a="1"/>
  <c r="AF18" i="9" s="1"/>
  <c r="AB6" i="9" a="1"/>
  <c r="AB6" i="9" s="1"/>
  <c r="Y79" i="9" a="1"/>
  <c r="Y79" i="9" s="1"/>
  <c r="S6" i="9" a="1"/>
  <c r="S6" i="9" s="1"/>
  <c r="M61" i="9" a="1"/>
  <c r="M61" i="9" s="1"/>
  <c r="AE20" i="9" a="1"/>
  <c r="AE20" i="9" s="1"/>
  <c r="K62" i="9" a="1"/>
  <c r="K62" i="9" s="1"/>
  <c r="Z60" i="9" a="1"/>
  <c r="Z60" i="9" s="1"/>
  <c r="U59" i="9" a="1"/>
  <c r="U59" i="9" s="1"/>
  <c r="E6" i="9" a="1"/>
  <c r="E6" i="9" s="1"/>
  <c r="W5" i="9" a="1"/>
  <c r="W5" i="9" s="1"/>
  <c r="AD44" i="9" a="1"/>
  <c r="AD44" i="9" s="1"/>
  <c r="V61" i="9" a="1"/>
  <c r="V61" i="9" s="1"/>
  <c r="J52" i="9" a="1"/>
  <c r="J52" i="9" s="1"/>
  <c r="I69" i="9" a="1"/>
  <c r="I69" i="9" s="1"/>
  <c r="S57" i="9" a="1"/>
  <c r="S57" i="9" s="1"/>
  <c r="L16" i="9" a="1"/>
  <c r="L16" i="9" s="1"/>
  <c r="AD2" i="9" a="1"/>
  <c r="AD2" i="9" s="1"/>
  <c r="K11" i="9" a="1"/>
  <c r="K11" i="9" s="1"/>
  <c r="R4" i="9" a="1"/>
  <c r="R4" i="9" s="1"/>
  <c r="G45" i="9" a="1"/>
  <c r="G45" i="9" s="1"/>
  <c r="S34" i="9" a="1"/>
  <c r="S34" i="9" s="1"/>
  <c r="AD16" i="9" a="1"/>
  <c r="AD16" i="9" s="1"/>
  <c r="S51" i="9" a="1"/>
  <c r="S51" i="9" s="1"/>
  <c r="G15" i="9" a="1"/>
  <c r="G15" i="9" s="1"/>
  <c r="S61" i="9" a="1"/>
  <c r="S61" i="9" s="1"/>
  <c r="AC5" i="9" a="1"/>
  <c r="AC5" i="9" s="1"/>
  <c r="K22" i="9" a="1"/>
  <c r="K22" i="9" s="1"/>
  <c r="AJ22" i="9" s="1" a="1"/>
  <c r="AJ22" i="9" s="1"/>
  <c r="K21" i="9" a="1"/>
  <c r="K21" i="9" s="1"/>
  <c r="AJ21" i="9" s="1" a="1"/>
  <c r="AJ21" i="9" s="1"/>
  <c r="R18" i="9" a="1"/>
  <c r="R18" i="9" s="1"/>
  <c r="AB67" i="9" a="1"/>
  <c r="AB67" i="9" s="1"/>
  <c r="X31" i="9" a="1"/>
  <c r="X31" i="9" s="1"/>
  <c r="E75" i="9" a="1"/>
  <c r="E75" i="9" s="1"/>
  <c r="M12" i="9" a="1"/>
  <c r="M12" i="9" s="1"/>
  <c r="AB76" i="9" a="1"/>
  <c r="AB76" i="9" s="1"/>
  <c r="AD67" i="9" a="1"/>
  <c r="AD67" i="9" s="1"/>
  <c r="AB40" i="9" a="1"/>
  <c r="AB40" i="9" s="1"/>
  <c r="H48" i="9" a="1"/>
  <c r="H48" i="9" s="1"/>
  <c r="E40" i="9" a="1"/>
  <c r="E40" i="9" s="1"/>
  <c r="AA4" i="9" a="1"/>
  <c r="AA4" i="9" s="1"/>
  <c r="U21" i="9" a="1"/>
  <c r="U21" i="9" s="1"/>
  <c r="N30" i="9" a="1"/>
  <c r="N30" i="9" s="1"/>
  <c r="O39" i="9" a="1"/>
  <c r="O39" i="9" s="1"/>
  <c r="Q67" i="9" a="1"/>
  <c r="Q67" i="9" s="1"/>
  <c r="AL67" i="9" s="1" a="1"/>
  <c r="AL67" i="9" s="1"/>
  <c r="M31" i="9" a="1"/>
  <c r="M31" i="9" s="1"/>
  <c r="H75" i="9" a="1"/>
  <c r="H75" i="9" s="1"/>
  <c r="Q31" i="9" a="1"/>
  <c r="Q31" i="9" s="1"/>
  <c r="I75" i="9" a="1"/>
  <c r="I75" i="9" s="1"/>
  <c r="P39" i="9" a="1"/>
  <c r="P39" i="9" s="1"/>
  <c r="AK39" i="9" s="1" a="1"/>
  <c r="AK39" i="9" s="1"/>
  <c r="Y76" i="9" a="1"/>
  <c r="Y76" i="9" s="1"/>
  <c r="P66" i="9" a="1"/>
  <c r="P66" i="9" s="1"/>
  <c r="J12" i="9" a="1"/>
  <c r="J12" i="9" s="1"/>
  <c r="Y67" i="9" a="1"/>
  <c r="Y67" i="9" s="1"/>
  <c r="E22" i="9" a="1"/>
  <c r="E22" i="9" s="1"/>
  <c r="V67" i="9" a="1"/>
  <c r="V67" i="9" s="1"/>
  <c r="I58" i="9" a="1"/>
  <c r="I58" i="9" s="1"/>
  <c r="P49" i="9" a="1"/>
  <c r="P49" i="9" s="1"/>
  <c r="I31" i="9" a="1"/>
  <c r="I31" i="9" s="1"/>
  <c r="Y21" i="9" a="1"/>
  <c r="Y21" i="9" s="1"/>
  <c r="N22" i="9" a="1"/>
  <c r="N22" i="9" s="1"/>
  <c r="W58" i="9" a="1"/>
  <c r="W58" i="9" s="1"/>
  <c r="Q66" i="9" a="1"/>
  <c r="Q66" i="9" s="1"/>
  <c r="AE3" i="9" a="1"/>
  <c r="AE3" i="9" s="1"/>
  <c r="AF39" i="9" a="1"/>
  <c r="AF39" i="9" s="1"/>
  <c r="S25" i="9" a="1"/>
  <c r="S25" i="9" s="1"/>
  <c r="AC48" i="9" a="1"/>
  <c r="AC48" i="9" s="1"/>
  <c r="L44" i="9" a="1"/>
  <c r="L44" i="9" s="1"/>
  <c r="T38" i="9" a="1"/>
  <c r="T38" i="9" s="1"/>
  <c r="AM38" i="9" s="1" a="1"/>
  <c r="AM38" i="9" s="1"/>
  <c r="AC43" i="9" a="1"/>
  <c r="AC43" i="9" s="1"/>
  <c r="G2" i="9" a="1"/>
  <c r="G2" i="9" s="1"/>
  <c r="I33" i="9" a="1"/>
  <c r="I33" i="9" s="1"/>
  <c r="M53" i="9" a="1"/>
  <c r="M53" i="9" s="1"/>
  <c r="V44" i="9" a="1"/>
  <c r="V44" i="9" s="1"/>
  <c r="Y25" i="9" a="1"/>
  <c r="Y25" i="9" s="1"/>
  <c r="E51" i="9" a="1"/>
  <c r="E51" i="9" s="1"/>
  <c r="AH51" i="9" s="1" a="1"/>
  <c r="AH51" i="9" s="1"/>
  <c r="H63" i="9" a="1"/>
  <c r="H63" i="9" s="1"/>
  <c r="T54" i="9" a="1"/>
  <c r="T54" i="9" s="1"/>
  <c r="U78" i="9" a="1"/>
  <c r="U78" i="9" s="1"/>
  <c r="S32" i="9" a="1"/>
  <c r="S32" i="9" s="1"/>
  <c r="T9" i="9" a="1"/>
  <c r="T9" i="9" s="1"/>
  <c r="O38" i="9" a="1"/>
  <c r="O38" i="9" s="1"/>
  <c r="R58" i="9" a="1"/>
  <c r="R58" i="9" s="1"/>
  <c r="G18" i="9" a="1"/>
  <c r="G18" i="9" s="1"/>
  <c r="M26" i="9" a="1"/>
  <c r="M26" i="9" s="1"/>
  <c r="V5" i="9" a="1"/>
  <c r="V5" i="9" s="1"/>
  <c r="AA34" i="9" a="1"/>
  <c r="AA34" i="9" s="1"/>
  <c r="AA81" i="9" a="1"/>
  <c r="AA81" i="9" s="1"/>
  <c r="U54" i="9" a="1"/>
  <c r="U54" i="9" s="1"/>
  <c r="G59" i="9" a="1"/>
  <c r="G59" i="9" s="1"/>
  <c r="V24" i="9" a="1"/>
  <c r="V24" i="9" s="1"/>
  <c r="O15" i="9" a="1"/>
  <c r="O15" i="9" s="1"/>
  <c r="N25" i="9" a="1"/>
  <c r="N25" i="9" s="1"/>
  <c r="P43" i="9" a="1"/>
  <c r="P43" i="9" s="1"/>
  <c r="AE54" i="9" a="1"/>
  <c r="AE54" i="9" s="1"/>
  <c r="V71" i="9" a="1"/>
  <c r="V71" i="9" s="1"/>
  <c r="M27" i="9" a="1"/>
  <c r="M27" i="9" s="1"/>
  <c r="E5" i="9" a="1"/>
  <c r="E5" i="9" s="1"/>
  <c r="AA23" i="9" a="1"/>
  <c r="AA23" i="9" s="1"/>
  <c r="G53" i="9" a="1"/>
  <c r="G53" i="9" s="1"/>
  <c r="V45" i="9" a="1"/>
  <c r="V45" i="9" s="1"/>
  <c r="K66" i="9" a="1"/>
  <c r="K66" i="9" s="1"/>
  <c r="Q2" i="9" a="1"/>
  <c r="Q2" i="9" s="1"/>
  <c r="S16" i="9" a="1"/>
  <c r="S16" i="9" s="1"/>
  <c r="G24" i="9" a="1"/>
  <c r="G24" i="9" s="1"/>
  <c r="Z22" i="9" a="1"/>
  <c r="Z22" i="9" s="1"/>
  <c r="K31" i="9" a="1"/>
  <c r="K31" i="9" s="1"/>
  <c r="E39" i="9" a="1"/>
  <c r="E39" i="9" s="1"/>
  <c r="M66" i="9" a="1"/>
  <c r="M66" i="9" s="1"/>
  <c r="AB49" i="9" a="1"/>
  <c r="AB49" i="9" s="1"/>
  <c r="E67" i="9" a="1"/>
  <c r="E67" i="9" s="1"/>
  <c r="N57" i="9" a="1"/>
  <c r="N57" i="9" s="1"/>
  <c r="J4" i="9" a="1"/>
  <c r="J4" i="9" s="1"/>
  <c r="X12" i="9" a="1"/>
  <c r="X12" i="9" s="1"/>
  <c r="O58" i="9" a="1"/>
  <c r="O58" i="9" s="1"/>
  <c r="Y58" i="9" a="1"/>
  <c r="Y58" i="9" s="1"/>
  <c r="N76" i="9" a="1"/>
  <c r="N76" i="9" s="1"/>
  <c r="W22" i="9" a="1"/>
  <c r="W22" i="9" s="1"/>
  <c r="U4" i="9" a="1"/>
  <c r="U4" i="9" s="1"/>
  <c r="AF3" i="9" a="1"/>
  <c r="AF3" i="9" s="1"/>
  <c r="F11" i="9" a="1"/>
  <c r="F11" i="9" s="1"/>
  <c r="S53" i="9" a="1"/>
  <c r="S53" i="9" s="1"/>
  <c r="AC67" i="9" a="1"/>
  <c r="AC67" i="9" s="1"/>
  <c r="K49" i="9" a="1"/>
  <c r="K49" i="9" s="1"/>
  <c r="S45" i="9" a="1"/>
  <c r="S45" i="9" s="1"/>
  <c r="AB27" i="9" a="1"/>
  <c r="AB27" i="9" s="1"/>
  <c r="F51" i="9" a="1"/>
  <c r="F51" i="9" s="1"/>
  <c r="S30" i="9" a="1"/>
  <c r="S30" i="9" s="1"/>
  <c r="T22" i="9" a="1"/>
  <c r="T22" i="9" s="1"/>
  <c r="U77" i="9" a="1"/>
  <c r="U77" i="9" s="1"/>
  <c r="L63" i="9" a="1"/>
  <c r="L63" i="9" s="1"/>
  <c r="E59" i="9" a="1"/>
  <c r="E59" i="9" s="1"/>
  <c r="Y34" i="9" a="1"/>
  <c r="Y34" i="9" s="1"/>
  <c r="AC29" i="9" a="1"/>
  <c r="AC29" i="9" s="1"/>
  <c r="G34" i="9" a="1"/>
  <c r="G34" i="9" s="1"/>
  <c r="S23" i="9" a="1"/>
  <c r="S23" i="9" s="1"/>
  <c r="AB5" i="9" a="1"/>
  <c r="AB5" i="9" s="1"/>
  <c r="O2" i="9" a="1"/>
  <c r="O2" i="9" s="1"/>
  <c r="R67" i="9" a="1"/>
  <c r="R67" i="9" s="1"/>
  <c r="K5" i="9" a="1"/>
  <c r="K5" i="9" s="1"/>
  <c r="T77" i="9" a="1"/>
  <c r="T77" i="9" s="1"/>
  <c r="Y61" i="9" a="1"/>
  <c r="Y61" i="9" s="1"/>
  <c r="AC30" i="9" a="1"/>
  <c r="AC30" i="9" s="1"/>
  <c r="T79" i="9" a="1"/>
  <c r="T79" i="9" s="1"/>
  <c r="N50" i="9" a="1"/>
  <c r="N50" i="9" s="1"/>
  <c r="K15" i="9" a="1"/>
  <c r="K15" i="9" s="1"/>
  <c r="H72" i="9" a="1"/>
  <c r="H72" i="9" s="1"/>
  <c r="W81" i="9" a="1"/>
  <c r="W81" i="9" s="1"/>
  <c r="V65" i="9" a="1"/>
  <c r="V65" i="9" s="1"/>
  <c r="X79" i="9" a="1"/>
  <c r="X79" i="9" s="1"/>
  <c r="R17" i="9" a="1"/>
  <c r="R17" i="9" s="1"/>
  <c r="AC7" i="9" a="1"/>
  <c r="AC7" i="9" s="1"/>
  <c r="H78" i="9" a="1"/>
  <c r="H78" i="9" s="1"/>
  <c r="U53" i="9" a="1"/>
  <c r="U53" i="9" s="1"/>
  <c r="T24" i="9" a="1"/>
  <c r="T24" i="9" s="1"/>
  <c r="M34" i="9" a="1"/>
  <c r="M34" i="9" s="1"/>
  <c r="S18" i="9" a="1"/>
  <c r="S18" i="9" s="1"/>
  <c r="AA74" i="9" a="1"/>
  <c r="AA74" i="9" s="1"/>
  <c r="AB56" i="9" a="1"/>
  <c r="AB56" i="9" s="1"/>
  <c r="R78" i="9" a="1"/>
  <c r="R78" i="9" s="1"/>
  <c r="R59" i="9" a="1"/>
  <c r="R59" i="9" s="1"/>
  <c r="K40" i="9" a="1"/>
  <c r="K40" i="9" s="1"/>
  <c r="AJ40" i="9" s="1" a="1"/>
  <c r="AJ40" i="9" s="1"/>
  <c r="J57" i="9" a="1"/>
  <c r="J57" i="9" s="1"/>
  <c r="E66" i="9" a="1"/>
  <c r="E66" i="9" s="1"/>
  <c r="H13" i="9" a="1"/>
  <c r="H13" i="9" s="1"/>
  <c r="AI13" i="9" s="1" a="1"/>
  <c r="AI13" i="9" s="1"/>
  <c r="K76" i="9" a="1"/>
  <c r="K76" i="9" s="1"/>
  <c r="AJ76" i="9" s="1" a="1"/>
  <c r="AJ76" i="9" s="1"/>
  <c r="U40" i="9" a="1"/>
  <c r="U40" i="9" s="1"/>
  <c r="O49" i="9" a="1"/>
  <c r="O49" i="9" s="1"/>
  <c r="U13" i="9" a="1"/>
  <c r="U13" i="9" s="1"/>
  <c r="Q30" i="9" a="1"/>
  <c r="Q30" i="9" s="1"/>
  <c r="P75" i="9" a="1"/>
  <c r="P75" i="9" s="1"/>
  <c r="P48" i="9" a="1"/>
  <c r="P48" i="9" s="1"/>
  <c r="Y66" i="9" a="1"/>
  <c r="Y66" i="9" s="1"/>
  <c r="AD58" i="9" a="1"/>
  <c r="AD58" i="9" s="1"/>
  <c r="H3" i="9" a="1"/>
  <c r="H3" i="9" s="1"/>
  <c r="L17" i="9" a="1"/>
  <c r="L17" i="9" s="1"/>
  <c r="T15" i="9" a="1"/>
  <c r="T15" i="9" s="1"/>
  <c r="AC33" i="9" a="1"/>
  <c r="AC33" i="9" s="1"/>
  <c r="J76" i="9" a="1"/>
  <c r="J76" i="9" s="1"/>
  <c r="J36" i="9" a="1"/>
  <c r="J36" i="9" s="1"/>
  <c r="AA24" i="9" a="1"/>
  <c r="AA24" i="9" s="1"/>
  <c r="AD53" i="9" a="1"/>
  <c r="AD53" i="9" s="1"/>
  <c r="R33" i="9" a="1"/>
  <c r="R33" i="9" s="1"/>
  <c r="R39" i="9" a="1"/>
  <c r="R39" i="9" s="1"/>
  <c r="G42" i="9" a="1"/>
  <c r="G42" i="9" s="1"/>
  <c r="R21" i="9" a="1"/>
  <c r="R21" i="9" s="1"/>
  <c r="G31" i="9" a="1"/>
  <c r="G31" i="9" s="1"/>
  <c r="J58" i="9" a="1"/>
  <c r="J58" i="9" s="1"/>
  <c r="U30" i="9" a="1"/>
  <c r="U30" i="9" s="1"/>
  <c r="U39" i="9" a="1"/>
  <c r="U39" i="9" s="1"/>
  <c r="M49" i="9" a="1"/>
  <c r="M49" i="9" s="1"/>
  <c r="F67" i="9" a="1"/>
  <c r="F67" i="9" s="1"/>
  <c r="U57" i="9" a="1"/>
  <c r="U57" i="9" s="1"/>
  <c r="X21" i="9" a="1"/>
  <c r="X21" i="9" s="1"/>
  <c r="M21" i="9" a="1"/>
  <c r="M21" i="9" s="1"/>
  <c r="S40" i="9" a="1"/>
  <c r="S40" i="9" s="1"/>
  <c r="M30" i="9" a="1"/>
  <c r="M30" i="9" s="1"/>
  <c r="AA66" i="9" a="1"/>
  <c r="AA66" i="9" s="1"/>
  <c r="N66" i="9" a="1"/>
  <c r="N66" i="9" s="1"/>
  <c r="AD4" i="9" a="1"/>
  <c r="AD4" i="9" s="1"/>
  <c r="W75" i="9" a="1"/>
  <c r="W75" i="9" s="1"/>
  <c r="L13" i="9" a="1"/>
  <c r="L13" i="9" s="1"/>
  <c r="N67" i="9" a="1"/>
  <c r="N67" i="9" s="1"/>
  <c r="X58" i="9" a="1"/>
  <c r="X58" i="9" s="1"/>
  <c r="Y49" i="9" a="1"/>
  <c r="Y49" i="9" s="1"/>
  <c r="O57" i="9" a="1"/>
  <c r="O57" i="9" s="1"/>
  <c r="Q49" i="9" a="1"/>
  <c r="Q49" i="9" s="1"/>
  <c r="R13" i="9" a="1"/>
  <c r="R13" i="9" s="1"/>
  <c r="T13" i="9" a="1"/>
  <c r="T13" i="9" s="1"/>
  <c r="O13" i="9" a="1"/>
  <c r="O13" i="9" s="1"/>
  <c r="L75" i="9" a="1"/>
  <c r="L75" i="9" s="1"/>
  <c r="E57" i="9" a="1"/>
  <c r="E57" i="9" s="1"/>
  <c r="H21" i="9" a="1"/>
  <c r="H21" i="9" s="1"/>
  <c r="AI21" i="9" s="1" a="1"/>
  <c r="AI21" i="9" s="1"/>
  <c r="O67" i="9" a="1"/>
  <c r="O67" i="9" s="1"/>
  <c r="V12" i="9" a="1"/>
  <c r="V12" i="9" s="1"/>
  <c r="O75" i="9" a="1"/>
  <c r="O75" i="9" s="1"/>
  <c r="AB3" i="9" a="1"/>
  <c r="AB3" i="9" s="1"/>
  <c r="V30" i="9" a="1"/>
  <c r="V30" i="9" s="1"/>
  <c r="W39" i="9" a="1"/>
  <c r="W39" i="9" s="1"/>
  <c r="AE13" i="9" a="1"/>
  <c r="AE13" i="9" s="1"/>
  <c r="AP13" i="9" s="1" a="1"/>
  <c r="AP13" i="9" s="1"/>
  <c r="AC4" i="9" a="1"/>
  <c r="AC4" i="9" s="1"/>
  <c r="J23" i="9" a="1"/>
  <c r="J23" i="9" s="1"/>
  <c r="R72" i="9" a="1"/>
  <c r="R72" i="9" s="1"/>
  <c r="AC66" i="9" a="1"/>
  <c r="AC66" i="9" s="1"/>
  <c r="K41" i="9" a="1"/>
  <c r="K41" i="9" s="1"/>
  <c r="T47" i="9" a="1"/>
  <c r="T47" i="9" s="1"/>
  <c r="AB51" i="9" a="1"/>
  <c r="AB51" i="9" s="1"/>
  <c r="F78" i="9" a="1"/>
  <c r="F78" i="9" s="1"/>
  <c r="T17" i="9" a="1"/>
  <c r="T17" i="9" s="1"/>
  <c r="AC8" i="9" a="1"/>
  <c r="AC8" i="9" s="1"/>
  <c r="G71" i="9" a="1"/>
  <c r="G71" i="9" s="1"/>
  <c r="L24" i="9" a="1"/>
  <c r="L24" i="9" s="1"/>
  <c r="U5" i="9" a="1"/>
  <c r="U5" i="9" s="1"/>
  <c r="J11" i="9" a="1"/>
  <c r="J11" i="9" s="1"/>
  <c r="AC62" i="9" a="1"/>
  <c r="AC62" i="9" s="1"/>
  <c r="W79" i="9" a="1"/>
  <c r="W79" i="9" s="1"/>
  <c r="S31" i="9" a="1"/>
  <c r="S31" i="9" s="1"/>
  <c r="AB50" i="9" a="1"/>
  <c r="AB50" i="9" s="1"/>
  <c r="H68" i="9" a="1"/>
  <c r="H68" i="9" s="1"/>
  <c r="R45" i="9" a="1"/>
  <c r="R45" i="9" s="1"/>
  <c r="K32" i="9" a="1"/>
  <c r="K32" i="9" s="1"/>
  <c r="AC47" i="9" a="1"/>
  <c r="AC47" i="9" s="1"/>
  <c r="AF77" i="9" a="1"/>
  <c r="AF77" i="9" s="1"/>
  <c r="AC60" i="9" a="1"/>
  <c r="AC60" i="9" s="1"/>
  <c r="J8" i="9" a="1"/>
  <c r="J8" i="9" s="1"/>
  <c r="AI8" i="9" s="1" a="1"/>
  <c r="AI8" i="9" s="1"/>
  <c r="N59" i="9" a="1"/>
  <c r="N59" i="9" s="1"/>
  <c r="AK59" i="9" s="1" a="1"/>
  <c r="AK59" i="9" s="1"/>
  <c r="AB26" i="9" a="1"/>
  <c r="AB26" i="9" s="1"/>
  <c r="O61" i="9" a="1"/>
  <c r="O61" i="9" s="1"/>
  <c r="P59" i="9" a="1"/>
  <c r="P59" i="9" s="1"/>
  <c r="F32" i="9" a="1"/>
  <c r="F32" i="9" s="1"/>
  <c r="AE78" i="9" a="1"/>
  <c r="AE78" i="9" s="1"/>
  <c r="Y51" i="9" a="1"/>
  <c r="Y51" i="9" s="1"/>
  <c r="Y43" i="9" a="1"/>
  <c r="Y43" i="9" s="1"/>
  <c r="V70" i="9" a="1"/>
  <c r="V70" i="9" s="1"/>
  <c r="H20" i="9" a="1"/>
  <c r="H20" i="9" s="1"/>
  <c r="G32" i="9" a="1"/>
  <c r="G32" i="9" s="1"/>
  <c r="N11" i="9" a="1"/>
  <c r="N11" i="9" s="1"/>
  <c r="M58" i="9" a="1"/>
  <c r="M58" i="9" s="1"/>
  <c r="E21" i="9" a="1"/>
  <c r="E21" i="9" s="1"/>
  <c r="AA57" i="9" a="1"/>
  <c r="AA57" i="9" s="1"/>
  <c r="O22" i="9" a="1"/>
  <c r="O22" i="9" s="1"/>
  <c r="I66" i="9" a="1"/>
  <c r="I66" i="9" s="1"/>
  <c r="K4" i="9" a="1"/>
  <c r="K4" i="9" s="1"/>
  <c r="E58" i="9" a="1"/>
  <c r="E58" i="9" s="1"/>
  <c r="Q40" i="9" a="1"/>
  <c r="Q40" i="9" s="1"/>
  <c r="AA16" i="9" a="1"/>
  <c r="AA16" i="9" s="1"/>
  <c r="AB17" i="9" a="1"/>
  <c r="AB17" i="9" s="1"/>
  <c r="G63" i="9" a="1"/>
  <c r="G63" i="9" s="1"/>
  <c r="S70" i="9" a="1"/>
  <c r="S70" i="9" s="1"/>
  <c r="AA3" i="9" a="1"/>
  <c r="AA3" i="9" s="1"/>
  <c r="AC40" i="9" a="1"/>
  <c r="AC40" i="9" s="1"/>
  <c r="K80" i="9" a="1"/>
  <c r="K80" i="9" s="1"/>
  <c r="J63" i="9" a="1"/>
  <c r="J63" i="9" s="1"/>
  <c r="L80" i="9" a="1"/>
  <c r="L80" i="9" s="1"/>
  <c r="AC45" i="9" a="1"/>
  <c r="AC45" i="9" s="1"/>
  <c r="R9" i="9" a="1"/>
  <c r="R9" i="9" s="1"/>
  <c r="S68" i="9" a="1"/>
  <c r="S68" i="9" s="1"/>
  <c r="G33" i="9" a="1"/>
  <c r="G33" i="9" s="1"/>
  <c r="T56" i="9" a="1"/>
  <c r="T56" i="9" s="1"/>
  <c r="G4" i="9" a="1"/>
  <c r="G4" i="9" s="1"/>
  <c r="AA31" i="9" a="1"/>
  <c r="AA31" i="9" s="1"/>
  <c r="U31" i="9" a="1"/>
  <c r="U31" i="9" s="1"/>
  <c r="AM31" i="9" s="1" a="1"/>
  <c r="AM31" i="9" s="1"/>
  <c r="F57" i="9" a="1"/>
  <c r="F57" i="9" s="1"/>
  <c r="U58" i="9" a="1"/>
  <c r="U58" i="9" s="1"/>
  <c r="N39" i="9" a="1"/>
  <c r="N39" i="9" s="1"/>
  <c r="U76" i="9" a="1"/>
  <c r="U76" i="9" s="1"/>
  <c r="K30" i="9" a="1"/>
  <c r="K30" i="9" s="1"/>
  <c r="M40" i="9" a="1"/>
  <c r="M40" i="9" s="1"/>
  <c r="S4" i="9" a="1"/>
  <c r="S4" i="9" s="1"/>
  <c r="U12" i="9" a="1"/>
  <c r="U12" i="9" s="1"/>
  <c r="AA67" i="9" a="1"/>
  <c r="AA67" i="9" s="1"/>
  <c r="AD30" i="9" a="1"/>
  <c r="AD30" i="9" s="1"/>
  <c r="AD75" i="9" a="1"/>
  <c r="AD75" i="9" s="1"/>
  <c r="AE4" i="9" a="1"/>
  <c r="AE4" i="9" s="1"/>
  <c r="L22" i="9" a="1"/>
  <c r="L22" i="9" s="1"/>
  <c r="N75" i="9" a="1"/>
  <c r="N75" i="9" s="1"/>
  <c r="AK75" i="9" s="1" a="1"/>
  <c r="AK75" i="9" s="1"/>
  <c r="AF12" i="9" a="1"/>
  <c r="AF12" i="9" s="1"/>
  <c r="Y39" i="9" a="1"/>
  <c r="Y39" i="9" s="1"/>
  <c r="O31" i="9" a="1"/>
  <c r="O31" i="9" s="1"/>
  <c r="Q58" i="9" a="1"/>
  <c r="Q58" i="9" s="1"/>
  <c r="W4" i="9" a="1"/>
  <c r="W4" i="9" s="1"/>
  <c r="X22" i="9" a="1"/>
  <c r="X22" i="9" s="1"/>
  <c r="O76" i="9" a="1"/>
  <c r="O76" i="9" s="1"/>
  <c r="T3" i="9" a="1"/>
  <c r="T3" i="9" s="1"/>
  <c r="M22" i="9" a="1"/>
  <c r="M22" i="9" s="1"/>
  <c r="H49" i="9" a="1"/>
  <c r="H49" i="9" s="1"/>
  <c r="O40" i="9" a="1"/>
  <c r="O40" i="9" s="1"/>
  <c r="Y30" i="9" a="1"/>
  <c r="Y30" i="9" s="1"/>
  <c r="W31" i="9" a="1"/>
  <c r="W31" i="9" s="1"/>
  <c r="AN31" i="9" s="1" a="1"/>
  <c r="AN31" i="9" s="1"/>
  <c r="AB66" i="9" a="1"/>
  <c r="AB66" i="9" s="1"/>
  <c r="AD49" i="9" a="1"/>
  <c r="AD49" i="9" s="1"/>
  <c r="AF4" i="9" a="1"/>
  <c r="AF4" i="9" s="1"/>
  <c r="AE22" i="9" a="1"/>
  <c r="AE22" i="9" s="1"/>
  <c r="AF21" i="9" a="1"/>
  <c r="AF21" i="9" s="1"/>
  <c r="J32" i="9" a="1"/>
  <c r="J32" i="9" s="1"/>
  <c r="AA65" i="9" a="1"/>
  <c r="AA65" i="9" s="1"/>
  <c r="G30" i="9" a="1"/>
  <c r="G30" i="9" s="1"/>
  <c r="AA54" i="9" a="1"/>
  <c r="AA54" i="9" s="1"/>
  <c r="M38" i="9" a="1"/>
  <c r="M38" i="9" s="1"/>
  <c r="F70" i="9" a="1"/>
  <c r="F70" i="9" s="1"/>
  <c r="V51" i="9" a="1"/>
  <c r="V51" i="9" s="1"/>
  <c r="S49" i="9" a="1"/>
  <c r="S49" i="9" s="1"/>
  <c r="AB69" i="9" a="1"/>
  <c r="AB69" i="9" s="1"/>
  <c r="N45" i="9" a="1"/>
  <c r="N45" i="9" s="1"/>
  <c r="L78" i="9" a="1"/>
  <c r="L78" i="9" s="1"/>
  <c r="U50" i="9" a="1"/>
  <c r="U50" i="9" s="1"/>
  <c r="M29" i="9" a="1"/>
  <c r="M29" i="9" s="1"/>
  <c r="AB81" i="9" a="1"/>
  <c r="AB81" i="9" s="1"/>
  <c r="W56" i="9" a="1"/>
  <c r="W56" i="9" s="1"/>
  <c r="E9" i="9" a="1"/>
  <c r="E9" i="9" s="1"/>
  <c r="AC80" i="9" a="1"/>
  <c r="AC80" i="9" s="1"/>
  <c r="I47" i="9" a="1"/>
  <c r="I47" i="9" s="1"/>
  <c r="Z18" i="9" a="1"/>
  <c r="Z18" i="9" s="1"/>
  <c r="AA18" i="9" a="1"/>
  <c r="AA18" i="9" s="1"/>
  <c r="F62" i="9" a="1"/>
  <c r="F62" i="9" s="1"/>
  <c r="K16" i="9" a="1"/>
  <c r="K16" i="9" s="1"/>
  <c r="G23" i="9" a="1"/>
  <c r="G23" i="9" s="1"/>
  <c r="T18" i="9" a="1"/>
  <c r="T18" i="9" s="1"/>
  <c r="AD24" i="9" a="1"/>
  <c r="AD24" i="9" s="1"/>
  <c r="S36" i="9" a="1"/>
  <c r="S36" i="9" s="1"/>
  <c r="V32" i="9" a="1"/>
  <c r="V32" i="9" s="1"/>
  <c r="H5" i="9" a="1"/>
  <c r="H5" i="9" s="1"/>
  <c r="AI5" i="9" s="1" a="1"/>
  <c r="AI5" i="9" s="1"/>
  <c r="N81" i="9" a="1"/>
  <c r="N81" i="9" s="1"/>
  <c r="Q71" i="9" a="1"/>
  <c r="Q71" i="9" s="1"/>
  <c r="I78" i="9" a="1"/>
  <c r="I78" i="9" s="1"/>
  <c r="U42" i="9" a="1"/>
  <c r="U42" i="9" s="1"/>
  <c r="N72" i="9" a="1"/>
  <c r="N72" i="9" s="1"/>
  <c r="I79" i="9" a="1"/>
  <c r="I79" i="9" s="1"/>
  <c r="S39" i="9" a="1"/>
  <c r="S39" i="9" s="1"/>
  <c r="L58" i="9" a="1"/>
  <c r="L58" i="9" s="1"/>
  <c r="U38" i="9" a="1"/>
  <c r="U38" i="9" s="1"/>
  <c r="E42" i="9" a="1"/>
  <c r="E42" i="9" s="1"/>
  <c r="V38" i="9" a="1"/>
  <c r="V38" i="9" s="1"/>
  <c r="O11" i="9" a="1"/>
  <c r="O11" i="9" s="1"/>
  <c r="AD59" i="9" a="1"/>
  <c r="AD59" i="9" s="1"/>
  <c r="M2" i="9" a="1"/>
  <c r="M2" i="9" s="1"/>
  <c r="U52" i="9" a="1"/>
  <c r="U52" i="9" s="1"/>
  <c r="AB59" i="9" a="1"/>
  <c r="AB59" i="9" s="1"/>
  <c r="N43" i="9" a="1"/>
  <c r="N43" i="9" s="1"/>
  <c r="N18" i="9" a="1"/>
  <c r="N18" i="9" s="1"/>
  <c r="H41" i="9" a="1"/>
  <c r="H41" i="9" s="1"/>
  <c r="Q9" i="9" a="1"/>
  <c r="Q9" i="9" s="1"/>
  <c r="M71" i="9" a="1"/>
  <c r="M71" i="9" s="1"/>
  <c r="AB33" i="9" a="1"/>
  <c r="AB33" i="9" s="1"/>
  <c r="F74" i="9" a="1"/>
  <c r="F74" i="9" s="1"/>
  <c r="V62" i="9" a="1"/>
  <c r="V62" i="9" s="1"/>
  <c r="N69" i="9" a="1"/>
  <c r="N69" i="9" s="1"/>
  <c r="I56" i="9" a="1"/>
  <c r="I56" i="9" s="1"/>
  <c r="F9" i="9" a="1"/>
  <c r="F9" i="9" s="1"/>
  <c r="T70" i="9" a="1"/>
  <c r="T70" i="9" s="1"/>
  <c r="L32" i="9" a="1"/>
  <c r="L32" i="9" s="1"/>
  <c r="T63" i="9" a="1"/>
  <c r="T63" i="9" s="1"/>
  <c r="E36" i="9" a="1"/>
  <c r="E36" i="9" s="1"/>
  <c r="V43" i="9" a="1"/>
  <c r="V43" i="9" s="1"/>
  <c r="AD45" i="9" a="1"/>
  <c r="AD45" i="9" s="1"/>
  <c r="J18" i="9" a="1"/>
  <c r="J18" i="9" s="1"/>
  <c r="R42" i="9" a="1"/>
  <c r="R42" i="9" s="1"/>
  <c r="Z54" i="9" a="1"/>
  <c r="Z54" i="9" s="1"/>
  <c r="AC49" i="9" a="1"/>
  <c r="AC49" i="9" s="1"/>
  <c r="G41" i="9" a="1"/>
  <c r="G41" i="9" s="1"/>
  <c r="K23" i="9" a="1"/>
  <c r="K23" i="9" s="1"/>
  <c r="AA41" i="9" a="1"/>
  <c r="AA41" i="9" s="1"/>
  <c r="S15" i="9" a="1"/>
  <c r="S15" i="9" s="1"/>
  <c r="V8" i="9" a="1"/>
  <c r="V8" i="9" s="1"/>
  <c r="U26" i="9" a="1"/>
  <c r="U26" i="9" s="1"/>
  <c r="F25" i="9" a="1"/>
  <c r="F25" i="9" s="1"/>
  <c r="V2" i="9" a="1"/>
  <c r="V2" i="9" s="1"/>
  <c r="O56" i="9" a="1"/>
  <c r="O56" i="9" s="1"/>
  <c r="I17" i="9" a="1"/>
  <c r="I17" i="9" s="1"/>
  <c r="K17" i="9" a="1"/>
  <c r="K17" i="9" s="1"/>
  <c r="AJ17" i="9" s="1" a="1"/>
  <c r="AJ17" i="9" s="1"/>
  <c r="R23" i="9" a="1"/>
  <c r="R23" i="9" s="1"/>
  <c r="Z24" i="9" a="1"/>
  <c r="Z24" i="9" s="1"/>
  <c r="AC15" i="9" a="1"/>
  <c r="AC15" i="9" s="1"/>
  <c r="G39" i="9" a="1"/>
  <c r="G39" i="9" s="1"/>
  <c r="L7" i="9" a="1"/>
  <c r="L7" i="9" s="1"/>
  <c r="AA51" i="9" a="1"/>
  <c r="AA51" i="9" s="1"/>
  <c r="T71" i="9" a="1"/>
  <c r="T71" i="9" s="1"/>
  <c r="M70" i="9" a="1"/>
  <c r="M70" i="9" s="1"/>
  <c r="AB60" i="9" a="1"/>
  <c r="AB60" i="9" s="1"/>
  <c r="N71" i="9" a="1"/>
  <c r="N71" i="9" s="1"/>
  <c r="AK71" i="9" s="1" a="1"/>
  <c r="AK71" i="9" s="1"/>
  <c r="F60" i="9" a="1"/>
  <c r="F60" i="9" s="1"/>
  <c r="W62" i="9" a="1"/>
  <c r="W62" i="9" s="1"/>
  <c r="R11" i="9" a="1"/>
  <c r="R11" i="9" s="1"/>
  <c r="J67" i="9" a="1"/>
  <c r="J67" i="9" s="1"/>
  <c r="R63" i="9" a="1"/>
  <c r="R63" i="9" s="1"/>
  <c r="Z58" i="9" a="1"/>
  <c r="Z58" i="9" s="1"/>
  <c r="AD62" i="9" a="1"/>
  <c r="AD62" i="9" s="1"/>
  <c r="G54" i="9" a="1"/>
  <c r="G54" i="9" s="1"/>
  <c r="K59" i="9" a="1"/>
  <c r="K59" i="9" s="1"/>
  <c r="S9" i="9" a="1"/>
  <c r="S9" i="9" s="1"/>
  <c r="M35" i="9" a="1"/>
  <c r="M35" i="9" s="1"/>
  <c r="T60" i="9" a="1"/>
  <c r="T60" i="9" s="1"/>
  <c r="E25" i="9" a="1"/>
  <c r="E25" i="9" s="1"/>
  <c r="M77" i="9" a="1"/>
  <c r="M77" i="9" s="1"/>
  <c r="N33" i="9" a="1"/>
  <c r="N33" i="9" s="1"/>
  <c r="I35" i="9" a="1"/>
  <c r="I35" i="9" s="1"/>
  <c r="N32" i="9" a="1"/>
  <c r="N32" i="9" s="1"/>
  <c r="W43" i="9" a="1"/>
  <c r="W43" i="9" s="1"/>
  <c r="AE35" i="9" a="1"/>
  <c r="AE35" i="9" s="1"/>
  <c r="I52" i="9" a="1"/>
  <c r="I52" i="9" s="1"/>
  <c r="Y80" i="9" a="1"/>
  <c r="Y80" i="9" s="1"/>
  <c r="I59" i="9" a="1"/>
  <c r="I59" i="9" s="1"/>
  <c r="O54" i="9" a="1"/>
  <c r="O54" i="9" s="1"/>
  <c r="X52" i="9" a="1"/>
  <c r="X52" i="9" s="1"/>
  <c r="Q65" i="9" a="1"/>
  <c r="Q65" i="9" s="1"/>
  <c r="Q68" i="9" a="1"/>
  <c r="Q68" i="9" s="1"/>
  <c r="Z38" i="9" a="1"/>
  <c r="Z38" i="9" s="1"/>
  <c r="M65" i="9" a="1"/>
  <c r="M65" i="9" s="1"/>
  <c r="U80" i="9" a="1"/>
  <c r="U80" i="9" s="1"/>
  <c r="U8" i="9" a="1"/>
  <c r="U8" i="9" s="1"/>
  <c r="E68" i="9" a="1"/>
  <c r="E68" i="9" s="1"/>
  <c r="V53" i="9" a="1"/>
  <c r="V53" i="9" s="1"/>
  <c r="G29" i="9" a="1"/>
  <c r="G29" i="9" s="1"/>
  <c r="O65" i="9" a="1"/>
  <c r="O65" i="9" s="1"/>
  <c r="W52" i="9" a="1"/>
  <c r="W52" i="9" s="1"/>
  <c r="H9" i="9" a="1"/>
  <c r="H9" i="9" s="1"/>
  <c r="X45" i="9" a="1"/>
  <c r="X45" i="9" s="1"/>
  <c r="J61" i="9" a="1"/>
  <c r="J61" i="9" s="1"/>
  <c r="O14" i="9" a="1"/>
  <c r="O14" i="9" s="1"/>
  <c r="X8" i="9" a="1"/>
  <c r="X8" i="9" s="1"/>
  <c r="AF25" i="9" a="1"/>
  <c r="AF25" i="9" s="1"/>
  <c r="Q61" i="9" a="1"/>
  <c r="Q61" i="9" s="1"/>
  <c r="R79" i="9" a="1"/>
  <c r="R79" i="9" s="1"/>
  <c r="R2" i="9" a="1"/>
  <c r="R2" i="9" s="1"/>
  <c r="J43" i="9" a="1"/>
  <c r="J43" i="9" s="1"/>
  <c r="P79" i="9" a="1"/>
  <c r="P79" i="9" s="1"/>
  <c r="X80" i="9" a="1"/>
  <c r="X80" i="9" s="1"/>
  <c r="P27" i="9" a="1"/>
  <c r="P27" i="9" s="1"/>
  <c r="Z29" i="9" a="1"/>
  <c r="Z29" i="9" s="1"/>
  <c r="J35" i="9" a="1"/>
  <c r="J35" i="9" s="1"/>
  <c r="O81" i="9" a="1"/>
  <c r="O81" i="9" s="1"/>
  <c r="AF65" i="9" a="1"/>
  <c r="AF65" i="9" s="1"/>
  <c r="P81" i="9" a="1"/>
  <c r="P81" i="9" s="1"/>
  <c r="R74" i="9" a="1"/>
  <c r="R74" i="9" s="1"/>
  <c r="Y78" i="9" a="1"/>
  <c r="Y78" i="9" s="1"/>
  <c r="X54" i="9" a="1"/>
  <c r="X54" i="9" s="1"/>
  <c r="I77" i="9" a="1"/>
  <c r="I77" i="9" s="1"/>
  <c r="O72" i="9" a="1"/>
  <c r="O72" i="9" s="1"/>
  <c r="AE23" i="9" a="1"/>
  <c r="AE23" i="9" s="1"/>
  <c r="P51" i="9" a="1"/>
  <c r="P51" i="9" s="1"/>
  <c r="Q32" i="9" a="1"/>
  <c r="Q32" i="9" s="1"/>
  <c r="Z11" i="9" a="1"/>
  <c r="Z11" i="9" s="1"/>
  <c r="U20" i="9" a="1"/>
  <c r="U20" i="9" s="1"/>
  <c r="AM20" i="9" s="1" a="1"/>
  <c r="AM20" i="9" s="1"/>
  <c r="AC56" i="9" a="1"/>
  <c r="AC56" i="9" s="1"/>
  <c r="E79" i="9" a="1"/>
  <c r="E79" i="9" s="1"/>
  <c r="U9" i="9" a="1"/>
  <c r="U9" i="9" s="1"/>
  <c r="F23" i="9" a="1"/>
  <c r="F23" i="9" s="1"/>
  <c r="O25" i="9" a="1"/>
  <c r="O25" i="9" s="1"/>
  <c r="V68" i="9" a="1"/>
  <c r="V68" i="9" s="1"/>
  <c r="AD77" i="9" a="1"/>
  <c r="AD77" i="9" s="1"/>
  <c r="Y11" i="9" a="1"/>
  <c r="Y11" i="9" s="1"/>
  <c r="J38" i="9" a="1"/>
  <c r="J38" i="9" s="1"/>
  <c r="P16" i="9" a="1"/>
  <c r="P16" i="9" s="1"/>
  <c r="AF29" i="9" a="1"/>
  <c r="AF29" i="9" s="1"/>
  <c r="Q43" i="9" a="1"/>
  <c r="Q43" i="9" s="1"/>
  <c r="R70" i="9" a="1"/>
  <c r="R70" i="9" s="1"/>
  <c r="Y81" i="9" a="1"/>
  <c r="Y81" i="9" s="1"/>
  <c r="Y17" i="9" a="1"/>
  <c r="Y17" i="9" s="1"/>
  <c r="AN17" i="9" s="1" a="1"/>
  <c r="AN17" i="9" s="1"/>
  <c r="AF50" i="9" a="1"/>
  <c r="AF50" i="9" s="1"/>
  <c r="T2" i="9" a="1"/>
  <c r="T2" i="9" s="1"/>
  <c r="X20" i="9" a="1"/>
  <c r="X20" i="9" s="1"/>
  <c r="AE50" i="9" a="1"/>
  <c r="AE50" i="9" s="1"/>
  <c r="Q53" i="9" a="1"/>
  <c r="Q53" i="9" s="1"/>
  <c r="Q41" i="9" a="1"/>
  <c r="Q41" i="9" s="1"/>
  <c r="Z80" i="9" a="1"/>
  <c r="Z80" i="9" s="1"/>
  <c r="AB77" i="9" a="1"/>
  <c r="AB77" i="9" s="1"/>
  <c r="E69" i="9" a="1"/>
  <c r="E69" i="9" s="1"/>
  <c r="N47" i="9" a="1"/>
  <c r="N47" i="9" s="1"/>
  <c r="U69" i="9" a="1"/>
  <c r="U69" i="9" s="1"/>
  <c r="G80" i="9" a="1"/>
  <c r="G80" i="9" s="1"/>
  <c r="V36" i="9" a="1"/>
  <c r="V36" i="9" s="1"/>
  <c r="AD33" i="9" a="1"/>
  <c r="AD33" i="9" s="1"/>
  <c r="I65" i="9" a="1"/>
  <c r="I65" i="9" s="1"/>
  <c r="X42" i="9" a="1"/>
  <c r="X42" i="9" s="1"/>
  <c r="I32" i="9" a="1"/>
  <c r="I32" i="9" s="1"/>
  <c r="O59" i="9" a="1"/>
  <c r="O59" i="9" s="1"/>
  <c r="X44" i="9" a="1"/>
  <c r="X44" i="9" s="1"/>
  <c r="P42" i="9" a="1"/>
  <c r="P42" i="9" s="1"/>
  <c r="R52" i="9" a="1"/>
  <c r="R52" i="9" s="1"/>
  <c r="Z56" i="9" a="1"/>
  <c r="Z56" i="9" s="1"/>
  <c r="AB11" i="9" a="1"/>
  <c r="AB11" i="9" s="1"/>
  <c r="AC23" i="9" a="1"/>
  <c r="AC23" i="9" s="1"/>
  <c r="X5" i="9" a="1"/>
  <c r="X5" i="9" s="1"/>
  <c r="AE9" i="9" a="1"/>
  <c r="AE9" i="9" s="1"/>
  <c r="AF14" i="9" a="1"/>
  <c r="AF14" i="9" s="1"/>
  <c r="E47" i="9" a="1"/>
  <c r="E47" i="9" s="1"/>
  <c r="E74" i="9" a="1"/>
  <c r="E74" i="9" s="1"/>
  <c r="K68" i="9" a="1"/>
  <c r="K68" i="9" s="1"/>
  <c r="AD26" i="9" a="1"/>
  <c r="AD26" i="9" s="1"/>
  <c r="S17" i="9" a="1"/>
  <c r="S17" i="9" s="1"/>
  <c r="AA8" i="9" a="1"/>
  <c r="AA8" i="9" s="1"/>
  <c r="E26" i="9" a="1"/>
  <c r="E26" i="9" s="1"/>
  <c r="E35" i="9" a="1"/>
  <c r="E35" i="9" s="1"/>
  <c r="AB20" i="9" a="1"/>
  <c r="AB20" i="9" s="1"/>
  <c r="G78" i="9" a="1"/>
  <c r="G78" i="9" s="1"/>
  <c r="AA56" i="9" a="1"/>
  <c r="AA56" i="9" s="1"/>
  <c r="K34" i="9" a="1"/>
  <c r="K34" i="9" s="1"/>
  <c r="L71" i="9" a="1"/>
  <c r="L71" i="9" s="1"/>
  <c r="AD80" i="9" a="1"/>
  <c r="AD80" i="9" s="1"/>
  <c r="S79" i="9" a="1"/>
  <c r="S79" i="9" s="1"/>
  <c r="K43" i="9" a="1"/>
  <c r="K43" i="9" s="1"/>
  <c r="L12" i="9" a="1"/>
  <c r="L12" i="9" s="1"/>
  <c r="T41" i="9" a="1"/>
  <c r="T41" i="9" s="1"/>
  <c r="T6" i="9" a="1"/>
  <c r="T6" i="9" s="1"/>
  <c r="M78" i="9" a="1"/>
  <c r="M78" i="9" s="1"/>
  <c r="N77" i="9" a="1"/>
  <c r="N77" i="9" s="1"/>
  <c r="AK77" i="9" s="1" a="1"/>
  <c r="AK77" i="9" s="1"/>
  <c r="I61" i="9" a="1"/>
  <c r="I61" i="9" s="1"/>
  <c r="O3" i="9" a="1"/>
  <c r="O3" i="9" s="1"/>
  <c r="T33" i="9" a="1"/>
  <c r="T33" i="9" s="1"/>
  <c r="AB21" i="9" a="1"/>
  <c r="AB21" i="9" s="1"/>
  <c r="E16" i="9" a="1"/>
  <c r="E16" i="9" s="1"/>
  <c r="V47" i="9" a="1"/>
  <c r="V47" i="9" s="1"/>
  <c r="O71" i="9" a="1"/>
  <c r="O71" i="9" s="1"/>
  <c r="H45" i="9" a="1"/>
  <c r="H45" i="9" s="1"/>
  <c r="S27" i="9" a="1"/>
  <c r="S27" i="9" s="1"/>
  <c r="L15" i="9" a="1"/>
  <c r="L15" i="9" s="1"/>
  <c r="M74" i="9" a="1"/>
  <c r="M74" i="9" s="1"/>
  <c r="AC38" i="9" a="1"/>
  <c r="AC38" i="9" s="1"/>
  <c r="E60" i="9" a="1"/>
  <c r="E60" i="9" s="1"/>
  <c r="F36" i="9" a="1"/>
  <c r="F36" i="9" s="1"/>
  <c r="AE80" i="9" a="1"/>
  <c r="AE80" i="9" s="1"/>
  <c r="J51" i="9" a="1"/>
  <c r="J51" i="9" s="1"/>
  <c r="R3" i="9" a="1"/>
  <c r="R3" i="9" s="1"/>
  <c r="Z21" i="9" a="1"/>
  <c r="Z21" i="9" s="1"/>
  <c r="AC13" i="9" a="1"/>
  <c r="AC13" i="9" s="1"/>
  <c r="H38" i="9" a="1"/>
  <c r="H38" i="9" s="1"/>
  <c r="K6" i="9" a="1"/>
  <c r="K6" i="9" s="1"/>
  <c r="AA59" i="9" a="1"/>
  <c r="AA59" i="9" s="1"/>
  <c r="T35" i="9" a="1"/>
  <c r="T35" i="9" s="1"/>
  <c r="AM35" i="9" s="1" a="1"/>
  <c r="AM35" i="9" s="1"/>
  <c r="L69" i="9" a="1"/>
  <c r="L69" i="9" s="1"/>
  <c r="U56" i="9" a="1"/>
  <c r="U56" i="9" s="1"/>
  <c r="E63" i="9" a="1"/>
  <c r="E63" i="9" s="1"/>
  <c r="V79" i="9" a="1"/>
  <c r="V79" i="9" s="1"/>
  <c r="N42" i="9" a="1"/>
  <c r="N42" i="9" s="1"/>
  <c r="Y52" i="9" a="1"/>
  <c r="Y52" i="9" s="1"/>
  <c r="J24" i="9" a="1"/>
  <c r="J24" i="9" s="1"/>
  <c r="R68" i="9" a="1"/>
  <c r="R68" i="9" s="1"/>
  <c r="Z27" i="9" a="1"/>
  <c r="Z27" i="9" s="1"/>
  <c r="AD29" i="9" a="1"/>
  <c r="AD29" i="9" s="1"/>
  <c r="G21" i="9" a="1"/>
  <c r="G21" i="9" s="1"/>
  <c r="L25" i="9" a="1"/>
  <c r="L25" i="9" s="1"/>
  <c r="AB61" i="9" a="1"/>
  <c r="AB61" i="9" s="1"/>
  <c r="S72" i="9" a="1"/>
  <c r="S72" i="9" s="1"/>
  <c r="U29" i="9" a="1"/>
  <c r="U29" i="9" s="1"/>
  <c r="J15" i="9" a="1"/>
  <c r="J15" i="9" s="1"/>
  <c r="M60" i="9" a="1"/>
  <c r="M60" i="9" s="1"/>
  <c r="O29" i="9" a="1"/>
  <c r="O29" i="9" s="1"/>
  <c r="AD27" i="9" a="1"/>
  <c r="AD27" i="9" s="1"/>
  <c r="F5" i="9" a="1"/>
  <c r="F5" i="9" s="1"/>
  <c r="K74" i="9" a="1"/>
  <c r="K74" i="9" s="1"/>
  <c r="AJ74" i="9" s="1" a="1"/>
  <c r="AJ74" i="9" s="1"/>
  <c r="R57" i="9" a="1"/>
  <c r="R57" i="9" s="1"/>
  <c r="AA80" i="9" a="1"/>
  <c r="AA80" i="9" s="1"/>
  <c r="AC77" i="9" a="1"/>
  <c r="AC77" i="9" s="1"/>
  <c r="H80" i="9" a="1"/>
  <c r="H80" i="9" s="1"/>
  <c r="AI80" i="9" s="1" a="1"/>
  <c r="AI80" i="9" s="1"/>
  <c r="AA42" i="9" a="1"/>
  <c r="AA42" i="9" s="1"/>
  <c r="T26" i="9" a="1"/>
  <c r="T26" i="9" s="1"/>
  <c r="L42" i="9" a="1"/>
  <c r="L42" i="9" s="1"/>
  <c r="U79" i="9" a="1"/>
  <c r="U79" i="9" s="1"/>
  <c r="E33" i="9" a="1"/>
  <c r="E33" i="9" s="1"/>
  <c r="V35" i="9" a="1"/>
  <c r="V35" i="9" s="1"/>
  <c r="N51" i="9" a="1"/>
  <c r="N51" i="9" s="1"/>
  <c r="I34" i="9" a="1"/>
  <c r="I34" i="9" s="1"/>
  <c r="N15" i="9" a="1"/>
  <c r="N15" i="9" s="1"/>
  <c r="V54" i="9" a="1"/>
  <c r="V54" i="9" s="1"/>
  <c r="AE53" i="9" a="1"/>
  <c r="AE53" i="9" s="1"/>
  <c r="I43" i="9" a="1"/>
  <c r="I43" i="9" s="1"/>
  <c r="AF9" i="9" a="1"/>
  <c r="AF9" i="9" s="1"/>
  <c r="I60" i="9" a="1"/>
  <c r="I60" i="9" s="1"/>
  <c r="P35" i="9" a="1"/>
  <c r="P35" i="9" s="1"/>
  <c r="W41" i="9" a="1"/>
  <c r="W41" i="9" s="1"/>
  <c r="AN41" i="9" s="1" a="1"/>
  <c r="AN41" i="9" s="1"/>
  <c r="Q16" i="9" a="1"/>
  <c r="Q16" i="9" s="1"/>
  <c r="Q51" i="9" a="1"/>
  <c r="Q51" i="9" s="1"/>
  <c r="Z47" i="9" a="1"/>
  <c r="Z47" i="9" s="1"/>
  <c r="T51" i="9" a="1"/>
  <c r="T51" i="9" s="1"/>
  <c r="AC34" i="9" a="1"/>
  <c r="AC34" i="9" s="1"/>
  <c r="F17" i="9" a="1"/>
  <c r="F17" i="9" s="1"/>
  <c r="N16" i="9" a="1"/>
  <c r="N16" i="9" s="1"/>
  <c r="U18" i="9" a="1"/>
  <c r="U18" i="9" s="1"/>
  <c r="F69" i="9" a="1"/>
  <c r="F69" i="9" s="1"/>
  <c r="O26" i="9" a="1"/>
  <c r="O26" i="9" s="1"/>
  <c r="W80" i="9" a="1"/>
  <c r="W80" i="9" s="1"/>
  <c r="H59" i="9" a="1"/>
  <c r="H59" i="9" s="1"/>
  <c r="AI59" i="9" s="1" a="1"/>
  <c r="AI59" i="9" s="1"/>
  <c r="Y47" i="9" a="1"/>
  <c r="Y47" i="9" s="1"/>
  <c r="J62" i="9" a="1"/>
  <c r="J62" i="9" s="1"/>
  <c r="O60" i="9" a="1"/>
  <c r="O60" i="9" s="1"/>
  <c r="W33" i="9" a="1"/>
  <c r="W33" i="9" s="1"/>
  <c r="AE72" i="9" a="1"/>
  <c r="AE72" i="9" s="1"/>
  <c r="P36" i="9" a="1"/>
  <c r="P36" i="9" s="1"/>
  <c r="F20" i="9" a="1"/>
  <c r="F20" i="9" s="1"/>
  <c r="L5" i="9" a="1"/>
  <c r="L5" i="9" s="1"/>
  <c r="I50" i="9" a="1"/>
  <c r="I50" i="9" s="1"/>
  <c r="P80" i="9" a="1"/>
  <c r="P80" i="9" s="1"/>
  <c r="AF16" i="9" a="1"/>
  <c r="AF16" i="9" s="1"/>
  <c r="Q35" i="9" a="1"/>
  <c r="Q35" i="9" s="1"/>
  <c r="Y68" i="9" a="1"/>
  <c r="Y68" i="9" s="1"/>
  <c r="J17" i="9" a="1"/>
  <c r="J17" i="9" s="1"/>
  <c r="W14" i="9" a="1"/>
  <c r="W14" i="9" s="1"/>
  <c r="AF52" i="9" a="1"/>
  <c r="AF52" i="9" s="1"/>
  <c r="Q18" i="9" a="1"/>
  <c r="Q18" i="9" s="1"/>
  <c r="AA14" i="9" a="1"/>
  <c r="AA14" i="9" s="1"/>
  <c r="Z61" i="9" a="1"/>
  <c r="Z61" i="9" s="1"/>
  <c r="AF33" i="9" a="1"/>
  <c r="AF33" i="9" s="1"/>
  <c r="J44" i="9" a="1"/>
  <c r="J44" i="9" s="1"/>
  <c r="W15" i="9" a="1"/>
  <c r="W15" i="9" s="1"/>
  <c r="AN15" i="9" s="1" a="1"/>
  <c r="AN15" i="9" s="1"/>
  <c r="AE59" i="9" a="1"/>
  <c r="AE59" i="9" s="1"/>
  <c r="P45" i="9" a="1"/>
  <c r="P45" i="9" s="1"/>
  <c r="Q60" i="9" a="1"/>
  <c r="Q60" i="9" s="1"/>
  <c r="Z25" i="9" a="1"/>
  <c r="Z25" i="9" s="1"/>
  <c r="T59" i="9" a="1"/>
  <c r="T59" i="9" s="1"/>
  <c r="AM59" i="9" s="1" a="1"/>
  <c r="AM59" i="9" s="1"/>
  <c r="AC79" i="9" a="1"/>
  <c r="AC79" i="9" s="1"/>
  <c r="M15" i="9" a="1"/>
  <c r="M15" i="9" s="1"/>
  <c r="U36" i="9" a="1"/>
  <c r="U36" i="9" s="1"/>
  <c r="G70" i="9" a="1"/>
  <c r="G70" i="9" s="1"/>
  <c r="N23" i="9" a="1"/>
  <c r="N23" i="9" s="1"/>
  <c r="V72" i="9" a="1"/>
  <c r="V72" i="9" s="1"/>
  <c r="I16" i="9" a="1"/>
  <c r="I16" i="9" s="1"/>
  <c r="Y29" i="9" a="1"/>
  <c r="Y29" i="9" s="1"/>
  <c r="I23" i="9" a="1"/>
  <c r="I23" i="9" s="1"/>
  <c r="O69" i="9" a="1"/>
  <c r="O69" i="9" s="1"/>
  <c r="AF61" i="9" a="1"/>
  <c r="AF61" i="9" s="1"/>
  <c r="Q56" i="9" a="1"/>
  <c r="Q56" i="9" s="1"/>
  <c r="Q78" i="9" a="1"/>
  <c r="Q78" i="9" s="1"/>
  <c r="P23" i="9" a="1"/>
  <c r="P23" i="9" s="1"/>
  <c r="X33" i="9" a="1"/>
  <c r="X33" i="9" s="1"/>
  <c r="I24" i="9" a="1"/>
  <c r="I24" i="9" s="1"/>
  <c r="P34" i="9" a="1"/>
  <c r="P34" i="9" s="1"/>
  <c r="W27" i="9" a="1"/>
  <c r="W27" i="9" s="1"/>
  <c r="AF47" i="9" a="1"/>
  <c r="AF47" i="9" s="1"/>
  <c r="P68" i="9" a="1"/>
  <c r="P68" i="9" s="1"/>
  <c r="R80" i="9" a="1"/>
  <c r="R80" i="9" s="1"/>
  <c r="Z5" i="9" a="1"/>
  <c r="Z5" i="9" s="1"/>
  <c r="AO5" i="9" s="1" a="1"/>
  <c r="AO5" i="9" s="1"/>
  <c r="AC52" i="9" a="1"/>
  <c r="AC52" i="9" s="1"/>
  <c r="E61" i="9" a="1"/>
  <c r="E61" i="9" s="1"/>
  <c r="N79" i="9" a="1"/>
  <c r="N79" i="9" s="1"/>
  <c r="AK79" i="9" s="1" a="1"/>
  <c r="AK79" i="9" s="1"/>
  <c r="U81" i="9" a="1"/>
  <c r="U81" i="9" s="1"/>
  <c r="O35" i="9" a="1"/>
  <c r="O35" i="9" s="1"/>
  <c r="W47" i="9" a="1"/>
  <c r="W47" i="9" s="1"/>
  <c r="AD50" i="9" a="1"/>
  <c r="AD50" i="9" s="1"/>
  <c r="H50" i="9" a="1"/>
  <c r="H50" i="9" s="1"/>
  <c r="Y74" i="9" a="1"/>
  <c r="Y74" i="9" s="1"/>
  <c r="J65" i="9" a="1"/>
  <c r="J65" i="9" s="1"/>
  <c r="P29" i="9" a="1"/>
  <c r="P29" i="9" s="1"/>
  <c r="X70" i="9" a="1"/>
  <c r="X70" i="9" s="1"/>
  <c r="Q7" i="9" a="1"/>
  <c r="Q7" i="9" s="1"/>
  <c r="R56" i="9" a="1"/>
  <c r="R56" i="9" s="1"/>
  <c r="Y42" i="9" a="1"/>
  <c r="Y42" i="9" s="1"/>
  <c r="W18" i="9" a="1"/>
  <c r="W18" i="9" s="1"/>
  <c r="Y2" i="9" a="1"/>
  <c r="Y2" i="9" s="1"/>
  <c r="AE6" i="9" a="1"/>
  <c r="AE6" i="9" s="1"/>
  <c r="AF2" i="9" a="1"/>
  <c r="AF2" i="9" s="1"/>
  <c r="AE18" i="9" a="1"/>
  <c r="AE18" i="9" s="1"/>
  <c r="AP18" i="9" s="1" a="1"/>
  <c r="AP18" i="9" s="1"/>
  <c r="E2" i="9" a="1"/>
  <c r="E2" i="9" s="1"/>
  <c r="S3" i="9" a="1"/>
  <c r="S3" i="9" s="1"/>
  <c r="K18" i="9" a="1"/>
  <c r="K18" i="9" s="1"/>
  <c r="Z81" i="9" a="1"/>
  <c r="Z81" i="9" s="1"/>
  <c r="AO81" i="9" s="1" a="1"/>
  <c r="AO81" i="9" s="1"/>
  <c r="J69" i="9" a="1"/>
  <c r="J69" i="9" s="1"/>
  <c r="E8" i="9" a="1"/>
  <c r="E8" i="9" s="1"/>
  <c r="E44" i="9" a="1"/>
  <c r="E44" i="9" s="1"/>
  <c r="E17" i="9" a="1"/>
  <c r="E17" i="9" s="1"/>
  <c r="AA39" i="9" a="1"/>
  <c r="AA39" i="9" s="1"/>
  <c r="H17" i="9" a="1"/>
  <c r="H17" i="9" s="1"/>
  <c r="AA47" i="9" a="1"/>
  <c r="AA47" i="9" s="1"/>
  <c r="J31" i="9" a="1"/>
  <c r="J31" i="9" s="1"/>
  <c r="K27" i="9" a="1"/>
  <c r="K27" i="9" s="1"/>
  <c r="AD43" i="9" a="1"/>
  <c r="AD43" i="9" s="1"/>
  <c r="R76" i="9" a="1"/>
  <c r="R76" i="9" s="1"/>
  <c r="K13" i="9" a="1"/>
  <c r="K13" i="9" s="1"/>
  <c r="AJ13" i="9" s="1" a="1"/>
  <c r="AJ13" i="9" s="1"/>
  <c r="X34" i="9" a="1"/>
  <c r="X34" i="9" s="1"/>
  <c r="AE69" i="9" a="1"/>
  <c r="AE69" i="9" s="1"/>
  <c r="R7" i="9" a="1"/>
  <c r="R7" i="9" s="1"/>
  <c r="S2" i="9" a="1"/>
  <c r="S2" i="9" s="1"/>
  <c r="Y14" i="9" a="1"/>
  <c r="Y14" i="9" s="1"/>
  <c r="AF63" i="9" a="1"/>
  <c r="AF63" i="9" s="1"/>
  <c r="I72" i="9" a="1"/>
  <c r="I72" i="9" s="1"/>
  <c r="W36" i="9" a="1"/>
  <c r="W36" i="9" s="1"/>
  <c r="AF26" i="9" a="1"/>
  <c r="AF26" i="9" s="1"/>
  <c r="Q52" i="9" a="1"/>
  <c r="Q52" i="9" s="1"/>
  <c r="R61" i="9" a="1"/>
  <c r="R61" i="9" s="1"/>
  <c r="Y69" i="9" a="1"/>
  <c r="Y69" i="9" s="1"/>
  <c r="T68" i="9" a="1"/>
  <c r="T68" i="9" s="1"/>
  <c r="G6" i="9" a="1"/>
  <c r="G6" i="9" s="1"/>
  <c r="M24" i="9" a="1"/>
  <c r="M24" i="9" s="1"/>
  <c r="U14" i="9" a="1"/>
  <c r="U14" i="9" s="1"/>
  <c r="F45" i="9" a="1"/>
  <c r="F45" i="9" s="1"/>
  <c r="O47" i="9" a="1"/>
  <c r="O47" i="9" s="1"/>
  <c r="AE17" i="9" a="1"/>
  <c r="AE17" i="9" s="1"/>
  <c r="I38" i="9" a="1"/>
  <c r="I38" i="9" s="1"/>
  <c r="Y38" i="9" a="1"/>
  <c r="Y38" i="9" s="1"/>
  <c r="J71" i="9" a="1"/>
  <c r="J71" i="9" s="1"/>
  <c r="P74" i="9" a="1"/>
  <c r="P74" i="9" s="1"/>
  <c r="AE41" i="9" a="1"/>
  <c r="AE41" i="9" s="1"/>
  <c r="P69" i="9" a="1"/>
  <c r="P69" i="9" s="1"/>
  <c r="K9" i="9" a="1"/>
  <c r="K9" i="9" s="1"/>
  <c r="R15" i="9" a="1"/>
  <c r="R15" i="9" s="1"/>
  <c r="X41" i="9" a="1"/>
  <c r="X41" i="9" s="1"/>
  <c r="J16" i="9" a="1"/>
  <c r="J16" i="9" s="1"/>
  <c r="O32" i="9" a="1"/>
  <c r="O32" i="9" s="1"/>
  <c r="W42" i="9" a="1"/>
  <c r="W42" i="9" s="1"/>
  <c r="AN42" i="9" s="1" a="1"/>
  <c r="AN42" i="9" s="1"/>
  <c r="AE68" i="9" a="1"/>
  <c r="AE68" i="9" s="1"/>
  <c r="P72" i="9" a="1"/>
  <c r="P72" i="9" s="1"/>
  <c r="Z6" i="9" a="1"/>
  <c r="Z6" i="9" s="1"/>
  <c r="AB7" i="9" a="1"/>
  <c r="AB7" i="9" s="1"/>
  <c r="AB72" i="9" a="1"/>
  <c r="AB72" i="9" s="1"/>
  <c r="F61" i="9" a="1"/>
  <c r="F61" i="9" s="1"/>
  <c r="U33" i="9" a="1"/>
  <c r="U33" i="9" s="1"/>
  <c r="F18" i="9" a="1"/>
  <c r="F18" i="9" s="1"/>
  <c r="N9" i="9" a="1"/>
  <c r="N9" i="9" s="1"/>
  <c r="W17" i="9" a="1"/>
  <c r="W17" i="9" s="1"/>
  <c r="AD78" i="9" a="1"/>
  <c r="AD78" i="9" s="1"/>
  <c r="H42" i="9" a="1"/>
  <c r="H42" i="9" s="1"/>
  <c r="AF51" i="9" a="1"/>
  <c r="AF51" i="9" s="1"/>
  <c r="J74" i="9" a="1"/>
  <c r="J74" i="9" s="1"/>
  <c r="O51" i="9" a="1"/>
  <c r="O51" i="9" s="1"/>
  <c r="W78" i="9" a="1"/>
  <c r="W78" i="9" s="1"/>
  <c r="AN78" i="9" s="1" a="1"/>
  <c r="AN78" i="9" s="1"/>
  <c r="P24" i="9" a="1"/>
  <c r="P24" i="9" s="1"/>
  <c r="Q81" i="9" a="1"/>
  <c r="Q81" i="9" s="1"/>
  <c r="Z71" i="9" a="1"/>
  <c r="Z71" i="9" s="1"/>
  <c r="AE5" i="9" a="1"/>
  <c r="AE5" i="9" s="1"/>
  <c r="AD6" i="9" a="1"/>
  <c r="AD6" i="9" s="1"/>
  <c r="AC9" i="9" a="1"/>
  <c r="AC9" i="9" s="1"/>
  <c r="E11" i="9" a="1"/>
  <c r="E11" i="9" s="1"/>
  <c r="Y20" i="9" a="1"/>
  <c r="Y20" i="9" s="1"/>
  <c r="AE2" i="9" a="1"/>
  <c r="AE2" i="9" s="1"/>
  <c r="AA77" i="9" a="1"/>
  <c r="AA77" i="9" s="1"/>
  <c r="H71" i="9" a="1"/>
  <c r="H71" i="9" s="1"/>
  <c r="AA20" i="9" a="1"/>
  <c r="AA20" i="9" s="1"/>
  <c r="J54" i="9" a="1"/>
  <c r="J54" i="9" s="1"/>
  <c r="AB8" i="9" a="1"/>
  <c r="AB8" i="9" s="1"/>
  <c r="AF17" i="9" a="1"/>
  <c r="AF17" i="9" s="1"/>
  <c r="E80" i="9" a="1"/>
  <c r="E80" i="9" s="1"/>
  <c r="AA22" i="9" a="1"/>
  <c r="AA22" i="9" s="1"/>
  <c r="G36" i="9" a="1"/>
  <c r="G36" i="9" s="1"/>
  <c r="R77" i="9" a="1"/>
  <c r="R77" i="9" s="1"/>
  <c r="V9" i="9" a="1"/>
  <c r="V9" i="9" s="1"/>
  <c r="K58" i="9" a="1"/>
  <c r="K58" i="9" s="1"/>
  <c r="AC58" i="9" a="1"/>
  <c r="AC58" i="9" s="1"/>
  <c r="S52" i="9" a="1"/>
  <c r="S52" i="9" s="1"/>
  <c r="AL52" i="9" s="1" a="1"/>
  <c r="AL52" i="9" s="1"/>
  <c r="Z9" i="9" a="1"/>
  <c r="Z9" i="9" s="1"/>
  <c r="G14" i="9" a="1"/>
  <c r="G14" i="9" s="1"/>
  <c r="L8" i="9" a="1"/>
  <c r="L8" i="9" s="1"/>
  <c r="AB29" i="9" a="1"/>
  <c r="AB29" i="9" s="1"/>
  <c r="T44" i="9" a="1"/>
  <c r="T44" i="9" s="1"/>
  <c r="AM44" i="9" s="1" a="1"/>
  <c r="AM44" i="9" s="1"/>
  <c r="L60" i="9" a="1"/>
  <c r="L60" i="9" s="1"/>
  <c r="AC20" i="9" a="1"/>
  <c r="AC20" i="9" s="1"/>
  <c r="E50" i="9" a="1"/>
  <c r="E50" i="9" s="1"/>
  <c r="U68" i="9" a="1"/>
  <c r="U68" i="9" s="1"/>
  <c r="V15" i="9" a="1"/>
  <c r="V15" i="9" s="1"/>
  <c r="X63" i="9" a="1"/>
  <c r="X63" i="9" s="1"/>
  <c r="N60" i="9" a="1"/>
  <c r="N60" i="9" s="1"/>
  <c r="V18" i="9" a="1"/>
  <c r="V18" i="9" s="1"/>
  <c r="AM18" i="9" s="1" a="1"/>
  <c r="AM18" i="9" s="1"/>
  <c r="AD63" i="9" a="1"/>
  <c r="AD63" i="9" s="1"/>
  <c r="Y16" i="9" a="1"/>
  <c r="Y16" i="9" s="1"/>
  <c r="AF42" i="9" a="1"/>
  <c r="AF42" i="9" s="1"/>
  <c r="P9" i="9" a="1"/>
  <c r="P9" i="9" s="1"/>
  <c r="O77" i="9" a="1"/>
  <c r="O77" i="9" s="1"/>
  <c r="AE36" i="9" a="1"/>
  <c r="AE36" i="9" s="1"/>
  <c r="Q80" i="9" a="1"/>
  <c r="Q80" i="9" s="1"/>
  <c r="J9" i="9" a="1"/>
  <c r="J9" i="9" s="1"/>
  <c r="J7" i="9" a="1"/>
  <c r="J7" i="9" s="1"/>
  <c r="T36" i="9" a="1"/>
  <c r="T36" i="9" s="1"/>
  <c r="AB24" i="9" a="1"/>
  <c r="AB24" i="9" s="1"/>
  <c r="F43" i="9" a="1"/>
  <c r="F43" i="9" s="1"/>
  <c r="M69" i="9" a="1"/>
  <c r="M69" i="9" s="1"/>
  <c r="V52" i="9" a="1"/>
  <c r="V52" i="9" s="1"/>
  <c r="F63" i="9" a="1"/>
  <c r="F63" i="9" s="1"/>
  <c r="W25" i="9" a="1"/>
  <c r="W25" i="9" s="1"/>
  <c r="AN25" i="9" s="1" a="1"/>
  <c r="AN25" i="9" s="1"/>
  <c r="AD14" i="9" a="1"/>
  <c r="AD14" i="9" s="1"/>
  <c r="H54" i="9" a="1"/>
  <c r="H54" i="9" s="1"/>
  <c r="AF45" i="9" a="1"/>
  <c r="AF45" i="9" s="1"/>
  <c r="I68" i="9" a="1"/>
  <c r="I68" i="9" s="1"/>
  <c r="O18" i="9" a="1"/>
  <c r="O18" i="9" s="1"/>
  <c r="X47" i="9" a="1"/>
  <c r="X47" i="9" s="1"/>
  <c r="AN47" i="9" s="1" a="1"/>
  <c r="AN47" i="9" s="1"/>
  <c r="AE81" i="9" a="1"/>
  <c r="AE81" i="9" s="1"/>
  <c r="Q23" i="9" a="1"/>
  <c r="Q23" i="9" s="1"/>
  <c r="Y23" i="9" a="1"/>
  <c r="Y23" i="9" s="1"/>
  <c r="X81" i="9" a="1"/>
  <c r="X81" i="9" s="1"/>
  <c r="H16" i="9" a="1"/>
  <c r="H16" i="9" s="1"/>
  <c r="AI16" i="9" s="1" a="1"/>
  <c r="AI16" i="9" s="1"/>
  <c r="W72" i="9" a="1"/>
  <c r="W72" i="9" s="1"/>
  <c r="AE33" i="9" a="1"/>
  <c r="AE33" i="9" s="1"/>
  <c r="R29" i="9" a="1"/>
  <c r="R29" i="9" s="1"/>
  <c r="Y59" i="9" a="1"/>
  <c r="Y59" i="9" s="1"/>
  <c r="O36" i="9" a="1"/>
  <c r="O36" i="9" s="1"/>
  <c r="W69" i="9" a="1"/>
  <c r="W69" i="9" s="1"/>
  <c r="AF44" i="9" a="1"/>
  <c r="AF44" i="9" s="1"/>
  <c r="R35" i="9" a="1"/>
  <c r="R35" i="9" s="1"/>
  <c r="Q26" i="9" a="1"/>
  <c r="Q26" i="9" s="1"/>
  <c r="Y72" i="9" a="1"/>
  <c r="Y72" i="9" s="1"/>
  <c r="AF54" i="9" a="1"/>
  <c r="AF54" i="9" s="1"/>
  <c r="P38" i="9" a="1"/>
  <c r="P38" i="9" s="1"/>
  <c r="X56" i="9" a="1"/>
  <c r="X56" i="9" s="1"/>
  <c r="AF74" i="9" a="1"/>
  <c r="AF74" i="9" s="1"/>
  <c r="P50" i="9" a="1"/>
  <c r="P50" i="9" s="1"/>
  <c r="Q77" i="9" a="1"/>
  <c r="Q77" i="9" s="1"/>
  <c r="Y54" i="9" a="1"/>
  <c r="Y54" i="9" s="1"/>
  <c r="T45" i="9" a="1"/>
  <c r="T45" i="9" s="1"/>
  <c r="E18" i="9" a="1"/>
  <c r="E18" i="9" s="1"/>
  <c r="M72" i="9" a="1"/>
  <c r="M72" i="9" s="1"/>
  <c r="U60" i="9" a="1"/>
  <c r="U60" i="9" s="1"/>
  <c r="F68" i="9" a="1"/>
  <c r="F68" i="9" s="1"/>
  <c r="N63" i="9" a="1"/>
  <c r="N63" i="9" s="1"/>
  <c r="AE29" i="9" a="1"/>
  <c r="AE29" i="9" s="1"/>
  <c r="AP29" i="9" s="1" a="1"/>
  <c r="AP29" i="9" s="1"/>
  <c r="I20" i="9" a="1"/>
  <c r="I20" i="9" s="1"/>
  <c r="X78" i="9" a="1"/>
  <c r="X78" i="9" s="1"/>
  <c r="I45" i="9" a="1"/>
  <c r="I45" i="9" s="1"/>
  <c r="X16" i="9" a="1"/>
  <c r="X16" i="9" s="1"/>
  <c r="AF43" i="9" a="1"/>
  <c r="AF43" i="9" s="1"/>
  <c r="R34" i="9" a="1"/>
  <c r="R34" i="9" s="1"/>
  <c r="S5" i="9" a="1"/>
  <c r="S5" i="9" s="1"/>
  <c r="X15" i="9" a="1"/>
  <c r="X15" i="9" s="1"/>
  <c r="X69" i="9" a="1"/>
  <c r="X69" i="9" s="1"/>
  <c r="I54" i="9" a="1"/>
  <c r="I54" i="9" s="1"/>
  <c r="O24" i="9" a="1"/>
  <c r="O24" i="9" s="1"/>
  <c r="AK24" i="9" s="1" a="1"/>
  <c r="AK24" i="9" s="1"/>
  <c r="X71" i="9" a="1"/>
  <c r="X71" i="9" s="1"/>
  <c r="AE77" i="9" a="1"/>
  <c r="AE77" i="9" s="1"/>
  <c r="Q5" i="9" a="1"/>
  <c r="Q5" i="9" s="1"/>
  <c r="G5" i="9" a="1"/>
  <c r="G5" i="9" s="1"/>
  <c r="T72" i="9" a="1"/>
  <c r="T72" i="9" s="1"/>
  <c r="K14" i="9" a="1"/>
  <c r="K14" i="9" s="1"/>
  <c r="AJ14" i="9" s="1" a="1"/>
  <c r="AJ14" i="9" s="1"/>
  <c r="N35" i="9" a="1"/>
  <c r="N35" i="9" s="1"/>
  <c r="U63" i="9" a="1"/>
  <c r="U63" i="9" s="1"/>
  <c r="F42" i="9" a="1"/>
  <c r="F42" i="9" s="1"/>
  <c r="N68" i="9" a="1"/>
  <c r="N68" i="9" s="1"/>
  <c r="AK68" i="9" s="1" a="1"/>
  <c r="AK68" i="9" s="1"/>
  <c r="V77" i="9" a="1"/>
  <c r="V77" i="9" s="1"/>
  <c r="AE62" i="9" a="1"/>
  <c r="AE62" i="9" s="1"/>
  <c r="H81" i="9" a="1"/>
  <c r="H81" i="9" s="1"/>
  <c r="AF15" i="9" a="1"/>
  <c r="AF15" i="9" s="1"/>
  <c r="J14" i="9" a="1"/>
  <c r="J14" i="9" s="1"/>
  <c r="P70" i="9" a="1"/>
  <c r="P70" i="9" s="1"/>
  <c r="AE63" i="9" a="1"/>
  <c r="AE63" i="9" s="1"/>
  <c r="Q62" i="9" a="1"/>
  <c r="Q62" i="9" s="1"/>
  <c r="T5" i="9" a="1"/>
  <c r="T5" i="9" s="1"/>
  <c r="N7" i="9" a="1"/>
  <c r="N7" i="9" s="1"/>
  <c r="X9" i="9" a="1"/>
  <c r="X9" i="9" s="1"/>
  <c r="AB9" i="9" a="1"/>
  <c r="AB9" i="9" s="1"/>
  <c r="AA2" i="9" a="1"/>
  <c r="AA2" i="9" s="1"/>
  <c r="AE15" i="9" a="1"/>
  <c r="AE15" i="9" s="1"/>
  <c r="AA29" i="9" a="1"/>
  <c r="AA29" i="9" s="1"/>
  <c r="E20" i="9" a="1"/>
  <c r="E20" i="9" s="1"/>
  <c r="AA69" i="9" a="1"/>
  <c r="AA69" i="9" s="1"/>
  <c r="G49" i="9" a="1"/>
  <c r="G49" i="9" s="1"/>
  <c r="Z57" i="9" a="1"/>
  <c r="Z57" i="9" s="1"/>
  <c r="AO57" i="9" s="1" a="1"/>
  <c r="AO57" i="9" s="1"/>
  <c r="K65" i="9" a="1"/>
  <c r="K65" i="9" s="1"/>
  <c r="AJ65" i="9" s="1" a="1"/>
  <c r="AJ65" i="9" s="1"/>
  <c r="AF8" i="9" a="1"/>
  <c r="AF8" i="9" s="1"/>
  <c r="AB35" i="9" a="1"/>
  <c r="AB35" i="9" s="1"/>
  <c r="E53" i="9" a="1"/>
  <c r="E53" i="9" s="1"/>
  <c r="K75" i="9" a="1"/>
  <c r="K75" i="9" s="1"/>
  <c r="AC75" i="9" a="1"/>
  <c r="AC75" i="9" s="1"/>
  <c r="R36" i="9" a="1"/>
  <c r="R36" i="9" s="1"/>
  <c r="T62" i="9" a="1"/>
  <c r="T62" i="9" s="1"/>
  <c r="L34" i="9" a="1"/>
  <c r="L34" i="9" s="1"/>
  <c r="AD8" i="9" a="1"/>
  <c r="AD8" i="9" s="1"/>
  <c r="S29" i="9" a="1"/>
  <c r="S29" i="9" s="1"/>
  <c r="R66" i="9" a="1"/>
  <c r="R66" i="9" s="1"/>
  <c r="F41" i="9" a="1"/>
  <c r="F41" i="9" s="1"/>
  <c r="V27" i="9" a="1"/>
  <c r="V27" i="9" s="1"/>
  <c r="T12" i="9" a="1"/>
  <c r="T12" i="9" s="1"/>
  <c r="K61" i="9" a="1"/>
  <c r="K61" i="9" s="1"/>
  <c r="S47" i="9" a="1"/>
  <c r="S47" i="9" s="1"/>
  <c r="Z63" i="9" a="1"/>
  <c r="Z63" i="9" s="1"/>
  <c r="AO63" i="9" s="1" a="1"/>
  <c r="AO63" i="9" s="1"/>
  <c r="AC63" i="9" a="1"/>
  <c r="AC63" i="9" s="1"/>
  <c r="G75" i="9" a="1"/>
  <c r="G75" i="9" s="1"/>
  <c r="L38" i="9" a="1"/>
  <c r="L38" i="9" s="1"/>
  <c r="E7" i="9" a="1"/>
  <c r="E7" i="9" s="1"/>
  <c r="M20" i="9" a="1"/>
  <c r="M20" i="9" s="1"/>
  <c r="U44" i="9" a="1"/>
  <c r="U44" i="9" s="1"/>
  <c r="E41" i="9" a="1"/>
  <c r="E41" i="9" s="1"/>
  <c r="V56" i="9" a="1"/>
  <c r="V56" i="9" s="1"/>
  <c r="O43" i="9" a="1"/>
  <c r="O43" i="9" s="1"/>
  <c r="H14" i="9" a="1"/>
  <c r="H14" i="9" s="1"/>
  <c r="K20" i="9" a="1"/>
  <c r="K20" i="9" s="1"/>
  <c r="AJ20" i="9" s="1" a="1"/>
  <c r="AJ20" i="9" s="1"/>
  <c r="R49" i="9" a="1"/>
  <c r="R49" i="9" s="1"/>
  <c r="AA52" i="9" a="1"/>
  <c r="AA52" i="9" s="1"/>
  <c r="AC76" i="9" a="1"/>
  <c r="AC76" i="9" s="1"/>
  <c r="H25" i="9" a="1"/>
  <c r="H25" i="9" s="1"/>
  <c r="K54" i="9" a="1"/>
  <c r="K54" i="9" s="1"/>
  <c r="AB79" i="9" a="1"/>
  <c r="AB79" i="9" s="1"/>
  <c r="S77" i="9" a="1"/>
  <c r="S77" i="9" s="1"/>
  <c r="M79" i="9" a="1"/>
  <c r="M79" i="9" s="1"/>
  <c r="AB18" i="9" a="1"/>
  <c r="AB18" i="9" s="1"/>
  <c r="E77" i="9" a="1"/>
  <c r="E77" i="9" s="1"/>
  <c r="G17" i="9" a="1"/>
  <c r="G17" i="9" s="1"/>
  <c r="W35" i="9" a="1"/>
  <c r="W35" i="9" s="1"/>
  <c r="F24" i="9" a="1"/>
  <c r="F24" i="9" s="1"/>
  <c r="O44" i="9" a="1"/>
  <c r="O44" i="9" s="1"/>
  <c r="W70" i="9" a="1"/>
  <c r="W70" i="9" s="1"/>
  <c r="AE70" i="9" a="1"/>
  <c r="AE70" i="9" s="1"/>
  <c r="X72" i="9" a="1"/>
  <c r="X72" i="9" s="1"/>
  <c r="AF69" i="9" a="1"/>
  <c r="AF69" i="9" s="1"/>
  <c r="L27" i="9" a="1"/>
  <c r="L27" i="9" s="1"/>
  <c r="X26" i="9" a="1"/>
  <c r="X26" i="9" s="1"/>
  <c r="AE42" i="9" a="1"/>
  <c r="AE42" i="9" s="1"/>
  <c r="P78" i="9" a="1"/>
  <c r="P78" i="9" s="1"/>
  <c r="Z62" i="9" a="1"/>
  <c r="Z62" i="9" s="1"/>
  <c r="AO62" i="9" s="1" a="1"/>
  <c r="AO62" i="9" s="1"/>
  <c r="L6" i="9" a="1"/>
  <c r="L6" i="9" s="1"/>
  <c r="T23" i="9" a="1"/>
  <c r="T23" i="9" s="1"/>
  <c r="AM23" i="9" s="1" a="1"/>
  <c r="AM23" i="9" s="1"/>
  <c r="AC17" i="9" a="1"/>
  <c r="AC17" i="9" s="1"/>
  <c r="E24" i="9" a="1"/>
  <c r="E24" i="9" s="1"/>
  <c r="N38" i="9" a="1"/>
  <c r="N38" i="9" s="1"/>
  <c r="AK38" i="9" s="1" a="1"/>
  <c r="AK38" i="9" s="1"/>
  <c r="V74" i="9" a="1"/>
  <c r="V74" i="9" s="1"/>
  <c r="G52" i="9" a="1"/>
  <c r="G52" i="9" s="1"/>
  <c r="W2" i="9" a="1"/>
  <c r="W2" i="9" s="1"/>
  <c r="AD54" i="9" a="1"/>
  <c r="AD54" i="9" s="1"/>
  <c r="AP54" i="9" s="1" a="1"/>
  <c r="AP54" i="9" s="1"/>
  <c r="I44" i="9" a="1"/>
  <c r="I44" i="9" s="1"/>
  <c r="AF78" i="9" a="1"/>
  <c r="AF78" i="9" s="1"/>
  <c r="Z7" i="9" a="1"/>
  <c r="Z7" i="9" s="1"/>
  <c r="O68" i="9" a="1"/>
  <c r="O68" i="9" s="1"/>
  <c r="W50" i="9" a="1"/>
  <c r="W50" i="9" s="1"/>
  <c r="AN50" i="9" s="1" a="1"/>
  <c r="AN50" i="9" s="1"/>
  <c r="Q47" i="9" a="1"/>
  <c r="Q47" i="9" s="1"/>
  <c r="R16" i="9" a="1"/>
  <c r="R16" i="9" s="1"/>
  <c r="Y18" i="9" a="1"/>
  <c r="Y18" i="9" s="1"/>
  <c r="AF23" i="9" a="1"/>
  <c r="AF23" i="9" s="1"/>
  <c r="I5" i="9" a="1"/>
  <c r="I5" i="9" s="1"/>
  <c r="W32" i="9" a="1"/>
  <c r="W32" i="9" s="1"/>
  <c r="AF35" i="9" a="1"/>
  <c r="AF35" i="9" s="1"/>
  <c r="Q36" i="9" a="1"/>
  <c r="Q36" i="9" s="1"/>
  <c r="Z65" i="9" a="1"/>
  <c r="Z65" i="9" s="1"/>
  <c r="AO65" i="9" s="1" a="1"/>
  <c r="AO65" i="9" s="1"/>
  <c r="O5" i="9" a="1"/>
  <c r="O5" i="9" s="1"/>
  <c r="W51" i="9" a="1"/>
  <c r="W51" i="9" s="1"/>
  <c r="AN51" i="9" s="1" a="1"/>
  <c r="AN51" i="9" s="1"/>
  <c r="Q25" i="9" a="1"/>
  <c r="Q25" i="9" s="1"/>
  <c r="R38" i="9" a="1"/>
  <c r="R38" i="9" s="1"/>
  <c r="I7" i="9" a="1"/>
  <c r="I7" i="9" s="1"/>
  <c r="Z43" i="9" a="1"/>
  <c r="Z43" i="9" s="1"/>
  <c r="AO43" i="9" s="1" a="1"/>
  <c r="AO43" i="9" s="1"/>
  <c r="J25" i="9" a="1"/>
  <c r="J25" i="9" s="1"/>
  <c r="P26" i="9" a="1"/>
  <c r="P26" i="9" s="1"/>
  <c r="X29" i="9" a="1"/>
  <c r="X29" i="9" s="1"/>
  <c r="AF71" i="9" a="1"/>
  <c r="AF71" i="9" s="1"/>
  <c r="P77" i="9" a="1"/>
  <c r="P77" i="9" s="1"/>
  <c r="X14" i="9" a="1"/>
  <c r="X14" i="9" s="1"/>
  <c r="I2" i="9" a="1"/>
  <c r="I2" i="9" s="1"/>
  <c r="U71" i="9" a="1"/>
  <c r="U71" i="9" s="1"/>
  <c r="F7" i="9" a="1"/>
  <c r="F7" i="9" s="1"/>
  <c r="N26" i="9" a="1"/>
  <c r="N26" i="9" s="1"/>
  <c r="AK26" i="9" s="1" a="1"/>
  <c r="AK26" i="9" s="1"/>
  <c r="U27" i="9" a="1"/>
  <c r="U27" i="9" s="1"/>
  <c r="G65" i="9" a="1"/>
  <c r="G65" i="9" s="1"/>
  <c r="O70" i="9" a="1"/>
  <c r="O70" i="9" s="1"/>
  <c r="AD32" i="9" a="1"/>
  <c r="AD32" i="9" s="1"/>
  <c r="H15" i="9" a="1"/>
  <c r="H15" i="9" s="1"/>
  <c r="AI15" i="9" s="1" a="1"/>
  <c r="AI15" i="9" s="1"/>
  <c r="Y71" i="9" a="1"/>
  <c r="Y71" i="9" s="1"/>
  <c r="I81" i="9" a="1"/>
  <c r="I81" i="9" s="1"/>
  <c r="X25" i="9" a="1"/>
  <c r="X25" i="9" s="1"/>
  <c r="P14" i="9" a="1"/>
  <c r="P14" i="9" s="1"/>
  <c r="R26" i="9" a="1"/>
  <c r="R26" i="9" s="1"/>
  <c r="AL26" i="9" s="1" a="1"/>
  <c r="AL26" i="9" s="1"/>
  <c r="Y50" i="9" a="1"/>
  <c r="Y50" i="9" s="1"/>
  <c r="H60" i="9" a="1"/>
  <c r="H60" i="9" s="1"/>
  <c r="Y70" i="9" a="1"/>
  <c r="Y70" i="9" s="1"/>
  <c r="J34" i="9" a="1"/>
  <c r="J34" i="9" s="1"/>
  <c r="P56" i="9" a="1"/>
  <c r="P56" i="9" s="1"/>
  <c r="X74" i="9" a="1"/>
  <c r="X74" i="9" s="1"/>
  <c r="Q17" i="9" a="1"/>
  <c r="Q17" i="9" s="1"/>
  <c r="R47" i="9" a="1"/>
  <c r="R47" i="9" s="1"/>
  <c r="Y15" i="9" a="1"/>
  <c r="Y15" i="9" s="1"/>
  <c r="AC35" i="9" a="1"/>
  <c r="AC35" i="9" s="1"/>
  <c r="AP35" i="9" s="1" a="1"/>
  <c r="AP35" i="9" s="1"/>
  <c r="F44" i="9" a="1"/>
  <c r="F44" i="9" s="1"/>
  <c r="N2" i="9" a="1"/>
  <c r="N2" i="9" s="1"/>
  <c r="U32" i="9" a="1"/>
  <c r="U32" i="9" s="1"/>
  <c r="G47" i="9" a="1"/>
  <c r="G47" i="9" s="1"/>
  <c r="O53" i="9" a="1"/>
  <c r="O53" i="9" s="1"/>
  <c r="V41" i="9" a="1"/>
  <c r="V41" i="9" s="1"/>
  <c r="AD69" i="9" a="1"/>
  <c r="AD69" i="9" s="1"/>
  <c r="X50" i="9" a="1"/>
  <c r="X50" i="9" s="1"/>
  <c r="AF60" i="9" a="1"/>
  <c r="AF60" i="9" s="1"/>
  <c r="L9" i="9" a="1"/>
  <c r="L9" i="9" s="1"/>
  <c r="O45" i="9" a="1"/>
  <c r="O45" i="9" s="1"/>
  <c r="AF34" i="9" a="1"/>
  <c r="AF34" i="9" s="1"/>
  <c r="Q79" i="9" a="1"/>
  <c r="Q79" i="9" s="1"/>
  <c r="S11" i="9" a="1"/>
  <c r="S11" i="9" s="1"/>
  <c r="W11" i="9" a="1"/>
  <c r="W11" i="9" s="1"/>
  <c r="AF5" i="9" a="1"/>
  <c r="AF5" i="9" s="1"/>
  <c r="AF11" i="9" a="1"/>
  <c r="AF11" i="9" s="1"/>
  <c r="AF6" i="9" a="1"/>
  <c r="AF6" i="9" s="1"/>
  <c r="AF24" i="9" a="1"/>
  <c r="AF24" i="9" s="1"/>
  <c r="AD36" i="9" a="1"/>
  <c r="AD36" i="9" s="1"/>
  <c r="E38" i="9" a="1"/>
  <c r="E38" i="9" s="1"/>
  <c r="AB53" i="9" a="1"/>
  <c r="AB53" i="9" s="1"/>
  <c r="H26" i="9" a="1"/>
  <c r="H26" i="9" s="1"/>
  <c r="Z12" i="9" a="1"/>
  <c r="Z12" i="9" s="1"/>
  <c r="AO12" i="9" s="1" a="1"/>
  <c r="AO12" i="9" s="1"/>
  <c r="J45" i="9" a="1"/>
  <c r="J45" i="9" s="1"/>
  <c r="AA7" i="9" a="1"/>
  <c r="AA7" i="9" s="1"/>
  <c r="AD34" i="9" a="1"/>
  <c r="AD34" i="9" s="1"/>
  <c r="E71" i="9" a="1"/>
  <c r="E71" i="9" s="1"/>
  <c r="L29" i="9" a="1"/>
  <c r="L29" i="9" s="1"/>
  <c r="AD47" i="9" a="1"/>
  <c r="AD47" i="9" s="1"/>
  <c r="R12" i="9" a="1"/>
  <c r="R12" i="9" s="1"/>
  <c r="AL12" i="9" s="1" a="1"/>
  <c r="AL12" i="9" s="1"/>
  <c r="T53" i="9" a="1"/>
  <c r="T53" i="9" s="1"/>
  <c r="AM53" i="9" s="1" a="1"/>
  <c r="AM53" i="9" s="1"/>
  <c r="G67" i="9" a="1"/>
  <c r="G67" i="9" s="1"/>
  <c r="AA38" i="9" a="1"/>
  <c r="AA38" i="9" s="1"/>
  <c r="J77" i="9" a="1"/>
  <c r="J77" i="9" s="1"/>
  <c r="T7" i="9" a="1"/>
  <c r="T7" i="9" s="1"/>
  <c r="AC26" i="9" a="1"/>
  <c r="AC26" i="9" s="1"/>
  <c r="N8" i="9" a="1"/>
  <c r="N8" i="9" s="1"/>
  <c r="G16" i="9" a="1"/>
  <c r="G16" i="9" s="1"/>
  <c r="AE26" i="9" a="1"/>
  <c r="AE26" i="9" s="1"/>
  <c r="S42" i="9" a="1"/>
  <c r="S42" i="9" s="1"/>
  <c r="L66" i="9" a="1"/>
  <c r="L66" i="9" s="1"/>
  <c r="AJ66" i="9" s="1" a="1"/>
  <c r="AJ66" i="9" s="1"/>
  <c r="T75" i="9" a="1"/>
  <c r="T75" i="9" s="1"/>
  <c r="P4" i="9" a="1"/>
  <c r="P4" i="9" s="1"/>
  <c r="N70" i="9" a="1"/>
  <c r="N70" i="9" s="1"/>
  <c r="F33" i="9" a="1"/>
  <c r="F33" i="9" s="1"/>
  <c r="AE52" i="9" a="1"/>
  <c r="AE52" i="9" s="1"/>
  <c r="AB52" i="9" a="1"/>
  <c r="AB52" i="9" s="1"/>
  <c r="T74" i="9" a="1"/>
  <c r="T74" i="9" s="1"/>
  <c r="L77" i="9" a="1"/>
  <c r="L77" i="9" s="1"/>
  <c r="U61" i="9" a="1"/>
  <c r="U61" i="9" s="1"/>
  <c r="J2" i="9" a="1"/>
  <c r="J2" i="9" s="1"/>
  <c r="M23" i="9" a="1"/>
  <c r="M23" i="9" s="1"/>
  <c r="O34" i="9" a="1"/>
  <c r="O34" i="9" s="1"/>
  <c r="AF36" i="9" a="1"/>
  <c r="AF36" i="9" s="1"/>
  <c r="J59" i="9" a="1"/>
  <c r="J59" i="9" s="1"/>
  <c r="S43" i="9" a="1"/>
  <c r="S43" i="9" s="1"/>
  <c r="AA44" i="9" a="1"/>
  <c r="AA44" i="9" s="1"/>
  <c r="AO44" i="9" s="1" a="1"/>
  <c r="AO44" i="9" s="1"/>
  <c r="AC57" i="9" a="1"/>
  <c r="AC57" i="9" s="1"/>
  <c r="AP57" i="9" s="1" a="1"/>
  <c r="AP57" i="9" s="1"/>
  <c r="H74" i="9" a="1"/>
  <c r="H74" i="9" s="1"/>
  <c r="L70" i="9" a="1"/>
  <c r="L70" i="9" s="1"/>
  <c r="AB71" i="9" a="1"/>
  <c r="AB71" i="9" s="1"/>
  <c r="S69" i="9" a="1"/>
  <c r="S69" i="9" s="1"/>
  <c r="L81" i="9" a="1"/>
  <c r="L81" i="9" s="1"/>
  <c r="Y24" i="9" a="1"/>
  <c r="Y24" i="9" s="1"/>
  <c r="N65" i="9" a="1"/>
  <c r="N65" i="9" s="1"/>
  <c r="AK65" i="9" s="1" a="1"/>
  <c r="AK65" i="9" s="1"/>
  <c r="G56" i="9" a="1"/>
  <c r="G56" i="9" s="1"/>
  <c r="V60" i="9" a="1"/>
  <c r="V60" i="9" s="1"/>
  <c r="R5" i="9" a="1"/>
  <c r="R5" i="9" s="1"/>
  <c r="J68" i="9" a="1"/>
  <c r="J68" i="9" s="1"/>
  <c r="R54" i="9" a="1"/>
  <c r="R54" i="9" s="1"/>
  <c r="Z49" i="9" a="1"/>
  <c r="Z49" i="9" s="1"/>
  <c r="AC59" i="9" a="1"/>
  <c r="AC59" i="9" s="1"/>
  <c r="AP59" i="9" s="1" a="1"/>
  <c r="AP59" i="9" s="1"/>
  <c r="G72" i="9" a="1"/>
  <c r="G72" i="9" s="1"/>
  <c r="AA33" i="9" a="1"/>
  <c r="AA33" i="9" s="1"/>
  <c r="T61" i="9" a="1"/>
  <c r="T61" i="9" s="1"/>
  <c r="AM61" i="9" s="1" a="1"/>
  <c r="AM61" i="9" s="1"/>
  <c r="M17" i="9" a="1"/>
  <c r="M17" i="9" s="1"/>
  <c r="AC44" i="9" a="1"/>
  <c r="AC44" i="9" s="1"/>
  <c r="AP44" i="9" s="1" a="1"/>
  <c r="AP44" i="9" s="1"/>
  <c r="E72" i="9" a="1"/>
  <c r="E72" i="9" s="1"/>
  <c r="F6" i="9" a="1"/>
  <c r="F6" i="9" s="1"/>
  <c r="V33" i="9" a="1"/>
  <c r="V33" i="9" s="1"/>
  <c r="H23" i="9" a="1"/>
  <c r="H23" i="9" s="1"/>
  <c r="AI23" i="9" s="1" a="1"/>
  <c r="AI23" i="9" s="1"/>
  <c r="J27" i="9" a="1"/>
  <c r="J27" i="9" s="1"/>
  <c r="R69" i="9" a="1"/>
  <c r="R69" i="9" s="1"/>
  <c r="Z67" i="9" a="1"/>
  <c r="Z67" i="9" s="1"/>
  <c r="AO67" i="9" s="1" a="1"/>
  <c r="AO67" i="9" s="1"/>
  <c r="AC32" i="9" a="1"/>
  <c r="AC32" i="9" s="1"/>
  <c r="H34" i="9" a="1"/>
  <c r="H34" i="9" s="1"/>
  <c r="K42" i="9" a="1"/>
  <c r="K42" i="9" s="1"/>
  <c r="V25" i="9" a="1"/>
  <c r="V25" i="9" s="1"/>
  <c r="T80" i="9" a="1"/>
  <c r="T80" i="9" s="1"/>
  <c r="AM80" i="9" s="1" a="1"/>
  <c r="AM80" i="9" s="1"/>
  <c r="T27" i="9" a="1"/>
  <c r="T27" i="9" s="1"/>
  <c r="AC74" i="9" a="1"/>
  <c r="AC74" i="9" s="1"/>
  <c r="AP74" i="9" s="1" a="1"/>
  <c r="AP74" i="9" s="1"/>
  <c r="F80" i="9" a="1"/>
  <c r="F80" i="9" s="1"/>
  <c r="G35" i="9" a="1"/>
  <c r="G35" i="9" s="1"/>
  <c r="W65" i="9" a="1"/>
  <c r="W65" i="9" s="1"/>
  <c r="F54" i="9" a="1"/>
  <c r="F54" i="9" s="1"/>
  <c r="O79" i="9" a="1"/>
  <c r="O79" i="9" s="1"/>
  <c r="V50" i="9" a="1"/>
  <c r="V50" i="9" s="1"/>
  <c r="H24" i="9" a="1"/>
  <c r="H24" i="9" s="1"/>
  <c r="AI24" i="9" s="1" a="1"/>
  <c r="AI24" i="9" s="1"/>
  <c r="X59" i="9" a="1"/>
  <c r="X59" i="9" s="1"/>
  <c r="I15" i="9" a="1"/>
  <c r="I15" i="9" s="1"/>
  <c r="P8" i="9" a="1"/>
  <c r="P8" i="9" s="1"/>
  <c r="X7" i="9" a="1"/>
  <c r="X7" i="9" s="1"/>
  <c r="AF79" i="9" a="1"/>
  <c r="AF79" i="9" s="1"/>
  <c r="Q15" i="9" a="1"/>
  <c r="Q15" i="9" s="1"/>
  <c r="Z17" i="9" a="1"/>
  <c r="Z17" i="9" s="1"/>
  <c r="AO17" i="9" s="1" a="1"/>
  <c r="AO17" i="9" s="1"/>
  <c r="M56" i="9" a="1"/>
  <c r="M56" i="9" s="1"/>
  <c r="U70" i="9" a="1"/>
  <c r="U70" i="9" s="1"/>
  <c r="AB63" i="9" a="1"/>
  <c r="AB63" i="9" s="1"/>
  <c r="F29" i="9" a="1"/>
  <c r="F29" i="9" s="1"/>
  <c r="M81" i="9" a="1"/>
  <c r="M81" i="9" s="1"/>
  <c r="F27" i="9" a="1"/>
  <c r="F27" i="9" s="1"/>
  <c r="F81" i="9" a="1"/>
  <c r="F81" i="9" s="1"/>
  <c r="V42" i="9" a="1"/>
  <c r="V42" i="9" s="1"/>
  <c r="AE44" i="9" a="1"/>
  <c r="AE44" i="9" s="1"/>
  <c r="X23" i="9" a="1"/>
  <c r="X23" i="9" s="1"/>
  <c r="J26" i="9" a="1"/>
  <c r="J26" i="9" s="1"/>
  <c r="R20" i="9" a="1"/>
  <c r="R20" i="9" s="1"/>
  <c r="P71" i="9" a="1"/>
  <c r="P71" i="9" s="1"/>
  <c r="W77" i="9" a="1"/>
  <c r="W77" i="9" s="1"/>
  <c r="P33" i="9" a="1"/>
  <c r="P33" i="9" s="1"/>
  <c r="R25" i="9" a="1"/>
  <c r="R25" i="9" s="1"/>
  <c r="Z53" i="9" a="1"/>
  <c r="Z53" i="9" s="1"/>
  <c r="J79" i="9" a="1"/>
  <c r="J79" i="9" s="1"/>
  <c r="O41" i="9" a="1"/>
  <c r="O41" i="9" s="1"/>
  <c r="X43" i="9" a="1"/>
  <c r="X43" i="9" s="1"/>
  <c r="AF80" i="9" a="1"/>
  <c r="AF80" i="9" s="1"/>
  <c r="Q72" i="9" a="1"/>
  <c r="Q72" i="9" s="1"/>
  <c r="Y63" i="9" a="1"/>
  <c r="Y63" i="9" s="1"/>
  <c r="O23" i="9" a="1"/>
  <c r="O23" i="9" s="1"/>
  <c r="W60" i="9" a="1"/>
  <c r="W60" i="9" s="1"/>
  <c r="P5" i="9" a="1"/>
  <c r="P5" i="9" s="1"/>
  <c r="Q27" i="9" a="1"/>
  <c r="Q27" i="9" s="1"/>
  <c r="Y32" i="9" a="1"/>
  <c r="Y32" i="9" s="1"/>
  <c r="G11" i="9" a="1"/>
  <c r="G11" i="9" s="1"/>
  <c r="J29" i="9" a="1"/>
  <c r="J29" i="9" s="1"/>
  <c r="P65" i="9" a="1"/>
  <c r="P65" i="9" s="1"/>
  <c r="W54" i="9" a="1"/>
  <c r="W54" i="9" s="1"/>
  <c r="AN54" i="9" s="1" a="1"/>
  <c r="AN54" i="9" s="1"/>
  <c r="AE45" i="9" a="1"/>
  <c r="AE45" i="9" s="1"/>
  <c r="Q42" i="9" a="1"/>
  <c r="Q42" i="9" s="1"/>
  <c r="N6" i="9" a="1"/>
  <c r="N6" i="9" s="1"/>
  <c r="K8" i="9" a="1"/>
  <c r="K8" i="9" s="1"/>
  <c r="AC25" i="9" a="1"/>
  <c r="AC25" i="9" s="1"/>
  <c r="E54" i="9" a="1"/>
  <c r="E54" i="9" s="1"/>
  <c r="N62" i="9" a="1"/>
  <c r="N62" i="9" s="1"/>
  <c r="U15" i="9" a="1"/>
  <c r="U15" i="9" s="1"/>
  <c r="G61" i="9" a="1"/>
  <c r="G61" i="9" s="1"/>
  <c r="W7" i="9" a="1"/>
  <c r="W7" i="9" s="1"/>
  <c r="AN7" i="9" s="1" a="1"/>
  <c r="AN7" i="9" s="1"/>
  <c r="AD60" i="9" a="1"/>
  <c r="AD60" i="9" s="1"/>
  <c r="H69" i="9" a="1"/>
  <c r="H69" i="9" s="1"/>
  <c r="AI69" i="9" s="1" a="1"/>
  <c r="AI69" i="9" s="1"/>
  <c r="AF41" i="9" a="1"/>
  <c r="AF41" i="9" s="1"/>
  <c r="T11" i="9" a="1"/>
  <c r="T11" i="9" s="1"/>
  <c r="X38" i="9" a="1"/>
  <c r="X38" i="9" s="1"/>
  <c r="Q44" i="9" a="1"/>
  <c r="Q44" i="9" s="1"/>
  <c r="Q63" i="9" a="1"/>
  <c r="Q63" i="9" s="1"/>
  <c r="Y77" i="9" a="1"/>
  <c r="Y77" i="9" s="1"/>
  <c r="H18" i="9" a="1"/>
  <c r="H18" i="9" s="1"/>
  <c r="X77" i="9" a="1"/>
  <c r="X77" i="9" s="1"/>
  <c r="J70" i="9" a="1"/>
  <c r="J70" i="9" s="1"/>
  <c r="O27" i="9" a="1"/>
  <c r="O27" i="9" s="1"/>
  <c r="AE51" i="9" a="1"/>
  <c r="AE51" i="9" s="1"/>
  <c r="P6" i="9" a="1"/>
  <c r="P6" i="9" s="1"/>
  <c r="R44" i="9" a="1"/>
  <c r="R44" i="9" s="1"/>
  <c r="Y60" i="9" a="1"/>
  <c r="Y60" i="9" s="1"/>
  <c r="AB42" i="9" a="1"/>
  <c r="AB42" i="9" s="1"/>
  <c r="F47" i="9" a="1"/>
  <c r="F47" i="9" s="1"/>
  <c r="AH47" i="9" s="1" a="1"/>
  <c r="AH47" i="9" s="1"/>
  <c r="M32" i="9" a="1"/>
  <c r="M32" i="9" s="1"/>
  <c r="V16" i="9" a="1"/>
  <c r="V16" i="9" s="1"/>
  <c r="G26" i="9" a="1"/>
  <c r="G26" i="9" s="1"/>
  <c r="N54" i="9" a="1"/>
  <c r="N54" i="9" s="1"/>
  <c r="AK54" i="9" s="1" a="1"/>
  <c r="AK54" i="9" s="1"/>
  <c r="V78" i="9" a="1"/>
  <c r="V78" i="9" s="1"/>
  <c r="I53" i="9" a="1"/>
  <c r="I53" i="9" s="1"/>
  <c r="X18" i="9" a="1"/>
  <c r="X18" i="9" s="1"/>
  <c r="AF68" i="9" a="1"/>
  <c r="AF68" i="9" s="1"/>
  <c r="P25" i="9" a="1"/>
  <c r="P25" i="9" s="1"/>
  <c r="O78" i="9" a="1"/>
  <c r="O78" i="9" s="1"/>
  <c r="AE60" i="9" a="1"/>
  <c r="AE60" i="9" s="1"/>
  <c r="Q74" i="9" a="1"/>
  <c r="Q74" i="9" s="1"/>
  <c r="Z16" i="9" a="1"/>
  <c r="Z16" i="9" s="1"/>
  <c r="AO16" i="9" s="1" a="1"/>
  <c r="AO16" i="9" s="1"/>
  <c r="V7" i="9" a="1"/>
  <c r="V7" i="9" s="1"/>
  <c r="AA6" i="9" a="1"/>
  <c r="AA6" i="9" s="1"/>
  <c r="AD20" i="9" a="1"/>
  <c r="AD20" i="9" s="1"/>
  <c r="AD9" i="9" a="1"/>
  <c r="AD9" i="9" s="1"/>
  <c r="AE27" i="9" a="1"/>
  <c r="AE27" i="9" s="1"/>
  <c r="AE38" i="9" a="1"/>
  <c r="AE38" i="9" s="1"/>
  <c r="E65" i="9" a="1"/>
  <c r="E65" i="9" s="1"/>
  <c r="AA32" i="9" a="1"/>
  <c r="AA32" i="9" s="1"/>
  <c r="H61" i="9" a="1"/>
  <c r="H61" i="9" s="1"/>
  <c r="AI61" i="9" s="1" a="1"/>
  <c r="AI61" i="9" s="1"/>
  <c r="S62" i="9" a="1"/>
  <c r="S62" i="9" s="1"/>
  <c r="I9" i="9" a="1"/>
  <c r="I9" i="9" s="1"/>
  <c r="X17" i="9" a="1"/>
  <c r="X17" i="9" s="1"/>
  <c r="AD25" i="9" a="1"/>
  <c r="AD25" i="9" s="1"/>
  <c r="S58" i="9" a="1"/>
  <c r="S58" i="9" s="1"/>
  <c r="K63" i="9" a="1"/>
  <c r="K63" i="9" s="1"/>
  <c r="AC22" i="9" a="1"/>
  <c r="AC22" i="9" s="1"/>
  <c r="AP22" i="9" s="1" a="1"/>
  <c r="AP22" i="9" s="1"/>
  <c r="R14" i="9" a="1"/>
  <c r="R14" i="9" s="1"/>
  <c r="AA63" i="9" a="1"/>
  <c r="AA63" i="9" s="1"/>
  <c r="H65" i="9" a="1"/>
  <c r="H65" i="9" s="1"/>
  <c r="AA61" i="9" a="1"/>
  <c r="AA61" i="9" s="1"/>
  <c r="K53" i="9" a="1"/>
  <c r="K53" i="9" s="1"/>
  <c r="AA43" i="9" a="1"/>
  <c r="AA43" i="9" s="1"/>
  <c r="Z59" i="9" a="1"/>
  <c r="Z59" i="9" s="1"/>
  <c r="AO59" i="9" s="1" a="1"/>
  <c r="AO59" i="9" s="1"/>
  <c r="J60" i="9" a="1"/>
  <c r="J60" i="9" s="1"/>
  <c r="K60" i="9" a="1"/>
  <c r="K60" i="9" s="1"/>
  <c r="AJ60" i="9" s="1" a="1"/>
  <c r="AJ60" i="9" s="1"/>
  <c r="AC39" i="9" a="1"/>
  <c r="AC39" i="9" s="1"/>
  <c r="AP39" i="9" s="1" a="1"/>
  <c r="AP39" i="9" s="1"/>
  <c r="S65" i="9" a="1"/>
  <c r="S65" i="9" s="1"/>
  <c r="E3" i="9" a="1"/>
  <c r="E3" i="9" s="1"/>
  <c r="H7" i="9" a="1"/>
  <c r="H7" i="9" s="1"/>
  <c r="AA49" i="9" a="1"/>
  <c r="AA49" i="9" s="1"/>
  <c r="H43" i="9" a="1"/>
  <c r="H43" i="9" s="1"/>
  <c r="AI43" i="9" s="1" a="1"/>
  <c r="AI43" i="9" s="1"/>
  <c r="Z72" i="9" a="1"/>
  <c r="Z72" i="9" s="1"/>
  <c r="AO72" i="9" s="1" a="1"/>
  <c r="AO72" i="9" s="1"/>
  <c r="J75" i="9" a="1"/>
  <c r="J75" i="9" s="1"/>
  <c r="R31" i="9" a="1"/>
  <c r="R31" i="9" s="1"/>
  <c r="K77" i="9" a="1"/>
  <c r="K77" i="9" s="1"/>
  <c r="AC51" i="9" a="1"/>
  <c r="AC51" i="9" s="1"/>
  <c r="Q14" i="9" a="1"/>
  <c r="Q14" i="9" s="1"/>
  <c r="G81" i="9" a="1"/>
  <c r="G81" i="9" s="1"/>
  <c r="Z77" i="9" a="1"/>
  <c r="Z77" i="9" s="1"/>
  <c r="AO77" i="9" s="1" a="1"/>
  <c r="AO77" i="9" s="1"/>
  <c r="H22" i="9" a="1"/>
  <c r="H22" i="9" s="1"/>
  <c r="F49" i="9" a="1"/>
  <c r="F49" i="9" s="1"/>
  <c r="E48" i="9" a="1"/>
  <c r="E48" i="9" s="1"/>
  <c r="I22" i="9" a="1"/>
  <c r="I22" i="9" s="1"/>
  <c r="N13" i="9" a="1"/>
  <c r="N13" i="9" s="1"/>
  <c r="N31" i="9" a="1"/>
  <c r="N31" i="9" s="1"/>
  <c r="AK31" i="9" s="1" a="1"/>
  <c r="AK31" i="9" s="1"/>
  <c r="M57" i="9" a="1"/>
  <c r="M57" i="9" s="1"/>
  <c r="V75" i="9" a="1"/>
  <c r="V75" i="9" s="1"/>
  <c r="L4" i="9" a="1"/>
  <c r="L4" i="9" s="1"/>
  <c r="U48" i="9" a="1"/>
  <c r="U48" i="9" s="1"/>
  <c r="K67" i="9" a="1"/>
  <c r="K67" i="9" s="1"/>
  <c r="AJ67" i="9" s="1" a="1"/>
  <c r="AJ67" i="9" s="1"/>
  <c r="T76" i="9" a="1"/>
  <c r="T76" i="9" s="1"/>
  <c r="AM76" i="9" s="1" a="1"/>
  <c r="AM76" i="9" s="1"/>
  <c r="AD66" i="9" a="1"/>
  <c r="AD66" i="9" s="1"/>
  <c r="S22" i="9" a="1"/>
  <c r="S22" i="9" s="1"/>
  <c r="F75" i="9" a="1"/>
  <c r="F75" i="9" s="1"/>
  <c r="F31" i="9" a="1"/>
  <c r="F31" i="9" s="1"/>
  <c r="X48" i="9" a="1"/>
  <c r="X48" i="9" s="1"/>
  <c r="AE40" i="9" a="1"/>
  <c r="AE40" i="9" s="1"/>
  <c r="Y75" i="9" a="1"/>
  <c r="Y75" i="9" s="1"/>
  <c r="M4" i="9" a="1"/>
  <c r="M4" i="9" s="1"/>
  <c r="V57" i="9" a="1"/>
  <c r="V57" i="9" s="1"/>
  <c r="AF31" i="9" a="1"/>
  <c r="AF31" i="9" s="1"/>
  <c r="V4" i="9" a="1"/>
  <c r="V4" i="9" s="1"/>
  <c r="I30" i="9" a="1"/>
  <c r="I30" i="9" s="1"/>
  <c r="AE48" i="9" a="1"/>
  <c r="AE48" i="9" s="1"/>
  <c r="Q76" i="9" a="1"/>
  <c r="Q76" i="9" s="1"/>
  <c r="I39" i="9" a="1"/>
  <c r="I39" i="9" s="1"/>
  <c r="AE58" i="9" a="1"/>
  <c r="AE58" i="9" s="1"/>
  <c r="AF48" i="9" a="1"/>
  <c r="AF48" i="9" s="1"/>
  <c r="W12" i="9" a="1"/>
  <c r="W12" i="9" s="1"/>
  <c r="AN12" i="9" s="1" a="1"/>
  <c r="AN12" i="9" s="1"/>
  <c r="N12" i="9" a="1"/>
  <c r="N12" i="9" s="1"/>
  <c r="AB75" i="9" a="1"/>
  <c r="AB75" i="9" s="1"/>
  <c r="N4" i="9" a="1"/>
  <c r="N4" i="9" s="1"/>
  <c r="X76" i="9" a="1"/>
  <c r="X76" i="9" s="1"/>
  <c r="O12" i="9" a="1"/>
  <c r="O12" i="9" s="1"/>
  <c r="AE49" i="9" a="1"/>
  <c r="AE49" i="9" s="1"/>
  <c r="H40" i="9" a="1"/>
  <c r="H40" i="9" s="1"/>
  <c r="W21" i="9" a="1"/>
  <c r="W21" i="9" s="1"/>
  <c r="AN21" i="9" s="1" a="1"/>
  <c r="AN21" i="9" s="1"/>
  <c r="Y40" i="9" a="1"/>
  <c r="Y40" i="9" s="1"/>
  <c r="U67" i="9" a="1"/>
  <c r="U67" i="9" s="1"/>
  <c r="X75" i="9" a="1"/>
  <c r="X75" i="9" s="1"/>
  <c r="AE76" i="9" a="1"/>
  <c r="AE76" i="9" s="1"/>
  <c r="Y4" i="9" a="1"/>
  <c r="Y4" i="9" s="1"/>
  <c r="AC12" i="9" a="1"/>
  <c r="AC12" i="9" s="1"/>
  <c r="AF30" i="9" a="1"/>
  <c r="AF30" i="9" s="1"/>
  <c r="J30" i="9" a="1"/>
  <c r="J30" i="9" s="1"/>
  <c r="R40" i="9" a="1"/>
  <c r="R40" i="9" s="1"/>
  <c r="AA11" i="9" a="1"/>
  <c r="AA11" i="9" s="1"/>
  <c r="AA79" i="9" a="1"/>
  <c r="AA79" i="9" s="1"/>
  <c r="AC81" i="9" a="1"/>
  <c r="AC81" i="9" s="1"/>
  <c r="AP81" i="9" s="1" a="1"/>
  <c r="AP81" i="9" s="1"/>
  <c r="H70" i="9" a="1"/>
  <c r="H70" i="9" s="1"/>
  <c r="L61" i="9" a="1"/>
  <c r="L61" i="9" s="1"/>
  <c r="AJ61" i="9" s="1" a="1"/>
  <c r="AJ61" i="9" s="1"/>
  <c r="S14" i="9" a="1"/>
  <c r="S14" i="9" s="1"/>
  <c r="Y5" i="9" a="1"/>
  <c r="Y5" i="9" s="1"/>
  <c r="T14" i="9" a="1"/>
  <c r="T14" i="9" s="1"/>
  <c r="F38" i="9" a="1"/>
  <c r="F38" i="9" s="1"/>
  <c r="N80" i="9" a="1"/>
  <c r="N80" i="9" s="1"/>
  <c r="O16" i="9" a="1"/>
  <c r="O16" i="9" s="1"/>
  <c r="AD51" i="9" a="1"/>
  <c r="AD51" i="9" s="1"/>
  <c r="S48" i="9" a="1"/>
  <c r="S48" i="9" s="1"/>
  <c r="L14" i="9" a="1"/>
  <c r="L14" i="9" s="1"/>
  <c r="U65" i="9" a="1"/>
  <c r="U65" i="9" s="1"/>
  <c r="AB78" i="9" a="1"/>
  <c r="AB78" i="9" s="1"/>
  <c r="M59" i="9" a="1"/>
  <c r="M59" i="9" s="1"/>
  <c r="G25" i="9" a="1"/>
  <c r="G25" i="9" s="1"/>
  <c r="AE16" i="9" a="1"/>
  <c r="AE16" i="9" s="1"/>
  <c r="Q4" i="9" a="1"/>
  <c r="Q4" i="9" s="1"/>
  <c r="T4" i="9" a="1"/>
  <c r="T4" i="9" s="1"/>
  <c r="AM4" i="9" s="1" a="1"/>
  <c r="AM4" i="9" s="1"/>
  <c r="AC65" i="9" a="1"/>
  <c r="AC65" i="9" s="1"/>
  <c r="M50" i="9" a="1"/>
  <c r="M50" i="9" s="1"/>
  <c r="G8" i="9" a="1"/>
  <c r="G8" i="9" s="1"/>
  <c r="AE71" i="9" a="1"/>
  <c r="AE71" i="9" s="1"/>
  <c r="S78" i="9" a="1"/>
  <c r="S78" i="9" s="1"/>
  <c r="L30" i="9" a="1"/>
  <c r="L30" i="9" s="1"/>
  <c r="T42" i="9" a="1"/>
  <c r="T42" i="9" s="1"/>
  <c r="E49" i="9" a="1"/>
  <c r="E49" i="9" s="1"/>
  <c r="M68" i="9" a="1"/>
  <c r="M68" i="9" s="1"/>
  <c r="F50" i="9" a="1"/>
  <c r="F50" i="9" s="1"/>
  <c r="AE74" i="9" a="1"/>
  <c r="AE74" i="9" s="1"/>
  <c r="AA40" i="9" a="1"/>
  <c r="AA40" i="9" s="1"/>
  <c r="T65" i="9" a="1"/>
  <c r="T65" i="9" s="1"/>
  <c r="AM65" i="9" s="1" a="1"/>
  <c r="AM65" i="9" s="1"/>
  <c r="L31" i="9" a="1"/>
  <c r="L31" i="9" s="1"/>
  <c r="AJ31" i="9" s="1" a="1"/>
  <c r="AJ31" i="9" s="1"/>
  <c r="U62" i="9" a="1"/>
  <c r="U62" i="9" s="1"/>
  <c r="E34" i="9" a="1"/>
  <c r="E34" i="9" s="1"/>
  <c r="M51" i="9" a="1"/>
  <c r="M51" i="9" s="1"/>
  <c r="W34" i="9" a="1"/>
  <c r="W34" i="9" s="1"/>
  <c r="Y6" i="9" a="1"/>
  <c r="Y6" i="9" s="1"/>
  <c r="J50" i="9" a="1"/>
  <c r="J50" i="9" s="1"/>
  <c r="R51" i="9" a="1"/>
  <c r="R51" i="9" s="1"/>
  <c r="Z48" i="9" a="1"/>
  <c r="Z48" i="9" s="1"/>
  <c r="AC54" i="9" a="1"/>
  <c r="AC54" i="9" s="1"/>
  <c r="G58" i="9" a="1"/>
  <c r="G58" i="9" s="1"/>
  <c r="L53" i="9" a="1"/>
  <c r="L53" i="9" s="1"/>
  <c r="AB80" i="9" a="1"/>
  <c r="AB80" i="9" s="1"/>
  <c r="S63" i="9" a="1"/>
  <c r="S63" i="9" s="1"/>
  <c r="U16" i="9" a="1"/>
  <c r="U16" i="9" s="1"/>
  <c r="F16" i="9" a="1"/>
  <c r="F16" i="9" s="1"/>
  <c r="M54" i="9" a="1"/>
  <c r="M54" i="9" s="1"/>
  <c r="O62" i="9" a="1"/>
  <c r="O62" i="9" s="1"/>
  <c r="W74" i="9" a="1"/>
  <c r="W74" i="9" s="1"/>
  <c r="AN74" i="9" s="1" a="1"/>
  <c r="AN74" i="9" s="1"/>
  <c r="K26" i="9" a="1"/>
  <c r="K26" i="9" s="1"/>
  <c r="AJ26" i="9" s="1" a="1"/>
  <c r="AJ26" i="9" s="1"/>
  <c r="S7" i="9" a="1"/>
  <c r="S7" i="9" s="1"/>
  <c r="R81" i="9" a="1"/>
  <c r="R81" i="9" s="1"/>
  <c r="Z76" i="9" a="1"/>
  <c r="Z76" i="9" s="1"/>
  <c r="AO76" i="9" s="1" a="1"/>
  <c r="AO76" i="9" s="1"/>
  <c r="AD74" i="9" a="1"/>
  <c r="AD74" i="9" s="1"/>
  <c r="G76" i="9" a="1"/>
  <c r="G76" i="9" s="1"/>
  <c r="AB70" i="9" a="1"/>
  <c r="AB70" i="9" s="1"/>
  <c r="S60" i="9" a="1"/>
  <c r="S60" i="9" s="1"/>
  <c r="AS60" i="9" s="1" a="1"/>
  <c r="AS60" i="9" s="1"/>
  <c r="L33" i="9" a="1"/>
  <c r="L33" i="9" s="1"/>
  <c r="AB68" i="9" a="1"/>
  <c r="AB68" i="9" s="1"/>
  <c r="N20" i="9" a="1"/>
  <c r="N20" i="9" s="1"/>
  <c r="F14" i="9" a="1"/>
  <c r="F14" i="9" s="1"/>
  <c r="V14" i="9" a="1"/>
  <c r="V14" i="9" s="1"/>
  <c r="Y62" i="9" a="1"/>
  <c r="Y62" i="9" s="1"/>
  <c r="K29" i="9" a="1"/>
  <c r="K29" i="9" s="1"/>
  <c r="AJ29" i="9" s="1" a="1"/>
  <c r="AJ29" i="9" s="1"/>
  <c r="R22" i="9" a="1"/>
  <c r="R22" i="9" s="1"/>
  <c r="Z36" i="9" a="1"/>
  <c r="Z36" i="9" s="1"/>
  <c r="AD61" i="9" a="1"/>
  <c r="AD61" i="9" s="1"/>
  <c r="G50" i="9" a="1"/>
  <c r="G50" i="9" s="1"/>
  <c r="L47" i="9" a="1"/>
  <c r="L47" i="9" s="1"/>
  <c r="U6" i="9" a="1"/>
  <c r="U6" i="9" s="1"/>
  <c r="H6" i="9" a="1"/>
  <c r="H6" i="9" s="1"/>
  <c r="AI6" i="9" s="1" a="1"/>
  <c r="AI6" i="9" s="1"/>
  <c r="U25" i="9" a="1"/>
  <c r="U25" i="9" s="1"/>
  <c r="AC61" i="9" a="1"/>
  <c r="AC61" i="9" s="1"/>
  <c r="M36" i="9" a="1"/>
  <c r="M36" i="9" s="1"/>
  <c r="G74" i="9" a="1"/>
  <c r="G74" i="9" s="1"/>
  <c r="AD15" i="9" a="1"/>
  <c r="AD15" i="9" s="1"/>
  <c r="G38" i="9" a="1"/>
  <c r="G38" i="9" s="1"/>
  <c r="W26" i="9" a="1"/>
  <c r="W26" i="9" s="1"/>
  <c r="V81" i="9" a="1"/>
  <c r="V81" i="9" s="1"/>
  <c r="I29" i="9" a="1"/>
  <c r="I29" i="9" s="1"/>
  <c r="Y44" i="9" a="1"/>
  <c r="Y44" i="9" s="1"/>
  <c r="AN44" i="9" s="1" a="1"/>
  <c r="AN44" i="9" s="1"/>
  <c r="I41" i="9" a="1"/>
  <c r="I41" i="9" s="1"/>
  <c r="O33" i="9" a="1"/>
  <c r="O33" i="9" s="1"/>
  <c r="W63" i="9" a="1"/>
  <c r="W63" i="9" s="1"/>
  <c r="Q34" i="9" a="1"/>
  <c r="Q34" i="9" s="1"/>
  <c r="Q33" i="9" a="1"/>
  <c r="Q33" i="9" s="1"/>
  <c r="Z35" i="9" a="1"/>
  <c r="Z35" i="9" s="1"/>
  <c r="AO35" i="9" s="1" a="1"/>
  <c r="AO35" i="9" s="1"/>
  <c r="L36" i="9" a="1"/>
  <c r="L36" i="9" s="1"/>
  <c r="U74" i="9" a="1"/>
  <c r="U74" i="9" s="1"/>
  <c r="AC53" i="9" a="1"/>
  <c r="AC53" i="9" s="1"/>
  <c r="AP53" i="9" s="1" a="1"/>
  <c r="AP53" i="9" s="1"/>
  <c r="F71" i="9" a="1"/>
  <c r="F71" i="9" s="1"/>
  <c r="U51" i="9" a="1"/>
  <c r="U51" i="9" s="1"/>
  <c r="G44" i="9" a="1"/>
  <c r="G44" i="9" s="1"/>
  <c r="N36" i="9" a="1"/>
  <c r="N36" i="9" s="1"/>
  <c r="W20" i="9" a="1"/>
  <c r="W20" i="9" s="1"/>
  <c r="AE65" i="9" a="1"/>
  <c r="AE65" i="9" s="1"/>
  <c r="Y56" i="9" a="1"/>
  <c r="Y56" i="9" s="1"/>
  <c r="I63" i="9" a="1"/>
  <c r="I63" i="9" s="1"/>
  <c r="O6" i="9" a="1"/>
  <c r="O6" i="9" s="1"/>
  <c r="X2" i="9" a="1"/>
  <c r="X2" i="9" s="1"/>
  <c r="AE24" i="9" a="1"/>
  <c r="AE24" i="9" s="1"/>
  <c r="P18" i="9" a="1"/>
  <c r="P18" i="9" s="1"/>
  <c r="Q69" i="9" a="1"/>
  <c r="Q69" i="9" s="1"/>
  <c r="AS69" i="9" s="1" a="1"/>
  <c r="AS69" i="9" s="1"/>
  <c r="Y45" i="9" a="1"/>
  <c r="Y45" i="9" s="1"/>
  <c r="J56" i="9" a="1"/>
  <c r="J56" i="9" s="1"/>
  <c r="P17" i="9" a="1"/>
  <c r="P17" i="9" s="1"/>
  <c r="X53" i="9" a="1"/>
  <c r="X53" i="9" s="1"/>
  <c r="P41" i="9" a="1"/>
  <c r="P41" i="9" s="1"/>
  <c r="AA15" i="9" a="1"/>
  <c r="AA15" i="9" s="1"/>
  <c r="L2" i="9" a="1"/>
  <c r="L2" i="9" s="1"/>
  <c r="P62" i="9" a="1"/>
  <c r="P62" i="9" s="1"/>
  <c r="X61" i="9" a="1"/>
  <c r="X61" i="9" s="1"/>
  <c r="P32" i="9" a="1"/>
  <c r="P32" i="9" s="1"/>
  <c r="Q54" i="9" a="1"/>
  <c r="Q54" i="9" s="1"/>
  <c r="Y9" i="9" a="1"/>
  <c r="Y9" i="9" s="1"/>
  <c r="X24" i="9" a="1"/>
  <c r="X24" i="9" s="1"/>
  <c r="AN24" i="9" s="1" a="1"/>
  <c r="AN24" i="9" s="1"/>
  <c r="I36" i="9" a="1"/>
  <c r="I36" i="9" s="1"/>
  <c r="P61" i="9" a="1"/>
  <c r="P61" i="9" s="1"/>
  <c r="X65" i="9" a="1"/>
  <c r="X65" i="9" s="1"/>
  <c r="Q11" i="9" a="1"/>
  <c r="Q11" i="9" s="1"/>
  <c r="R8" i="9" a="1"/>
  <c r="R8" i="9" s="1"/>
  <c r="Y41" i="9" a="1"/>
  <c r="Y41" i="9" s="1"/>
  <c r="L54" i="9" a="1"/>
  <c r="L54" i="9" s="1"/>
  <c r="AB14" i="9" a="1"/>
  <c r="AB14" i="9" s="1"/>
  <c r="E45" i="9" a="1"/>
  <c r="E45" i="9" s="1"/>
  <c r="M42" i="9" a="1"/>
  <c r="M42" i="9" s="1"/>
  <c r="U45" i="9" a="1"/>
  <c r="U45" i="9" s="1"/>
  <c r="O52" i="9" a="1"/>
  <c r="O52" i="9" s="1"/>
  <c r="W16" i="9" a="1"/>
  <c r="W16" i="9" s="1"/>
  <c r="AN16" i="9" s="1" a="1"/>
  <c r="AN16" i="9" s="1"/>
  <c r="AD42" i="9" a="1"/>
  <c r="AD42" i="9" s="1"/>
  <c r="I74" i="9" a="1"/>
  <c r="I74" i="9" s="1"/>
  <c r="AF81" i="9" a="1"/>
  <c r="AF81" i="9" s="1"/>
  <c r="P2" i="9" a="1"/>
  <c r="P2" i="9" s="1"/>
  <c r="W68" i="9" a="1"/>
  <c r="W68" i="9" s="1"/>
  <c r="P15" i="9" a="1"/>
  <c r="P15" i="9" s="1"/>
  <c r="AK15" i="9" s="1" a="1"/>
  <c r="AK15" i="9" s="1"/>
  <c r="Q45" i="9" a="1"/>
  <c r="Q45" i="9" s="1"/>
  <c r="Y33" i="9" a="1"/>
  <c r="Y33" i="9" s="1"/>
  <c r="I70" i="9" a="1"/>
  <c r="I70" i="9" s="1"/>
  <c r="AF32" i="9" a="1"/>
  <c r="AF32" i="9" s="1"/>
  <c r="J47" i="9" a="1"/>
  <c r="J47" i="9" s="1"/>
  <c r="P20" i="9" a="1"/>
  <c r="P20" i="9" s="1"/>
  <c r="AF53" i="9" a="1"/>
  <c r="AF53" i="9" s="1"/>
  <c r="P60" i="9" a="1"/>
  <c r="P60" i="9" s="1"/>
  <c r="Q50" i="9" a="1"/>
  <c r="Q50" i="9" s="1"/>
  <c r="Z34" i="9" a="1"/>
  <c r="Z34" i="9" s="1"/>
  <c r="AB41" i="9" a="1"/>
  <c r="AB41" i="9" s="1"/>
  <c r="F35" i="9" a="1"/>
  <c r="F35" i="9" s="1"/>
  <c r="M18" i="9" a="1"/>
  <c r="M18" i="9" s="1"/>
  <c r="U41" i="9" a="1"/>
  <c r="U41" i="9" s="1"/>
  <c r="G43" i="9" a="1"/>
  <c r="G43" i="9" s="1"/>
  <c r="O80" i="9" a="1"/>
  <c r="O80" i="9" s="1"/>
  <c r="AE8" i="9" a="1"/>
  <c r="AE8" i="9" s="1"/>
  <c r="H51" i="9" a="1"/>
  <c r="H51" i="9" s="1"/>
  <c r="X32" i="9" a="1"/>
  <c r="X32" i="9" s="1"/>
  <c r="I14" i="9" a="1"/>
  <c r="I14" i="9" s="1"/>
  <c r="P52" i="9" a="1"/>
  <c r="P52" i="9" s="1"/>
  <c r="W23" i="9" a="1"/>
  <c r="W23" i="9" s="1"/>
  <c r="AN23" i="9" s="1" a="1"/>
  <c r="AN23" i="9" s="1"/>
  <c r="AF62" i="9" a="1"/>
  <c r="AF62" i="9" s="1"/>
  <c r="Q6" i="9" a="1"/>
  <c r="Q6" i="9" s="1"/>
  <c r="Z20" i="9" a="1"/>
  <c r="Z20" i="9" s="1"/>
  <c r="AD5" i="9" a="1"/>
  <c r="AD5" i="9" s="1"/>
  <c r="AC11" i="9" a="1"/>
  <c r="AC11" i="9" s="1"/>
  <c r="X27" i="9" a="1"/>
  <c r="X27" i="9" s="1"/>
  <c r="X11" i="9" a="1"/>
  <c r="X11" i="9" s="1"/>
  <c r="AC36" i="9" a="1"/>
  <c r="AC36" i="9" s="1"/>
  <c r="AP36" i="9" s="1" a="1"/>
  <c r="AP36" i="9" s="1"/>
  <c r="AF27" i="9" a="1"/>
  <c r="AF27" i="9" s="1"/>
  <c r="E29" i="9" a="1"/>
  <c r="E29" i="9" s="1"/>
  <c r="K72" i="9" a="1"/>
  <c r="K72" i="9" s="1"/>
  <c r="AJ72" i="9" s="1" a="1"/>
  <c r="AJ72" i="9" s="1"/>
  <c r="AC72" i="9" a="1"/>
  <c r="AC72" i="9" s="1"/>
  <c r="AP72" i="9" s="1" a="1"/>
  <c r="AP72" i="9" s="1"/>
  <c r="S38" i="9" a="1"/>
  <c r="S38" i="9" s="1"/>
  <c r="Z8" i="9" a="1"/>
  <c r="Z8" i="9" s="1"/>
  <c r="AO8" i="9" s="1" a="1"/>
  <c r="AO8" i="9" s="1"/>
  <c r="AE7" i="9" a="1"/>
  <c r="AE7" i="9" s="1"/>
  <c r="AP7" i="9" s="1" a="1"/>
  <c r="AP7" i="9" s="1"/>
  <c r="AE34" i="9" a="1"/>
  <c r="AE34" i="9" s="1"/>
  <c r="AP34" i="9" s="1" a="1"/>
  <c r="AP34" i="9" s="1"/>
  <c r="T29" i="9" a="1"/>
  <c r="T29" i="9" s="1"/>
  <c r="K45" i="9" a="1"/>
  <c r="K45" i="9" s="1"/>
  <c r="AJ45" i="9" s="1" a="1"/>
  <c r="AJ45" i="9" s="1"/>
  <c r="AD11" i="9" a="1"/>
  <c r="AD11" i="9" s="1"/>
  <c r="K56" i="9" a="1"/>
  <c r="K56" i="9" s="1"/>
  <c r="AJ56" i="9" s="1" a="1"/>
  <c r="AJ56" i="9" s="1"/>
  <c r="AA36" i="9" a="1"/>
  <c r="AA36" i="9" s="1"/>
  <c r="G68" i="9" a="1"/>
  <c r="G68" i="9" s="1"/>
  <c r="Z40" i="9" a="1"/>
  <c r="Z40" i="9" s="1"/>
  <c r="J49" i="9" a="1"/>
  <c r="J49" i="9" s="1"/>
  <c r="S75" i="9" a="1"/>
  <c r="S75" i="9" s="1"/>
  <c r="G60" i="9" a="1"/>
  <c r="G60" i="9" s="1"/>
  <c r="K47" i="9" a="1"/>
  <c r="K47" i="9" s="1"/>
  <c r="AB34" i="9" a="1"/>
  <c r="AB34" i="9" s="1"/>
  <c r="G48" i="9" a="1"/>
  <c r="G48" i="9" s="1"/>
  <c r="Z33" i="9" a="1"/>
  <c r="Z33" i="9" s="1"/>
  <c r="J22" i="9" a="1"/>
  <c r="J22" i="9" s="1"/>
  <c r="Z4" i="9" a="1"/>
  <c r="Z4" i="9" s="1"/>
  <c r="AO4" i="9" s="1" a="1"/>
  <c r="AO4" i="9" s="1"/>
  <c r="K78" i="9" a="1"/>
  <c r="K78" i="9" s="1"/>
  <c r="AJ78" i="9" s="1" a="1"/>
  <c r="AJ78" i="9" s="1"/>
  <c r="AC69" i="9" a="1"/>
  <c r="AC69" i="9" s="1"/>
  <c r="AP69" i="9" s="1" a="1"/>
  <c r="AP69" i="9" s="1"/>
  <c r="S71" i="9" a="1"/>
  <c r="S71" i="9" s="1"/>
  <c r="I18" i="9" a="1"/>
  <c r="I18" i="9" s="1"/>
  <c r="AA35" i="9" a="1"/>
  <c r="AA35" i="9" s="1"/>
  <c r="AB16" i="9" a="1"/>
  <c r="AB16" i="9" s="1"/>
  <c r="G69" i="9" a="1"/>
  <c r="G69" i="9" s="1"/>
  <c r="AA26" i="9" a="1"/>
  <c r="AA26" i="9" s="1"/>
  <c r="K79" i="9" a="1"/>
  <c r="K79" i="9" s="1"/>
  <c r="K7" i="9" a="1"/>
  <c r="K7" i="9" s="1"/>
  <c r="AJ7" i="9" s="1" a="1"/>
  <c r="AJ7" i="9" s="1"/>
  <c r="L56" i="9" a="1"/>
  <c r="L56" i="9" s="1"/>
  <c r="AC27" i="9" a="1"/>
  <c r="AC27" i="9" s="1"/>
  <c r="AP27" i="9" s="1" a="1"/>
  <c r="AP27" i="9" s="1"/>
  <c r="AA78" i="9" a="1"/>
  <c r="AA78" i="9" s="1"/>
  <c r="G66" i="9" a="1"/>
  <c r="G66" i="9" s="1"/>
  <c r="Z51" i="9" a="1"/>
  <c r="Z51" i="9" s="1"/>
  <c r="AO51" i="9" s="1" a="1"/>
  <c r="AO51" i="9" s="1"/>
  <c r="P12" i="9" a="1"/>
  <c r="P12" i="9" s="1"/>
  <c r="F22" i="9" a="1"/>
  <c r="F22" i="9" s="1"/>
  <c r="M75" i="9" a="1"/>
  <c r="M75" i="9" s="1"/>
  <c r="E4" i="9" a="1"/>
  <c r="E4" i="9" s="1"/>
  <c r="N48" i="9" a="1"/>
  <c r="N48" i="9" s="1"/>
  <c r="AK48" i="9" s="1" a="1"/>
  <c r="AK48" i="9" s="1"/>
  <c r="V39" i="9" a="1"/>
  <c r="V39" i="9" s="1"/>
  <c r="U66" i="9" a="1"/>
  <c r="U66" i="9" s="1"/>
  <c r="AD40" i="9" a="1"/>
  <c r="AD40" i="9" s="1"/>
  <c r="L39" i="9" a="1"/>
  <c r="L39" i="9" s="1"/>
  <c r="AJ39" i="9" s="1" a="1"/>
  <c r="AJ39" i="9" s="1"/>
  <c r="F12" i="9" a="1"/>
  <c r="F12" i="9" s="1"/>
  <c r="AA30" i="9" a="1"/>
  <c r="AA30" i="9" s="1"/>
  <c r="AB48" i="9" a="1"/>
  <c r="AB48" i="9" s="1"/>
  <c r="H66" i="9" a="1"/>
  <c r="H66" i="9" s="1"/>
  <c r="AI66" i="9" s="1" a="1"/>
  <c r="AI66" i="9" s="1"/>
  <c r="E13" i="9" a="1"/>
  <c r="E13" i="9" s="1"/>
  <c r="F76" i="9" a="1"/>
  <c r="F76" i="9" s="1"/>
  <c r="F30" i="9" a="1"/>
  <c r="F30" i="9" s="1"/>
  <c r="X49" i="9" a="1"/>
  <c r="X49" i="9" s="1"/>
  <c r="AN49" i="9" s="1" a="1"/>
  <c r="AN49" i="9" s="1"/>
  <c r="AE67" i="9" a="1"/>
  <c r="AE67" i="9" s="1"/>
  <c r="G13" i="9" a="1"/>
  <c r="G13" i="9" s="1"/>
  <c r="M39" i="9" a="1"/>
  <c r="M39" i="9" s="1"/>
  <c r="AD12" i="9" a="1"/>
  <c r="AD12" i="9" s="1"/>
  <c r="I76" i="9" a="1"/>
  <c r="I76" i="9" s="1"/>
  <c r="V3" i="9" a="1"/>
  <c r="V3" i="9" s="1"/>
  <c r="I3" i="9" a="1"/>
  <c r="I3" i="9" s="1"/>
  <c r="AE75" i="9" a="1"/>
  <c r="AE75" i="9" s="1"/>
  <c r="Q57" i="9" a="1"/>
  <c r="Q57" i="9" s="1"/>
  <c r="O4" i="9" a="1"/>
  <c r="O4" i="9" s="1"/>
  <c r="P31" i="9" a="1"/>
  <c r="P31" i="9" s="1"/>
  <c r="AF76" i="9" a="1"/>
  <c r="AF76" i="9" s="1"/>
  <c r="AE21" i="9" a="1"/>
  <c r="AE21" i="9" s="1"/>
  <c r="L49" i="9" a="1"/>
  <c r="L49" i="9" s="1"/>
  <c r="N21" i="9" a="1"/>
  <c r="N21" i="9" s="1"/>
  <c r="N49" i="9" a="1"/>
  <c r="N49" i="9" s="1"/>
  <c r="AK49" i="9" s="1" a="1"/>
  <c r="AK49" i="9" s="1"/>
  <c r="X57" i="9" a="1"/>
  <c r="X57" i="9" s="1"/>
  <c r="O21" i="9" a="1"/>
  <c r="O21" i="9" s="1"/>
  <c r="AE57" i="9" a="1"/>
  <c r="AE57" i="9" s="1"/>
  <c r="X13" i="9" a="1"/>
  <c r="X13" i="9" s="1"/>
  <c r="W66" i="9" a="1"/>
  <c r="W66" i="9" s="1"/>
  <c r="S13" i="9" a="1"/>
  <c r="S13" i="9" s="1"/>
  <c r="F21" i="9" a="1"/>
  <c r="F21" i="9" s="1"/>
  <c r="I40" i="9" a="1"/>
  <c r="I40" i="9" s="1"/>
  <c r="P76" i="9" a="1"/>
  <c r="P76" i="9" s="1"/>
  <c r="Y22" i="9" a="1"/>
  <c r="Y22" i="9" s="1"/>
  <c r="AD3" i="9" a="1"/>
  <c r="AD3" i="9" s="1"/>
  <c r="AD31" i="9" a="1"/>
  <c r="AD31" i="9" s="1"/>
  <c r="J5" i="9" a="1"/>
  <c r="J5" i="9" s="1"/>
  <c r="S35" i="9" a="1"/>
  <c r="S35" i="9" s="1"/>
  <c r="Z13" i="9" a="1"/>
  <c r="Z13" i="9" s="1"/>
  <c r="AO13" i="9" s="1" a="1"/>
  <c r="AO13" i="9" s="1"/>
  <c r="AD56" i="9" a="1"/>
  <c r="AD56" i="9" s="1"/>
  <c r="H56" i="9" a="1"/>
  <c r="H56" i="9" s="1"/>
  <c r="L43" i="9" a="1"/>
  <c r="L43" i="9" s="1"/>
  <c r="AA9" i="9" a="1"/>
  <c r="AA9" i="9" s="1"/>
  <c r="T16" i="9" a="1"/>
  <c r="T16" i="9" s="1"/>
  <c r="AM16" i="9" s="1" a="1"/>
  <c r="AM16" i="9" s="1"/>
  <c r="L23" i="9" a="1"/>
  <c r="L23" i="9" s="1"/>
  <c r="U34" i="9" a="1"/>
  <c r="U34" i="9" s="1"/>
  <c r="E27" i="9" a="1"/>
  <c r="E27" i="9" s="1"/>
  <c r="V29" i="9" a="1"/>
  <c r="V29" i="9" s="1"/>
  <c r="N78" i="9" a="1"/>
  <c r="N78" i="9" s="1"/>
  <c r="AK78" i="9" s="1" a="1"/>
  <c r="AK78" i="9" s="1"/>
  <c r="H36" i="9" a="1"/>
  <c r="H36" i="9" s="1"/>
  <c r="S50" i="9" a="1"/>
  <c r="S50" i="9" s="1"/>
  <c r="M8" i="9" a="1"/>
  <c r="M8" i="9" s="1"/>
  <c r="T66" i="9" a="1"/>
  <c r="T66" i="9" s="1"/>
  <c r="O7" i="9" a="1"/>
  <c r="O7" i="9" s="1"/>
  <c r="M63" i="9" a="1"/>
  <c r="M63" i="9" s="1"/>
  <c r="G79" i="9" a="1"/>
  <c r="G79" i="9" s="1"/>
  <c r="AE25" i="9" a="1"/>
  <c r="AE25" i="9" s="1"/>
  <c r="M16" i="9" a="1"/>
  <c r="M16" i="9" s="1"/>
  <c r="U11" i="9" a="1"/>
  <c r="U11" i="9" s="1"/>
  <c r="AB15" i="9" a="1"/>
  <c r="AB15" i="9" s="1"/>
  <c r="M33" i="9" a="1"/>
  <c r="M33" i="9" s="1"/>
  <c r="G62" i="9" a="1"/>
  <c r="G62" i="9" s="1"/>
  <c r="AE79" i="9" a="1"/>
  <c r="AE79" i="9" s="1"/>
  <c r="I25" i="9" a="1"/>
  <c r="I25" i="9" s="1"/>
  <c r="M47" i="9" a="1"/>
  <c r="M47" i="9" s="1"/>
  <c r="AB36" i="9" a="1"/>
  <c r="AB36" i="9" s="1"/>
  <c r="F8" i="9" a="1"/>
  <c r="F8" i="9" s="1"/>
  <c r="V34" i="9" a="1"/>
  <c r="V34" i="9" s="1"/>
  <c r="N24" i="9" a="1"/>
  <c r="N24" i="9" s="1"/>
  <c r="I11" i="9" a="1"/>
  <c r="I11" i="9" s="1"/>
  <c r="AA75" i="9" a="1"/>
  <c r="AA75" i="9" s="1"/>
  <c r="T43" i="9" a="1"/>
  <c r="T43" i="9" s="1"/>
  <c r="AM43" i="9" s="1" a="1"/>
  <c r="AM43" i="9" s="1"/>
  <c r="M25" i="9" a="1"/>
  <c r="M25" i="9" s="1"/>
  <c r="T48" i="9" a="1"/>
  <c r="T48" i="9" s="1"/>
  <c r="AM48" i="9" s="1" a="1"/>
  <c r="AM48" i="9" s="1"/>
  <c r="F2" i="9" a="1"/>
  <c r="F2" i="9" s="1"/>
  <c r="V11" i="9" a="1"/>
  <c r="V11" i="9" s="1"/>
  <c r="V69" i="9" a="1"/>
  <c r="V69" i="9" s="1"/>
  <c r="J66" i="9" a="1"/>
  <c r="J66" i="9" s="1"/>
  <c r="R6" i="9" a="1"/>
  <c r="R6" i="9" s="1"/>
  <c r="S80" i="9" a="1"/>
  <c r="S80" i="9" s="1"/>
  <c r="Z45" i="9" a="1"/>
  <c r="Z45" i="9" s="1"/>
  <c r="AC78" i="9" a="1"/>
  <c r="AC78" i="9" s="1"/>
  <c r="AP78" i="9" s="1" a="1"/>
  <c r="AP78" i="9" s="1"/>
  <c r="H79" i="9" a="1"/>
  <c r="H79" i="9" s="1"/>
  <c r="K81" i="9" a="1"/>
  <c r="K81" i="9" s="1"/>
  <c r="AJ81" i="9" s="1" a="1"/>
  <c r="AJ81" i="9" s="1"/>
  <c r="P7" i="9" a="1"/>
  <c r="P7" i="9" s="1"/>
  <c r="M14" i="9" a="1"/>
  <c r="M14" i="9" s="1"/>
  <c r="U17" i="9" a="1"/>
  <c r="U17" i="9" s="1"/>
  <c r="E23" i="9" a="1"/>
  <c r="E23" i="9" s="1"/>
  <c r="U24" i="9" a="1"/>
  <c r="U24" i="9" s="1"/>
  <c r="N27" i="9" a="1"/>
  <c r="N27" i="9" s="1"/>
  <c r="AK27" i="9" s="1" a="1"/>
  <c r="AK27" i="9" s="1"/>
  <c r="H32" i="9" a="1"/>
  <c r="H32" i="9" s="1"/>
  <c r="AI32" i="9" s="1" a="1"/>
  <c r="AI32" i="9" s="1"/>
  <c r="J40" i="9" a="1"/>
  <c r="J40" i="9" s="1"/>
  <c r="S56" i="9" a="1"/>
  <c r="S56" i="9" s="1"/>
  <c r="Z14" i="9" a="1"/>
  <c r="Z14" i="9" s="1"/>
  <c r="AC31" i="9" a="1"/>
  <c r="AC31" i="9" s="1"/>
  <c r="G27" i="9" a="1"/>
  <c r="G27" i="9" s="1"/>
  <c r="K48" i="9" a="1"/>
  <c r="K48" i="9" s="1"/>
  <c r="AJ48" i="9" s="1" a="1"/>
  <c r="AJ48" i="9" s="1"/>
  <c r="AA27" i="9" a="1"/>
  <c r="AA27" i="9" s="1"/>
  <c r="S33" i="9" a="1"/>
  <c r="S33" i="9" s="1"/>
  <c r="L41" i="9" a="1"/>
  <c r="L41" i="9" s="1"/>
  <c r="AC71" i="9" a="1"/>
  <c r="AC71" i="9" s="1"/>
  <c r="N53" i="9" a="1"/>
  <c r="N53" i="9" s="1"/>
  <c r="F59" i="9" a="1"/>
  <c r="F59" i="9" s="1"/>
  <c r="W29" i="9" a="1"/>
  <c r="W29" i="9" s="1"/>
  <c r="AN29" i="9" s="1" a="1"/>
  <c r="AN29" i="9" s="1"/>
  <c r="AF72" i="9" a="1"/>
  <c r="AF72" i="9" s="1"/>
  <c r="J48" i="9" a="1"/>
  <c r="J48" i="9" s="1"/>
  <c r="R41" i="9" a="1"/>
  <c r="R41" i="9" s="1"/>
  <c r="AA70" i="9" a="1"/>
  <c r="AA70" i="9" s="1"/>
  <c r="AD65" i="9" a="1"/>
  <c r="AD65" i="9" s="1"/>
  <c r="H44" i="9" a="1"/>
  <c r="H44" i="9" s="1"/>
  <c r="AI44" i="9" s="1" a="1"/>
  <c r="AI44" i="9" s="1"/>
  <c r="L79" i="9" a="1"/>
  <c r="L79" i="9" s="1"/>
  <c r="S59" i="9" a="1"/>
  <c r="S59" i="9" s="1"/>
  <c r="L45" i="9" a="1"/>
  <c r="L45" i="9" s="1"/>
  <c r="U47" i="9" a="1"/>
  <c r="U47" i="9" s="1"/>
  <c r="AM47" i="9" s="1" a="1"/>
  <c r="AM47" i="9" s="1"/>
  <c r="L11" i="9" a="1"/>
  <c r="L11" i="9" s="1"/>
  <c r="N61" i="9" a="1"/>
  <c r="N61" i="9" s="1"/>
  <c r="AK61" i="9" s="1" a="1"/>
  <c r="AK61" i="9" s="1"/>
  <c r="O20" i="9" a="1"/>
  <c r="O20" i="9" s="1"/>
  <c r="AD41" i="9" a="1"/>
  <c r="AD41" i="9" s="1"/>
  <c r="F72" i="9" a="1"/>
  <c r="F72" i="9" s="1"/>
  <c r="W8" i="9" a="1"/>
  <c r="W8" i="9" s="1"/>
  <c r="AE11" i="9" a="1"/>
  <c r="AE11" i="9" s="1"/>
  <c r="H33" i="9" a="1"/>
  <c r="H33" i="9" s="1"/>
  <c r="AI33" i="9" s="1" a="1"/>
  <c r="AI33" i="9" s="1"/>
  <c r="Y35" i="9" a="1"/>
  <c r="Y35" i="9" s="1"/>
  <c r="I42" i="9" a="1"/>
  <c r="I42" i="9" s="1"/>
  <c r="P11" i="9" a="1"/>
  <c r="P11" i="9" s="1"/>
  <c r="W24" i="9" a="1"/>
  <c r="W24" i="9" s="1"/>
  <c r="Q8" i="9" a="1"/>
  <c r="Q8" i="9" s="1"/>
  <c r="Q24" i="9" a="1"/>
  <c r="Q24" i="9" s="1"/>
  <c r="Z26" i="9" a="1"/>
  <c r="Z26" i="9" s="1"/>
  <c r="M43" i="9" a="1"/>
  <c r="M43" i="9" s="1"/>
  <c r="T69" i="9" a="1"/>
  <c r="T69" i="9" s="1"/>
  <c r="AC70" i="9" a="1"/>
  <c r="AC70" i="9" s="1"/>
  <c r="AP70" i="9" s="1" a="1"/>
  <c r="AP70" i="9" s="1"/>
  <c r="F65" i="9" a="1"/>
  <c r="F65" i="9" s="1"/>
  <c r="V26" i="9" a="1"/>
  <c r="V26" i="9" s="1"/>
  <c r="F15" i="9" a="1"/>
  <c r="F15" i="9" s="1"/>
  <c r="N41" i="9" a="1"/>
  <c r="N41" i="9" s="1"/>
  <c r="AK41" i="9" s="1" a="1"/>
  <c r="AK41" i="9" s="1"/>
  <c r="W53" i="9" a="1"/>
  <c r="W53" i="9" s="1"/>
  <c r="H27" i="9" a="1"/>
  <c r="H27" i="9" s="1"/>
  <c r="AI27" i="9" s="1" a="1"/>
  <c r="AI27" i="9" s="1"/>
  <c r="X60" i="9" a="1"/>
  <c r="X60" i="9" s="1"/>
  <c r="I51" i="9" a="1"/>
  <c r="I51" i="9" s="1"/>
  <c r="P47" i="9" a="1"/>
  <c r="P47" i="9" s="1"/>
  <c r="W45" i="9" a="1"/>
  <c r="W45" i="9" s="1"/>
  <c r="AN45" i="9" s="1" a="1"/>
  <c r="AN45" i="9" s="1"/>
  <c r="AF38" i="9" a="1"/>
  <c r="AF38" i="9" s="1"/>
  <c r="Q29" i="9" a="1"/>
  <c r="Q29" i="9" s="1"/>
  <c r="R53" i="9" a="1"/>
  <c r="R53" i="9" s="1"/>
  <c r="Z70" i="9" a="1"/>
  <c r="Z70" i="9" s="1"/>
  <c r="J80" i="9" a="1"/>
  <c r="J80" i="9" s="1"/>
  <c r="O63" i="9" a="1"/>
  <c r="O63" i="9" s="1"/>
  <c r="W59" i="9" a="1"/>
  <c r="W59" i="9" s="1"/>
  <c r="Q20" i="9" a="1"/>
  <c r="Q20" i="9" s="1"/>
  <c r="U7" i="9" a="1"/>
  <c r="U7" i="9" s="1"/>
  <c r="E15" i="9" a="1"/>
  <c r="E15" i="9" s="1"/>
  <c r="P53" i="9" a="1"/>
  <c r="P53" i="9" s="1"/>
  <c r="AF20" i="9" a="1"/>
  <c r="AF20" i="9" s="1"/>
  <c r="Q70" i="9" a="1"/>
  <c r="Q70" i="9" s="1"/>
  <c r="Q59" i="9" a="1"/>
  <c r="Q59" i="9" s="1"/>
  <c r="Z52" i="9" a="1"/>
  <c r="Z52" i="9" s="1"/>
  <c r="AO52" i="9" s="1" a="1"/>
  <c r="AO52" i="9" s="1"/>
  <c r="X36" i="9" a="1"/>
  <c r="X36" i="9" s="1"/>
  <c r="J20" i="9" a="1"/>
  <c r="J20" i="9" s="1"/>
  <c r="O50" i="9" a="1"/>
  <c r="O50" i="9" s="1"/>
  <c r="X62" i="9" a="1"/>
  <c r="X62" i="9" s="1"/>
  <c r="Q38" i="9" a="1"/>
  <c r="Q38" i="9" s="1"/>
  <c r="AL38" i="9" s="1" a="1"/>
  <c r="AL38" i="9" s="1"/>
  <c r="R43" i="9" a="1"/>
  <c r="R43" i="9" s="1"/>
  <c r="Y27" i="9" a="1"/>
  <c r="Y27" i="9" s="1"/>
  <c r="U2" i="9" a="1"/>
  <c r="U2" i="9" s="1"/>
  <c r="AB23" i="9" a="1"/>
  <c r="AB23" i="9" s="1"/>
  <c r="F53" i="9" a="1"/>
  <c r="F53" i="9" s="1"/>
  <c r="N74" i="9" a="1"/>
  <c r="N74" i="9" s="1"/>
  <c r="AK74" i="9" s="1" a="1"/>
  <c r="AK74" i="9" s="1"/>
  <c r="G20" i="9" a="1"/>
  <c r="G20" i="9" s="1"/>
  <c r="N14" i="9" a="1"/>
  <c r="N14" i="9" s="1"/>
  <c r="AK14" i="9" s="1" a="1"/>
  <c r="AK14" i="9" s="1"/>
  <c r="W44" i="9" a="1"/>
  <c r="W44" i="9" s="1"/>
  <c r="AE47" i="9" a="1"/>
  <c r="AE47" i="9" s="1"/>
  <c r="Y7" i="9" a="1"/>
  <c r="Y7" i="9" s="1"/>
  <c r="J53" i="9" a="1"/>
  <c r="J53" i="9" s="1"/>
  <c r="O42" i="9" a="1"/>
  <c r="O42" i="9" s="1"/>
  <c r="X35" i="9" a="1"/>
  <c r="X35" i="9" s="1"/>
  <c r="AN35" i="9" s="1" a="1"/>
  <c r="AN35" i="9" s="1"/>
  <c r="P54" i="9" a="1"/>
  <c r="P54" i="9" s="1"/>
  <c r="R62" i="9" a="1"/>
  <c r="R62" i="9" s="1"/>
  <c r="Z79" i="9" a="1"/>
  <c r="Z79" i="9" s="1"/>
  <c r="H77" i="9" a="1"/>
  <c r="H77" i="9" s="1"/>
  <c r="AI77" i="9" s="1" a="1"/>
  <c r="AI77" i="9" s="1"/>
  <c r="AF59" i="9" a="1"/>
  <c r="AF59" i="9" s="1"/>
  <c r="H11" i="9" a="1"/>
  <c r="H11" i="9" s="1"/>
  <c r="AI11" i="9" s="1" a="1"/>
  <c r="AI11" i="9" s="1"/>
  <c r="P44" i="9" a="1"/>
  <c r="P44" i="9" s="1"/>
  <c r="AF56" i="9" a="1"/>
  <c r="AF56" i="9" s="1"/>
  <c r="P63" i="9" a="1"/>
  <c r="P63" i="9" s="1"/>
  <c r="R65" i="9" a="1"/>
  <c r="R65" i="9" s="1"/>
  <c r="Z74" i="9" a="1"/>
  <c r="Z74" i="9" s="1"/>
  <c r="AC16" i="9" a="1"/>
  <c r="AC16" i="9" s="1"/>
  <c r="AP16" i="9" s="1" a="1"/>
  <c r="AP16" i="9" s="1"/>
  <c r="E14" i="9" a="1"/>
  <c r="E14" i="9" s="1"/>
  <c r="N56" i="9" a="1"/>
  <c r="N56" i="9" s="1"/>
  <c r="AK56" i="9" s="1" a="1"/>
  <c r="AK56" i="9" s="1"/>
  <c r="U72" i="9" a="1"/>
  <c r="U72" i="9" s="1"/>
  <c r="F77" i="9" a="1"/>
  <c r="F77" i="9" s="1"/>
  <c r="V6" i="9" a="1"/>
  <c r="V6" i="9" s="1"/>
  <c r="AE61" i="9" a="1"/>
  <c r="AE61" i="9" s="1"/>
  <c r="I26" i="9" a="1"/>
  <c r="I26" i="9" s="1"/>
  <c r="Y53" i="9" a="1"/>
  <c r="Y53" i="9" s="1"/>
  <c r="AN53" i="9" s="1" a="1"/>
  <c r="AN53" i="9" s="1"/>
  <c r="I27" i="9" a="1"/>
  <c r="I27" i="9" s="1"/>
  <c r="O9" i="9" a="1"/>
  <c r="O9" i="9" s="1"/>
  <c r="W6" i="9" a="1"/>
  <c r="W6" i="9" s="1"/>
  <c r="AF70" i="9" a="1"/>
  <c r="AF70" i="9" s="1"/>
  <c r="R71" i="9" a="1"/>
  <c r="R71" i="9" s="1"/>
  <c r="Y36" i="9" a="1"/>
  <c r="Y36" i="9" s="1"/>
  <c r="W9" i="9" a="1"/>
  <c r="W9" i="9" s="1"/>
  <c r="AE14" i="9" a="1"/>
  <c r="AE14" i="9" s="1"/>
  <c r="Z2" i="9" a="1"/>
  <c r="Z2" i="9" s="1"/>
  <c r="AB2" i="9" a="1"/>
  <c r="AB2" i="9" s="1"/>
  <c r="AD38" i="9" a="1"/>
  <c r="AD38" i="9" s="1"/>
  <c r="AE32" i="9" a="1"/>
  <c r="AE32" i="9" s="1"/>
  <c r="E56" i="9" a="1"/>
  <c r="E56" i="9" s="1"/>
  <c r="K50" i="9" a="1"/>
  <c r="K50" i="9" s="1"/>
  <c r="AD71" i="9" a="1"/>
  <c r="AD71" i="9" s="1"/>
  <c r="S44" i="9" a="1"/>
  <c r="S44" i="9" s="1"/>
  <c r="AF7" i="9" a="1"/>
  <c r="AF7" i="9" s="1"/>
  <c r="Y8" i="9" a="1"/>
  <c r="Y8" i="9" s="1"/>
  <c r="E62" i="9" a="1"/>
  <c r="E62" i="9" s="1"/>
  <c r="AB74" i="9" a="1"/>
  <c r="AB74" i="9" s="1"/>
  <c r="G77" i="9" a="1"/>
  <c r="G77" i="9" s="1"/>
  <c r="Z42" i="9" a="1"/>
  <c r="Z42" i="9" s="1"/>
  <c r="AO42" i="9" s="1" a="1"/>
  <c r="AO42" i="9" s="1"/>
  <c r="K38" i="9" a="1"/>
  <c r="K38" i="9" s="1"/>
  <c r="AB25" i="9" a="1"/>
  <c r="AB25" i="9" s="1"/>
  <c r="H29" i="9" a="1"/>
  <c r="H29" i="9" s="1"/>
  <c r="AI29" i="9" s="1" a="1"/>
  <c r="AI29" i="9" s="1"/>
  <c r="Z50" i="9" a="1"/>
  <c r="Z50" i="9" s="1"/>
  <c r="AO50" i="9" s="1" a="1"/>
  <c r="AO50" i="9" s="1"/>
  <c r="J42" i="9" a="1"/>
  <c r="J42" i="9" s="1"/>
  <c r="C55" i="1"/>
  <c r="C69" i="1" s="1"/>
  <c r="C54" i="1"/>
  <c r="C68" i="1" s="1"/>
  <c r="C49" i="1"/>
  <c r="C48" i="1"/>
  <c r="C53" i="1"/>
  <c r="C67" i="1" s="1"/>
  <c r="C52" i="1"/>
  <c r="C66" i="1" s="1"/>
  <c r="C51" i="1"/>
  <c r="C65" i="1" s="1"/>
  <c r="C34" i="1"/>
  <c r="C47" i="1" s="1"/>
  <c r="C61" i="1" s="1"/>
  <c r="C50" i="1"/>
  <c r="C64" i="1" s="1"/>
  <c r="C21" i="1"/>
  <c r="AR15" i="9" l="1" a="1"/>
  <c r="AR15" i="9" s="1"/>
  <c r="AH15" i="9" a="1"/>
  <c r="AH15" i="9" s="1"/>
  <c r="AL29" i="9" a="1"/>
  <c r="AL29" i="9" s="1"/>
  <c r="AS29" i="9" a="1"/>
  <c r="AS29" i="9" s="1"/>
  <c r="AL24" i="9" a="1"/>
  <c r="AL24" i="9" s="1"/>
  <c r="AS24" i="9" a="1"/>
  <c r="AS24" i="9" s="1"/>
  <c r="AR23" i="9" a="1"/>
  <c r="AR23" i="9" s="1"/>
  <c r="AH23" i="9" a="1"/>
  <c r="AH23" i="9" s="1"/>
  <c r="AR45" i="9" a="1"/>
  <c r="AR45" i="9" s="1"/>
  <c r="AH45" i="9" a="1"/>
  <c r="AH45" i="9" s="1"/>
  <c r="AS34" i="9" a="1"/>
  <c r="AS34" i="9" s="1"/>
  <c r="AR65" i="9" a="1"/>
  <c r="AR65" i="9" s="1"/>
  <c r="AS74" i="9" a="1"/>
  <c r="AS74" i="9" s="1"/>
  <c r="AL74" i="9" a="1"/>
  <c r="AL74" i="9" s="1"/>
  <c r="AL44" i="9" a="1"/>
  <c r="AL44" i="9" s="1"/>
  <c r="AS44" i="9" a="1"/>
  <c r="AS44" i="9" s="1"/>
  <c r="AJ77" i="9" a="1"/>
  <c r="AJ77" i="9" s="1"/>
  <c r="AK2" i="9" a="1"/>
  <c r="AK2" i="9" s="1"/>
  <c r="AI25" i="9" a="1"/>
  <c r="AI25" i="9" s="1"/>
  <c r="AR41" i="9" a="1"/>
  <c r="AR41" i="9" s="1"/>
  <c r="AH41" i="9" a="1"/>
  <c r="AH41" i="9" s="1"/>
  <c r="AS26" i="9" a="1"/>
  <c r="AS26" i="9" s="1"/>
  <c r="AH80" i="9" a="1"/>
  <c r="AH80" i="9" s="1"/>
  <c r="AR80" i="9" a="1"/>
  <c r="AR80" i="9" s="1"/>
  <c r="AR18" i="9" a="1"/>
  <c r="AR18" i="9" s="1"/>
  <c r="AH44" i="9" a="1"/>
  <c r="AH44" i="9" s="1"/>
  <c r="AR44" i="9" a="1"/>
  <c r="AR44" i="9" s="1"/>
  <c r="AP79" i="9" a="1"/>
  <c r="AP79" i="9" s="1"/>
  <c r="AL35" i="9" a="1"/>
  <c r="AL35" i="9" s="1"/>
  <c r="AS35" i="9" a="1"/>
  <c r="AS35" i="9" s="1"/>
  <c r="AN33" i="9" a="1"/>
  <c r="AN33" i="9" s="1"/>
  <c r="AO27" i="9" a="1"/>
  <c r="AO27" i="9" s="1"/>
  <c r="AO11" i="9" a="1"/>
  <c r="AO11" i="9" s="1"/>
  <c r="AH33" i="9" a="1"/>
  <c r="AH33" i="9" s="1"/>
  <c r="AP8" i="9" a="1"/>
  <c r="AP8" i="9" s="1"/>
  <c r="AN22" i="9" a="1"/>
  <c r="AN22" i="9" s="1"/>
  <c r="AM54" i="9" a="1"/>
  <c r="AM54" i="9" s="1"/>
  <c r="AP43" i="9" a="1"/>
  <c r="AP43" i="9" s="1"/>
  <c r="AJ36" i="9" a="1"/>
  <c r="AJ36" i="9" s="1"/>
  <c r="AH12" i="9" a="1"/>
  <c r="AH12" i="9" s="1"/>
  <c r="AR12" i="9" a="1"/>
  <c r="AR12" i="9" s="1"/>
  <c r="AJ24" i="9" a="1"/>
  <c r="AJ24" i="9" s="1"/>
  <c r="AO58" i="9" a="1"/>
  <c r="AO58" i="9" s="1"/>
  <c r="AI35" i="9" a="1"/>
  <c r="AI35" i="9" s="1"/>
  <c r="AM81" i="9" a="1"/>
  <c r="AM81" i="9" s="1"/>
  <c r="AO3" i="9" a="1"/>
  <c r="AO3" i="9" s="1"/>
  <c r="AR78" i="9" a="1"/>
  <c r="AR78" i="9" s="1"/>
  <c r="AH78" i="9" a="1"/>
  <c r="AH78" i="9" s="1"/>
  <c r="AJ35" i="9" a="1"/>
  <c r="AJ35" i="9" s="1"/>
  <c r="AN57" i="9" a="1"/>
  <c r="AN57" i="9" s="1"/>
  <c r="AI67" i="9" a="1"/>
  <c r="AI67" i="9" s="1"/>
  <c r="AO15" i="9" a="1"/>
  <c r="AO15" i="9" s="1"/>
  <c r="AP68" i="9" a="1"/>
  <c r="AP68" i="9" s="1"/>
  <c r="AI62" i="9" a="1"/>
  <c r="AI62" i="9" s="1"/>
  <c r="AM58" i="9" a="1"/>
  <c r="AM58" i="9" s="1"/>
  <c r="AJ57" i="9" a="1"/>
  <c r="AJ57" i="9" s="1"/>
  <c r="AH62" i="9" a="1"/>
  <c r="AH62" i="9" s="1"/>
  <c r="AR62" i="9" a="1"/>
  <c r="AR62" i="9" s="1"/>
  <c r="AL8" i="9" a="1"/>
  <c r="AL8" i="9" s="1"/>
  <c r="AS8" i="9" a="1"/>
  <c r="AS8" i="9" s="1"/>
  <c r="AP31" i="9" a="1"/>
  <c r="AP31" i="9" s="1"/>
  <c r="AR27" i="9" a="1"/>
  <c r="AR27" i="9" s="1"/>
  <c r="AH27" i="9" a="1"/>
  <c r="AH27" i="9" s="1"/>
  <c r="AK21" i="9" a="1"/>
  <c r="AK21" i="9" s="1"/>
  <c r="AI22" i="9" a="1"/>
  <c r="AI22" i="9" s="1"/>
  <c r="AO40" i="9" a="1"/>
  <c r="AO40" i="9" s="1"/>
  <c r="AR50" i="9" a="1"/>
  <c r="AR50" i="9" s="1"/>
  <c r="AK20" i="9" a="1"/>
  <c r="AK20" i="9" s="1"/>
  <c r="AK12" i="9" a="1"/>
  <c r="AK12" i="9" s="1"/>
  <c r="AK62" i="9" a="1"/>
  <c r="AK62" i="9" s="1"/>
  <c r="AL15" i="9" a="1"/>
  <c r="AL15" i="9" s="1"/>
  <c r="AS15" i="9" a="1"/>
  <c r="AS15" i="9" s="1"/>
  <c r="AM74" i="9" a="1"/>
  <c r="AM74" i="9" s="1"/>
  <c r="AL42" i="9" a="1"/>
  <c r="AL42" i="9" s="1"/>
  <c r="AI45" i="9" a="1"/>
  <c r="AI45" i="9" s="1"/>
  <c r="AN32" i="9" a="1"/>
  <c r="AN32" i="9" s="1"/>
  <c r="AO7" i="9" a="1"/>
  <c r="AO7" i="9" s="1"/>
  <c r="AR24" i="9" a="1"/>
  <c r="AR24" i="9" s="1"/>
  <c r="AH24" i="9" a="1"/>
  <c r="AH24" i="9" s="1"/>
  <c r="AP76" i="9" a="1"/>
  <c r="AP76" i="9" s="1"/>
  <c r="AM62" i="9" a="1"/>
  <c r="AM62" i="9" s="1"/>
  <c r="AI81" i="9" a="1"/>
  <c r="AI81" i="9" s="1"/>
  <c r="AM72" i="9" a="1"/>
  <c r="AM72" i="9" s="1"/>
  <c r="AL77" i="9" a="1"/>
  <c r="AL77" i="9" s="1"/>
  <c r="AS77" i="9" a="1"/>
  <c r="AS77" i="9" s="1"/>
  <c r="AH50" i="9" a="1"/>
  <c r="AH50" i="9" s="1"/>
  <c r="AH11" i="9" a="1"/>
  <c r="AH11" i="9" s="1"/>
  <c r="AR11" i="9" a="1"/>
  <c r="AR11" i="9" s="1"/>
  <c r="AH8" i="9" a="1"/>
  <c r="AH8" i="9" s="1"/>
  <c r="AR8" i="9" a="1"/>
  <c r="AR8" i="9" s="1"/>
  <c r="AI65" i="9" a="1"/>
  <c r="AI65" i="9" s="1"/>
  <c r="AR61" i="9" a="1"/>
  <c r="AR61" i="9" s="1"/>
  <c r="AH61" i="9" a="1"/>
  <c r="AH61" i="9" s="1"/>
  <c r="AO61" i="9" a="1"/>
  <c r="AO61" i="9" s="1"/>
  <c r="AK16" i="9" a="1"/>
  <c r="AK16" i="9" s="1"/>
  <c r="AK51" i="9" a="1"/>
  <c r="AK51" i="9" s="1"/>
  <c r="AP77" i="9" a="1"/>
  <c r="AP77" i="9" s="1"/>
  <c r="AJ34" i="9" a="1"/>
  <c r="AJ34" i="9" s="1"/>
  <c r="AO80" i="9" a="1"/>
  <c r="AO80" i="9" s="1"/>
  <c r="AS32" i="9" a="1"/>
  <c r="AS32" i="9" s="1"/>
  <c r="AL32" i="9" a="1"/>
  <c r="AL32" i="9" s="1"/>
  <c r="AH25" i="9" a="1"/>
  <c r="AH25" i="9" s="1"/>
  <c r="AR25" i="9" a="1"/>
  <c r="AR25" i="9" s="1"/>
  <c r="AM71" i="9" a="1"/>
  <c r="AM71" i="9" s="1"/>
  <c r="AJ23" i="9" a="1"/>
  <c r="AJ23" i="9" s="1"/>
  <c r="AH36" i="9" a="1"/>
  <c r="AH36" i="9" s="1"/>
  <c r="AR36" i="9" a="1"/>
  <c r="AR36" i="9" s="1"/>
  <c r="AO18" i="9" a="1"/>
  <c r="AO18" i="9" s="1"/>
  <c r="AN4" i="9" a="1"/>
  <c r="AN4" i="9" s="1"/>
  <c r="AM17" i="9" a="1"/>
  <c r="AM17" i="9" s="1"/>
  <c r="AP4" i="9" a="1"/>
  <c r="AP4" i="9" s="1"/>
  <c r="AN66" i="9" a="1"/>
  <c r="AN66" i="9" s="1"/>
  <c r="AM77" i="9" a="1"/>
  <c r="AM77" i="9" s="1"/>
  <c r="AL45" i="9" a="1"/>
  <c r="AL45" i="9" s="1"/>
  <c r="AK76" i="9" a="1"/>
  <c r="AK76" i="9" s="1"/>
  <c r="AI63" i="9" a="1"/>
  <c r="AI63" i="9" s="1"/>
  <c r="AK22" i="9" a="1"/>
  <c r="AK22" i="9" s="1"/>
  <c r="AK17" i="9" a="1"/>
  <c r="AK17" i="9" s="1"/>
  <c r="AJ41" i="9" a="1"/>
  <c r="AJ41" i="9" s="1"/>
  <c r="AL3" i="9" a="1"/>
  <c r="AL3" i="9" s="1"/>
  <c r="AS3" i="9" a="1"/>
  <c r="AS3" i="9" s="1"/>
  <c r="AO75" i="9" a="1"/>
  <c r="AO75" i="9" s="1"/>
  <c r="AJ33" i="9" a="1"/>
  <c r="AJ33" i="9" s="1"/>
  <c r="AN6" i="9" a="1"/>
  <c r="AN6" i="9" s="1"/>
  <c r="AN71" i="9" a="1"/>
  <c r="AN71" i="9" s="1"/>
  <c r="AN30" i="9" a="1"/>
  <c r="AN30" i="9" s="1"/>
  <c r="AJ70" i="9" a="1"/>
  <c r="AJ70" i="9" s="1"/>
  <c r="AJ12" i="9" a="1"/>
  <c r="AJ12" i="9" s="1"/>
  <c r="AP6" i="9" a="1"/>
  <c r="AP6" i="9" s="1"/>
  <c r="AM39" i="9" a="1"/>
  <c r="AM39" i="9" s="1"/>
  <c r="AM50" i="9" a="1"/>
  <c r="AM50" i="9" s="1"/>
  <c r="AJ2" i="9" a="1"/>
  <c r="AJ2" i="9" s="1"/>
  <c r="AJ69" i="9" a="1"/>
  <c r="AJ69" i="9" s="1"/>
  <c r="AL20" i="9" a="1"/>
  <c r="AL20" i="9" s="1"/>
  <c r="AS20" i="9" a="1"/>
  <c r="AS20" i="9" s="1"/>
  <c r="AK53" i="9" a="1"/>
  <c r="AK53" i="9" s="1"/>
  <c r="AO14" i="9" a="1"/>
  <c r="AO14" i="9" s="1"/>
  <c r="AO33" i="9" a="1"/>
  <c r="AO33" i="9" s="1"/>
  <c r="AR14" i="9" a="1"/>
  <c r="AR14" i="9" s="1"/>
  <c r="AI74" i="9" a="1"/>
  <c r="AI74" i="9" s="1"/>
  <c r="AN34" i="9" a="1"/>
  <c r="AN34" i="9" s="1"/>
  <c r="AL14" i="9" a="1"/>
  <c r="AL14" i="9" s="1"/>
  <c r="AS14" i="9" a="1"/>
  <c r="AS14" i="9" s="1"/>
  <c r="AI7" i="9" a="1"/>
  <c r="AI7" i="9" s="1"/>
  <c r="AR54" i="9" a="1"/>
  <c r="AR54" i="9" s="1"/>
  <c r="AH54" i="9" a="1"/>
  <c r="AH54" i="9" s="1"/>
  <c r="AL72" i="9" a="1"/>
  <c r="AL72" i="9" s="1"/>
  <c r="AS72" i="9" a="1"/>
  <c r="AS72" i="9" s="1"/>
  <c r="AN77" i="9" a="1"/>
  <c r="AN77" i="9" s="1"/>
  <c r="AJ42" i="9" a="1"/>
  <c r="AJ42" i="9" s="1"/>
  <c r="AO49" i="9" a="1"/>
  <c r="AO49" i="9" s="1"/>
  <c r="AS38" i="9" a="1"/>
  <c r="AS38" i="9" s="1"/>
  <c r="AP17" i="9" a="1"/>
  <c r="AP17" i="9" s="1"/>
  <c r="AR77" i="9" a="1"/>
  <c r="AR77" i="9" s="1"/>
  <c r="AH77" i="9" a="1"/>
  <c r="AH77" i="9" s="1"/>
  <c r="AM12" i="9" a="1"/>
  <c r="AM12" i="9" s="1"/>
  <c r="AK7" i="9" a="1"/>
  <c r="AK7" i="9" s="1"/>
  <c r="AI54" i="9" a="1"/>
  <c r="AI54" i="9" s="1"/>
  <c r="AM36" i="9" a="1"/>
  <c r="AM36" i="9" s="1"/>
  <c r="AP20" i="9" a="1"/>
  <c r="AP20" i="9" s="1"/>
  <c r="AP58" i="9" a="1"/>
  <c r="AP58" i="9" s="1"/>
  <c r="AP9" i="9" a="1"/>
  <c r="AP9" i="9" s="1"/>
  <c r="AM68" i="9" a="1"/>
  <c r="AM68" i="9" s="1"/>
  <c r="AJ27" i="9" a="1"/>
  <c r="AJ27" i="9" s="1"/>
  <c r="AO25" i="9" a="1"/>
  <c r="AO25" i="9" s="1"/>
  <c r="AI60" i="9" a="1"/>
  <c r="AI60" i="9" s="1"/>
  <c r="AM6" i="9" a="1"/>
  <c r="AM6" i="9" s="1"/>
  <c r="AJ68" i="9" a="1"/>
  <c r="AJ68" i="9" s="1"/>
  <c r="AO56" i="9" a="1"/>
  <c r="AO56" i="9" s="1"/>
  <c r="AS41" i="9" a="1"/>
  <c r="AS41" i="9" s="1"/>
  <c r="AL41" i="9" a="1"/>
  <c r="AL41" i="9" s="1"/>
  <c r="AK25" i="9" a="1"/>
  <c r="AK25" i="9" s="1"/>
  <c r="AI9" i="9" a="1"/>
  <c r="AI9" i="9" s="1"/>
  <c r="AM60" i="9" a="1"/>
  <c r="AM60" i="9" s="1"/>
  <c r="AM63" i="9" a="1"/>
  <c r="AM63" i="9" s="1"/>
  <c r="AS58" i="9" a="1"/>
  <c r="AS58" i="9" s="1"/>
  <c r="AL58" i="9" a="1"/>
  <c r="AL58" i="9" s="1"/>
  <c r="AP60" i="9" a="1"/>
  <c r="AP60" i="9" s="1"/>
  <c r="AN79" i="9" a="1"/>
  <c r="AN79" i="9" s="1"/>
  <c r="AH57" i="9" a="1"/>
  <c r="AH57" i="9" s="1"/>
  <c r="AR57" i="9" a="1"/>
  <c r="AR57" i="9" s="1"/>
  <c r="AN58" i="9" a="1"/>
  <c r="AN58" i="9" s="1"/>
  <c r="AH66" i="9" a="1"/>
  <c r="AH66" i="9" s="1"/>
  <c r="AR66" i="9" a="1"/>
  <c r="AR66" i="9" s="1"/>
  <c r="AN81" i="9" a="1"/>
  <c r="AN81" i="9" s="1"/>
  <c r="AJ5" i="9" a="1"/>
  <c r="AJ5" i="9" s="1"/>
  <c r="AR59" i="9" a="1"/>
  <c r="AR59" i="9" s="1"/>
  <c r="AH59" i="9" a="1"/>
  <c r="AH59" i="9" s="1"/>
  <c r="AJ49" i="9" a="1"/>
  <c r="AJ49" i="9" s="1"/>
  <c r="AR39" i="9" a="1"/>
  <c r="AR39" i="9" s="1"/>
  <c r="AH39" i="9" a="1"/>
  <c r="AH39" i="9" s="1"/>
  <c r="AJ11" i="9" a="1"/>
  <c r="AJ11" i="9" s="1"/>
  <c r="AN5" i="9" a="1"/>
  <c r="AN5" i="9" s="1"/>
  <c r="AS39" i="9" a="1"/>
  <c r="AS39" i="9" s="1"/>
  <c r="AL39" i="9" a="1"/>
  <c r="AL39" i="9" s="1"/>
  <c r="AH70" i="9" a="1"/>
  <c r="AH70" i="9" s="1"/>
  <c r="AR70" i="9" a="1"/>
  <c r="AR70" i="9" s="1"/>
  <c r="AL13" i="9" a="1"/>
  <c r="AL13" i="9" s="1"/>
  <c r="AS13" i="9" a="1"/>
  <c r="AS13" i="9" s="1"/>
  <c r="AM67" i="9" a="1"/>
  <c r="AM67" i="9" s="1"/>
  <c r="AP41" i="9" a="1"/>
  <c r="AP41" i="9" s="1"/>
  <c r="AO69" i="9" a="1"/>
  <c r="AO69" i="9" s="1"/>
  <c r="AO31" i="9" a="1"/>
  <c r="AO31" i="9" s="1"/>
  <c r="AK52" i="9" a="1"/>
  <c r="AK52" i="9" s="1"/>
  <c r="AP3" i="9" a="1"/>
  <c r="AP3" i="9" s="1"/>
  <c r="AP23" i="9" a="1"/>
  <c r="AP23" i="9" s="1"/>
  <c r="AN3" i="9" a="1"/>
  <c r="AN3" i="9" s="1"/>
  <c r="AN13" i="9" a="1"/>
  <c r="AN13" i="9" s="1"/>
  <c r="AO32" i="9" a="1"/>
  <c r="AO32" i="9" s="1"/>
  <c r="AM21" i="9" a="1"/>
  <c r="AM21" i="9" s="1"/>
  <c r="AJ3" i="9" a="1"/>
  <c r="AJ3" i="9" s="1"/>
  <c r="AI39" i="9" a="1"/>
  <c r="AI39" i="9" s="1"/>
  <c r="AM57" i="9" a="1"/>
  <c r="AM57" i="9" s="1"/>
  <c r="AK40" i="9" a="1"/>
  <c r="AK40" i="9" s="1"/>
  <c r="AO2" i="9" a="1"/>
  <c r="AO2" i="9" s="1"/>
  <c r="AH14" i="9" a="1"/>
  <c r="AH14" i="9" s="1"/>
  <c r="AN59" i="9" a="1"/>
  <c r="AN59" i="9" s="1"/>
  <c r="AH65" i="9" a="1"/>
  <c r="AH65" i="9" s="1"/>
  <c r="AP71" i="9" a="1"/>
  <c r="AP71" i="9" s="1"/>
  <c r="AM66" i="9" a="1"/>
  <c r="AM66" i="9" s="1"/>
  <c r="AR13" i="9" a="1"/>
  <c r="AR13" i="9" s="1"/>
  <c r="AH13" i="9" a="1"/>
  <c r="AH13" i="9" s="1"/>
  <c r="AP11" i="9" a="1"/>
  <c r="AP11" i="9" s="1"/>
  <c r="AP42" i="9" a="1"/>
  <c r="AP42" i="9" s="1"/>
  <c r="AL54" i="9" a="1"/>
  <c r="AL54" i="9" s="1"/>
  <c r="AS54" i="9" a="1"/>
  <c r="AS54" i="9" s="1"/>
  <c r="AO36" i="9" a="1"/>
  <c r="AO36" i="9" s="1"/>
  <c r="AJ53" i="9" a="1"/>
  <c r="AJ53" i="9" s="1"/>
  <c r="AP65" i="9" a="1"/>
  <c r="AP65" i="9" s="1"/>
  <c r="AI40" i="9" a="1"/>
  <c r="AI40" i="9" s="1"/>
  <c r="AK13" i="9" a="1"/>
  <c r="AK13" i="9" s="1"/>
  <c r="AP51" i="9" a="1"/>
  <c r="AP51" i="9" s="1"/>
  <c r="AH3" i="9" a="1"/>
  <c r="AH3" i="9" s="1"/>
  <c r="AR3" i="9" a="1"/>
  <c r="AR3" i="9" s="1"/>
  <c r="AP25" i="9" a="1"/>
  <c r="AP25" i="9" s="1"/>
  <c r="AN65" i="9" a="1"/>
  <c r="AN65" i="9" s="1"/>
  <c r="AI34" i="9" a="1"/>
  <c r="AI34" i="9" s="1"/>
  <c r="AR72" i="9" a="1"/>
  <c r="AR72" i="9" s="1"/>
  <c r="AH72" i="9" a="1"/>
  <c r="AH72" i="9" s="1"/>
  <c r="AI26" i="9" a="1"/>
  <c r="AI26" i="9" s="1"/>
  <c r="AN11" i="9" a="1"/>
  <c r="AN11" i="9" s="1"/>
  <c r="AL25" i="9" a="1"/>
  <c r="AL25" i="9" s="1"/>
  <c r="AS25" i="9" a="1"/>
  <c r="AS25" i="9" s="1"/>
  <c r="AR7" i="9" a="1"/>
  <c r="AR7" i="9" s="1"/>
  <c r="AH7" i="9" a="1"/>
  <c r="AH7" i="9" s="1"/>
  <c r="AP75" i="9" a="1"/>
  <c r="AP75" i="9" s="1"/>
  <c r="AM5" i="9" a="1"/>
  <c r="AM5" i="9" s="1"/>
  <c r="AS5" i="9" a="1"/>
  <c r="AS5" i="9" s="1"/>
  <c r="AL5" i="9" a="1"/>
  <c r="AL5" i="9" s="1"/>
  <c r="AN69" i="9" a="1"/>
  <c r="AN69" i="9" s="1"/>
  <c r="AP14" i="9" a="1"/>
  <c r="AP14" i="9" s="1"/>
  <c r="AJ58" i="9" a="1"/>
  <c r="AJ58" i="9" s="1"/>
  <c r="AN18" i="9" a="1"/>
  <c r="AN18" i="9" s="1"/>
  <c r="AI50" i="9" a="1"/>
  <c r="AI50" i="9" s="1"/>
  <c r="AL60" i="9" a="1"/>
  <c r="AL60" i="9" s="1"/>
  <c r="AS18" i="9" a="1"/>
  <c r="AS18" i="9" s="1"/>
  <c r="AL18" i="9" a="1"/>
  <c r="AL18" i="9" s="1"/>
  <c r="AR33" i="9" a="1"/>
  <c r="AR33" i="9" s="1"/>
  <c r="AJ6" i="9" a="1"/>
  <c r="AJ6" i="9" s="1"/>
  <c r="AH60" i="9" a="1"/>
  <c r="AH60" i="9" s="1"/>
  <c r="AR60" i="9" a="1"/>
  <c r="AR60" i="9" s="1"/>
  <c r="AR16" i="9" a="1"/>
  <c r="AR16" i="9" s="1"/>
  <c r="AH16" i="9" a="1"/>
  <c r="AH16" i="9" s="1"/>
  <c r="AM41" i="9" a="1"/>
  <c r="AM41" i="9" s="1"/>
  <c r="AR74" i="9" a="1"/>
  <c r="AR74" i="9" s="1"/>
  <c r="AH74" i="9" a="1"/>
  <c r="AH74" i="9" s="1"/>
  <c r="AL53" i="9" a="1"/>
  <c r="AL53" i="9" s="1"/>
  <c r="AS53" i="9" a="1"/>
  <c r="AS53" i="9" s="1"/>
  <c r="AL43" i="9" a="1"/>
  <c r="AL43" i="9" s="1"/>
  <c r="AS43" i="9" a="1"/>
  <c r="AS43" i="9" s="1"/>
  <c r="AN52" i="9" a="1"/>
  <c r="AN52" i="9" s="1"/>
  <c r="AO38" i="9" a="1"/>
  <c r="AO38" i="9" s="1"/>
  <c r="AP49" i="9" a="1"/>
  <c r="AP49" i="9" s="1"/>
  <c r="AK72" i="9" a="1"/>
  <c r="AK72" i="9" s="1"/>
  <c r="AP80" i="9" a="1"/>
  <c r="AP80" i="9" s="1"/>
  <c r="AP45" i="9" a="1"/>
  <c r="AP45" i="9" s="1"/>
  <c r="AR21" i="9" a="1"/>
  <c r="AR21" i="9" s="1"/>
  <c r="AH21" i="9" a="1"/>
  <c r="AH21" i="9" s="1"/>
  <c r="AP62" i="9" a="1"/>
  <c r="AP62" i="9" s="1"/>
  <c r="AN39" i="9" a="1"/>
  <c r="AN39" i="9" s="1"/>
  <c r="AJ75" i="9" a="1"/>
  <c r="AJ75" i="9" s="1"/>
  <c r="AK67" i="9" a="1"/>
  <c r="AK67" i="9" s="1"/>
  <c r="AM24" i="9" a="1"/>
  <c r="AM24" i="9" s="1"/>
  <c r="AI72" i="9" a="1"/>
  <c r="AI72" i="9" s="1"/>
  <c r="AJ63" i="9" a="1"/>
  <c r="AJ63" i="9" s="1"/>
  <c r="AP67" i="9" a="1"/>
  <c r="AP67" i="9" s="1"/>
  <c r="AP48" i="9" a="1"/>
  <c r="AP48" i="9" s="1"/>
  <c r="AH6" i="9" a="1"/>
  <c r="AH6" i="9" s="1"/>
  <c r="AR6" i="9" a="1"/>
  <c r="AR6" i="9" s="1"/>
  <c r="AN61" i="9" a="1"/>
  <c r="AN61" i="9" s="1"/>
  <c r="AR76" i="9" a="1"/>
  <c r="AR76" i="9" s="1"/>
  <c r="AH76" i="9" a="1"/>
  <c r="AH76" i="9" s="1"/>
  <c r="AO78" i="9" a="1"/>
  <c r="AO78" i="9" s="1"/>
  <c r="AP52" i="9" a="1"/>
  <c r="AP52" i="9" s="1"/>
  <c r="AM8" i="9" a="1"/>
  <c r="AM8" i="9" s="1"/>
  <c r="AJ44" i="9" a="1"/>
  <c r="AJ44" i="9" s="1"/>
  <c r="AH52" i="9" a="1"/>
  <c r="AH52" i="9" s="1"/>
  <c r="AR52" i="9" a="1"/>
  <c r="AR52" i="9" s="1"/>
  <c r="AM30" i="9" a="1"/>
  <c r="AM30" i="9" s="1"/>
  <c r="AP21" i="9" a="1"/>
  <c r="AP21" i="9" s="1"/>
  <c r="AM34" i="9" a="1"/>
  <c r="AM34" i="9" s="1"/>
  <c r="AS22" i="9" a="1"/>
  <c r="AS22" i="9" s="1"/>
  <c r="AL22" i="9" a="1"/>
  <c r="AL22" i="9" s="1"/>
  <c r="AM52" i="9" a="1"/>
  <c r="AM52" i="9" s="1"/>
  <c r="AL59" i="9" a="1"/>
  <c r="AL59" i="9" s="1"/>
  <c r="AS59" i="9" a="1"/>
  <c r="AS59" i="9" s="1"/>
  <c r="AI51" i="9" a="1"/>
  <c r="AI51" i="9" s="1"/>
  <c r="AO34" i="9" a="1"/>
  <c r="AO34" i="9" s="1"/>
  <c r="AR34" i="9" a="1"/>
  <c r="AR34" i="9" s="1"/>
  <c r="AH34" i="9" a="1"/>
  <c r="AH34" i="9" s="1"/>
  <c r="AH49" i="9" a="1"/>
  <c r="AH49" i="9" s="1"/>
  <c r="AR49" i="9" a="1"/>
  <c r="AR49" i="9" s="1"/>
  <c r="AP12" i="9" a="1"/>
  <c r="AP12" i="9" s="1"/>
  <c r="AJ8" i="9" a="1"/>
  <c r="AJ8" i="9" s="1"/>
  <c r="AP32" i="9" a="1"/>
  <c r="AP32" i="9" s="1"/>
  <c r="AK8" i="9" a="1"/>
  <c r="AK8" i="9" s="1"/>
  <c r="AR20" i="9" a="1"/>
  <c r="AR20" i="9" s="1"/>
  <c r="AH20" i="9" a="1"/>
  <c r="AH20" i="9" s="1"/>
  <c r="AL62" i="9" a="1"/>
  <c r="AL62" i="9" s="1"/>
  <c r="AS23" i="9" a="1"/>
  <c r="AS23" i="9" s="1"/>
  <c r="AL23" i="9" a="1"/>
  <c r="AL23" i="9" s="1"/>
  <c r="AP5" i="9" a="1"/>
  <c r="AP5" i="9" s="1"/>
  <c r="AI42" i="9" a="1"/>
  <c r="AI42" i="9" s="1"/>
  <c r="AJ18" i="9" a="1"/>
  <c r="AJ18" i="9" s="1"/>
  <c r="AS78" i="9" a="1"/>
  <c r="AS78" i="9" s="1"/>
  <c r="AK23" i="9" a="1"/>
  <c r="AK23" i="9" s="1"/>
  <c r="AM51" i="9" a="1"/>
  <c r="AM51" i="9" s="1"/>
  <c r="AK42" i="9" a="1"/>
  <c r="AK42" i="9" s="1"/>
  <c r="AP38" i="9" a="1"/>
  <c r="AP38" i="9" s="1"/>
  <c r="AR47" i="9" a="1"/>
  <c r="AR47" i="9" s="1"/>
  <c r="AS61" i="9" a="1"/>
  <c r="AS61" i="9" s="1"/>
  <c r="AL61" i="9" a="1"/>
  <c r="AL61" i="9" s="1"/>
  <c r="AL68" i="9" a="1"/>
  <c r="AL68" i="9" s="1"/>
  <c r="AS68" i="9" a="1"/>
  <c r="AS68" i="9" s="1"/>
  <c r="AN43" i="9" a="1"/>
  <c r="AN43" i="9" s="1"/>
  <c r="AO54" i="9" a="1"/>
  <c r="AO54" i="9" s="1"/>
  <c r="AM70" i="9" a="1"/>
  <c r="AM70" i="9" s="1"/>
  <c r="AL9" i="9" a="1"/>
  <c r="AL9" i="9" s="1"/>
  <c r="AS9" i="9" a="1"/>
  <c r="AS9" i="9" s="1"/>
  <c r="AR9" i="9" a="1"/>
  <c r="AR9" i="9" s="1"/>
  <c r="AH9" i="9" a="1"/>
  <c r="AH9" i="9" s="1"/>
  <c r="AI49" i="9" a="1"/>
  <c r="AI49" i="9" s="1"/>
  <c r="AP47" i="9" a="1"/>
  <c r="AP47" i="9" s="1"/>
  <c r="AP33" i="9" a="1"/>
  <c r="AP33" i="9" s="1"/>
  <c r="AL30" i="9" a="1"/>
  <c r="AL30" i="9" s="1"/>
  <c r="AS30" i="9" a="1"/>
  <c r="AS30" i="9" s="1"/>
  <c r="AJ15" i="9" a="1"/>
  <c r="AJ15" i="9" s="1"/>
  <c r="AO22" i="9" a="1"/>
  <c r="AO22" i="9" s="1"/>
  <c r="AR5" i="9" a="1"/>
  <c r="AR5" i="9" s="1"/>
  <c r="AH5" i="9" a="1"/>
  <c r="AH5" i="9" s="1"/>
  <c r="AH75" i="9" a="1"/>
  <c r="AH75" i="9" s="1"/>
  <c r="AR75" i="9" a="1"/>
  <c r="AR75" i="9" s="1"/>
  <c r="AP24" i="9" a="1"/>
  <c r="AP24" i="9" s="1"/>
  <c r="AI47" i="9" a="1"/>
  <c r="AI47" i="9" s="1"/>
  <c r="AS48" i="9" a="1"/>
  <c r="AS48" i="9" s="1"/>
  <c r="AL48" i="9" a="1"/>
  <c r="AL48" i="9" s="1"/>
  <c r="AN48" i="9" a="1"/>
  <c r="AN48" i="9" s="1"/>
  <c r="AM32" i="9" a="1"/>
  <c r="AM32" i="9" s="1"/>
  <c r="AN38" i="9" a="1"/>
  <c r="AN38" i="9" s="1"/>
  <c r="AR30" i="9" a="1"/>
  <c r="AR30" i="9" s="1"/>
  <c r="AH30" i="9" a="1"/>
  <c r="AH30" i="9" s="1"/>
  <c r="AO68" i="9" a="1"/>
  <c r="AO68" i="9" s="1"/>
  <c r="AR81" i="9" a="1"/>
  <c r="AR81" i="9" s="1"/>
  <c r="AH81" i="9" a="1"/>
  <c r="AH81" i="9" s="1"/>
  <c r="AJ50" i="9" a="1"/>
  <c r="AJ50" i="9" s="1"/>
  <c r="AI31" i="9" a="1"/>
  <c r="AI31" i="9" s="1"/>
  <c r="AI57" i="9" a="1"/>
  <c r="AI57" i="9" s="1"/>
  <c r="AI30" i="9" a="1"/>
  <c r="AI30" i="9" s="1"/>
  <c r="AJ38" i="9" a="1"/>
  <c r="AJ38" i="9" s="1"/>
  <c r="AN9" i="9" a="1"/>
  <c r="AN9" i="9" s="1"/>
  <c r="AO74" i="9" a="1"/>
  <c r="AO74" i="9" s="1"/>
  <c r="AO79" i="9" a="1"/>
  <c r="AO79" i="9" s="1"/>
  <c r="AL70" i="9" a="1"/>
  <c r="AL70" i="9" s="1"/>
  <c r="AS70" i="9" a="1"/>
  <c r="AS70" i="9" s="1"/>
  <c r="AI79" i="9" a="1"/>
  <c r="AI79" i="9" s="1"/>
  <c r="AM11" i="9" a="1"/>
  <c r="AM11" i="9" s="1"/>
  <c r="AO9" i="9" a="1"/>
  <c r="AO9" i="9" s="1"/>
  <c r="AH4" i="9" a="1"/>
  <c r="AH4" i="9" s="1"/>
  <c r="AR4" i="9" a="1"/>
  <c r="AR4" i="9" s="1"/>
  <c r="AJ47" i="9" a="1"/>
  <c r="AJ47" i="9" s="1"/>
  <c r="AO20" i="9" a="1"/>
  <c r="AO20" i="9" s="1"/>
  <c r="AS50" i="9" a="1"/>
  <c r="AS50" i="9" s="1"/>
  <c r="AL50" i="9" a="1"/>
  <c r="AL50" i="9" s="1"/>
  <c r="AS45" i="9" a="1"/>
  <c r="AS45" i="9" s="1"/>
  <c r="AL11" i="9" a="1"/>
  <c r="AL11" i="9" s="1"/>
  <c r="AS11" i="9" a="1"/>
  <c r="AS11" i="9" s="1"/>
  <c r="AM42" i="9" a="1"/>
  <c r="AM42" i="9" s="1"/>
  <c r="AL4" i="9" a="1"/>
  <c r="AL4" i="9" s="1"/>
  <c r="AS4" i="9" a="1"/>
  <c r="AS4" i="9" s="1"/>
  <c r="AI70" i="9" a="1"/>
  <c r="AI70" i="9" s="1"/>
  <c r="AH48" i="9" a="1"/>
  <c r="AH48" i="9" s="1"/>
  <c r="AR48" i="9" a="1"/>
  <c r="AR48" i="9" s="1"/>
  <c r="AS62" i="9" a="1"/>
  <c r="AS62" i="9" s="1"/>
  <c r="AI18" i="9" a="1"/>
  <c r="AI18" i="9" s="1"/>
  <c r="AK6" i="9" a="1"/>
  <c r="AK6" i="9" s="1"/>
  <c r="AL27" i="9" a="1"/>
  <c r="AL27" i="9" s="1"/>
  <c r="AS27" i="9" a="1"/>
  <c r="AS27" i="9" s="1"/>
  <c r="AK70" i="9" a="1"/>
  <c r="AK70" i="9" s="1"/>
  <c r="AP26" i="9" a="1"/>
  <c r="AP26" i="9" s="1"/>
  <c r="AR38" i="9" a="1"/>
  <c r="AR38" i="9" s="1"/>
  <c r="AH38" i="9" a="1"/>
  <c r="AH38" i="9" s="1"/>
  <c r="AL79" i="9" a="1"/>
  <c r="AL79" i="9" s="1"/>
  <c r="AS79" i="9" a="1"/>
  <c r="AS79" i="9" s="1"/>
  <c r="AL17" i="9" a="1"/>
  <c r="AL17" i="9" s="1"/>
  <c r="AS17" i="9" a="1"/>
  <c r="AS17" i="9" s="1"/>
  <c r="AM27" i="9" a="1"/>
  <c r="AM27" i="9" s="1"/>
  <c r="AN2" i="9" a="1"/>
  <c r="AN2" i="9" s="1"/>
  <c r="AN70" i="9" a="1"/>
  <c r="AN70" i="9" s="1"/>
  <c r="AI14" i="9" a="1"/>
  <c r="AI14" i="9" s="1"/>
  <c r="AH53" i="9" a="1"/>
  <c r="AH53" i="9" s="1"/>
  <c r="AR53" i="9" a="1"/>
  <c r="AR53" i="9" s="1"/>
  <c r="AP63" i="9" a="1"/>
  <c r="AP63" i="9" s="1"/>
  <c r="AS80" i="9" a="1"/>
  <c r="AS80" i="9" s="1"/>
  <c r="AL80" i="9" a="1"/>
  <c r="AL80" i="9" s="1"/>
  <c r="AK60" i="9" a="1"/>
  <c r="AK60" i="9" s="1"/>
  <c r="AI71" i="9" a="1"/>
  <c r="AI71" i="9" s="1"/>
  <c r="AO71" i="9" a="1"/>
  <c r="AO71" i="9" s="1"/>
  <c r="AO6" i="9" a="1"/>
  <c r="AO6" i="9" s="1"/>
  <c r="AJ9" i="9" a="1"/>
  <c r="AJ9" i="9" s="1"/>
  <c r="AS52" i="9" a="1"/>
  <c r="AS52" i="9" s="1"/>
  <c r="AI17" i="9" a="1"/>
  <c r="AI17" i="9" s="1"/>
  <c r="AL56" i="9" a="1"/>
  <c r="AL56" i="9" s="1"/>
  <c r="AS56" i="9" a="1"/>
  <c r="AS56" i="9" s="1"/>
  <c r="AN14" i="9" a="1"/>
  <c r="AN14" i="9" s="1"/>
  <c r="AN80" i="9" a="1"/>
  <c r="AN80" i="9" s="1"/>
  <c r="AO47" i="9" a="1"/>
  <c r="AO47" i="9" s="1"/>
  <c r="AJ25" i="9" a="1"/>
  <c r="AJ25" i="9" s="1"/>
  <c r="AM33" i="9" a="1"/>
  <c r="AM33" i="9" s="1"/>
  <c r="AJ43" i="9" a="1"/>
  <c r="AJ43" i="9" s="1"/>
  <c r="AR35" i="9" a="1"/>
  <c r="AR35" i="9" s="1"/>
  <c r="AH35" i="9" a="1"/>
  <c r="AH35" i="9" s="1"/>
  <c r="AM69" i="9" a="1"/>
  <c r="AM69" i="9" s="1"/>
  <c r="AN20" i="9" a="1"/>
  <c r="AN20" i="9" s="1"/>
  <c r="AH79" i="9" a="1"/>
  <c r="AH79" i="9" s="1"/>
  <c r="AR79" i="9" a="1"/>
  <c r="AR79" i="9" s="1"/>
  <c r="AO29" i="9" a="1"/>
  <c r="AO29" i="9" s="1"/>
  <c r="AS65" i="9" a="1"/>
  <c r="AS65" i="9" s="1"/>
  <c r="AL65" i="9" a="1"/>
  <c r="AL65" i="9" s="1"/>
  <c r="AK32" i="9" a="1"/>
  <c r="AK32" i="9" s="1"/>
  <c r="AJ59" i="9" a="1"/>
  <c r="AJ59" i="9" s="1"/>
  <c r="AP15" i="9" a="1"/>
  <c r="AP15" i="9" s="1"/>
  <c r="AI41" i="9" a="1"/>
  <c r="AI41" i="9" s="1"/>
  <c r="AN56" i="9" a="1"/>
  <c r="AN56" i="9" s="1"/>
  <c r="AL40" i="9" a="1"/>
  <c r="AL40" i="9" s="1"/>
  <c r="AS40" i="9" a="1"/>
  <c r="AS40" i="9" s="1"/>
  <c r="AK11" i="9" a="1"/>
  <c r="AK11" i="9" s="1"/>
  <c r="AJ32" i="9" a="1"/>
  <c r="AJ32" i="9" s="1"/>
  <c r="AM13" i="9" a="1"/>
  <c r="AM13" i="9" s="1"/>
  <c r="AN75" i="9" a="1"/>
  <c r="AN75" i="9" s="1"/>
  <c r="AM15" i="9" a="1"/>
  <c r="AM15" i="9" s="1"/>
  <c r="AI78" i="9" a="1"/>
  <c r="AI78" i="9" s="1"/>
  <c r="AK50" i="9" a="1"/>
  <c r="AK50" i="9" s="1"/>
  <c r="AM9" i="9" a="1"/>
  <c r="AM9" i="9" s="1"/>
  <c r="AI58" i="9" a="1"/>
  <c r="AI58" i="9" s="1"/>
  <c r="AL51" i="9" a="1"/>
  <c r="AL51" i="9" s="1"/>
  <c r="AO60" i="9" a="1"/>
  <c r="AO60" i="9" s="1"/>
  <c r="AR32" i="9" a="1"/>
  <c r="AR32" i="9" s="1"/>
  <c r="AH32" i="9" a="1"/>
  <c r="AH32" i="9" s="1"/>
  <c r="AM40" i="9" a="1"/>
  <c r="AM40" i="9" s="1"/>
  <c r="AR51" i="9" a="1"/>
  <c r="AR51" i="9" s="1"/>
  <c r="AL75" i="9" a="1"/>
  <c r="AL75" i="9" s="1"/>
  <c r="AS75" i="9" a="1"/>
  <c r="AS75" i="9" s="1"/>
  <c r="AI76" i="9" a="1"/>
  <c r="AI76" i="9" s="1"/>
  <c r="AK58" i="9" a="1"/>
  <c r="AK58" i="9" s="1"/>
  <c r="AI2" i="9" a="1"/>
  <c r="AI2" i="9" s="1"/>
  <c r="AK5" i="9" a="1"/>
  <c r="AK5" i="9" s="1"/>
  <c r="AJ51" i="9" a="1"/>
  <c r="AJ51" i="9" s="1"/>
  <c r="AO45" i="9" a="1"/>
  <c r="AO45" i="9" s="1"/>
  <c r="AK3" i="9" a="1"/>
  <c r="AK3" i="9" s="1"/>
  <c r="AS67" i="9" a="1"/>
  <c r="AS67" i="9" s="1"/>
  <c r="AO66" i="9" a="1"/>
  <c r="AO66" i="9" s="1"/>
  <c r="AR31" i="9" a="1"/>
  <c r="AR31" i="9" s="1"/>
  <c r="AH31" i="9" a="1"/>
  <c r="AH31" i="9" s="1"/>
  <c r="AP61" i="9" a="1"/>
  <c r="AP61" i="9" s="1"/>
  <c r="AO70" i="9" a="1"/>
  <c r="AO70" i="9" s="1"/>
  <c r="AI36" i="9" a="1"/>
  <c r="AI36" i="9" s="1"/>
  <c r="AH29" i="9" a="1"/>
  <c r="AH29" i="9" s="1"/>
  <c r="AR29" i="9" a="1"/>
  <c r="AR29" i="9" s="1"/>
  <c r="AS6" i="9" a="1"/>
  <c r="AS6" i="9" s="1"/>
  <c r="AL6" i="9" a="1"/>
  <c r="AL6" i="9" s="1"/>
  <c r="AL76" i="9" a="1"/>
  <c r="AL76" i="9" s="1"/>
  <c r="AS76" i="9" a="1"/>
  <c r="AS76" i="9" s="1"/>
  <c r="AS42" i="9" a="1"/>
  <c r="AS42" i="9" s="1"/>
  <c r="AL69" i="9" a="1"/>
  <c r="AL69" i="9" s="1"/>
  <c r="AM7" i="9" a="1"/>
  <c r="AM7" i="9" s="1"/>
  <c r="AH71" i="9" a="1"/>
  <c r="AH71" i="9" s="1"/>
  <c r="AR71" i="9" a="1"/>
  <c r="AR71" i="9" s="1"/>
  <c r="AL47" i="9" a="1"/>
  <c r="AL47" i="9" s="1"/>
  <c r="AS47" i="9" a="1"/>
  <c r="AS47" i="9" s="1"/>
  <c r="AH18" i="9" a="1"/>
  <c r="AH18" i="9" s="1"/>
  <c r="AN63" i="9" a="1"/>
  <c r="AN63" i="9" s="1"/>
  <c r="AS81" i="9" a="1"/>
  <c r="AS81" i="9" s="1"/>
  <c r="AL81" i="9" a="1"/>
  <c r="AL81" i="9" s="1"/>
  <c r="AR2" i="9" a="1"/>
  <c r="AR2" i="9" s="1"/>
  <c r="AH2" i="9" a="1"/>
  <c r="AH2" i="9" s="1"/>
  <c r="AS7" i="9" a="1"/>
  <c r="AS7" i="9" s="1"/>
  <c r="AL7" i="9" a="1"/>
  <c r="AL7" i="9" s="1"/>
  <c r="AS51" i="9" a="1"/>
  <c r="AS51" i="9" s="1"/>
  <c r="AM26" i="9" a="1"/>
  <c r="AM26" i="9" s="1"/>
  <c r="AR63" i="9" a="1"/>
  <c r="AR63" i="9" s="1"/>
  <c r="AH63" i="9" a="1"/>
  <c r="AH63" i="9" s="1"/>
  <c r="AO21" i="9" a="1"/>
  <c r="AO21" i="9" s="1"/>
  <c r="AR26" i="9" a="1"/>
  <c r="AR26" i="9" s="1"/>
  <c r="AH26" i="9" a="1"/>
  <c r="AH26" i="9" s="1"/>
  <c r="AK47" i="9" a="1"/>
  <c r="AK47" i="9" s="1"/>
  <c r="AM2" i="9" a="1"/>
  <c r="AM2" i="9" s="1"/>
  <c r="AI38" i="9" a="1"/>
  <c r="AI38" i="9" s="1"/>
  <c r="AP56" i="9" a="1"/>
  <c r="AP56" i="9" s="1"/>
  <c r="AN8" i="9" a="1"/>
  <c r="AN8" i="9" s="1"/>
  <c r="AO24" i="9" a="1"/>
  <c r="AO24" i="9" s="1"/>
  <c r="AI56" i="9" a="1"/>
  <c r="AI56" i="9" s="1"/>
  <c r="AK18" i="9" a="1"/>
  <c r="AK18" i="9" s="1"/>
  <c r="AH42" i="9" a="1"/>
  <c r="AH42" i="9" s="1"/>
  <c r="AR42" i="9" a="1"/>
  <c r="AR42" i="9" s="1"/>
  <c r="AS71" i="9" a="1"/>
  <c r="AS71" i="9" s="1"/>
  <c r="AL71" i="9" a="1"/>
  <c r="AL71" i="9" s="1"/>
  <c r="AJ16" i="9" a="1"/>
  <c r="AJ16" i="9" s="1"/>
  <c r="AM3" i="9" a="1"/>
  <c r="AM3" i="9" s="1"/>
  <c r="AJ80" i="9" a="1"/>
  <c r="AJ80" i="9" s="1"/>
  <c r="AH58" i="9" a="1"/>
  <c r="AH58" i="9" s="1"/>
  <c r="AR58" i="9" a="1"/>
  <c r="AR58" i="9" s="1"/>
  <c r="AP66" i="9" a="1"/>
  <c r="AP66" i="9" s="1"/>
  <c r="AL78" i="9" a="1"/>
  <c r="AL78" i="9" s="1"/>
  <c r="AM79" i="9" a="1"/>
  <c r="AM79" i="9" s="1"/>
  <c r="AK57" i="9" a="1"/>
  <c r="AK57" i="9" s="1"/>
  <c r="AL31" i="9" a="1"/>
  <c r="AL31" i="9" s="1"/>
  <c r="AS31" i="9" a="1"/>
  <c r="AS31" i="9" s="1"/>
  <c r="AR40" i="9" a="1"/>
  <c r="AR40" i="9" s="1"/>
  <c r="AH40" i="9" a="1"/>
  <c r="AH40" i="9" s="1"/>
  <c r="AJ62" i="9" a="1"/>
  <c r="AJ62" i="9" s="1"/>
  <c r="AO41" i="9" a="1"/>
  <c r="AO41" i="9" s="1"/>
  <c r="AJ52" i="9" a="1"/>
  <c r="AJ52" i="9" s="1"/>
  <c r="AN76" i="9" a="1"/>
  <c r="AN76" i="9" s="1"/>
  <c r="AP2" i="9" a="1"/>
  <c r="AP2" i="9" s="1"/>
  <c r="AO39" i="9" a="1"/>
  <c r="AO39" i="9" s="1"/>
  <c r="AI4" i="9" a="1"/>
  <c r="AI4" i="9" s="1"/>
  <c r="AO30" i="9" a="1"/>
  <c r="AO30" i="9" s="1"/>
  <c r="AR43" i="9" a="1"/>
  <c r="AR43" i="9" s="1"/>
  <c r="AK44" i="9" a="1"/>
  <c r="AK44" i="9" s="1"/>
  <c r="AM78" i="9" a="1"/>
  <c r="AM78" i="9" s="1"/>
  <c r="AI52" i="9" a="1"/>
  <c r="AI52" i="9" s="1"/>
  <c r="AO48" i="9" a="1"/>
  <c r="AO48" i="9" s="1"/>
  <c r="AI12" i="9" a="1"/>
  <c r="AI12" i="9" s="1"/>
  <c r="AS12" i="9" a="1"/>
  <c r="AS12" i="9" s="1"/>
  <c r="AJ71" i="9" a="1"/>
  <c r="AJ71" i="9" s="1"/>
  <c r="AP30" i="9" a="1"/>
  <c r="AP30" i="9" s="1"/>
  <c r="AH56" i="9" a="1"/>
  <c r="AH56" i="9" s="1"/>
  <c r="AR56" i="9" a="1"/>
  <c r="AR56" i="9" s="1"/>
  <c r="AK63" i="9" a="1"/>
  <c r="AK63" i="9" s="1"/>
  <c r="AN62" i="9" a="1"/>
  <c r="AN62" i="9" s="1"/>
  <c r="AO26" i="9" a="1"/>
  <c r="AO26" i="9" s="1"/>
  <c r="AS57" i="9" a="1"/>
  <c r="AS57" i="9" s="1"/>
  <c r="AL57" i="9" a="1"/>
  <c r="AL57" i="9" s="1"/>
  <c r="AJ79" i="9" a="1"/>
  <c r="AJ79" i="9" s="1"/>
  <c r="AM29" i="9" a="1"/>
  <c r="AM29" i="9" s="1"/>
  <c r="AH43" i="9" a="1"/>
  <c r="AH43" i="9" s="1"/>
  <c r="AK36" i="9" a="1"/>
  <c r="AK36" i="9" s="1"/>
  <c r="AL33" i="9" a="1"/>
  <c r="AL33" i="9" s="1"/>
  <c r="AS33" i="9" a="1"/>
  <c r="AS33" i="9" s="1"/>
  <c r="AN26" i="9" a="1"/>
  <c r="AN26" i="9" s="1"/>
  <c r="AM14" i="9" a="1"/>
  <c r="AM14" i="9" s="1"/>
  <c r="AK80" i="9" a="1"/>
  <c r="AK80" i="9" s="1"/>
  <c r="AK4" i="9" a="1"/>
  <c r="AK4" i="9" s="1"/>
  <c r="AL63" i="9" a="1"/>
  <c r="AL63" i="9" s="1"/>
  <c r="AS63" i="9" a="1"/>
  <c r="AS63" i="9" s="1"/>
  <c r="AN60" i="9" a="1"/>
  <c r="AN60" i="9" s="1"/>
  <c r="AO53" i="9" a="1"/>
  <c r="AO53" i="9" s="1"/>
  <c r="AM75" i="9" a="1"/>
  <c r="AM75" i="9" s="1"/>
  <c r="AK45" i="9" a="1"/>
  <c r="AK45" i="9" s="1"/>
  <c r="AL36" i="9" a="1"/>
  <c r="AL36" i="9" s="1"/>
  <c r="AS36" i="9" a="1"/>
  <c r="AS36" i="9" s="1"/>
  <c r="AJ54" i="9" a="1"/>
  <c r="AJ54" i="9" s="1"/>
  <c r="AK35" i="9" a="1"/>
  <c r="AK35" i="9" s="1"/>
  <c r="AM45" i="9" a="1"/>
  <c r="AM45" i="9" s="1"/>
  <c r="AN72" i="9" a="1"/>
  <c r="AN72" i="9" s="1"/>
  <c r="AK9" i="9" a="1"/>
  <c r="AK9" i="9" s="1"/>
  <c r="AN36" i="9" a="1"/>
  <c r="AN36" i="9" s="1"/>
  <c r="AR17" i="9" a="1"/>
  <c r="AR17" i="9" s="1"/>
  <c r="AH17" i="9" a="1"/>
  <c r="AH17" i="9" s="1"/>
  <c r="AN27" i="9" a="1"/>
  <c r="AN27" i="9" s="1"/>
  <c r="AN68" i="9" a="1"/>
  <c r="AN68" i="9" s="1"/>
  <c r="AL16" i="9" a="1"/>
  <c r="AL16" i="9" s="1"/>
  <c r="AS16" i="9" a="1"/>
  <c r="AS16" i="9" s="1"/>
  <c r="AH69" i="9" a="1"/>
  <c r="AH69" i="9" s="1"/>
  <c r="AR69" i="9" a="1"/>
  <c r="AR69" i="9" s="1"/>
  <c r="AH68" i="9" a="1"/>
  <c r="AH68" i="9" s="1"/>
  <c r="AR68" i="9" a="1"/>
  <c r="AR68" i="9" s="1"/>
  <c r="AK33" i="9" a="1"/>
  <c r="AK33" i="9" s="1"/>
  <c r="AK69" i="9" a="1"/>
  <c r="AK69" i="9" s="1"/>
  <c r="AK43" i="9" a="1"/>
  <c r="AK43" i="9" s="1"/>
  <c r="AK81" i="9" a="1"/>
  <c r="AK81" i="9" s="1"/>
  <c r="AJ30" i="9" a="1"/>
  <c r="AJ30" i="9" s="1"/>
  <c r="AM56" i="9" a="1"/>
  <c r="AM56" i="9" s="1"/>
  <c r="AP40" i="9" a="1"/>
  <c r="AP40" i="9" s="1"/>
  <c r="AJ4" i="9" a="1"/>
  <c r="AJ4" i="9" s="1"/>
  <c r="AI20" i="9" a="1"/>
  <c r="AI20" i="9" s="1"/>
  <c r="AI68" i="9" a="1"/>
  <c r="AI68" i="9" s="1"/>
  <c r="AS49" i="9" a="1"/>
  <c r="AS49" i="9" s="1"/>
  <c r="AL49" i="9" a="1"/>
  <c r="AL49" i="9" s="1"/>
  <c r="AK66" i="9" a="1"/>
  <c r="AK66" i="9" s="1"/>
  <c r="AI3" i="9" a="1"/>
  <c r="AI3" i="9" s="1"/>
  <c r="AR67" i="9" a="1"/>
  <c r="AR67" i="9" s="1"/>
  <c r="AH67" i="9" a="1"/>
  <c r="AH67" i="9" s="1"/>
  <c r="AL2" i="9" a="1"/>
  <c r="AL2" i="9" s="1"/>
  <c r="AS2" i="9" a="1"/>
  <c r="AS2" i="9" s="1"/>
  <c r="AS66" i="9" a="1"/>
  <c r="AS66" i="9" s="1"/>
  <c r="AL66" i="9" a="1"/>
  <c r="AL66" i="9" s="1"/>
  <c r="AH22" i="9" a="1"/>
  <c r="AH22" i="9" s="1"/>
  <c r="AR22" i="9" a="1"/>
  <c r="AR22" i="9" s="1"/>
  <c r="AI75" i="9" a="1"/>
  <c r="AI75" i="9" s="1"/>
  <c r="AI48" i="9" a="1"/>
  <c r="AI48" i="9" s="1"/>
  <c r="AL34" i="9" a="1"/>
  <c r="AL34" i="9" s="1"/>
  <c r="AK29" i="9" a="1"/>
  <c r="AK29" i="9" s="1"/>
  <c r="AN67" i="9" a="1"/>
  <c r="AN67" i="9" s="1"/>
  <c r="AN40" i="9" a="1"/>
  <c r="AN40" i="9" s="1"/>
  <c r="AM49" i="9" a="1"/>
  <c r="AM49" i="9" s="1"/>
  <c r="AP50" i="9" a="1"/>
  <c r="AP50" i="9" s="1"/>
  <c r="AM25" i="9" a="1"/>
  <c r="AM25" i="9" s="1"/>
  <c r="AK34" i="9" a="1"/>
  <c r="AK34" i="9" s="1"/>
  <c r="AO23" i="9" a="1"/>
  <c r="AO23" i="9" s="1"/>
  <c r="AI53" i="9" a="1"/>
  <c r="AI53" i="9" s="1"/>
  <c r="AL21" i="9" a="1"/>
  <c r="AL21" i="9" s="1"/>
  <c r="AS21" i="9" a="1"/>
  <c r="AS21" i="9" s="1"/>
  <c r="E30" i="1"/>
  <c r="C63" i="1"/>
  <c r="C62" i="1"/>
  <c r="H37" i="1" l="1" a="1"/>
  <c r="H37" i="1" s="1"/>
  <c r="L12" i="1" a="1"/>
  <c r="L12" i="1" s="1"/>
  <c r="I25" i="1" s="1"/>
  <c r="U39" i="1" a="1"/>
  <c r="U39" i="1" s="1"/>
  <c r="P52" i="1" s="1"/>
  <c r="M34" i="1" a="1"/>
  <c r="M34" i="1" s="1"/>
  <c r="J9" i="1" a="1"/>
  <c r="J9" i="1" s="1"/>
  <c r="J22" i="1" s="1"/>
  <c r="H34" i="1" a="1"/>
  <c r="H34" i="1" s="1"/>
  <c r="V8" i="1" a="1"/>
  <c r="V8" i="1" s="1"/>
  <c r="U40" i="1" a="1"/>
  <c r="U40" i="1" s="1"/>
  <c r="O53" i="1" s="1"/>
  <c r="I34" i="1" a="1"/>
  <c r="I34" i="1" s="1"/>
  <c r="M36" i="1" a="1"/>
  <c r="M36" i="1" s="1"/>
  <c r="K49" i="1" s="1"/>
  <c r="G34" i="1" a="1"/>
  <c r="G34" i="1" s="1"/>
  <c r="G47" i="1" s="1"/>
  <c r="T35" i="1" a="1"/>
  <c r="T35" i="1" s="1"/>
  <c r="S48" i="1" s="1"/>
  <c r="V14" i="1" a="1"/>
  <c r="V14" i="1" s="1"/>
  <c r="P27" i="1" s="1"/>
  <c r="Z27" i="1" s="1"/>
  <c r="T8" i="1" a="1"/>
  <c r="T8" i="1" s="1"/>
  <c r="L34" i="1" a="1"/>
  <c r="L34" i="1" s="1"/>
  <c r="W38" i="1" a="1"/>
  <c r="W38" i="1" s="1"/>
  <c r="S51" i="1" s="1"/>
  <c r="U35" i="1" a="1"/>
  <c r="U35" i="1" s="1"/>
  <c r="T48" i="1" s="1"/>
  <c r="M41" i="1" a="1"/>
  <c r="M41" i="1" s="1"/>
  <c r="F54" i="1" s="1"/>
  <c r="E34" i="1" a="1"/>
  <c r="E34" i="1" s="1"/>
  <c r="R9" i="1" a="1"/>
  <c r="R9" i="1" s="1"/>
  <c r="H9" i="1" a="1"/>
  <c r="H9" i="1" s="1"/>
  <c r="H22" i="1" s="1"/>
  <c r="R10" i="1" a="1"/>
  <c r="R10" i="1" s="1"/>
  <c r="R11" i="1" a="1"/>
  <c r="R11" i="1" s="1"/>
  <c r="O24" i="1" s="1"/>
  <c r="H10" i="1" a="1"/>
  <c r="H10" i="1" s="1"/>
  <c r="G23" i="1" s="1"/>
  <c r="H11" i="1" a="1"/>
  <c r="H11" i="1" s="1"/>
  <c r="F24" i="1" s="1"/>
  <c r="H8" i="1" a="1"/>
  <c r="H8" i="1" s="1"/>
  <c r="I21" i="1" s="1"/>
  <c r="R8" i="1" a="1"/>
  <c r="R8" i="1" s="1"/>
  <c r="T11" i="1" a="1"/>
  <c r="T11" i="1" s="1"/>
  <c r="L10" i="1" a="1"/>
  <c r="L10" i="1" s="1"/>
  <c r="K23" i="1" s="1"/>
  <c r="M16" i="1" a="1"/>
  <c r="M16" i="1" s="1"/>
  <c r="F29" i="1" s="1"/>
  <c r="W13" i="1" a="1"/>
  <c r="W13" i="1" s="1"/>
  <c r="W9" i="1" a="1"/>
  <c r="W9" i="1" s="1"/>
  <c r="M14" i="1" a="1"/>
  <c r="M14" i="1" s="1"/>
  <c r="H27" i="1" s="1"/>
  <c r="W12" i="1" a="1"/>
  <c r="W12" i="1" s="1"/>
  <c r="M13" i="1" a="1"/>
  <c r="M13" i="1" s="1"/>
  <c r="I26" i="1" s="1"/>
  <c r="M10" i="1" a="1"/>
  <c r="M10" i="1" s="1"/>
  <c r="L23" i="1" s="1"/>
  <c r="M11" i="1" a="1"/>
  <c r="M11" i="1" s="1"/>
  <c r="K24" i="1" s="1"/>
  <c r="M15" i="1" a="1"/>
  <c r="M15" i="1" s="1"/>
  <c r="G28" i="1" s="1"/>
  <c r="W14" i="1" a="1"/>
  <c r="W14" i="1" s="1"/>
  <c r="W11" i="1" a="1"/>
  <c r="W11" i="1" s="1"/>
  <c r="W15" i="1" a="1"/>
  <c r="W15" i="1" s="1"/>
  <c r="W16" i="1" a="1"/>
  <c r="W16" i="1" s="1"/>
  <c r="O29" i="1" s="1"/>
  <c r="M12" i="1" a="1"/>
  <c r="M12" i="1" s="1"/>
  <c r="J25" i="1" s="1"/>
  <c r="W10" i="1" a="1"/>
  <c r="W10" i="1" s="1"/>
  <c r="M9" i="1" a="1"/>
  <c r="M9" i="1" s="1"/>
  <c r="M22" i="1" s="1"/>
  <c r="W8" i="1" a="1"/>
  <c r="W8" i="1" s="1"/>
  <c r="M8" i="1" a="1"/>
  <c r="M8" i="1" s="1"/>
  <c r="G9" i="1" a="1"/>
  <c r="G9" i="1" s="1"/>
  <c r="G22" i="1" s="1"/>
  <c r="G10" i="1" a="1"/>
  <c r="G10" i="1" s="1"/>
  <c r="F23" i="1" s="1"/>
  <c r="Q9" i="1" a="1"/>
  <c r="Q9" i="1" s="1"/>
  <c r="Q10" i="1" a="1"/>
  <c r="Q10" i="1" s="1"/>
  <c r="O23" i="1" s="1"/>
  <c r="G8" i="1" a="1"/>
  <c r="G8" i="1" s="1"/>
  <c r="H21" i="1" s="1"/>
  <c r="Q8" i="1" a="1"/>
  <c r="Q8" i="1" s="1"/>
  <c r="F35" i="1" a="1"/>
  <c r="F35" i="1" s="1"/>
  <c r="K34" i="1" a="1"/>
  <c r="K34" i="1" s="1"/>
  <c r="M40" i="1" a="1"/>
  <c r="M40" i="1" s="1"/>
  <c r="T9" i="1" a="1"/>
  <c r="T9" i="1" s="1"/>
  <c r="M37" i="1" a="1"/>
  <c r="M37" i="1" s="1"/>
  <c r="L15" i="1" a="1"/>
  <c r="L15" i="1" s="1"/>
  <c r="F28" i="1" s="1"/>
  <c r="V13" i="1" a="1"/>
  <c r="V13" i="1" s="1"/>
  <c r="W39" i="1" a="1"/>
  <c r="W39" i="1" s="1"/>
  <c r="R52" i="1" s="1"/>
  <c r="T37" i="1" a="1"/>
  <c r="T37" i="1" s="1"/>
  <c r="Q50" i="1" s="1"/>
  <c r="U38" i="1" a="1"/>
  <c r="U38" i="1" s="1"/>
  <c r="Q51" i="1" s="1"/>
  <c r="J34" i="1" a="1"/>
  <c r="J34" i="1" s="1"/>
  <c r="J61" i="1" s="1"/>
  <c r="J8" i="1" a="1"/>
  <c r="J8" i="1" s="1"/>
  <c r="K21" i="1" s="1"/>
  <c r="J36" i="1" a="1"/>
  <c r="J36" i="1" s="1"/>
  <c r="T12" i="1" a="1"/>
  <c r="T12" i="1" s="1"/>
  <c r="P25" i="1" s="1"/>
  <c r="Z25" i="1" s="1"/>
  <c r="J13" i="1" a="1"/>
  <c r="J13" i="1" s="1"/>
  <c r="F26" i="1" s="1"/>
  <c r="L9" i="1" a="1"/>
  <c r="L9" i="1" s="1"/>
  <c r="L22" i="1" s="1"/>
  <c r="L13" i="1" a="1"/>
  <c r="L13" i="1" s="1"/>
  <c r="H26" i="1" s="1"/>
  <c r="M42" i="1" a="1"/>
  <c r="M42" i="1" s="1"/>
  <c r="M38" i="1" a="1"/>
  <c r="M38" i="1" s="1"/>
  <c r="L8" i="1" a="1"/>
  <c r="L8" i="1" s="1"/>
  <c r="M21" i="1" s="1"/>
  <c r="V11" i="1" a="1"/>
  <c r="V11" i="1" s="1"/>
  <c r="S24" i="1" s="1"/>
  <c r="P9" i="1" a="1"/>
  <c r="P9" i="1" s="1"/>
  <c r="O22" i="1" s="1"/>
  <c r="F9" i="1" a="1"/>
  <c r="F9" i="1" s="1"/>
  <c r="F22" i="1" s="1"/>
  <c r="F8" i="1" a="1"/>
  <c r="F8" i="1" s="1"/>
  <c r="G21" i="1" s="1"/>
  <c r="P8" i="1" a="1"/>
  <c r="P8" i="1" s="1"/>
  <c r="V9" i="1" a="1"/>
  <c r="V9" i="1" s="1"/>
  <c r="S9" i="1" a="1"/>
  <c r="S9" i="1" s="1"/>
  <c r="S11" i="1" a="1"/>
  <c r="S11" i="1" s="1"/>
  <c r="S10" i="1" a="1"/>
  <c r="S10" i="1" s="1"/>
  <c r="I11" i="1" a="1"/>
  <c r="I11" i="1" s="1"/>
  <c r="G24" i="1" s="1"/>
  <c r="I12" i="1" a="1"/>
  <c r="I12" i="1" s="1"/>
  <c r="F25" i="1" s="1"/>
  <c r="I10" i="1" a="1"/>
  <c r="I10" i="1" s="1"/>
  <c r="H23" i="1" s="1"/>
  <c r="S12" i="1" a="1"/>
  <c r="S12" i="1" s="1"/>
  <c r="O25" i="1" s="1"/>
  <c r="I9" i="1" a="1"/>
  <c r="I9" i="1" s="1"/>
  <c r="I22" i="1" s="1"/>
  <c r="I8" i="1" a="1"/>
  <c r="I8" i="1" s="1"/>
  <c r="J21" i="1" s="1"/>
  <c r="S8" i="1" a="1"/>
  <c r="S8" i="1" s="1"/>
  <c r="J35" i="1" a="1"/>
  <c r="J35" i="1" s="1"/>
  <c r="J38" i="1" a="1"/>
  <c r="J38" i="1" s="1"/>
  <c r="W40" i="1" a="1"/>
  <c r="W40" i="1" s="1"/>
  <c r="Q53" i="1" s="1"/>
  <c r="J11" i="1" a="1"/>
  <c r="J11" i="1" s="1"/>
  <c r="H24" i="1" s="1"/>
  <c r="V10" i="1" a="1"/>
  <c r="V10" i="1" s="1"/>
  <c r="J37" i="1" a="1"/>
  <c r="J37" i="1" s="1"/>
  <c r="O8" i="1" a="1"/>
  <c r="O8" i="1" s="1"/>
  <c r="E8" i="1" a="1"/>
  <c r="E8" i="1" s="1"/>
  <c r="T10" i="1" a="1"/>
  <c r="T10" i="1" s="1"/>
  <c r="J10" i="1" a="1"/>
  <c r="J10" i="1" s="1"/>
  <c r="I23" i="1" s="1"/>
  <c r="L11" i="1" a="1"/>
  <c r="L11" i="1" s="1"/>
  <c r="J24" i="1" s="1"/>
  <c r="V15" i="1" a="1"/>
  <c r="V15" i="1" s="1"/>
  <c r="O28" i="1" s="1"/>
  <c r="J39" i="1" a="1"/>
  <c r="J39" i="1" s="1"/>
  <c r="K9" i="1" a="1"/>
  <c r="K9" i="1" s="1"/>
  <c r="K22" i="1" s="1"/>
  <c r="K14" i="1" a="1"/>
  <c r="K14" i="1" s="1"/>
  <c r="F27" i="1" s="1"/>
  <c r="K13" i="1" a="1"/>
  <c r="K13" i="1" s="1"/>
  <c r="G26" i="1" s="1"/>
  <c r="U10" i="1" a="1"/>
  <c r="U10" i="1" s="1"/>
  <c r="U11" i="1" a="1"/>
  <c r="U11" i="1" s="1"/>
  <c r="U12" i="1" a="1"/>
  <c r="U12" i="1" s="1"/>
  <c r="K10" i="1" a="1"/>
  <c r="K10" i="1" s="1"/>
  <c r="J23" i="1" s="1"/>
  <c r="U13" i="1" a="1"/>
  <c r="U13" i="1" s="1"/>
  <c r="K11" i="1" a="1"/>
  <c r="K11" i="1" s="1"/>
  <c r="I24" i="1" s="1"/>
  <c r="U9" i="1" a="1"/>
  <c r="U9" i="1" s="1"/>
  <c r="U14" i="1" a="1"/>
  <c r="U14" i="1" s="1"/>
  <c r="O27" i="1" s="1"/>
  <c r="K12" i="1" a="1"/>
  <c r="K12" i="1" s="1"/>
  <c r="H25" i="1" s="1"/>
  <c r="K8" i="1" a="1"/>
  <c r="K8" i="1" s="1"/>
  <c r="L21" i="1" s="1"/>
  <c r="U8" i="1" a="1"/>
  <c r="U8" i="1" s="1"/>
  <c r="U37" i="1" a="1"/>
  <c r="U37" i="1" s="1"/>
  <c r="R50" i="1" s="1"/>
  <c r="I37" i="1" a="1"/>
  <c r="I37" i="1" s="1"/>
  <c r="I36" i="1" a="1"/>
  <c r="I36" i="1" s="1"/>
  <c r="I38" i="1" a="1"/>
  <c r="I38" i="1" s="1"/>
  <c r="I35" i="1" a="1"/>
  <c r="I35" i="1" s="1"/>
  <c r="V12" i="1" a="1"/>
  <c r="V12" i="1" s="1"/>
  <c r="L39" i="1" a="1"/>
  <c r="L39" i="1" s="1"/>
  <c r="L41" i="1" a="1"/>
  <c r="L41" i="1" s="1"/>
  <c r="L36" i="1" a="1"/>
  <c r="L36" i="1" s="1"/>
  <c r="L38" i="1" a="1"/>
  <c r="L38" i="1" s="1"/>
  <c r="L37" i="1" a="1"/>
  <c r="L37" i="1" s="1"/>
  <c r="L35" i="1" a="1"/>
  <c r="L35" i="1" s="1"/>
  <c r="L40" i="1" a="1"/>
  <c r="L40" i="1" s="1"/>
  <c r="H36" i="1" a="1"/>
  <c r="H36" i="1" s="1"/>
  <c r="H35" i="1" a="1"/>
  <c r="H35" i="1" s="1"/>
  <c r="K40" i="1" a="1"/>
  <c r="K40" i="1" s="1"/>
  <c r="K37" i="1" a="1"/>
  <c r="K37" i="1" s="1"/>
  <c r="K35" i="1" a="1"/>
  <c r="K35" i="1" s="1"/>
  <c r="K36" i="1" a="1"/>
  <c r="K36" i="1" s="1"/>
  <c r="K38" i="1" a="1"/>
  <c r="K38" i="1" s="1"/>
  <c r="K39" i="1" a="1"/>
  <c r="K39" i="1" s="1"/>
  <c r="W35" i="1" a="1"/>
  <c r="W35" i="1" s="1"/>
  <c r="V48" i="1" s="1"/>
  <c r="T36" i="1" a="1"/>
  <c r="T36" i="1" s="1"/>
  <c r="R49" i="1" s="1"/>
  <c r="U36" i="1" a="1"/>
  <c r="U36" i="1" s="1"/>
  <c r="S49" i="1" s="1"/>
  <c r="F34" i="1" a="1"/>
  <c r="F34" i="1" s="1"/>
  <c r="M39" i="1" a="1"/>
  <c r="M39" i="1" s="1"/>
  <c r="G35" i="1" a="1"/>
  <c r="G35" i="1" s="1"/>
  <c r="G36" i="1" a="1"/>
  <c r="G36" i="1" s="1"/>
  <c r="T13" i="1" a="1"/>
  <c r="T13" i="1" s="1"/>
  <c r="O26" i="1" s="1"/>
  <c r="J12" i="1" a="1"/>
  <c r="J12" i="1" s="1"/>
  <c r="G25" i="1" s="1"/>
  <c r="L14" i="1" a="1"/>
  <c r="L14" i="1" s="1"/>
  <c r="G27" i="1" s="1"/>
  <c r="M35" i="1" a="1"/>
  <c r="M35" i="1" s="1"/>
  <c r="W37" i="1" a="1"/>
  <c r="W37" i="1" s="1"/>
  <c r="T50" i="1" s="1"/>
  <c r="P35" i="1" a="1"/>
  <c r="P35" i="1" s="1"/>
  <c r="O48" i="1" s="1"/>
  <c r="P34" i="1" a="1"/>
  <c r="P34" i="1" s="1"/>
  <c r="P47" i="1" s="1"/>
  <c r="T38" i="1" a="1"/>
  <c r="T38" i="1" s="1"/>
  <c r="P51" i="1" s="1"/>
  <c r="U34" i="1" a="1"/>
  <c r="U34" i="1" s="1"/>
  <c r="U47" i="1" s="1"/>
  <c r="T39" i="1" a="1"/>
  <c r="T39" i="1" s="1"/>
  <c r="O52" i="1" s="1"/>
  <c r="S36" i="1" a="1"/>
  <c r="S36" i="1" s="1"/>
  <c r="Q49" i="1" s="1"/>
  <c r="S35" i="1" a="1"/>
  <c r="S35" i="1" s="1"/>
  <c r="R48" i="1" s="1"/>
  <c r="S37" i="1" a="1"/>
  <c r="S37" i="1" s="1"/>
  <c r="P50" i="1" s="1"/>
  <c r="S38" i="1" a="1"/>
  <c r="S38" i="1" s="1"/>
  <c r="O51" i="1" s="1"/>
  <c r="S34" i="1" a="1"/>
  <c r="S34" i="1" s="1"/>
  <c r="S47" i="1" s="1"/>
  <c r="V41" i="1" a="1"/>
  <c r="V41" i="1" s="1"/>
  <c r="O54" i="1" s="1"/>
  <c r="V35" i="1" a="1"/>
  <c r="V35" i="1" s="1"/>
  <c r="U48" i="1" s="1"/>
  <c r="V36" i="1" a="1"/>
  <c r="V36" i="1" s="1"/>
  <c r="T49" i="1" s="1"/>
  <c r="V37" i="1" a="1"/>
  <c r="V37" i="1" s="1"/>
  <c r="S50" i="1" s="1"/>
  <c r="V38" i="1" a="1"/>
  <c r="V38" i="1" s="1"/>
  <c r="R51" i="1" s="1"/>
  <c r="V39" i="1" a="1"/>
  <c r="V39" i="1" s="1"/>
  <c r="Q52" i="1" s="1"/>
  <c r="V40" i="1" a="1"/>
  <c r="V40" i="1" s="1"/>
  <c r="P53" i="1" s="1"/>
  <c r="V34" i="1" a="1"/>
  <c r="V34" i="1" s="1"/>
  <c r="V47" i="1" s="1"/>
  <c r="Q35" i="1" a="1"/>
  <c r="Q35" i="1" s="1"/>
  <c r="P48" i="1" s="1"/>
  <c r="R35" i="1" a="1"/>
  <c r="R35" i="1" s="1"/>
  <c r="Q48" i="1" s="1"/>
  <c r="R37" i="1" a="1"/>
  <c r="R37" i="1" s="1"/>
  <c r="O50" i="1" s="1"/>
  <c r="R36" i="1" a="1"/>
  <c r="R36" i="1" s="1"/>
  <c r="P49" i="1" s="1"/>
  <c r="R34" i="1" a="1"/>
  <c r="R34" i="1" s="1"/>
  <c r="R47" i="1" s="1"/>
  <c r="W34" i="1" a="1"/>
  <c r="W34" i="1" s="1"/>
  <c r="W47" i="1" s="1"/>
  <c r="W36" i="1" a="1"/>
  <c r="W36" i="1" s="1"/>
  <c r="U49" i="1" s="1"/>
  <c r="O34" i="1" a="1"/>
  <c r="O34" i="1" s="1"/>
  <c r="O47" i="1" s="1"/>
  <c r="Q34" i="1" a="1"/>
  <c r="Q34" i="1" s="1"/>
  <c r="Q47" i="1" s="1"/>
  <c r="W41" i="1" a="1"/>
  <c r="W41" i="1" s="1"/>
  <c r="P54" i="1" s="1"/>
  <c r="Q36" i="1" a="1"/>
  <c r="Q36" i="1" s="1"/>
  <c r="O49" i="1" s="1"/>
  <c r="W42" i="1" a="1"/>
  <c r="W42" i="1" s="1"/>
  <c r="O55" i="1" s="1"/>
  <c r="T34" i="1" a="1"/>
  <c r="T34" i="1" s="1"/>
  <c r="T47" i="1" s="1"/>
  <c r="L61" i="1" l="1"/>
  <c r="F61" i="1"/>
  <c r="AE39" i="1"/>
  <c r="M63" i="1"/>
  <c r="AD37" i="1"/>
  <c r="AG38" i="1"/>
  <c r="AC24" i="1"/>
  <c r="M61" i="1"/>
  <c r="H61" i="1"/>
  <c r="AD35" i="1"/>
  <c r="AD10" i="1"/>
  <c r="I61" i="1"/>
  <c r="AG39" i="1"/>
  <c r="AE36" i="1"/>
  <c r="AE35" i="1"/>
  <c r="AD12" i="1"/>
  <c r="AD36" i="1"/>
  <c r="G43" i="1"/>
  <c r="H63" i="1"/>
  <c r="F49" i="1"/>
  <c r="E50" i="1"/>
  <c r="Z50" i="1" s="1"/>
  <c r="M67" i="1"/>
  <c r="G53" i="1"/>
  <c r="M62" i="1"/>
  <c r="L48" i="1"/>
  <c r="K61" i="1"/>
  <c r="I30" i="1"/>
  <c r="K66" i="1"/>
  <c r="F52" i="1"/>
  <c r="AA52" i="1" s="1"/>
  <c r="K65" i="1"/>
  <c r="G51" i="1"/>
  <c r="AB51" i="1" s="1"/>
  <c r="AE38" i="1"/>
  <c r="AG35" i="1"/>
  <c r="F48" i="1"/>
  <c r="G62" i="1"/>
  <c r="L64" i="1"/>
  <c r="I50" i="1"/>
  <c r="AD50" i="1" s="1"/>
  <c r="AF14" i="1"/>
  <c r="M66" i="1"/>
  <c r="H52" i="1"/>
  <c r="K63" i="1"/>
  <c r="I49" i="1"/>
  <c r="L65" i="1"/>
  <c r="H51" i="1"/>
  <c r="I62" i="1"/>
  <c r="H48" i="1"/>
  <c r="L30" i="1"/>
  <c r="J65" i="1"/>
  <c r="F51" i="1"/>
  <c r="E48" i="1"/>
  <c r="Z48" i="1" s="1"/>
  <c r="L67" i="1"/>
  <c r="F53" i="1"/>
  <c r="I64" i="1"/>
  <c r="F50" i="1"/>
  <c r="E55" i="1"/>
  <c r="L62" i="1"/>
  <c r="K48" i="1"/>
  <c r="G30" i="1"/>
  <c r="H30" i="1"/>
  <c r="AE37" i="1"/>
  <c r="E49" i="1"/>
  <c r="Z49" i="1" s="1"/>
  <c r="K64" i="1"/>
  <c r="H50" i="1"/>
  <c r="AC50" i="1" s="1"/>
  <c r="G48" i="1"/>
  <c r="AB48" i="1" s="1"/>
  <c r="H62" i="1"/>
  <c r="E54" i="1"/>
  <c r="Z54" i="1" s="1"/>
  <c r="E51" i="1"/>
  <c r="Z51" i="1" s="1"/>
  <c r="J64" i="1"/>
  <c r="G50" i="1"/>
  <c r="J63" i="1"/>
  <c r="H49" i="1"/>
  <c r="M65" i="1"/>
  <c r="I51" i="1"/>
  <c r="J30" i="1"/>
  <c r="K62" i="1"/>
  <c r="J48" i="1"/>
  <c r="AE48" i="1" s="1"/>
  <c r="L63" i="1"/>
  <c r="J49" i="1"/>
  <c r="AE49" i="1" s="1"/>
  <c r="J62" i="1"/>
  <c r="I48" i="1"/>
  <c r="G61" i="1"/>
  <c r="AG40" i="1"/>
  <c r="E53" i="1"/>
  <c r="Z53" i="1" s="1"/>
  <c r="L66" i="1"/>
  <c r="G52" i="1"/>
  <c r="I63" i="1"/>
  <c r="G49" i="1"/>
  <c r="E52" i="1"/>
  <c r="Z52" i="1" s="1"/>
  <c r="M30" i="1"/>
  <c r="K30" i="1"/>
  <c r="J50" i="1"/>
  <c r="M64" i="1"/>
  <c r="M68" i="1"/>
  <c r="O56" i="1"/>
  <c r="AF39" i="1"/>
  <c r="I47" i="1"/>
  <c r="I43" i="1"/>
  <c r="AC36" i="1"/>
  <c r="AD38" i="1"/>
  <c r="P43" i="1"/>
  <c r="Z34" i="1"/>
  <c r="M43" i="1"/>
  <c r="M47" i="1"/>
  <c r="R23" i="1"/>
  <c r="AB23" i="1" s="1"/>
  <c r="E47" i="1"/>
  <c r="AA61" i="1" s="1"/>
  <c r="E43" i="1"/>
  <c r="H43" i="1"/>
  <c r="H47" i="1"/>
  <c r="AF38" i="1"/>
  <c r="AG41" i="1"/>
  <c r="R43" i="1"/>
  <c r="AB34" i="1"/>
  <c r="AB35" i="1"/>
  <c r="AF37" i="1"/>
  <c r="AG37" i="1"/>
  <c r="AA35" i="1"/>
  <c r="AF36" i="1"/>
  <c r="L43" i="1"/>
  <c r="L47" i="1"/>
  <c r="AF35" i="1"/>
  <c r="AC37" i="1"/>
  <c r="J47" i="1"/>
  <c r="J43" i="1"/>
  <c r="V43" i="1"/>
  <c r="AF34" i="1"/>
  <c r="K43" i="1"/>
  <c r="K47" i="1"/>
  <c r="Q43" i="1"/>
  <c r="AA34" i="1"/>
  <c r="T43" i="1"/>
  <c r="AD34" i="1"/>
  <c r="AG36" i="1"/>
  <c r="AC35" i="1"/>
  <c r="AE34" i="1"/>
  <c r="U43" i="1"/>
  <c r="O21" i="1"/>
  <c r="O17" i="1"/>
  <c r="AB36" i="1"/>
  <c r="W43" i="1"/>
  <c r="AG34" i="1"/>
  <c r="AF40" i="1"/>
  <c r="S43" i="1"/>
  <c r="AC34" i="1"/>
  <c r="F43" i="1"/>
  <c r="F47" i="1"/>
  <c r="AF11" i="1"/>
  <c r="Q24" i="1"/>
  <c r="AA24" i="1" s="1"/>
  <c r="AD11" i="1"/>
  <c r="P22" i="1"/>
  <c r="Z22" i="1" s="1"/>
  <c r="AA9" i="1"/>
  <c r="AF10" i="1"/>
  <c r="T23" i="1"/>
  <c r="AD23" i="1" s="1"/>
  <c r="S23" i="1"/>
  <c r="AC23" i="1" s="1"/>
  <c r="AE10" i="1"/>
  <c r="Q26" i="1"/>
  <c r="AA26" i="1" s="1"/>
  <c r="AF13" i="1"/>
  <c r="AG13" i="1"/>
  <c r="R26" i="1"/>
  <c r="AB26" i="1" s="1"/>
  <c r="U17" i="1"/>
  <c r="AE8" i="1"/>
  <c r="U21" i="1"/>
  <c r="AE21" i="1" s="1"/>
  <c r="AE11" i="1"/>
  <c r="R24" i="1"/>
  <c r="AB24" i="1" s="1"/>
  <c r="M17" i="1"/>
  <c r="S25" i="1"/>
  <c r="AC25" i="1" s="1"/>
  <c r="AG12" i="1"/>
  <c r="K17" i="1"/>
  <c r="Q25" i="1"/>
  <c r="AA25" i="1" s="1"/>
  <c r="AE12" i="1"/>
  <c r="W21" i="1"/>
  <c r="AG21" i="1" s="1"/>
  <c r="AG8" i="1"/>
  <c r="W17" i="1"/>
  <c r="V22" i="1"/>
  <c r="AF22" i="1" s="1"/>
  <c r="AG9" i="1"/>
  <c r="AE9" i="1"/>
  <c r="T22" i="1"/>
  <c r="AD22" i="1" s="1"/>
  <c r="AD9" i="1"/>
  <c r="S22" i="1"/>
  <c r="AC22" i="1" s="1"/>
  <c r="Q27" i="1"/>
  <c r="AA27" i="1" s="1"/>
  <c r="AG14" i="1"/>
  <c r="V21" i="1"/>
  <c r="AF21" i="1" s="1"/>
  <c r="V17" i="1"/>
  <c r="AF8" i="1"/>
  <c r="R21" i="1"/>
  <c r="AB21" i="1" s="1"/>
  <c r="AB8" i="1"/>
  <c r="R17" i="1"/>
  <c r="AB9" i="1"/>
  <c r="Q22" i="1"/>
  <c r="AA22" i="1" s="1"/>
  <c r="P24" i="1"/>
  <c r="Z24" i="1" s="1"/>
  <c r="AC11" i="1"/>
  <c r="P23" i="1"/>
  <c r="Z23" i="1" s="1"/>
  <c r="AB10" i="1"/>
  <c r="P21" i="1"/>
  <c r="Z21" i="1" s="1"/>
  <c r="Z8" i="1"/>
  <c r="P17" i="1"/>
  <c r="I17" i="1"/>
  <c r="AC10" i="1"/>
  <c r="Q23" i="1"/>
  <c r="AA23" i="1" s="1"/>
  <c r="R25" i="1"/>
  <c r="AB25" i="1" s="1"/>
  <c r="AF12" i="1"/>
  <c r="P28" i="1"/>
  <c r="Z28" i="1" s="1"/>
  <c r="AG15" i="1"/>
  <c r="AF9" i="1"/>
  <c r="U22" i="1"/>
  <c r="AE22" i="1" s="1"/>
  <c r="H17" i="1"/>
  <c r="J17" i="1"/>
  <c r="S21" i="1"/>
  <c r="AC21" i="1" s="1"/>
  <c r="S17" i="1"/>
  <c r="AC8" i="1"/>
  <c r="F17" i="1"/>
  <c r="AC9" i="1"/>
  <c r="R22" i="1"/>
  <c r="AB22" i="1" s="1"/>
  <c r="U23" i="1"/>
  <c r="AE23" i="1" s="1"/>
  <c r="AG10" i="1"/>
  <c r="G17" i="1"/>
  <c r="T21" i="1"/>
  <c r="AD21" i="1" s="1"/>
  <c r="AD8" i="1"/>
  <c r="T17" i="1"/>
  <c r="L17" i="1"/>
  <c r="F21" i="1"/>
  <c r="F30" i="1" s="1"/>
  <c r="E17" i="1"/>
  <c r="AE13" i="1"/>
  <c r="P26" i="1"/>
  <c r="Z26" i="1" s="1"/>
  <c r="T24" i="1"/>
  <c r="AD24" i="1" s="1"/>
  <c r="AG11" i="1"/>
  <c r="Q21" i="1"/>
  <c r="AA8" i="1"/>
  <c r="Q17" i="1"/>
  <c r="AA21" i="1" l="1"/>
  <c r="Z68" i="1"/>
  <c r="P68" i="1"/>
  <c r="AF61" i="1"/>
  <c r="AB61" i="1"/>
  <c r="I70" i="1"/>
  <c r="Z63" i="1"/>
  <c r="Z61" i="1"/>
  <c r="AG61" i="1"/>
  <c r="AC61" i="1"/>
  <c r="F70" i="1"/>
  <c r="AD61" i="1"/>
  <c r="H70" i="1"/>
  <c r="L70" i="1"/>
  <c r="AB43" i="1"/>
  <c r="AB65" i="1"/>
  <c r="R65" i="1"/>
  <c r="AC51" i="1"/>
  <c r="U62" i="1"/>
  <c r="AE62" i="1"/>
  <c r="R62" i="1"/>
  <c r="AC48" i="1"/>
  <c r="AB62" i="1"/>
  <c r="AA49" i="1"/>
  <c r="Q66" i="1"/>
  <c r="AB52" i="1"/>
  <c r="AA66" i="1"/>
  <c r="U63" i="1"/>
  <c r="T63" i="1"/>
  <c r="AD63" i="1"/>
  <c r="Z67" i="1"/>
  <c r="P67" i="1"/>
  <c r="AA53" i="1"/>
  <c r="S64" i="1"/>
  <c r="AC64" i="1"/>
  <c r="Z66" i="1"/>
  <c r="P66" i="1"/>
  <c r="R64" i="1"/>
  <c r="AB64" i="1"/>
  <c r="P62" i="1"/>
  <c r="Z62" i="1"/>
  <c r="Z65" i="1"/>
  <c r="P65" i="1"/>
  <c r="AF62" i="1"/>
  <c r="V62" i="1"/>
  <c r="AC65" i="1"/>
  <c r="S65" i="1"/>
  <c r="R66" i="1"/>
  <c r="AB66" i="1"/>
  <c r="AF48" i="1"/>
  <c r="AD64" i="1"/>
  <c r="T64" i="1"/>
  <c r="AC49" i="1"/>
  <c r="AB63" i="1"/>
  <c r="R63" i="1"/>
  <c r="T62" i="1"/>
  <c r="AD62" i="1"/>
  <c r="Q62" i="1"/>
  <c r="AA62" i="1"/>
  <c r="AA64" i="1"/>
  <c r="Q64" i="1"/>
  <c r="S63" i="1"/>
  <c r="AC63" i="1"/>
  <c r="AD49" i="1"/>
  <c r="AA48" i="1"/>
  <c r="AA51" i="1"/>
  <c r="G56" i="1"/>
  <c r="AB49" i="1"/>
  <c r="Q63" i="1"/>
  <c r="AA63" i="1"/>
  <c r="S62" i="1"/>
  <c r="AC62" i="1"/>
  <c r="AD48" i="1"/>
  <c r="P63" i="1"/>
  <c r="AE63" i="1"/>
  <c r="Z64" i="1"/>
  <c r="AA50" i="1"/>
  <c r="P64" i="1"/>
  <c r="AA65" i="1"/>
  <c r="Q65" i="1"/>
  <c r="Q67" i="1"/>
  <c r="AA67" i="1"/>
  <c r="AB50" i="1"/>
  <c r="M70" i="1"/>
  <c r="J70" i="1"/>
  <c r="G70" i="1"/>
  <c r="AE61" i="1"/>
  <c r="AF43" i="1"/>
  <c r="K70" i="1"/>
  <c r="K56" i="1"/>
  <c r="U61" i="1"/>
  <c r="F56" i="1"/>
  <c r="P61" i="1"/>
  <c r="Q61" i="1"/>
  <c r="L56" i="1"/>
  <c r="V61" i="1"/>
  <c r="M56" i="1"/>
  <c r="W61" i="1"/>
  <c r="I56" i="1"/>
  <c r="S61" i="1"/>
  <c r="H56" i="1"/>
  <c r="R61" i="1"/>
  <c r="O30" i="1"/>
  <c r="J56" i="1"/>
  <c r="T61" i="1"/>
  <c r="AE43" i="1"/>
  <c r="AD43" i="1"/>
  <c r="S56" i="1"/>
  <c r="AC47" i="1"/>
  <c r="Z47" i="1"/>
  <c r="E56" i="1"/>
  <c r="AG47" i="1"/>
  <c r="W56" i="1"/>
  <c r="AG17" i="1"/>
  <c r="AG43" i="1"/>
  <c r="Q56" i="1"/>
  <c r="AA47" i="1"/>
  <c r="Z17" i="1"/>
  <c r="AA43" i="1"/>
  <c r="AB47" i="1"/>
  <c r="R56" i="1"/>
  <c r="P56" i="1"/>
  <c r="AF47" i="1"/>
  <c r="V56" i="1"/>
  <c r="AD47" i="1"/>
  <c r="T56" i="1"/>
  <c r="AE47" i="1"/>
  <c r="U56" i="1"/>
  <c r="Q30" i="1"/>
  <c r="AA30" i="1" s="1"/>
  <c r="AC43" i="1"/>
  <c r="Z43" i="1"/>
  <c r="AF17" i="1"/>
  <c r="V30" i="1"/>
  <c r="AF30" i="1" s="1"/>
  <c r="W30" i="1"/>
  <c r="AG30" i="1" s="1"/>
  <c r="AC17" i="1"/>
  <c r="P30" i="1"/>
  <c r="Z30" i="1" s="1"/>
  <c r="U30" i="1"/>
  <c r="AE30" i="1" s="1"/>
  <c r="AE17" i="1"/>
  <c r="S30" i="1"/>
  <c r="AC30" i="1" s="1"/>
  <c r="R30" i="1"/>
  <c r="AB30" i="1" s="1"/>
  <c r="AB17" i="1"/>
  <c r="AD17" i="1"/>
  <c r="AA17" i="1"/>
  <c r="T30" i="1"/>
  <c r="AD30" i="1" s="1"/>
  <c r="AA56" i="1" l="1"/>
  <c r="AB56" i="1"/>
  <c r="AD56" i="1"/>
  <c r="AD70" i="1"/>
  <c r="AG70" i="1"/>
  <c r="AF56" i="1"/>
  <c r="AA70" i="1"/>
  <c r="V70" i="1"/>
  <c r="AF70" i="1"/>
  <c r="R70" i="1"/>
  <c r="AB70" i="1"/>
  <c r="Z70" i="1"/>
  <c r="AC70" i="1"/>
  <c r="AC56" i="1"/>
  <c r="AE70" i="1"/>
  <c r="T70" i="1"/>
  <c r="W70" i="1"/>
  <c r="P70" i="1"/>
  <c r="Q70" i="1"/>
  <c r="AE56" i="1"/>
  <c r="S70" i="1"/>
  <c r="AG56" i="1"/>
  <c r="U70" i="1"/>
  <c r="Z5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<sst xmlns="http://schemas.openxmlformats.org/spreadsheetml/2006/main" count="1119" uniqueCount="128">
  <si>
    <t>Customer</t>
  </si>
  <si>
    <t>New</t>
  </si>
  <si>
    <t>Total</t>
  </si>
  <si>
    <t>B1</t>
  </si>
  <si>
    <t>Cohort</t>
  </si>
  <si>
    <t>Start Month</t>
  </si>
  <si>
    <t>Cancel Month</t>
  </si>
  <si>
    <t>Quarter Cohort</t>
  </si>
  <si>
    <t>Year Cohort</t>
  </si>
  <si>
    <t>Q1 2024</t>
  </si>
  <si>
    <t>Q2 2024</t>
  </si>
  <si>
    <t>Q3 2024</t>
  </si>
  <si>
    <t>Q4 2024</t>
  </si>
  <si>
    <t>Start</t>
  </si>
  <si>
    <t>Revenue Type</t>
  </si>
  <si>
    <t>Filter</t>
  </si>
  <si>
    <t/>
  </si>
  <si>
    <t>Reactivated</t>
  </si>
  <si>
    <t>Upgrade</t>
  </si>
  <si>
    <t>Downgrade</t>
  </si>
  <si>
    <t>Deactivated</t>
  </si>
  <si>
    <t>Cancelled</t>
  </si>
  <si>
    <t>End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</si>
  <si>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</si>
  <si>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</si>
  <si>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</si>
  <si>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</si>
  <si>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</si>
  <si>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</si>
  <si>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</si>
  <si>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</si>
  <si>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</si>
  <si>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</si>
  <si>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</si>
  <si>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</si>
  <si>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</si>
  <si>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</si>
  <si>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</si>
  <si>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</si>
  <si>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</si>
  <si>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</si>
  <si>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</si>
  <si>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</si>
  <si>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</si>
  <si>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</si>
  <si>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</si>
  <si>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</si>
  <si>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</si>
  <si>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</si>
  <si>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</si>
  <si>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</si>
  <si>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</si>
  <si>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</si>
  <si>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</si>
  <si>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</si>
  <si>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</si>
  <si>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</si>
  <si>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</si>
  <si>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</si>
  <si>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</si>
  <si>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</si>
  <si>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</si>
  <si>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</si>
  <si>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</si>
  <si>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</si>
  <si>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</si>
  <si>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</si>
  <si>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</si>
  <si>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</si>
  <si>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</si>
  <si>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</si>
  <si>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</si>
  <si>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</si>
  <si>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Q1 2023</t>
  </si>
  <si>
    <t>Q2 2023</t>
  </si>
  <si>
    <t>Q3 2023</t>
  </si>
  <si>
    <t>Q4 2023</t>
  </si>
  <si>
    <t>Q1 2025</t>
  </si>
  <si>
    <t>Group</t>
  </si>
  <si>
    <t xml:space="preserve">Start </t>
  </si>
  <si>
    <t>Customers in Period</t>
  </si>
  <si>
    <t>Customers Since Inception</t>
  </si>
  <si>
    <t>Churned Customers in Period</t>
  </si>
  <si>
    <t>Gross Customer Retention (Period-over-Period)</t>
  </si>
  <si>
    <t>Gross Customer Retention Since Inception</t>
  </si>
  <si>
    <t>Revenue in Period</t>
  </si>
  <si>
    <t>Churned Revenue in Period</t>
  </si>
  <si>
    <t>Gross Revenue Retention (Period-over-Period)</t>
  </si>
  <si>
    <t>Revenue Since Inception</t>
  </si>
  <si>
    <t>Gross Revenue Retention Since Inception</t>
  </si>
  <si>
    <t>Quarter 0</t>
  </si>
  <si>
    <t>Churned Customers Since Inception by Period</t>
  </si>
  <si>
    <t>Churned Revenue Since Inception by Period</t>
  </si>
  <si>
    <t>Net Revenue Retention Since Inception by Period</t>
  </si>
  <si>
    <t>Net Revenue Retention (Period-over-Period)</t>
  </si>
  <si>
    <t>Net Revenue Retention Since Inception</t>
  </si>
  <si>
    <t>Quarterly Customer Retention</t>
  </si>
  <si>
    <t>Custom-built overlay to display data</t>
  </si>
  <si>
    <t>Raw customer revenue by month data</t>
  </si>
  <si>
    <t>HyperPerfect's data enrichment output for categorizing customers</t>
  </si>
  <si>
    <t>Key Notes</t>
  </si>
  <si>
    <t>Resources</t>
  </si>
  <si>
    <t>HyperPerfect Website</t>
  </si>
  <si>
    <t>Install/Quick Start Instructions</t>
  </si>
  <si>
    <t>HyperPerfect Demo Video</t>
  </si>
  <si>
    <t>Sheets</t>
  </si>
  <si>
    <t>Description</t>
  </si>
  <si>
    <t>HyperPerfect's revenue walk output (set to group by quarterly cohorts)</t>
  </si>
  <si>
    <t>HyperPerfect's customer count walk output (set to group by quarterly cohorts)</t>
  </si>
  <si>
    <t>Results of HyperPerfect's data cleaning tool (see cell H2 for notes)</t>
  </si>
  <si>
    <t>Product</t>
  </si>
  <si>
    <t>Premium</t>
  </si>
  <si>
    <t>Legacy</t>
  </si>
  <si>
    <t>Subscription</t>
  </si>
  <si>
    <t>"Data_Clean Sheet" Settings</t>
  </si>
  <si>
    <t>"Data_Clean_Build_Walk_Rev" Settings</t>
  </si>
  <si>
    <t>"Data_Clean_Build_Walk_Logo" Settings</t>
  </si>
  <si>
    <t>HyperPerfect Settings Reference</t>
  </si>
  <si>
    <t>1. All sheets created automatically by HyperPerfect's Excel Add-In (except "Dashboard" and "Data").</t>
  </si>
  <si>
    <r>
      <t xml:space="preserve">3. "Data_Clean" sheet created with adjustment settings shown below (e.g., MRR from "Data" sheet was converted to ARR in "Data_Clean" sheet.  See </t>
    </r>
    <r>
      <rPr>
        <sz val="12"/>
        <color theme="4"/>
        <rFont val="Calibri (Body)"/>
      </rPr>
      <t>https://publish.obsidian.md/hyperperfect/Help</t>
    </r>
    <r>
      <rPr>
        <sz val="12"/>
        <color theme="1"/>
        <rFont val="Calibri"/>
        <family val="2"/>
        <scheme val="minor"/>
      </rPr>
      <t xml:space="preserve"> for details).</t>
    </r>
  </si>
  <si>
    <t>4. Filters in the revenue and customer/logo count walks are dynamic and were built to work by Product.  To filter output by product line(s), enter "Legacy", "Premium" and/or "Subscription" seperated by commas into the filter column of "Data_Clean_Build_Walk_Rev" or "Data_Clean_Build_Walk_Logo".</t>
  </si>
  <si>
    <t>HYPERPERFECT.AI</t>
  </si>
  <si>
    <t>Instantly clean data and create revenue waterfalls and cohort analyses — all built with auditable formulas in Excel.</t>
  </si>
  <si>
    <t>QUICK START GUIDE TO HYPERPERFECT'S DEMO FILE</t>
  </si>
  <si>
    <t>THIS FILE WAS BUILT IN UNDER 3 MINS.  SIGN UP FOR FREE AT:</t>
  </si>
  <si>
    <t>General Settings</t>
  </si>
  <si>
    <t xml:space="preserve"> </t>
  </si>
  <si>
    <t>2. HyperPerfect set to provide formulas for all output sheet data.  For larger datasets rerun the operation with "Convert output formulas to values" checked, which convertd repeated formulas to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</si>
</sst>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;\(#,##0\);&quot;--&quot;;@"/>
    <numFmt numFmtId="165" formatCode="[$-409]mmm\ \'yy;@"/>
    <numFmt numFmtId="166" formatCode="#"/>
    <numFmt numFmtId="167" formatCode="mmm\ yyyy"/>
    <numFmt numFmtId="168" formatCode="&quot;Q&quot;0"/>
    <numFmt numFmtId="169" formatCode="&quot;Quarter &quot;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2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4"/>
      <name val="Calibri (Body)"/>
    </font>
    <font>
      <b/>
      <sz val="22"/>
      <color theme="1"/>
      <name val="Calibri"/>
      <family val="2"/>
      <scheme val="minor"/>
    </font>
    <font>
      <b/>
      <u/>
      <sz val="22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1A7B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4" fillId="2" borderId="0" xfId="0" applyFont="1" applyFill="1"/>
    <xf numFmtId="14" fontId="4" fillId="2" borderId="0" xfId="0" applyNumberFormat="1" applyFont="1" applyFill="1"/>
    <xf numFmtId="164" fontId="0" fillId="0" borderId="0" xfId="0" applyNumberFormat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3" fillId="3" borderId="0" xfId="0" applyFont="1" applyFill="1"/>
    <xf numFmtId="0" fontId="3" fillId="4" borderId="0" xfId="0" applyFont="1" applyFill="1" applyAlignment="1">
      <alignment horizontal="center"/>
    </xf>
    <xf numFmtId="0" fontId="3" fillId="4" borderId="0" xfId="0" applyFont="1" applyFill="1"/>
    <xf numFmtId="9" fontId="0" fillId="6" borderId="0" xfId="1" applyFont="1" applyFill="1"/>
    <xf numFmtId="9" fontId="3" fillId="6" borderId="1" xfId="1" applyFont="1" applyFill="1" applyBorder="1"/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 vertical="top"/>
    </xf>
    <xf numFmtId="167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66" fontId="0" fillId="0" borderId="0" xfId="0" applyNumberFormat="1" applyAlignment="1">
      <alignment horizontal="left" vertical="top"/>
    </xf>
    <xf numFmtId="165" fontId="2" fillId="5" borderId="0" xfId="0" applyNumberFormat="1" applyFont="1" applyFill="1" applyAlignment="1">
      <alignment horizontal="right"/>
    </xf>
    <xf numFmtId="37" fontId="0" fillId="6" borderId="0" xfId="2" applyNumberFormat="1" applyFont="1" applyFill="1"/>
    <xf numFmtId="37" fontId="3" fillId="6" borderId="1" xfId="0" applyNumberFormat="1" applyFont="1" applyFill="1" applyBorder="1"/>
    <xf numFmtId="168" fontId="2" fillId="5" borderId="0" xfId="0" applyNumberFormat="1" applyFont="1" applyFill="1" applyAlignment="1">
      <alignment horizontal="right"/>
    </xf>
    <xf numFmtId="169" fontId="2" fillId="5" borderId="0" xfId="0" applyNumberFormat="1" applyFont="1" applyFill="1"/>
    <xf numFmtId="167" fontId="0" fillId="0" borderId="0" xfId="0" applyNumberFormat="1" applyAlignment="1">
      <alignment horizontal="left"/>
    </xf>
    <xf numFmtId="0" fontId="7" fillId="3" borderId="0" xfId="0" applyFont="1" applyFill="1"/>
    <xf numFmtId="0" fontId="8" fillId="0" borderId="0" xfId="0" applyFont="1"/>
    <xf numFmtId="0" fontId="7" fillId="7" borderId="0" xfId="0" applyFont="1" applyFill="1"/>
    <xf numFmtId="0" fontId="9" fillId="0" borderId="0" xfId="4" applyFont="1"/>
    <xf numFmtId="0" fontId="10" fillId="0" borderId="0" xfId="0" applyFont="1"/>
    <xf numFmtId="0" fontId="12" fillId="0" borderId="0" xfId="0" applyFont="1"/>
    <xf numFmtId="0" fontId="13" fillId="0" borderId="0" xfId="4" applyFont="1"/>
    <xf numFmtId="166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5" fillId="3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</cellXfs>
  <cellStyles count="5">
    <cellStyle name="Comma" xfId="2" builtinId="3"/>
    <cellStyle name="Hyperlink" xfId="4" builtinId="8"/>
    <cellStyle name="Normal" xfId="0" builtinId="0"/>
    <cellStyle name="Normal 7" xfId="3" xr:uid="{1E68DDF6-2026-984D-ACF9-803325C61108}"/>
    <cellStyle name="Percent" xfId="1" builtinId="5"/>
  </cellStyles>
  <dxfs count="2">
    <dxf>
      <font>
        <color rgb="FF8B0000"/>
      </font>
      <fill>
        <patternFill patternType="solid">
          <fgColor indexed="64"/>
          <bgColor rgb="FFFFC0CB"/>
        </patternFill>
      </fill>
    </dxf>
    <dxf>
      <font>
        <color rgb="FF006400"/>
      </font>
      <fill>
        <patternFill patternType="solid">
          <fgColor indexed="64"/>
          <bgColor rgb="FF90EE9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363252</xdr:colOff>
      <xdr:row>29</xdr:row>
      <xdr:rowOff>63499</xdr:rowOff>
    </xdr:from>
    <xdr:to>
      <xdr:col>4</xdr:col>
      <xdr:colOff>584200</xdr:colOff>
      <xdr:row>67</xdr:row>
      <xdr:rowOff>16784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AED7B0-CA1F-4700-4CD0-8EC8ACE9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52" y="5626099"/>
          <a:ext cx="3408648" cy="767488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29</xdr:row>
      <xdr:rowOff>63500</xdr:rowOff>
    </xdr:from>
    <xdr:to>
      <xdr:col>6</xdr:col>
      <xdr:colOff>53276</xdr:colOff>
      <xdr:row>72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AE6C6B-BCCF-43BE-5F26-394561F09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8500" y="5867400"/>
          <a:ext cx="3253676" cy="8686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50800</xdr:rowOff>
    </xdr:from>
    <xdr:to>
      <xdr:col>7</xdr:col>
      <xdr:colOff>3289465</xdr:colOff>
      <xdr:row>72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4BDC16-6BCC-B7B6-A396-37390F72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7100" y="5854700"/>
          <a:ext cx="3264065" cy="8724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3937000</xdr:colOff>
      <xdr:row>29</xdr:row>
      <xdr:rowOff>50800</xdr:rowOff>
    </xdr:from>
    <xdr:to>
      <xdr:col>8</xdr:col>
      <xdr:colOff>3403600</xdr:colOff>
      <xdr:row>53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8B9539-8AF8-04D2-D26D-8D98CCC1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77700" y="6019800"/>
          <a:ext cx="3416300" cy="497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C4955C9B-7F60-914A-941C-EEFF77DD0F27}">
  <we:reference id="e9542457-66d7-4f3e-9825-e2f17a36764c" version="1.0.0.0" store="developer" storeType="Registry"/>
  <we:alternateReferences/>
  <we:properties>
    <we:property name="tutorialAutomaticDisplayCount" value="146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_xldudf_HYPERPERFECT_AI</we:customFunctionIds>
      </we:customFunctionIdList>
    </a:ext>
    <a:ext xmlns:a="http://schemas.openxmlformats.org/drawingml/2006/main" uri="{0858819E-0033-43BF-8937-05EC82904868}">
      <we:backgroundApp state="1" runtimeId=""/>
    </a:ext>
  </we:extLst>
</we:webextension>
</file>

<file path=xl/webextensions/webextension2.xml><?xml version="1.0" encoding="utf-8"?>
<we:webextension xmlns:we="http://schemas.microsoft.com/office/webextensions/webextension/2010/11" id="{AC2821BF-5FE8-6C46-8BE7-A99F8049E393}">
  <we:reference id="wa200008526" version="1.0.0.0" store="en-US" storeType="OMEX"/>
  <we:alternateReferences>
    <we:reference id="wa200008526" version="1.0.0.0" store="WA200008526" storeType="OMEX"/>
  </we:alternateReferences>
  <we:properties>
    <we:property name="tutorialAutomaticDisplayCount" value="89"/>
    <we:property name="convertMonthlyFormulas" value="false"/>
  </we:properties>
  <we:bindings/>
  <we:snapshot xmlns:r="http://schemas.openxmlformats.org/officeDocument/2006/relationships"/>
  <we:extLst>
    <a:ext xmlns:a="http://schemas.openxmlformats.org/drawingml/2006/main" uri="{0858819E-0033-43BF-8937-05EC82904868}">
      <we:backgroundApp state="1" runtimeId=""/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oom.com/share/4ec4b69c39ab45c2bfc80a5ea914a3f7?sid=9cf62d66-000e-4b56-adbf-a6dc97a0a20c" TargetMode="External"/><Relationship Id="rId2" Type="http://schemas.openxmlformats.org/officeDocument/2006/relationships/hyperlink" Target="https://publish.obsidian.md/hyperperfect/Quick+Start" TargetMode="External"/><Relationship Id="rId1" Type="http://schemas.openxmlformats.org/officeDocument/2006/relationships/hyperlink" Target="http://www.hyperperfect.ai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hyperperfect.a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E88BB-AD99-4F44-956F-9D5002AF639E}">
  <dimension ref="A1:I38"/>
  <sheetViews>
    <sheetView showGridLines="0" tabSelected="1" workbookViewId="0"/>
  </sheetViews>
  <sheetFormatPr baseColWidth="10" defaultRowHeight="16" x14ac:dyDescent="0.2"/>
  <cols>
    <col min="1" max="2" width="2" style="28" customWidth="1"/>
    <col min="3" max="3" width="21.83203125" style="28" customWidth="1"/>
    <col min="4" max="4" width="15.1640625" style="28" customWidth="1"/>
    <col min="5" max="5" width="15" style="28" customWidth="1"/>
    <col min="6" max="6" width="42.5" style="28" customWidth="1"/>
    <col min="7" max="7" width="8.33203125" style="28" customWidth="1"/>
    <col min="8" max="8" width="51.83203125" style="28" customWidth="1"/>
    <col min="9" max="9" width="96.5" style="28" customWidth="1"/>
    <col min="10" max="16384" width="10.83203125" style="28"/>
  </cols>
  <sheetData>
    <row r="1" spans="1:9" ht="6" customHeight="1" x14ac:dyDescent="0.2">
      <c r="A1" s="28" t="s">
        <v>126</v>
      </c>
    </row>
    <row r="2" spans="1:9" x14ac:dyDescent="0.2">
      <c r="B2" s="27" t="s">
        <v>123</v>
      </c>
      <c r="C2" s="27"/>
      <c r="D2" s="27"/>
      <c r="E2" s="27"/>
      <c r="F2" s="27"/>
      <c r="G2" s="27"/>
      <c r="H2" s="27"/>
      <c r="I2" s="27"/>
    </row>
    <row r="4" spans="1:9" s="32" customFormat="1" ht="29" x14ac:dyDescent="0.35">
      <c r="B4" s="32" t="s">
        <v>124</v>
      </c>
      <c r="G4" s="33" t="s">
        <v>121</v>
      </c>
    </row>
    <row r="5" spans="1:9" x14ac:dyDescent="0.2">
      <c r="B5" s="28" t="s">
        <v>122</v>
      </c>
    </row>
    <row r="8" spans="1:9" x14ac:dyDescent="0.2">
      <c r="B8" s="29" t="s">
        <v>105</v>
      </c>
      <c r="C8" s="29"/>
      <c r="D8" s="29"/>
      <c r="E8" s="29" t="s">
        <v>106</v>
      </c>
      <c r="F8" s="29"/>
      <c r="G8" s="29"/>
      <c r="H8" s="29"/>
      <c r="I8" s="29"/>
    </row>
    <row r="9" spans="1:9" x14ac:dyDescent="0.2">
      <c r="B9" s="30" t="str">
        <f>HYPERLINK("#Dashboard!A1","Dashboard")</f>
        <v>Dashboard</v>
      </c>
      <c r="C9" s="30"/>
      <c r="E9" s="28" t="s">
        <v>97</v>
      </c>
    </row>
    <row r="10" spans="1:9" x14ac:dyDescent="0.2">
      <c r="B10" s="30" t="str">
        <f>HYPERLINK("#Data!A1","Data")</f>
        <v>Data</v>
      </c>
      <c r="C10" s="30"/>
      <c r="E10" s="28" t="s">
        <v>98</v>
      </c>
    </row>
    <row r="11" spans="1:9" x14ac:dyDescent="0.2">
      <c r="B11" s="30" t="str">
        <f>HYPERLINK("#Data_Clean!A1","Data_Clean")</f>
        <v>Data_Clean</v>
      </c>
      <c r="C11" s="30"/>
      <c r="E11" s="28" t="s">
        <v>109</v>
      </c>
    </row>
    <row r="12" spans="1:9" x14ac:dyDescent="0.2">
      <c r="B12" s="30" t="str">
        <f>HYPERLINK("#Data_Clean_Build!A1","Data_Clean_Build")</f>
        <v>Data_Clean_Build</v>
      </c>
      <c r="C12" s="30"/>
      <c r="E12" s="28" t="s">
        <v>99</v>
      </c>
    </row>
    <row r="13" spans="1:9" x14ac:dyDescent="0.2">
      <c r="B13" s="30" t="str">
        <f>HYPERLINK("#Data_Clean_Build_Walk_Rev!A1","Data_Clean_Build_Walk_Rev")</f>
        <v>Data_Clean_Build_Walk_Rev</v>
      </c>
      <c r="C13" s="30"/>
      <c r="E13" s="28" t="s">
        <v>107</v>
      </c>
    </row>
    <row r="14" spans="1:9" x14ac:dyDescent="0.2">
      <c r="B14" s="30" t="str">
        <f>HYPERLINK("#Data_Clean_Build_Walk_Logo!A1","Data_Clean_Build_Walk_Logo")</f>
        <v>Data_Clean_Build_Walk_Logo</v>
      </c>
      <c r="C14" s="30"/>
      <c r="E14" s="28" t="s">
        <v>108</v>
      </c>
    </row>
    <row r="16" spans="1:9" x14ac:dyDescent="0.2">
      <c r="B16" s="29" t="s">
        <v>100</v>
      </c>
      <c r="C16" s="29"/>
      <c r="D16" s="29"/>
      <c r="E16" s="29"/>
      <c r="F16" s="29"/>
      <c r="G16" s="29"/>
      <c r="H16" s="29"/>
      <c r="I16" s="29"/>
    </row>
    <row r="17" spans="2:9" x14ac:dyDescent="0.2">
      <c r="B17" s="28" t="s">
        <v>118</v>
      </c>
    </row>
    <row r="18" spans="2:9" x14ac:dyDescent="0.2">
      <c r="B18" s="28" t="s">
        <v>127</v>
      </c>
    </row>
    <row r="19" spans="2:9" x14ac:dyDescent="0.2">
      <c r="B19" s="28" t="s">
        <v>119</v>
      </c>
    </row>
    <row r="20" spans="2:9" x14ac:dyDescent="0.2">
      <c r="B20" s="28" t="s">
        <v>120</v>
      </c>
    </row>
    <row r="22" spans="2:9" x14ac:dyDescent="0.2">
      <c r="B22" s="29" t="s">
        <v>101</v>
      </c>
      <c r="C22" s="29"/>
      <c r="D22" s="29"/>
      <c r="E22" s="29"/>
      <c r="F22" s="29"/>
      <c r="G22" s="29"/>
      <c r="H22" s="29"/>
      <c r="I22" s="29"/>
    </row>
    <row r="23" spans="2:9" x14ac:dyDescent="0.2">
      <c r="B23" s="30" t="s">
        <v>102</v>
      </c>
      <c r="C23" s="30"/>
    </row>
    <row r="24" spans="2:9" x14ac:dyDescent="0.2">
      <c r="B24" s="30" t="s">
        <v>103</v>
      </c>
      <c r="C24" s="30"/>
    </row>
    <row r="25" spans="2:9" x14ac:dyDescent="0.2">
      <c r="B25" s="30" t="s">
        <v>104</v>
      </c>
      <c r="C25" s="30"/>
    </row>
    <row r="27" spans="2:9" x14ac:dyDescent="0.2">
      <c r="B27" s="29" t="s">
        <v>117</v>
      </c>
      <c r="C27" s="29"/>
      <c r="D27" s="29"/>
      <c r="E27" s="29"/>
      <c r="F27" s="29"/>
      <c r="G27" s="29"/>
      <c r="H27" s="29"/>
      <c r="I27" s="29"/>
    </row>
    <row r="29" spans="2:9" s="31" customFormat="1" ht="19" x14ac:dyDescent="0.25">
      <c r="C29" s="31" t="s">
        <v>114</v>
      </c>
      <c r="F29" s="31" t="s">
        <v>115</v>
      </c>
      <c r="H29" s="31" t="s">
        <v>116</v>
      </c>
      <c r="I29" s="31" t="s">
        <v>125</v>
      </c>
    </row>
    <row r="36" spans="2:3" x14ac:dyDescent="0.2">
      <c r="B36" s="30"/>
      <c r="C36" s="30"/>
    </row>
    <row r="37" spans="2:3" x14ac:dyDescent="0.2">
      <c r="B37" s="30"/>
      <c r="C37" s="30"/>
    </row>
    <row r="38" spans="2:3" x14ac:dyDescent="0.2">
      <c r="B38" s="30"/>
      <c r="C38" s="30"/>
    </row>
  </sheetData>
  <hyperlinks>
    <hyperlink ref="B23" r:id="rId1" xr:uid="{14669869-1A9D-0147-94F6-8E4235336C38}"/>
    <hyperlink ref="B24" r:id="rId2" display="Quick Start Instructions" xr:uid="{7AE5C5A3-6819-3F40-ABB3-9479A26B17CC}"/>
    <hyperlink ref="B25" r:id="rId3" xr:uid="{7DAE50EC-D38F-9E47-849C-EDB9047C61A6}"/>
    <hyperlink ref="G4" r:id="rId4" xr:uid="{47E8BF4A-5EB1-544D-AA02-D4186A404CDC}"/>
  </hyperlinks>
  <pageMargins left="0.7" right="0.7" top="0.75" bottom="0.75" header="0.3" footer="0.3"/>
  <pageSetup orientation="portrait" horizontalDpi="0" verticalDpi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0494-6C38-FF40-A6C3-337FDB9ED123}">
  <dimension ref="B1:AI72"/>
  <sheetViews>
    <sheetView showGridLines="0" topLeftCell="F29" zoomScale="84" workbookViewId="0">
      <selection activeCell="E21" sqref="E21:E29"/>
    </sheetView>
  </sheetViews>
  <sheetFormatPr baseColWidth="10" defaultRowHeight="15" outlineLevelCol="1" x14ac:dyDescent="0.2"/>
  <cols>
    <col min="1" max="1" width="1.6640625" customWidth="1"/>
    <col min="2" max="2" width="2.6640625" customWidth="1"/>
    <col min="3" max="3" width="11.1640625" customWidth="1"/>
    <col min="4" max="4" width="1.33203125" customWidth="1"/>
    <col min="5" max="13" width="9.1640625" customWidth="1"/>
    <col min="14" max="14" width="1.83203125" customWidth="1"/>
    <col min="15" max="22" width="9.1640625" customWidth="1"/>
    <col min="23" max="23" width="8.6640625" bestFit="1" customWidth="1"/>
    <col min="24" max="24" width="1.83203125" customWidth="1"/>
    <col min="25" max="25" width="8.6640625" hidden="1" customWidth="1" outlineLevel="1"/>
    <col min="26" max="26" width="9.1640625" customWidth="1" collapsed="1"/>
    <col min="27" max="33" width="9.1640625" customWidth="1"/>
    <col min="34" max="35" width="1.83203125" customWidth="1"/>
    <col min="36" max="36" width="1.6640625" customWidth="1"/>
  </cols>
  <sheetData>
    <row r="1" spans="2:35" ht="7" customHeight="1" x14ac:dyDescent="0.2"/>
    <row r="2" spans="2:35" ht="7" customHeight="1" x14ac:dyDescent="0.2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</row>
    <row r="3" spans="2:35" ht="42" customHeight="1" x14ac:dyDescent="0.2">
      <c r="B3" s="5"/>
      <c r="C3" s="36" t="s">
        <v>96</v>
      </c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5"/>
    </row>
    <row r="4" spans="2:35" ht="9" customHeight="1" x14ac:dyDescent="0.2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2:35" x14ac:dyDescent="0.2">
      <c r="B5" s="5"/>
      <c r="C5" s="7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5"/>
    </row>
    <row r="6" spans="2:35" x14ac:dyDescent="0.2">
      <c r="B6" s="5"/>
      <c r="C6" s="10" t="s">
        <v>4</v>
      </c>
      <c r="D6" s="6"/>
      <c r="E6" s="37" t="s">
        <v>80</v>
      </c>
      <c r="F6" s="37"/>
      <c r="G6" s="37"/>
      <c r="H6" s="37"/>
      <c r="I6" s="37"/>
      <c r="J6" s="37"/>
      <c r="K6" s="37"/>
      <c r="L6" s="37"/>
      <c r="M6" s="37"/>
      <c r="N6" s="6"/>
      <c r="O6" s="37" t="s">
        <v>82</v>
      </c>
      <c r="P6" s="37"/>
      <c r="Q6" s="37"/>
      <c r="R6" s="37"/>
      <c r="S6" s="37"/>
      <c r="T6" s="37"/>
      <c r="U6" s="37"/>
      <c r="V6" s="37"/>
      <c r="W6" s="37"/>
      <c r="X6" s="6"/>
      <c r="Y6" s="37" t="s">
        <v>83</v>
      </c>
      <c r="Z6" s="37"/>
      <c r="AA6" s="37"/>
      <c r="AB6" s="37"/>
      <c r="AC6" s="37"/>
      <c r="AD6" s="37"/>
      <c r="AE6" s="37"/>
      <c r="AF6" s="37"/>
      <c r="AG6" s="37" t="s">
        <v>3</v>
      </c>
      <c r="AH6" s="6"/>
      <c r="AI6" s="5"/>
    </row>
    <row r="7" spans="2:35" x14ac:dyDescent="0.2">
      <c r="B7" s="5"/>
      <c r="C7" s="10" t="s">
        <v>78</v>
      </c>
      <c r="D7" s="6"/>
      <c r="E7" s="21" t="str">
        <f>Data_Clean_Build_Walk_Logo!AH1</f>
        <v>Q1 2023</v>
      </c>
      <c r="F7" s="21" t="str">
        <f>Data_Clean_Build_Walk_Logo!AI1</f>
        <v>Q2 2023</v>
      </c>
      <c r="G7" s="21" t="str">
        <f>Data_Clean_Build_Walk_Logo!AJ1</f>
        <v>Q3 2023</v>
      </c>
      <c r="H7" s="21" t="str">
        <f>Data_Clean_Build_Walk_Logo!AK1</f>
        <v>Q4 2023</v>
      </c>
      <c r="I7" s="21" t="str">
        <f>Data_Clean_Build_Walk_Logo!AL1</f>
        <v>Q1 2024</v>
      </c>
      <c r="J7" s="21" t="str">
        <f>Data_Clean_Build_Walk_Logo!AM1</f>
        <v>Q2 2024</v>
      </c>
      <c r="K7" s="21" t="str">
        <f>Data_Clean_Build_Walk_Logo!AN1</f>
        <v>Q3 2024</v>
      </c>
      <c r="L7" s="21" t="str">
        <f>Data_Clean_Build_Walk_Logo!AO1</f>
        <v>Q4 2024</v>
      </c>
      <c r="M7" s="21" t="str">
        <f>Data_Clean_Build_Walk_Logo!AP1</f>
        <v>Q1 2025</v>
      </c>
      <c r="N7" s="6"/>
      <c r="O7" s="21" t="str">
        <f t="shared" ref="O7:W7" si="0">E7</f>
        <v>Q1 2023</v>
      </c>
      <c r="P7" s="21" t="str">
        <f t="shared" si="0"/>
        <v>Q2 2023</v>
      </c>
      <c r="Q7" s="21" t="str">
        <f t="shared" si="0"/>
        <v>Q3 2023</v>
      </c>
      <c r="R7" s="21" t="str">
        <f t="shared" si="0"/>
        <v>Q4 2023</v>
      </c>
      <c r="S7" s="21" t="str">
        <f t="shared" si="0"/>
        <v>Q1 2024</v>
      </c>
      <c r="T7" s="21" t="str">
        <f t="shared" si="0"/>
        <v>Q2 2024</v>
      </c>
      <c r="U7" s="21" t="str">
        <f t="shared" si="0"/>
        <v>Q3 2024</v>
      </c>
      <c r="V7" s="21" t="str">
        <f t="shared" si="0"/>
        <v>Q4 2024</v>
      </c>
      <c r="W7" s="21" t="str">
        <f t="shared" si="0"/>
        <v>Q1 2025</v>
      </c>
      <c r="X7" s="6"/>
      <c r="Y7" s="21" t="str">
        <f t="shared" ref="Y7:AG7" si="1">E7</f>
        <v>Q1 2023</v>
      </c>
      <c r="Z7" s="21" t="str">
        <f t="shared" si="1"/>
        <v>Q2 2023</v>
      </c>
      <c r="AA7" s="21" t="str">
        <f t="shared" si="1"/>
        <v>Q3 2023</v>
      </c>
      <c r="AB7" s="21" t="str">
        <f t="shared" si="1"/>
        <v>Q4 2023</v>
      </c>
      <c r="AC7" s="21" t="str">
        <f t="shared" si="1"/>
        <v>Q1 2024</v>
      </c>
      <c r="AD7" s="21" t="str">
        <f t="shared" si="1"/>
        <v>Q2 2024</v>
      </c>
      <c r="AE7" s="21" t="str">
        <f t="shared" si="1"/>
        <v>Q3 2024</v>
      </c>
      <c r="AF7" s="21" t="str">
        <f t="shared" si="1"/>
        <v>Q4 2024</v>
      </c>
      <c r="AG7" s="21" t="str">
        <f t="shared" si="1"/>
        <v>Q1 2025</v>
      </c>
      <c r="AH7" s="6"/>
      <c r="AI7" s="5"/>
    </row>
    <row r="8" spans="2:35" x14ac:dyDescent="0.2">
      <c r="B8" s="5"/>
      <c r="C8" s="8" t="str" cm="1">
        <f t="array" ref="C8:C16">TRANSPOSE(E7:M7)</f>
        <v>Q1 2023</v>
      </c>
      <c r="D8" s="6"/>
      <c r="E8" s="22" cm="1">
        <f t="array" ref="E8">IFERROR(
    SUMPRODUCT(
        (Data_Clean_Build_Walk_Logo!AH$2:AH$90) *
        (Data_Clean_Build_Walk_Logo!$B$2:$B$90 = $C8) *
        ((Data_Clean_Build_Walk_Logo!$A$2:$A$90 = "End"))
    ),
    0
)</f>
        <v>13</v>
      </c>
      <c r="F8" s="22" cm="1">
        <f t="array" ref="F8">IFERROR(
    SUMPRODUCT(
        (Data_Clean_Build_Walk_Logo!AI$2:AI$90) *
        (Data_Clean_Build_Walk_Logo!$B$2:$B$90 = $C8) *
        ((Data_Clean_Build_Walk_Logo!$A$2:$A$90 = "End"))
    ),
    0
)</f>
        <v>10</v>
      </c>
      <c r="G8" s="22" cm="1">
        <f t="array" ref="G8">IFERROR(
    SUMPRODUCT(
        (Data_Clean_Build_Walk_Logo!AJ$2:AJ$90) *
        (Data_Clean_Build_Walk_Logo!$B$2:$B$90 = $C8) *
        ((Data_Clean_Build_Walk_Logo!$A$2:$A$90 = "End"))
    ),
    0
)</f>
        <v>9</v>
      </c>
      <c r="H8" s="22" cm="1">
        <f t="array" ref="H8">IFERROR(
    SUMPRODUCT(
        (Data_Clean_Build_Walk_Logo!AK$2:AK$90) *
        (Data_Clean_Build_Walk_Logo!$B$2:$B$90 = $C8) *
        ((Data_Clean_Build_Walk_Logo!$A$2:$A$90 = "End"))
    ),
    0
)</f>
        <v>9</v>
      </c>
      <c r="I8" s="22" cm="1">
        <f t="array" ref="I8">IFERROR(
    SUMPRODUCT(
        (Data_Clean_Build_Walk_Logo!AL$2:AL$90) *
        (Data_Clean_Build_Walk_Logo!$B$2:$B$90 = $C8) *
        ((Data_Clean_Build_Walk_Logo!$A$2:$A$90 = "End"))
    ),
    0
)</f>
        <v>8</v>
      </c>
      <c r="J8" s="22" cm="1">
        <f t="array" ref="J8">IFERROR(
    SUMPRODUCT(
        (Data_Clean_Build_Walk_Logo!AM$2:AM$90) *
        (Data_Clean_Build_Walk_Logo!$B$2:$B$90 = $C8) *
        ((Data_Clean_Build_Walk_Logo!$A$2:$A$90 = "End"))
    ),
    0
)</f>
        <v>7</v>
      </c>
      <c r="K8" s="22" cm="1">
        <f t="array" ref="K8">IFERROR(
    SUMPRODUCT(
        (Data_Clean_Build_Walk_Logo!AN$2:AN$90) *
        (Data_Clean_Build_Walk_Logo!$B$2:$B$90 = $C8) *
        ((Data_Clean_Build_Walk_Logo!$A$2:$A$90 = "End"))
    ),
    0
)</f>
        <v>7</v>
      </c>
      <c r="L8" s="22" cm="1">
        <f t="array" ref="L8">IFERROR(
    SUMPRODUCT(
        (Data_Clean_Build_Walk_Logo!AO$2:AO$90) *
        (Data_Clean_Build_Walk_Logo!$B$2:$B$90 = $C8) *
        ((Data_Clean_Build_Walk_Logo!$A$2:$A$90 = "End"))
    ),
    0
)</f>
        <v>7</v>
      </c>
      <c r="M8" s="22" cm="1">
        <f t="array" ref="M8">IFERROR(
    SUMPRODUCT(
        (Data_Clean_Build_Walk_Logo!AP$2:AP$90) *
        (Data_Clean_Build_Walk_Logo!$B$2:$B$90 = $C8) *
        ((Data_Clean_Build_Walk_Logo!$A$2:$A$90 = "End"))
    ),
    0
)</f>
        <v>7</v>
      </c>
      <c r="N8" s="6"/>
      <c r="O8" s="22" cm="1">
        <f t="array" ref="O8">IFERROR(
    SUMPRODUCT(
        (Data_Clean_Build_Walk_Logo!AH$2:AH$90) *
        (Data_Clean_Build_Walk_Logo!$B$2:$B$90 = $C8) *
        (Data_Clean_Build_Walk_Logo!$A$2:$A$90 = "Cancelled")
    ),
    0
)</f>
        <v>0</v>
      </c>
      <c r="P8" s="22" cm="1">
        <f t="array" ref="P8">IFERROR(
    SUMPRODUCT(
        (Data_Clean_Build_Walk_Logo!AI$2:AI$90) *
        (Data_Clean_Build_Walk_Logo!$B$2:$B$90 = $C8) *
        (Data_Clean_Build_Walk_Logo!$A$2:$A$90 = "Cancelled")
    ),
    0
)</f>
        <v>-3</v>
      </c>
      <c r="Q8" s="22" cm="1">
        <f t="array" ref="Q8">IFERROR(
    SUMPRODUCT(
        (Data_Clean_Build_Walk_Logo!AJ$2:AJ$90) *
        (Data_Clean_Build_Walk_Logo!$B$2:$B$90 = $C8) *
        (Data_Clean_Build_Walk_Logo!$A$2:$A$90 = "Cancelled")
    ),
    0
)</f>
        <v>-2</v>
      </c>
      <c r="R8" s="22" cm="1">
        <f t="array" ref="R8">IFERROR(
    SUMPRODUCT(
        (Data_Clean_Build_Walk_Logo!AK$2:AK$90) *
        (Data_Clean_Build_Walk_Logo!$B$2:$B$90 = $C8) *
        (Data_Clean_Build_Walk_Logo!$A$2:$A$90 = "Cancelled")
    ),
    0
)</f>
        <v>0</v>
      </c>
      <c r="S8" s="22" cm="1">
        <f t="array" ref="S8">IFERROR(
    SUMPRODUCT(
        (Data_Clean_Build_Walk_Logo!AL$2:AL$90) *
        (Data_Clean_Build_Walk_Logo!$B$2:$B$90 = $C8) *
        (Data_Clean_Build_Walk_Logo!$A$2:$A$90 = "Cancelled")
    ),
    0
)</f>
        <v>-1</v>
      </c>
      <c r="T8" s="22" cm="1">
        <f t="array" ref="T8">IFERROR(
    SUMPRODUCT(
        (Data_Clean_Build_Walk_Logo!AM$2:AM$90) *
        (Data_Clean_Build_Walk_Logo!$B$2:$B$90 = $C8) *
        (Data_Clean_Build_Walk_Logo!$A$2:$A$90 = "Cancelled")
    ),
    0
)</f>
        <v>-1</v>
      </c>
      <c r="U8" s="22" cm="1">
        <f t="array" ref="U8">IFERROR(
    SUMPRODUCT(
        (Data_Clean_Build_Walk_Logo!AN$2:AN$90) *
        (Data_Clean_Build_Walk_Logo!$B$2:$B$90 = $C8) *
        (Data_Clean_Build_Walk_Logo!$A$2:$A$90 = "Cancelled")
    ),
    0
)</f>
        <v>0</v>
      </c>
      <c r="V8" s="22" cm="1">
        <f t="array" ref="V8">IFERROR(
    SUMPRODUCT(
        (Data_Clean_Build_Walk_Logo!AO$2:AO$90) *
        (Data_Clean_Build_Walk_Logo!$B$2:$B$90 = $C8) *
        (Data_Clean_Build_Walk_Logo!$A$2:$A$90 = "Cancelled")
    ),
    0
)</f>
        <v>0</v>
      </c>
      <c r="W8" s="22" cm="1">
        <f t="array" ref="W8">IFERROR(
    SUMPRODUCT(
        (Data_Clean_Build_Walk_Logo!AP$2:AP$90) *
        (Data_Clean_Build_Walk_Logo!$B$2:$B$90 = $C8) *
        (Data_Clean_Build_Walk_Logo!$A$2:$A$90 = "Cancelled")
    ),
    0
)</f>
        <v>0</v>
      </c>
      <c r="X8" s="6"/>
      <c r="Y8" s="12"/>
      <c r="Z8" s="12">
        <f>1+P8/E8</f>
        <v>0.76923076923076916</v>
      </c>
      <c r="AA8" s="12">
        <f t="shared" ref="AA8:AG8" si="2">1+Q8/F8</f>
        <v>0.8</v>
      </c>
      <c r="AB8" s="12">
        <f t="shared" si="2"/>
        <v>1</v>
      </c>
      <c r="AC8" s="12">
        <f t="shared" si="2"/>
        <v>0.88888888888888884</v>
      </c>
      <c r="AD8" s="12">
        <f t="shared" si="2"/>
        <v>0.875</v>
      </c>
      <c r="AE8" s="12">
        <f t="shared" si="2"/>
        <v>1</v>
      </c>
      <c r="AF8" s="12">
        <f t="shared" si="2"/>
        <v>1</v>
      </c>
      <c r="AG8" s="12">
        <f t="shared" si="2"/>
        <v>1</v>
      </c>
      <c r="AH8" s="6"/>
      <c r="AI8" s="5"/>
    </row>
    <row r="9" spans="2:35" x14ac:dyDescent="0.2">
      <c r="B9" s="5"/>
      <c r="C9" s="8" t="str">
        <v>Q2 2023</v>
      </c>
      <c r="D9" s="6"/>
      <c r="E9" s="22"/>
      <c r="F9" s="22" cm="1">
        <f t="array" ref="F9">IFERROR(
    SUMPRODUCT(
        (Data_Clean_Build_Walk_Logo!AI$2:AI$90) *
        (Data_Clean_Build_Walk_Logo!$B$2:$B$90 = $C9) *
        ((Data_Clean_Build_Walk_Logo!$A$2:$A$90 = "End"))
    ),
    0
)</f>
        <v>9</v>
      </c>
      <c r="G9" s="22" cm="1">
        <f t="array" ref="G9">IFERROR(
    SUMPRODUCT(
        (Data_Clean_Build_Walk_Logo!AJ$2:AJ$90) *
        (Data_Clean_Build_Walk_Logo!$B$2:$B$90 = $C9) *
        ((Data_Clean_Build_Walk_Logo!$A$2:$A$90 = "End"))
    ),
    0
)</f>
        <v>8</v>
      </c>
      <c r="H9" s="22" cm="1">
        <f t="array" ref="H9">IFERROR(
    SUMPRODUCT(
        (Data_Clean_Build_Walk_Logo!AK$2:AK$90) *
        (Data_Clean_Build_Walk_Logo!$B$2:$B$90 = $C9) *
        ((Data_Clean_Build_Walk_Logo!$A$2:$A$90 = "End"))
    ),
    0
)</f>
        <v>8</v>
      </c>
      <c r="I9" s="22" cm="1">
        <f t="array" ref="I9">IFERROR(
    SUMPRODUCT(
        (Data_Clean_Build_Walk_Logo!AL$2:AL$90) *
        (Data_Clean_Build_Walk_Logo!$B$2:$B$90 = $C9) *
        ((Data_Clean_Build_Walk_Logo!$A$2:$A$90 = "End"))
    ),
    0
)</f>
        <v>8</v>
      </c>
      <c r="J9" s="22" cm="1">
        <f t="array" ref="J9">IFERROR(
    SUMPRODUCT(
        (Data_Clean_Build_Walk_Logo!AM$2:AM$90) *
        (Data_Clean_Build_Walk_Logo!$B$2:$B$90 = $C9) *
        ((Data_Clean_Build_Walk_Logo!$A$2:$A$90 = "End"))
    ),
    0
)</f>
        <v>8</v>
      </c>
      <c r="K9" s="22" cm="1">
        <f t="array" ref="K9">IFERROR(
    SUMPRODUCT(
        (Data_Clean_Build_Walk_Logo!AN$2:AN$90) *
        (Data_Clean_Build_Walk_Logo!$B$2:$B$90 = $C9) *
        ((Data_Clean_Build_Walk_Logo!$A$2:$A$90 = "End"))
    ),
    0
)</f>
        <v>6</v>
      </c>
      <c r="L9" s="22" cm="1">
        <f t="array" ref="L9">IFERROR(
    SUMPRODUCT(
        (Data_Clean_Build_Walk_Logo!AO$2:AO$90) *
        (Data_Clean_Build_Walk_Logo!$B$2:$B$90 = $C9) *
        ((Data_Clean_Build_Walk_Logo!$A$2:$A$90 = "End"))
    ),
    0
)</f>
        <v>6</v>
      </c>
      <c r="M9" s="22" cm="1">
        <f t="array" ref="M9">IFERROR(
    SUMPRODUCT(
        (Data_Clean_Build_Walk_Logo!AP$2:AP$90) *
        (Data_Clean_Build_Walk_Logo!$B$2:$B$90 = $C9) *
        ((Data_Clean_Build_Walk_Logo!$A$2:$A$90 = "End"))
    ),
    0
)</f>
        <v>6</v>
      </c>
      <c r="N9" s="6"/>
      <c r="O9" s="22"/>
      <c r="P9" s="22" cm="1">
        <f t="array" ref="P9">IFERROR(
    SUMPRODUCT(
        (Data_Clean_Build_Walk_Logo!AI$2:AI$90) *
        (Data_Clean_Build_Walk_Logo!$B$2:$B$90 = $C9) *
        (Data_Clean_Build_Walk_Logo!$A$2:$A$90 = "Cancelled")
    ),
    0
)</f>
        <v>0</v>
      </c>
      <c r="Q9" s="22" cm="1">
        <f t="array" ref="Q9">IFERROR(
    SUMPRODUCT(
        (Data_Clean_Build_Walk_Logo!AJ$2:AJ$90) *
        (Data_Clean_Build_Walk_Logo!$B$2:$B$90 = $C9) *
        (Data_Clean_Build_Walk_Logo!$A$2:$A$90 = "Cancelled")
    ),
    0
)</f>
        <v>-1</v>
      </c>
      <c r="R9" s="22" cm="1">
        <f t="array" ref="R9">IFERROR(
    SUMPRODUCT(
        (Data_Clean_Build_Walk_Logo!AK$2:AK$90) *
        (Data_Clean_Build_Walk_Logo!$B$2:$B$90 = $C9) *
        (Data_Clean_Build_Walk_Logo!$A$2:$A$90 = "Cancelled")
    ),
    0
)</f>
        <v>0</v>
      </c>
      <c r="S9" s="22" cm="1">
        <f t="array" ref="S9">IFERROR(
    SUMPRODUCT(
        (Data_Clean_Build_Walk_Logo!AL$2:AL$90) *
        (Data_Clean_Build_Walk_Logo!$B$2:$B$90 = $C9) *
        (Data_Clean_Build_Walk_Logo!$A$2:$A$90 = "Cancelled")
    ),
    0
)</f>
        <v>0</v>
      </c>
      <c r="T9" s="22" cm="1">
        <f t="array" ref="T9">IFERROR(
    SUMPRODUCT(
        (Data_Clean_Build_Walk_Logo!AM$2:AM$90) *
        (Data_Clean_Build_Walk_Logo!$B$2:$B$90 = $C9) *
        (Data_Clean_Build_Walk_Logo!$A$2:$A$90 = "Cancelled")
    ),
    0
)</f>
        <v>0</v>
      </c>
      <c r="U9" s="22" cm="1">
        <f t="array" ref="U9">IFERROR(
    SUMPRODUCT(
        (Data_Clean_Build_Walk_Logo!AN$2:AN$90) *
        (Data_Clean_Build_Walk_Logo!$B$2:$B$90 = $C9) *
        (Data_Clean_Build_Walk_Logo!$A$2:$A$90 = "Cancelled")
    ),
    0
)</f>
        <v>-2</v>
      </c>
      <c r="V9" s="22" cm="1">
        <f t="array" ref="V9">IFERROR(
    SUMPRODUCT(
        (Data_Clean_Build_Walk_Logo!AO$2:AO$90) *
        (Data_Clean_Build_Walk_Logo!$B$2:$B$90 = $C9) *
        (Data_Clean_Build_Walk_Logo!$A$2:$A$90 = "Cancelled")
    ),
    0
)</f>
        <v>0</v>
      </c>
      <c r="W9" s="22" cm="1">
        <f t="array" ref="W9">IFERROR(
    SUMPRODUCT(
        (Data_Clean_Build_Walk_Logo!AP$2:AP$90) *
        (Data_Clean_Build_Walk_Logo!$B$2:$B$90 = $C9) *
        (Data_Clean_Build_Walk_Logo!$A$2:$A$90 = "Cancelled")
    ),
    0
)</f>
        <v>0</v>
      </c>
      <c r="X9" s="6"/>
      <c r="Y9" s="12"/>
      <c r="Z9" s="12"/>
      <c r="AA9" s="12">
        <f t="shared" ref="AA9" si="3">1+Q9/F9</f>
        <v>0.88888888888888884</v>
      </c>
      <c r="AB9" s="12">
        <f t="shared" ref="AB9" si="4">1+R9/G9</f>
        <v>1</v>
      </c>
      <c r="AC9" s="12">
        <f t="shared" ref="AC9" si="5">1+S9/H9</f>
        <v>1</v>
      </c>
      <c r="AD9" s="12">
        <f t="shared" ref="AD9" si="6">1+T9/I9</f>
        <v>1</v>
      </c>
      <c r="AE9" s="12">
        <f t="shared" ref="AE9" si="7">1+U9/J9</f>
        <v>0.75</v>
      </c>
      <c r="AF9" s="12">
        <f t="shared" ref="AF9" si="8">1+V9/K9</f>
        <v>1</v>
      </c>
      <c r="AG9" s="12">
        <f t="shared" ref="AG9" si="9">1+W9/L9</f>
        <v>1</v>
      </c>
      <c r="AH9" s="6"/>
      <c r="AI9" s="5"/>
    </row>
    <row r="10" spans="2:35" x14ac:dyDescent="0.2">
      <c r="B10" s="5"/>
      <c r="C10" s="8" t="str">
        <v>Q3 2023</v>
      </c>
      <c r="D10" s="6"/>
      <c r="E10" s="22"/>
      <c r="F10" s="22"/>
      <c r="G10" s="22" cm="1">
        <f t="array" ref="G10">IFERROR(
    SUMPRODUCT(
        (Data_Clean_Build_Walk_Logo!AJ$2:AJ$90) *
        (Data_Clean_Build_Walk_Logo!$B$2:$B$90 = $C10) *
        ((Data_Clean_Build_Walk_Logo!$A$2:$A$90 = "End"))
    ),
    0
)</f>
        <v>7</v>
      </c>
      <c r="H10" s="22" cm="1">
        <f t="array" ref="H10">IFERROR(
    SUMPRODUCT(
        (Data_Clean_Build_Walk_Logo!AK$2:AK$90) *
        (Data_Clean_Build_Walk_Logo!$B$2:$B$90 = $C10) *
        ((Data_Clean_Build_Walk_Logo!$A$2:$A$90 = "End"))
    ),
    0
)</f>
        <v>7</v>
      </c>
      <c r="I10" s="22" cm="1">
        <f t="array" ref="I10">IFERROR(
    SUMPRODUCT(
        (Data_Clean_Build_Walk_Logo!AL$2:AL$90) *
        (Data_Clean_Build_Walk_Logo!$B$2:$B$90 = $C10) *
        ((Data_Clean_Build_Walk_Logo!$A$2:$A$90 = "End"))
    ),
    0
)</f>
        <v>7</v>
      </c>
      <c r="J10" s="22" cm="1">
        <f t="array" ref="J10">IFERROR(
    SUMPRODUCT(
        (Data_Clean_Build_Walk_Logo!AM$2:AM$90) *
        (Data_Clean_Build_Walk_Logo!$B$2:$B$90 = $C10) *
        ((Data_Clean_Build_Walk_Logo!$A$2:$A$90 = "End"))
    ),
    0
)</f>
        <v>7</v>
      </c>
      <c r="K10" s="22" cm="1">
        <f t="array" ref="K10">IFERROR(
    SUMPRODUCT(
        (Data_Clean_Build_Walk_Logo!AN$2:AN$90) *
        (Data_Clean_Build_Walk_Logo!$B$2:$B$90 = $C10) *
        ((Data_Clean_Build_Walk_Logo!$A$2:$A$90 = "End"))
    ),
    0
)</f>
        <v>7</v>
      </c>
      <c r="L10" s="22" cm="1">
        <f t="array" ref="L10">IFERROR(
    SUMPRODUCT(
        (Data_Clean_Build_Walk_Logo!AO$2:AO$90) *
        (Data_Clean_Build_Walk_Logo!$B$2:$B$90 = $C10) *
        ((Data_Clean_Build_Walk_Logo!$A$2:$A$90 = "End"))
    ),
    0
)</f>
        <v>7</v>
      </c>
      <c r="M10" s="22" cm="1">
        <f t="array" ref="M10">IFERROR(
    SUMPRODUCT(
        (Data_Clean_Build_Walk_Logo!AP$2:AP$90) *
        (Data_Clean_Build_Walk_Logo!$B$2:$B$90 = $C10) *
        ((Data_Clean_Build_Walk_Logo!$A$2:$A$90 = "End"))
    ),
    0
)</f>
        <v>7</v>
      </c>
      <c r="N10" s="6"/>
      <c r="O10" s="22"/>
      <c r="P10" s="22"/>
      <c r="Q10" s="22" cm="1">
        <f t="array" ref="Q10">IFERROR(
    SUMPRODUCT(
        (Data_Clean_Build_Walk_Logo!AJ$2:AJ$90) *
        (Data_Clean_Build_Walk_Logo!$B$2:$B$90 = $C10) *
        (Data_Clean_Build_Walk_Logo!$A$2:$A$90 = "Cancelled")
    ),
    0
)</f>
        <v>0</v>
      </c>
      <c r="R10" s="22" cm="1">
        <f t="array" ref="R10">IFERROR(
    SUMPRODUCT(
        (Data_Clean_Build_Walk_Logo!AK$2:AK$90) *
        (Data_Clean_Build_Walk_Logo!$B$2:$B$90 = $C10) *
        (Data_Clean_Build_Walk_Logo!$A$2:$A$90 = "Cancelled")
    ),
    0
)</f>
        <v>0</v>
      </c>
      <c r="S10" s="22" cm="1">
        <f t="array" ref="S10">IFERROR(
    SUMPRODUCT(
        (Data_Clean_Build_Walk_Logo!AL$2:AL$90) *
        (Data_Clean_Build_Walk_Logo!$B$2:$B$90 = $C10) *
        (Data_Clean_Build_Walk_Logo!$A$2:$A$90 = "Cancelled")
    ),
    0
)</f>
        <v>0</v>
      </c>
      <c r="T10" s="22" cm="1">
        <f t="array" ref="T10">IFERROR(
    SUMPRODUCT(
        (Data_Clean_Build_Walk_Logo!AM$2:AM$90) *
        (Data_Clean_Build_Walk_Logo!$B$2:$B$90 = $C10) *
        (Data_Clean_Build_Walk_Logo!$A$2:$A$90 = "Cancelled")
    ),
    0
)</f>
        <v>0</v>
      </c>
      <c r="U10" s="22" cm="1">
        <f t="array" ref="U10">IFERROR(
    SUMPRODUCT(
        (Data_Clean_Build_Walk_Logo!AN$2:AN$90) *
        (Data_Clean_Build_Walk_Logo!$B$2:$B$90 = $C10) *
        (Data_Clean_Build_Walk_Logo!$A$2:$A$90 = "Cancelled")
    ),
    0
)</f>
        <v>0</v>
      </c>
      <c r="V10" s="22" cm="1">
        <f t="array" ref="V10">IFERROR(
    SUMPRODUCT(
        (Data_Clean_Build_Walk_Logo!AO$2:AO$90) *
        (Data_Clean_Build_Walk_Logo!$B$2:$B$90 = $C10) *
        (Data_Clean_Build_Walk_Logo!$A$2:$A$90 = "Cancelled")
    ),
    0
)</f>
        <v>0</v>
      </c>
      <c r="W10" s="22" cm="1">
        <f t="array" ref="W10">IFERROR(
    SUMPRODUCT(
        (Data_Clean_Build_Walk_Logo!AP$2:AP$90) *
        (Data_Clean_Build_Walk_Logo!$B$2:$B$90 = $C10) *
        (Data_Clean_Build_Walk_Logo!$A$2:$A$90 = "Cancelled")
    ),
    0
)</f>
        <v>0</v>
      </c>
      <c r="X10" s="6"/>
      <c r="Y10" s="12"/>
      <c r="Z10" s="12"/>
      <c r="AA10" s="12"/>
      <c r="AB10" s="12">
        <f t="shared" ref="AB10" si="10">1+R10/G10</f>
        <v>1</v>
      </c>
      <c r="AC10" s="12">
        <f t="shared" ref="AC10" si="11">1+S10/H10</f>
        <v>1</v>
      </c>
      <c r="AD10" s="12">
        <f t="shared" ref="AD10" si="12">1+T10/I10</f>
        <v>1</v>
      </c>
      <c r="AE10" s="12">
        <f t="shared" ref="AE10" si="13">1+U10/J10</f>
        <v>1</v>
      </c>
      <c r="AF10" s="12">
        <f t="shared" ref="AF10" si="14">1+V10/K10</f>
        <v>1</v>
      </c>
      <c r="AG10" s="12">
        <f t="shared" ref="AG10" si="15">1+W10/L10</f>
        <v>1</v>
      </c>
      <c r="AH10" s="6"/>
      <c r="AI10" s="5"/>
    </row>
    <row r="11" spans="2:35" x14ac:dyDescent="0.2">
      <c r="B11" s="5"/>
      <c r="C11" s="8" t="str">
        <v>Q4 2023</v>
      </c>
      <c r="D11" s="6"/>
      <c r="E11" s="22"/>
      <c r="F11" s="22"/>
      <c r="G11" s="22"/>
      <c r="H11" s="22" cm="1">
        <f t="array" ref="H11">IFERROR(
    SUMPRODUCT(
        (Data_Clean_Build_Walk_Logo!AK$2:AK$90) *
        (Data_Clean_Build_Walk_Logo!$B$2:$B$90 = $C11) *
        ((Data_Clean_Build_Walk_Logo!$A$2:$A$90 = "End"))
    ),
    0
)</f>
        <v>4</v>
      </c>
      <c r="I11" s="22" cm="1">
        <f t="array" ref="I11">IFERROR(
    SUMPRODUCT(
        (Data_Clean_Build_Walk_Logo!AL$2:AL$90) *
        (Data_Clean_Build_Walk_Logo!$B$2:$B$90 = $C11) *
        ((Data_Clean_Build_Walk_Logo!$A$2:$A$90 = "End"))
    ),
    0
)</f>
        <v>4</v>
      </c>
      <c r="J11" s="22" cm="1">
        <f t="array" ref="J11">IFERROR(
    SUMPRODUCT(
        (Data_Clean_Build_Walk_Logo!AM$2:AM$90) *
        (Data_Clean_Build_Walk_Logo!$B$2:$B$90 = $C11) *
        ((Data_Clean_Build_Walk_Logo!$A$2:$A$90 = "End"))
    ),
    0
)</f>
        <v>4</v>
      </c>
      <c r="K11" s="22" cm="1">
        <f t="array" ref="K11">IFERROR(
    SUMPRODUCT(
        (Data_Clean_Build_Walk_Logo!AN$2:AN$90) *
        (Data_Clean_Build_Walk_Logo!$B$2:$B$90 = $C11) *
        ((Data_Clean_Build_Walk_Logo!$A$2:$A$90 = "End"))
    ),
    0
)</f>
        <v>4</v>
      </c>
      <c r="L11" s="22" cm="1">
        <f t="array" ref="L11">IFERROR(
    SUMPRODUCT(
        (Data_Clean_Build_Walk_Logo!AO$2:AO$90) *
        (Data_Clean_Build_Walk_Logo!$B$2:$B$90 = $C11) *
        ((Data_Clean_Build_Walk_Logo!$A$2:$A$90 = "End"))
    ),
    0
)</f>
        <v>4</v>
      </c>
      <c r="M11" s="22" cm="1">
        <f t="array" ref="M11">IFERROR(
    SUMPRODUCT(
        (Data_Clean_Build_Walk_Logo!AP$2:AP$90) *
        (Data_Clean_Build_Walk_Logo!$B$2:$B$90 = $C11) *
        ((Data_Clean_Build_Walk_Logo!$A$2:$A$90 = "End"))
    ),
    0
)</f>
        <v>4</v>
      </c>
      <c r="N11" s="6"/>
      <c r="O11" s="22"/>
      <c r="P11" s="22"/>
      <c r="Q11" s="22"/>
      <c r="R11" s="22" cm="1">
        <f t="array" ref="R11">IFERROR(
    SUMPRODUCT(
        (Data_Clean_Build_Walk_Logo!AK$2:AK$90) *
        (Data_Clean_Build_Walk_Logo!$B$2:$B$90 = $C11) *
        (Data_Clean_Build_Walk_Logo!$A$2:$A$90 = "Cancelled")
    ),
    0
)</f>
        <v>0</v>
      </c>
      <c r="S11" s="22" cm="1">
        <f t="array" ref="S11">IFERROR(
    SUMPRODUCT(
        (Data_Clean_Build_Walk_Logo!AL$2:AL$90) *
        (Data_Clean_Build_Walk_Logo!$B$2:$B$90 = $C11) *
        (Data_Clean_Build_Walk_Logo!$A$2:$A$90 = "Cancelled")
    ),
    0
)</f>
        <v>0</v>
      </c>
      <c r="T11" s="22" cm="1">
        <f t="array" ref="T11">IFERROR(
    SUMPRODUCT(
        (Data_Clean_Build_Walk_Logo!AM$2:AM$90) *
        (Data_Clean_Build_Walk_Logo!$B$2:$B$90 = $C11) *
        (Data_Clean_Build_Walk_Logo!$A$2:$A$90 = "Cancelled")
    ),
    0
)</f>
        <v>0</v>
      </c>
      <c r="U11" s="22" cm="1">
        <f t="array" ref="U11">IFERROR(
    SUMPRODUCT(
        (Data_Clean_Build_Walk_Logo!AN$2:AN$90) *
        (Data_Clean_Build_Walk_Logo!$B$2:$B$90 = $C11) *
        (Data_Clean_Build_Walk_Logo!$A$2:$A$90 = "Cancelled")
    ),
    0
)</f>
        <v>0</v>
      </c>
      <c r="V11" s="22" cm="1">
        <f t="array" ref="V11">IFERROR(
    SUMPRODUCT(
        (Data_Clean_Build_Walk_Logo!AO$2:AO$90) *
        (Data_Clean_Build_Walk_Logo!$B$2:$B$90 = $C11) *
        (Data_Clean_Build_Walk_Logo!$A$2:$A$90 = "Cancelled")
    ),
    0
)</f>
        <v>0</v>
      </c>
      <c r="W11" s="22" cm="1">
        <f t="array" ref="W11">IFERROR(
    SUMPRODUCT(
        (Data_Clean_Build_Walk_Logo!AP$2:AP$90) *
        (Data_Clean_Build_Walk_Logo!$B$2:$B$90 = $C11) *
        (Data_Clean_Build_Walk_Logo!$A$2:$A$90 = "Cancelled")
    ),
    0
)</f>
        <v>0</v>
      </c>
      <c r="X11" s="6"/>
      <c r="Y11" s="12"/>
      <c r="Z11" s="12"/>
      <c r="AA11" s="12"/>
      <c r="AB11" s="12"/>
      <c r="AC11" s="12">
        <f t="shared" ref="AC11" si="16">1+S11/H11</f>
        <v>1</v>
      </c>
      <c r="AD11" s="12">
        <f t="shared" ref="AD11" si="17">1+T11/I11</f>
        <v>1</v>
      </c>
      <c r="AE11" s="12">
        <f t="shared" ref="AE11" si="18">1+U11/J11</f>
        <v>1</v>
      </c>
      <c r="AF11" s="12">
        <f t="shared" ref="AF11" si="19">1+V11/K11</f>
        <v>1</v>
      </c>
      <c r="AG11" s="12">
        <f t="shared" ref="AG11" si="20">1+W11/L11</f>
        <v>1</v>
      </c>
      <c r="AH11" s="6"/>
      <c r="AI11" s="5"/>
    </row>
    <row r="12" spans="2:35" x14ac:dyDescent="0.2">
      <c r="B12" s="5"/>
      <c r="C12" s="8" t="str">
        <v>Q1 2024</v>
      </c>
      <c r="D12" s="6"/>
      <c r="E12" s="22"/>
      <c r="F12" s="22"/>
      <c r="G12" s="22"/>
      <c r="H12" s="22"/>
      <c r="I12" s="22" cm="1">
        <f t="array" ref="I12">IFERROR(
    SUMPRODUCT(
        (Data_Clean_Build_Walk_Logo!AL$2:AL$90) *
        (Data_Clean_Build_Walk_Logo!$B$2:$B$90 = $C12) *
        ((Data_Clean_Build_Walk_Logo!$A$2:$A$90 = "End"))
    ),
    0
)</f>
        <v>3</v>
      </c>
      <c r="J12" s="22" cm="1">
        <f t="array" ref="J12">IFERROR(
    SUMPRODUCT(
        (Data_Clean_Build_Walk_Logo!AM$2:AM$90) *
        (Data_Clean_Build_Walk_Logo!$B$2:$B$90 = $C12) *
        ((Data_Clean_Build_Walk_Logo!$A$2:$A$90 = "End"))
    ),
    0
)</f>
        <v>3</v>
      </c>
      <c r="K12" s="22" cm="1">
        <f t="array" ref="K12">IFERROR(
    SUMPRODUCT(
        (Data_Clean_Build_Walk_Logo!AN$2:AN$90) *
        (Data_Clean_Build_Walk_Logo!$B$2:$B$90 = $C12) *
        ((Data_Clean_Build_Walk_Logo!$A$2:$A$90 = "End"))
    ),
    0
)</f>
        <v>3</v>
      </c>
      <c r="L12" s="22" cm="1">
        <f t="array" ref="L12">IFERROR(
    SUMPRODUCT(
        (Data_Clean_Build_Walk_Logo!AO$2:AO$90) *
        (Data_Clean_Build_Walk_Logo!$B$2:$B$90 = $C12) *
        ((Data_Clean_Build_Walk_Logo!$A$2:$A$90 = "End"))
    ),
    0
)</f>
        <v>3</v>
      </c>
      <c r="M12" s="22" cm="1">
        <f t="array" ref="M12">IFERROR(
    SUMPRODUCT(
        (Data_Clean_Build_Walk_Logo!AP$2:AP$90) *
        (Data_Clean_Build_Walk_Logo!$B$2:$B$90 = $C12) *
        ((Data_Clean_Build_Walk_Logo!$A$2:$A$90 = "End"))
    ),
    0
)</f>
        <v>3</v>
      </c>
      <c r="N12" s="6"/>
      <c r="O12" s="22"/>
      <c r="P12" s="22"/>
      <c r="Q12" s="22"/>
      <c r="R12" s="22"/>
      <c r="S12" s="22" cm="1">
        <f t="array" ref="S12">IFERROR(
    SUMPRODUCT(
        (Data_Clean_Build_Walk_Logo!AL$2:AL$90) *
        (Data_Clean_Build_Walk_Logo!$B$2:$B$90 = $C12) *
        (Data_Clean_Build_Walk_Logo!$A$2:$A$90 = "Cancelled")
    ),
    0
)</f>
        <v>0</v>
      </c>
      <c r="T12" s="22" cm="1">
        <f t="array" ref="T12">IFERROR(
    SUMPRODUCT(
        (Data_Clean_Build_Walk_Logo!AM$2:AM$90) *
        (Data_Clean_Build_Walk_Logo!$B$2:$B$90 = $C12) *
        (Data_Clean_Build_Walk_Logo!$A$2:$A$90 = "Cancelled")
    ),
    0
)</f>
        <v>0</v>
      </c>
      <c r="U12" s="22" cm="1">
        <f t="array" ref="U12">IFERROR(
    SUMPRODUCT(
        (Data_Clean_Build_Walk_Logo!AN$2:AN$90) *
        (Data_Clean_Build_Walk_Logo!$B$2:$B$90 = $C12) *
        (Data_Clean_Build_Walk_Logo!$A$2:$A$90 = "Cancelled")
    ),
    0
)</f>
        <v>0</v>
      </c>
      <c r="V12" s="22" cm="1">
        <f t="array" ref="V12">IFERROR(
    SUMPRODUCT(
        (Data_Clean_Build_Walk_Logo!AO$2:AO$90) *
        (Data_Clean_Build_Walk_Logo!$B$2:$B$90 = $C12) *
        (Data_Clean_Build_Walk_Logo!$A$2:$A$90 = "Cancelled")
    ),
    0
)</f>
        <v>0</v>
      </c>
      <c r="W12" s="22" cm="1">
        <f t="array" ref="W12">IFERROR(
    SUMPRODUCT(
        (Data_Clean_Build_Walk_Logo!AP$2:AP$90) *
        (Data_Clean_Build_Walk_Logo!$B$2:$B$90 = $C12) *
        (Data_Clean_Build_Walk_Logo!$A$2:$A$90 = "Cancelled")
    ),
    0
)</f>
        <v>0</v>
      </c>
      <c r="X12" s="6"/>
      <c r="Y12" s="12"/>
      <c r="Z12" s="12"/>
      <c r="AA12" s="12"/>
      <c r="AB12" s="12"/>
      <c r="AC12" s="12"/>
      <c r="AD12" s="12">
        <f t="shared" ref="AD12" si="21">1+T12/I12</f>
        <v>1</v>
      </c>
      <c r="AE12" s="12">
        <f t="shared" ref="AE12" si="22">1+U12/J12</f>
        <v>1</v>
      </c>
      <c r="AF12" s="12">
        <f t="shared" ref="AF12" si="23">1+V12/K12</f>
        <v>1</v>
      </c>
      <c r="AG12" s="12">
        <f t="shared" ref="AG12" si="24">1+W12/L12</f>
        <v>1</v>
      </c>
      <c r="AH12" s="6"/>
      <c r="AI12" s="5"/>
    </row>
    <row r="13" spans="2:35" x14ac:dyDescent="0.2">
      <c r="B13" s="5"/>
      <c r="C13" s="8" t="str">
        <v>Q2 2024</v>
      </c>
      <c r="D13" s="6"/>
      <c r="E13" s="22"/>
      <c r="F13" s="22"/>
      <c r="G13" s="22"/>
      <c r="H13" s="22"/>
      <c r="I13" s="22"/>
      <c r="J13" s="22" cm="1">
        <f t="array" ref="J13">IFERROR(
    SUMPRODUCT(
        (Data_Clean_Build_Walk_Logo!AM$2:AM$90) *
        (Data_Clean_Build_Walk_Logo!$B$2:$B$90 = $C13) *
        ((Data_Clean_Build_Walk_Logo!$A$2:$A$90 = "End"))
    ),
    0
)</f>
        <v>3</v>
      </c>
      <c r="K13" s="22" cm="1">
        <f t="array" ref="K13">IFERROR(
    SUMPRODUCT(
        (Data_Clean_Build_Walk_Logo!AN$2:AN$90) *
        (Data_Clean_Build_Walk_Logo!$B$2:$B$90 = $C13) *
        ((Data_Clean_Build_Walk_Logo!$A$2:$A$90 = "End"))
    ),
    0
)</f>
        <v>3</v>
      </c>
      <c r="L13" s="22" cm="1">
        <f t="array" ref="L13">IFERROR(
    SUMPRODUCT(
        (Data_Clean_Build_Walk_Logo!AO$2:AO$90) *
        (Data_Clean_Build_Walk_Logo!$B$2:$B$90 = $C13) *
        ((Data_Clean_Build_Walk_Logo!$A$2:$A$90 = "End"))
    ),
    0
)</f>
        <v>3</v>
      </c>
      <c r="M13" s="22" cm="1">
        <f t="array" ref="M13">IFERROR(
    SUMPRODUCT(
        (Data_Clean_Build_Walk_Logo!AP$2:AP$90) *
        (Data_Clean_Build_Walk_Logo!$B$2:$B$90 = $C13) *
        ((Data_Clean_Build_Walk_Logo!$A$2:$A$90 = "End"))
    ),
    0
)</f>
        <v>3</v>
      </c>
      <c r="N13" s="6"/>
      <c r="O13" s="22"/>
      <c r="P13" s="22"/>
      <c r="Q13" s="22"/>
      <c r="R13" s="22"/>
      <c r="S13" s="22"/>
      <c r="T13" s="22" cm="1">
        <f t="array" ref="T13">IFERROR(
    SUMPRODUCT(
        (Data_Clean_Build_Walk_Logo!AM$2:AM$90) *
        (Data_Clean_Build_Walk_Logo!$B$2:$B$90 = $C13) *
        (Data_Clean_Build_Walk_Logo!$A$2:$A$90 = "Cancelled")
    ),
    0
)</f>
        <v>0</v>
      </c>
      <c r="U13" s="22" cm="1">
        <f t="array" ref="U13">IFERROR(
    SUMPRODUCT(
        (Data_Clean_Build_Walk_Logo!AN$2:AN$90) *
        (Data_Clean_Build_Walk_Logo!$B$2:$B$90 = $C13) *
        (Data_Clean_Build_Walk_Logo!$A$2:$A$90 = "Cancelled")
    ),
    0
)</f>
        <v>0</v>
      </c>
      <c r="V13" s="22" cm="1">
        <f t="array" ref="V13">IFERROR(
    SUMPRODUCT(
        (Data_Clean_Build_Walk_Logo!AO$2:AO$90) *
        (Data_Clean_Build_Walk_Logo!$B$2:$B$90 = $C13) *
        (Data_Clean_Build_Walk_Logo!$A$2:$A$90 = "Cancelled")
    ),
    0
)</f>
        <v>0</v>
      </c>
      <c r="W13" s="22" cm="1">
        <f t="array" ref="W13">IFERROR(
    SUMPRODUCT(
        (Data_Clean_Build_Walk_Logo!AP$2:AP$90) *
        (Data_Clean_Build_Walk_Logo!$B$2:$B$90 = $C13) *
        (Data_Clean_Build_Walk_Logo!$A$2:$A$90 = "Cancelled")
    ),
    0
)</f>
        <v>0</v>
      </c>
      <c r="X13" s="6"/>
      <c r="Y13" s="12"/>
      <c r="Z13" s="12"/>
      <c r="AA13" s="12"/>
      <c r="AB13" s="12"/>
      <c r="AC13" s="12"/>
      <c r="AD13" s="12"/>
      <c r="AE13" s="12">
        <f t="shared" ref="AE13" si="25">1+U13/J13</f>
        <v>1</v>
      </c>
      <c r="AF13" s="12">
        <f t="shared" ref="AF13" si="26">1+V13/K13</f>
        <v>1</v>
      </c>
      <c r="AG13" s="12">
        <f t="shared" ref="AG13" si="27">1+W13/L13</f>
        <v>1</v>
      </c>
      <c r="AH13" s="6"/>
      <c r="AI13" s="5"/>
    </row>
    <row r="14" spans="2:35" x14ac:dyDescent="0.2">
      <c r="B14" s="5"/>
      <c r="C14" s="8" t="str">
        <v>Q3 2024</v>
      </c>
      <c r="D14" s="6"/>
      <c r="E14" s="22"/>
      <c r="F14" s="22"/>
      <c r="G14" s="22"/>
      <c r="H14" s="22"/>
      <c r="I14" s="22"/>
      <c r="J14" s="22"/>
      <c r="K14" s="22" cm="1">
        <f t="array" ref="K14">IFERROR(
    SUMPRODUCT(
        (Data_Clean_Build_Walk_Logo!AN$2:AN$90) *
        (Data_Clean_Build_Walk_Logo!$B$2:$B$90 = $C14) *
        ((Data_Clean_Build_Walk_Logo!$A$2:$A$90 = "End"))
    ),
    0
)</f>
        <v>5</v>
      </c>
      <c r="L14" s="22" cm="1">
        <f t="array" ref="L14">IFERROR(
    SUMPRODUCT(
        (Data_Clean_Build_Walk_Logo!AO$2:AO$90) *
        (Data_Clean_Build_Walk_Logo!$B$2:$B$90 = $C14) *
        ((Data_Clean_Build_Walk_Logo!$A$2:$A$90 = "End"))
    ),
    0
)</f>
        <v>5</v>
      </c>
      <c r="M14" s="22" cm="1">
        <f t="array" ref="M14">IFERROR(
    SUMPRODUCT(
        (Data_Clean_Build_Walk_Logo!AP$2:AP$90) *
        (Data_Clean_Build_Walk_Logo!$B$2:$B$90 = $C14) *
        ((Data_Clean_Build_Walk_Logo!$A$2:$A$90 = "End"))
    ),
    0
)</f>
        <v>5</v>
      </c>
      <c r="N14" s="6"/>
      <c r="O14" s="22"/>
      <c r="P14" s="22"/>
      <c r="Q14" s="22"/>
      <c r="R14" s="22"/>
      <c r="S14" s="22"/>
      <c r="T14" s="22"/>
      <c r="U14" s="22" cm="1">
        <f t="array" ref="U14">IFERROR(
    SUMPRODUCT(
        (Data_Clean_Build_Walk_Logo!AN$2:AN$90) *
        (Data_Clean_Build_Walk_Logo!$B$2:$B$90 = $C14) *
        (Data_Clean_Build_Walk_Logo!$A$2:$A$90 = "Cancelled")
    ),
    0
)</f>
        <v>0</v>
      </c>
      <c r="V14" s="22" cm="1">
        <f t="array" ref="V14">IFERROR(
    SUMPRODUCT(
        (Data_Clean_Build_Walk_Logo!AO$2:AO$90) *
        (Data_Clean_Build_Walk_Logo!$B$2:$B$90 = $C14) *
        (Data_Clean_Build_Walk_Logo!$A$2:$A$90 = "Cancelled")
    ),
    0
)</f>
        <v>0</v>
      </c>
      <c r="W14" s="22" cm="1">
        <f t="array" ref="W14">IFERROR(
    SUMPRODUCT(
        (Data_Clean_Build_Walk_Logo!AP$2:AP$90) *
        (Data_Clean_Build_Walk_Logo!$B$2:$B$90 = $C14) *
        (Data_Clean_Build_Walk_Logo!$A$2:$A$90 = "Cancelled")
    ),
    0
)</f>
        <v>0</v>
      </c>
      <c r="X14" s="6"/>
      <c r="Y14" s="12"/>
      <c r="Z14" s="12"/>
      <c r="AA14" s="12"/>
      <c r="AB14" s="12"/>
      <c r="AC14" s="12"/>
      <c r="AD14" s="12"/>
      <c r="AE14" s="12"/>
      <c r="AF14" s="12">
        <f t="shared" ref="AF14" si="28">1+V14/K14</f>
        <v>1</v>
      </c>
      <c r="AG14" s="12">
        <f t="shared" ref="AG14:AG15" si="29">1+W14/L14</f>
        <v>1</v>
      </c>
      <c r="AH14" s="6"/>
      <c r="AI14" s="5"/>
    </row>
    <row r="15" spans="2:35" x14ac:dyDescent="0.2">
      <c r="B15" s="5"/>
      <c r="C15" s="8" t="str">
        <v>Q4 2024</v>
      </c>
      <c r="D15" s="6"/>
      <c r="E15" s="22"/>
      <c r="F15" s="22"/>
      <c r="G15" s="22"/>
      <c r="H15" s="22"/>
      <c r="I15" s="22"/>
      <c r="J15" s="22"/>
      <c r="K15" s="22"/>
      <c r="L15" s="22" cm="1">
        <f t="array" ref="L15">IFERROR(
    SUMPRODUCT(
        (Data_Clean_Build_Walk_Logo!AO$2:AO$90) *
        (Data_Clean_Build_Walk_Logo!$B$2:$B$90 = $C15) *
        ((Data_Clean_Build_Walk_Logo!$A$2:$A$90 = "End"))
    ),
    0
)</f>
        <v>2</v>
      </c>
      <c r="M15" s="22" cm="1">
        <f t="array" ref="M15">IFERROR(
    SUMPRODUCT(
        (Data_Clean_Build_Walk_Logo!AP$2:AP$90) *
        (Data_Clean_Build_Walk_Logo!$B$2:$B$90 = $C15) *
        ((Data_Clean_Build_Walk_Logo!$A$2:$A$90 = "End"))
    ),
    0
)</f>
        <v>2</v>
      </c>
      <c r="N15" s="6"/>
      <c r="O15" s="22"/>
      <c r="P15" s="22"/>
      <c r="Q15" s="22"/>
      <c r="R15" s="22"/>
      <c r="S15" s="22"/>
      <c r="T15" s="22"/>
      <c r="U15" s="22"/>
      <c r="V15" s="22" cm="1">
        <f t="array" ref="V15">IFERROR(
    SUMPRODUCT(
        (Data_Clean_Build_Walk_Logo!AO$2:AO$90) *
        (Data_Clean_Build_Walk_Logo!$B$2:$B$90 = $C15) *
        (Data_Clean_Build_Walk_Logo!$A$2:$A$90 = "Cancelled")
    ),
    0
)</f>
        <v>0</v>
      </c>
      <c r="W15" s="22" cm="1">
        <f t="array" ref="W15">IFERROR(
    SUMPRODUCT(
        (Data_Clean_Build_Walk_Logo!AP$2:AP$90) *
        (Data_Clean_Build_Walk_Logo!$B$2:$B$90 = $C15) *
        (Data_Clean_Build_Walk_Logo!$A$2:$A$90 = "Cancelled")
    ),
    0
)</f>
        <v>0</v>
      </c>
      <c r="X15" s="6"/>
      <c r="Y15" s="12"/>
      <c r="Z15" s="12"/>
      <c r="AA15" s="12"/>
      <c r="AB15" s="12"/>
      <c r="AC15" s="12"/>
      <c r="AD15" s="12"/>
      <c r="AE15" s="12"/>
      <c r="AF15" s="12"/>
      <c r="AG15" s="12">
        <f t="shared" si="29"/>
        <v>1</v>
      </c>
      <c r="AH15" s="6"/>
      <c r="AI15" s="5"/>
    </row>
    <row r="16" spans="2:35" x14ac:dyDescent="0.2">
      <c r="B16" s="5"/>
      <c r="C16" s="8" t="str">
        <v>Q1 2025</v>
      </c>
      <c r="D16" s="6"/>
      <c r="E16" s="22"/>
      <c r="F16" s="22"/>
      <c r="G16" s="22"/>
      <c r="H16" s="22"/>
      <c r="I16" s="22"/>
      <c r="J16" s="22"/>
      <c r="K16" s="22"/>
      <c r="L16" s="22"/>
      <c r="M16" s="22" cm="1">
        <f t="array" ref="M16">IFERROR(
    SUMPRODUCT(
        (Data_Clean_Build_Walk_Logo!AP$2:AP$90) *
        (Data_Clean_Build_Walk_Logo!$B$2:$B$90 = $C16) *
        ((Data_Clean_Build_Walk_Logo!$A$2:$A$90 = "End"))
    ),
    0
)</f>
        <v>1</v>
      </c>
      <c r="N16" s="6"/>
      <c r="O16" s="22"/>
      <c r="P16" s="22"/>
      <c r="Q16" s="22"/>
      <c r="R16" s="22"/>
      <c r="S16" s="22"/>
      <c r="T16" s="22"/>
      <c r="U16" s="22"/>
      <c r="V16" s="22"/>
      <c r="W16" s="22" cm="1">
        <f t="array" ref="W16">IFERROR(
    SUMPRODUCT(
        (Data_Clean_Build_Walk_Logo!AP$2:AP$90) *
        (Data_Clean_Build_Walk_Logo!$B$2:$B$90 = $C16) *
        (Data_Clean_Build_Walk_Logo!$A$2:$A$90 = "Cancelled")
    ),
    0
)</f>
        <v>0</v>
      </c>
      <c r="X16" s="6"/>
      <c r="Y16" s="12"/>
      <c r="Z16" s="12"/>
      <c r="AA16" s="12"/>
      <c r="AB16" s="12"/>
      <c r="AC16" s="12"/>
      <c r="AD16" s="12"/>
      <c r="AE16" s="12"/>
      <c r="AF16" s="12"/>
      <c r="AG16" s="12"/>
      <c r="AH16" s="6"/>
      <c r="AI16" s="5"/>
    </row>
    <row r="17" spans="2:35" s="1" customFormat="1" x14ac:dyDescent="0.2">
      <c r="B17" s="9"/>
      <c r="C17" s="10" t="s">
        <v>2</v>
      </c>
      <c r="D17" s="11"/>
      <c r="E17" s="23">
        <f t="shared" ref="E17:M17" si="30">SUM(E8:E16)</f>
        <v>13</v>
      </c>
      <c r="F17" s="23">
        <f t="shared" si="30"/>
        <v>19</v>
      </c>
      <c r="G17" s="23">
        <f t="shared" si="30"/>
        <v>24</v>
      </c>
      <c r="H17" s="23">
        <f t="shared" si="30"/>
        <v>28</v>
      </c>
      <c r="I17" s="23">
        <f t="shared" si="30"/>
        <v>30</v>
      </c>
      <c r="J17" s="23">
        <f t="shared" si="30"/>
        <v>32</v>
      </c>
      <c r="K17" s="23">
        <f t="shared" si="30"/>
        <v>35</v>
      </c>
      <c r="L17" s="23">
        <f t="shared" si="30"/>
        <v>37</v>
      </c>
      <c r="M17" s="23">
        <f t="shared" si="30"/>
        <v>38</v>
      </c>
      <c r="N17" s="11"/>
      <c r="O17" s="23">
        <f t="shared" ref="O17:P17" si="31">SUM(O8:O16)</f>
        <v>0</v>
      </c>
      <c r="P17" s="23">
        <f t="shared" si="31"/>
        <v>-3</v>
      </c>
      <c r="Q17" s="23">
        <f t="shared" ref="Q17" si="32">SUM(Q8:Q16)</f>
        <v>-3</v>
      </c>
      <c r="R17" s="23">
        <f t="shared" ref="R17" si="33">SUM(R8:R16)</f>
        <v>0</v>
      </c>
      <c r="S17" s="23">
        <f t="shared" ref="S17" si="34">SUM(S8:S16)</f>
        <v>-1</v>
      </c>
      <c r="T17" s="23">
        <f t="shared" ref="T17" si="35">SUM(T8:T16)</f>
        <v>-1</v>
      </c>
      <c r="U17" s="23">
        <f t="shared" ref="U17" si="36">SUM(U8:U16)</f>
        <v>-2</v>
      </c>
      <c r="V17" s="23">
        <f t="shared" ref="V17" si="37">SUM(V8:V16)</f>
        <v>0</v>
      </c>
      <c r="W17" s="23">
        <f t="shared" ref="W17" si="38">SUM(W8:W16)</f>
        <v>0</v>
      </c>
      <c r="X17" s="11"/>
      <c r="Y17" s="13"/>
      <c r="Z17" s="13">
        <f>1+P17/E17</f>
        <v>0.76923076923076916</v>
      </c>
      <c r="AA17" s="13">
        <f t="shared" ref="AA17:AG17" si="39">1+Q17/F17</f>
        <v>0.84210526315789469</v>
      </c>
      <c r="AB17" s="13">
        <f t="shared" si="39"/>
        <v>1</v>
      </c>
      <c r="AC17" s="13">
        <f t="shared" si="39"/>
        <v>0.9642857142857143</v>
      </c>
      <c r="AD17" s="13">
        <f t="shared" si="39"/>
        <v>0.96666666666666667</v>
      </c>
      <c r="AE17" s="13">
        <f t="shared" si="39"/>
        <v>0.9375</v>
      </c>
      <c r="AF17" s="13">
        <f t="shared" si="39"/>
        <v>1</v>
      </c>
      <c r="AG17" s="13">
        <f t="shared" si="39"/>
        <v>1</v>
      </c>
      <c r="AH17" s="11"/>
      <c r="AI17" s="9"/>
    </row>
    <row r="18" spans="2:35" x14ac:dyDescent="0.2">
      <c r="B18" s="5"/>
      <c r="C18" s="7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5"/>
    </row>
    <row r="19" spans="2:35" x14ac:dyDescent="0.2">
      <c r="B19" s="5"/>
      <c r="C19" s="10" t="s">
        <v>4</v>
      </c>
      <c r="D19" s="6"/>
      <c r="E19" s="37" t="s">
        <v>81</v>
      </c>
      <c r="F19" s="37"/>
      <c r="G19" s="37"/>
      <c r="H19" s="37"/>
      <c r="I19" s="37"/>
      <c r="J19" s="37"/>
      <c r="K19" s="37"/>
      <c r="L19" s="37"/>
      <c r="M19" s="37"/>
      <c r="N19" s="6"/>
      <c r="O19" s="37" t="s">
        <v>91</v>
      </c>
      <c r="P19" s="37"/>
      <c r="Q19" s="37"/>
      <c r="R19" s="37"/>
      <c r="S19" s="37"/>
      <c r="T19" s="37"/>
      <c r="U19" s="37"/>
      <c r="V19" s="37"/>
      <c r="W19" s="37"/>
      <c r="X19" s="6"/>
      <c r="Y19" s="37" t="s">
        <v>84</v>
      </c>
      <c r="Z19" s="37"/>
      <c r="AA19" s="37"/>
      <c r="AB19" s="37"/>
      <c r="AC19" s="37"/>
      <c r="AD19" s="37"/>
      <c r="AE19" s="37"/>
      <c r="AF19" s="37"/>
      <c r="AG19" s="37"/>
      <c r="AH19" s="6"/>
      <c r="AI19" s="5"/>
    </row>
    <row r="20" spans="2:35" x14ac:dyDescent="0.2">
      <c r="B20" s="5"/>
      <c r="C20" s="10" t="s">
        <v>78</v>
      </c>
      <c r="D20" s="6"/>
      <c r="E20" s="24" t="s">
        <v>79</v>
      </c>
      <c r="F20" s="25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6"/>
      <c r="O20" s="24" t="s">
        <v>90</v>
      </c>
      <c r="P20" s="25">
        <v>1</v>
      </c>
      <c r="Q20" s="25">
        <v>2</v>
      </c>
      <c r="R20" s="25">
        <v>3</v>
      </c>
      <c r="S20" s="25">
        <v>4</v>
      </c>
      <c r="T20" s="25">
        <v>5</v>
      </c>
      <c r="U20" s="25">
        <v>6</v>
      </c>
      <c r="V20" s="25">
        <v>7</v>
      </c>
      <c r="W20" s="25">
        <v>8</v>
      </c>
      <c r="X20" s="6"/>
      <c r="Y20" s="24" t="s">
        <v>90</v>
      </c>
      <c r="Z20" s="25">
        <v>1</v>
      </c>
      <c r="AA20" s="25">
        <v>2</v>
      </c>
      <c r="AB20" s="25">
        <v>3</v>
      </c>
      <c r="AC20" s="25">
        <v>4</v>
      </c>
      <c r="AD20" s="25">
        <v>5</v>
      </c>
      <c r="AE20" s="25">
        <v>6</v>
      </c>
      <c r="AF20" s="25">
        <v>7</v>
      </c>
      <c r="AG20" s="25">
        <v>8</v>
      </c>
      <c r="AH20" s="6"/>
      <c r="AI20" s="5"/>
    </row>
    <row r="21" spans="2:35" x14ac:dyDescent="0.2">
      <c r="B21" s="5"/>
      <c r="C21" s="8" t="str">
        <f>C8</f>
        <v>Q1 2023</v>
      </c>
      <c r="D21" s="6"/>
      <c r="E21" s="22">
        <f>COUNTIFS(Data_Clean_Build!$F$2:$F$1645,Dashboard!$C8)</f>
        <v>14</v>
      </c>
      <c r="F21" s="22">
        <f>E8</f>
        <v>13</v>
      </c>
      <c r="G21" s="22">
        <f t="shared" ref="G21:M21" si="40">F8</f>
        <v>10</v>
      </c>
      <c r="H21" s="22">
        <f t="shared" si="40"/>
        <v>9</v>
      </c>
      <c r="I21" s="22">
        <f t="shared" si="40"/>
        <v>9</v>
      </c>
      <c r="J21" s="22">
        <f t="shared" si="40"/>
        <v>8</v>
      </c>
      <c r="K21" s="22">
        <f t="shared" si="40"/>
        <v>7</v>
      </c>
      <c r="L21" s="22">
        <f t="shared" si="40"/>
        <v>7</v>
      </c>
      <c r="M21" s="22">
        <f t="shared" si="40"/>
        <v>7</v>
      </c>
      <c r="N21" s="6"/>
      <c r="O21" s="22">
        <f t="shared" ref="O21:W21" si="41">O8</f>
        <v>0</v>
      </c>
      <c r="P21" s="22">
        <f t="shared" si="41"/>
        <v>-3</v>
      </c>
      <c r="Q21" s="22">
        <f t="shared" si="41"/>
        <v>-2</v>
      </c>
      <c r="R21" s="22">
        <f t="shared" si="41"/>
        <v>0</v>
      </c>
      <c r="S21" s="22">
        <f t="shared" si="41"/>
        <v>-1</v>
      </c>
      <c r="T21" s="22">
        <f t="shared" si="41"/>
        <v>-1</v>
      </c>
      <c r="U21" s="22">
        <f t="shared" si="41"/>
        <v>0</v>
      </c>
      <c r="V21" s="22">
        <f t="shared" si="41"/>
        <v>0</v>
      </c>
      <c r="W21" s="22">
        <f t="shared" si="41"/>
        <v>0</v>
      </c>
      <c r="X21" s="6"/>
      <c r="Y21" s="12"/>
      <c r="Z21" s="12">
        <f>1+P21/E21</f>
        <v>0.7857142857142857</v>
      </c>
      <c r="AA21" s="12">
        <f t="shared" ref="AA21:AG27" si="42">1+Q21/F21</f>
        <v>0.84615384615384615</v>
      </c>
      <c r="AB21" s="12">
        <f t="shared" si="42"/>
        <v>1</v>
      </c>
      <c r="AC21" s="12">
        <f t="shared" si="42"/>
        <v>0.88888888888888884</v>
      </c>
      <c r="AD21" s="12">
        <f t="shared" si="42"/>
        <v>0.88888888888888884</v>
      </c>
      <c r="AE21" s="12">
        <f t="shared" si="42"/>
        <v>1</v>
      </c>
      <c r="AF21" s="12">
        <f t="shared" si="42"/>
        <v>1</v>
      </c>
      <c r="AG21" s="12">
        <f t="shared" si="42"/>
        <v>1</v>
      </c>
      <c r="AH21" s="6"/>
      <c r="AI21" s="5"/>
    </row>
    <row r="22" spans="2:35" x14ac:dyDescent="0.2">
      <c r="B22" s="5"/>
      <c r="C22" s="8" t="str">
        <f t="shared" ref="C22:C29" si="43">C9</f>
        <v>Q2 2023</v>
      </c>
      <c r="D22" s="6"/>
      <c r="E22" s="22">
        <f>COUNTIFS(Data_Clean_Build!$F$2:$F$1645,Dashboard!$C9)</f>
        <v>9</v>
      </c>
      <c r="F22" s="22">
        <f>F9</f>
        <v>9</v>
      </c>
      <c r="G22" s="22">
        <f t="shared" ref="G22:M22" si="44">G9</f>
        <v>8</v>
      </c>
      <c r="H22" s="22">
        <f t="shared" si="44"/>
        <v>8</v>
      </c>
      <c r="I22" s="22">
        <f t="shared" si="44"/>
        <v>8</v>
      </c>
      <c r="J22" s="22">
        <f t="shared" si="44"/>
        <v>8</v>
      </c>
      <c r="K22" s="22">
        <f t="shared" si="44"/>
        <v>6</v>
      </c>
      <c r="L22" s="22">
        <f t="shared" si="44"/>
        <v>6</v>
      </c>
      <c r="M22" s="22">
        <f t="shared" si="44"/>
        <v>6</v>
      </c>
      <c r="N22" s="6"/>
      <c r="O22" s="22">
        <f t="shared" ref="O22:V22" si="45">P9</f>
        <v>0</v>
      </c>
      <c r="P22" s="22">
        <f t="shared" si="45"/>
        <v>-1</v>
      </c>
      <c r="Q22" s="22">
        <f t="shared" si="45"/>
        <v>0</v>
      </c>
      <c r="R22" s="22">
        <f t="shared" si="45"/>
        <v>0</v>
      </c>
      <c r="S22" s="22">
        <f t="shared" si="45"/>
        <v>0</v>
      </c>
      <c r="T22" s="22">
        <f t="shared" si="45"/>
        <v>-2</v>
      </c>
      <c r="U22" s="22">
        <f t="shared" si="45"/>
        <v>0</v>
      </c>
      <c r="V22" s="22">
        <f t="shared" si="45"/>
        <v>0</v>
      </c>
      <c r="W22" s="22"/>
      <c r="X22" s="6"/>
      <c r="Y22" s="12"/>
      <c r="Z22" s="12">
        <f t="shared" ref="Z22:Z28" si="46">1+P22/E22</f>
        <v>0.88888888888888884</v>
      </c>
      <c r="AA22" s="12">
        <f t="shared" si="42"/>
        <v>1</v>
      </c>
      <c r="AB22" s="12">
        <f t="shared" si="42"/>
        <v>1</v>
      </c>
      <c r="AC22" s="12">
        <f t="shared" si="42"/>
        <v>1</v>
      </c>
      <c r="AD22" s="12">
        <f t="shared" si="42"/>
        <v>0.75</v>
      </c>
      <c r="AE22" s="12">
        <f t="shared" si="42"/>
        <v>1</v>
      </c>
      <c r="AF22" s="12">
        <f t="shared" si="42"/>
        <v>1</v>
      </c>
      <c r="AG22" s="12"/>
      <c r="AH22" s="6"/>
      <c r="AI22" s="5"/>
    </row>
    <row r="23" spans="2:35" x14ac:dyDescent="0.2">
      <c r="B23" s="5"/>
      <c r="C23" s="8" t="str">
        <f t="shared" si="43"/>
        <v>Q3 2023</v>
      </c>
      <c r="D23" s="6"/>
      <c r="E23" s="22">
        <f>COUNTIFS(Data_Clean_Build!$F$2:$F$1645,Dashboard!$C10)</f>
        <v>7</v>
      </c>
      <c r="F23" s="22">
        <f>G10</f>
        <v>7</v>
      </c>
      <c r="G23" s="22">
        <f t="shared" ref="G23:L23" si="47">H10</f>
        <v>7</v>
      </c>
      <c r="H23" s="22">
        <f t="shared" si="47"/>
        <v>7</v>
      </c>
      <c r="I23" s="22">
        <f t="shared" si="47"/>
        <v>7</v>
      </c>
      <c r="J23" s="22">
        <f t="shared" si="47"/>
        <v>7</v>
      </c>
      <c r="K23" s="22">
        <f t="shared" si="47"/>
        <v>7</v>
      </c>
      <c r="L23" s="22">
        <f t="shared" si="47"/>
        <v>7</v>
      </c>
      <c r="M23" s="22"/>
      <c r="N23" s="6"/>
      <c r="O23" s="22">
        <f t="shared" ref="O23:U23" si="48">Q10</f>
        <v>0</v>
      </c>
      <c r="P23" s="22">
        <f t="shared" si="48"/>
        <v>0</v>
      </c>
      <c r="Q23" s="22">
        <f t="shared" si="48"/>
        <v>0</v>
      </c>
      <c r="R23" s="22">
        <f t="shared" si="48"/>
        <v>0</v>
      </c>
      <c r="S23" s="22">
        <f t="shared" si="48"/>
        <v>0</v>
      </c>
      <c r="T23" s="22">
        <f t="shared" si="48"/>
        <v>0</v>
      </c>
      <c r="U23" s="22">
        <f t="shared" si="48"/>
        <v>0</v>
      </c>
      <c r="V23" s="22"/>
      <c r="W23" s="22"/>
      <c r="X23" s="6"/>
      <c r="Y23" s="12"/>
      <c r="Z23" s="12">
        <f t="shared" si="46"/>
        <v>1</v>
      </c>
      <c r="AA23" s="12">
        <f t="shared" si="42"/>
        <v>1</v>
      </c>
      <c r="AB23" s="12">
        <f t="shared" si="42"/>
        <v>1</v>
      </c>
      <c r="AC23" s="12">
        <f t="shared" si="42"/>
        <v>1</v>
      </c>
      <c r="AD23" s="12">
        <f t="shared" si="42"/>
        <v>1</v>
      </c>
      <c r="AE23" s="12">
        <f t="shared" si="42"/>
        <v>1</v>
      </c>
      <c r="AF23" s="12"/>
      <c r="AG23" s="12"/>
      <c r="AH23" s="6"/>
      <c r="AI23" s="5"/>
    </row>
    <row r="24" spans="2:35" x14ac:dyDescent="0.2">
      <c r="B24" s="5"/>
      <c r="C24" s="8" t="str">
        <f t="shared" si="43"/>
        <v>Q4 2023</v>
      </c>
      <c r="D24" s="6"/>
      <c r="E24" s="22">
        <f>COUNTIFS(Data_Clean_Build!$F$2:$F$1645,Dashboard!$C11)</f>
        <v>4</v>
      </c>
      <c r="F24" s="22">
        <f>H11</f>
        <v>4</v>
      </c>
      <c r="G24" s="22">
        <f t="shared" ref="G24:K24" si="49">I11</f>
        <v>4</v>
      </c>
      <c r="H24" s="22">
        <f t="shared" si="49"/>
        <v>4</v>
      </c>
      <c r="I24" s="22">
        <f t="shared" si="49"/>
        <v>4</v>
      </c>
      <c r="J24" s="22">
        <f t="shared" si="49"/>
        <v>4</v>
      </c>
      <c r="K24" s="22">
        <f t="shared" si="49"/>
        <v>4</v>
      </c>
      <c r="L24" s="22"/>
      <c r="M24" s="22"/>
      <c r="N24" s="6"/>
      <c r="O24" s="22">
        <f t="shared" ref="O24:T24" si="50">R11</f>
        <v>0</v>
      </c>
      <c r="P24" s="22">
        <f t="shared" si="50"/>
        <v>0</v>
      </c>
      <c r="Q24" s="22">
        <f t="shared" si="50"/>
        <v>0</v>
      </c>
      <c r="R24" s="22">
        <f t="shared" si="50"/>
        <v>0</v>
      </c>
      <c r="S24" s="22">
        <f t="shared" si="50"/>
        <v>0</v>
      </c>
      <c r="T24" s="22">
        <f t="shared" si="50"/>
        <v>0</v>
      </c>
      <c r="U24" s="22"/>
      <c r="V24" s="22"/>
      <c r="W24" s="22"/>
      <c r="X24" s="6"/>
      <c r="Y24" s="12"/>
      <c r="Z24" s="12">
        <f t="shared" si="46"/>
        <v>1</v>
      </c>
      <c r="AA24" s="12">
        <f t="shared" si="42"/>
        <v>1</v>
      </c>
      <c r="AB24" s="12">
        <f t="shared" si="42"/>
        <v>1</v>
      </c>
      <c r="AC24" s="12">
        <f t="shared" si="42"/>
        <v>1</v>
      </c>
      <c r="AD24" s="12">
        <f t="shared" si="42"/>
        <v>1</v>
      </c>
      <c r="AE24" s="12"/>
      <c r="AF24" s="12"/>
      <c r="AG24" s="12"/>
      <c r="AH24" s="6"/>
      <c r="AI24" s="5"/>
    </row>
    <row r="25" spans="2:35" x14ac:dyDescent="0.2">
      <c r="B25" s="5"/>
      <c r="C25" s="8" t="str">
        <f t="shared" si="43"/>
        <v>Q1 2024</v>
      </c>
      <c r="D25" s="6"/>
      <c r="E25" s="22">
        <f>COUNTIFS(Data_Clean_Build!$F$2:$F$1645,Dashboard!$C12)</f>
        <v>3</v>
      </c>
      <c r="F25" s="22">
        <f>I12</f>
        <v>3</v>
      </c>
      <c r="G25" s="22">
        <f t="shared" ref="G25:J25" si="51">J12</f>
        <v>3</v>
      </c>
      <c r="H25" s="22">
        <f t="shared" si="51"/>
        <v>3</v>
      </c>
      <c r="I25" s="22">
        <f t="shared" si="51"/>
        <v>3</v>
      </c>
      <c r="J25" s="22">
        <f t="shared" si="51"/>
        <v>3</v>
      </c>
      <c r="K25" s="22"/>
      <c r="L25" s="22"/>
      <c r="M25" s="22"/>
      <c r="N25" s="6"/>
      <c r="O25" s="22">
        <f>S12</f>
        <v>0</v>
      </c>
      <c r="P25" s="22">
        <f>T12</f>
        <v>0</v>
      </c>
      <c r="Q25" s="22">
        <f>U12</f>
        <v>0</v>
      </c>
      <c r="R25" s="22">
        <f>V12</f>
        <v>0</v>
      </c>
      <c r="S25" s="22">
        <f>W12</f>
        <v>0</v>
      </c>
      <c r="T25" s="22"/>
      <c r="U25" s="22"/>
      <c r="V25" s="22"/>
      <c r="W25" s="22"/>
      <c r="X25" s="6"/>
      <c r="Y25" s="12"/>
      <c r="Z25" s="12">
        <f t="shared" si="46"/>
        <v>1</v>
      </c>
      <c r="AA25" s="12">
        <f t="shared" si="42"/>
        <v>1</v>
      </c>
      <c r="AB25" s="12">
        <f t="shared" si="42"/>
        <v>1</v>
      </c>
      <c r="AC25" s="12">
        <f t="shared" si="42"/>
        <v>1</v>
      </c>
      <c r="AD25" s="12"/>
      <c r="AE25" s="12"/>
      <c r="AF25" s="12"/>
      <c r="AG25" s="12"/>
      <c r="AH25" s="6"/>
      <c r="AI25" s="5"/>
    </row>
    <row r="26" spans="2:35" x14ac:dyDescent="0.2">
      <c r="B26" s="5"/>
      <c r="C26" s="8" t="str">
        <f t="shared" si="43"/>
        <v>Q2 2024</v>
      </c>
      <c r="D26" s="6"/>
      <c r="E26" s="22">
        <f>COUNTIFS(Data_Clean_Build!$F$2:$F$1645,Dashboard!$C13)</f>
        <v>3</v>
      </c>
      <c r="F26" s="22">
        <f>J13</f>
        <v>3</v>
      </c>
      <c r="G26" s="22">
        <f t="shared" ref="G26:I26" si="52">K13</f>
        <v>3</v>
      </c>
      <c r="H26" s="22">
        <f t="shared" si="52"/>
        <v>3</v>
      </c>
      <c r="I26" s="22">
        <f t="shared" si="52"/>
        <v>3</v>
      </c>
      <c r="J26" s="22"/>
      <c r="K26" s="22"/>
      <c r="L26" s="22"/>
      <c r="M26" s="22"/>
      <c r="N26" s="6"/>
      <c r="O26" s="22">
        <f>T13</f>
        <v>0</v>
      </c>
      <c r="P26" s="22">
        <f>U13</f>
        <v>0</v>
      </c>
      <c r="Q26" s="22">
        <f>V13</f>
        <v>0</v>
      </c>
      <c r="R26" s="22">
        <f>W13</f>
        <v>0</v>
      </c>
      <c r="S26" s="22"/>
      <c r="T26" s="22"/>
      <c r="U26" s="22"/>
      <c r="V26" s="22"/>
      <c r="W26" s="22"/>
      <c r="X26" s="6"/>
      <c r="Y26" s="12"/>
      <c r="Z26" s="12">
        <f t="shared" si="46"/>
        <v>1</v>
      </c>
      <c r="AA26" s="12">
        <f t="shared" si="42"/>
        <v>1</v>
      </c>
      <c r="AB26" s="12">
        <f t="shared" si="42"/>
        <v>1</v>
      </c>
      <c r="AC26" s="12"/>
      <c r="AD26" s="12"/>
      <c r="AE26" s="12"/>
      <c r="AF26" s="12"/>
      <c r="AG26" s="12"/>
      <c r="AH26" s="6"/>
      <c r="AI26" s="5"/>
    </row>
    <row r="27" spans="2:35" x14ac:dyDescent="0.2">
      <c r="B27" s="5"/>
      <c r="C27" s="8" t="str">
        <f t="shared" si="43"/>
        <v>Q3 2024</v>
      </c>
      <c r="D27" s="6"/>
      <c r="E27" s="22">
        <f>COUNTIFS(Data_Clean_Build!$F$2:$F$1645,Dashboard!$C14)</f>
        <v>5</v>
      </c>
      <c r="F27" s="22">
        <f>K14</f>
        <v>5</v>
      </c>
      <c r="G27" s="22">
        <f t="shared" ref="G27:H27" si="53">L14</f>
        <v>5</v>
      </c>
      <c r="H27" s="22">
        <f t="shared" si="53"/>
        <v>5</v>
      </c>
      <c r="I27" s="22"/>
      <c r="J27" s="22"/>
      <c r="K27" s="22"/>
      <c r="L27" s="22"/>
      <c r="M27" s="22"/>
      <c r="N27" s="6"/>
      <c r="O27" s="22">
        <f>U14</f>
        <v>0</v>
      </c>
      <c r="P27" s="22">
        <f>V14</f>
        <v>0</v>
      </c>
      <c r="Q27" s="22">
        <f>W14</f>
        <v>0</v>
      </c>
      <c r="R27" s="22"/>
      <c r="S27" s="22"/>
      <c r="T27" s="22"/>
      <c r="U27" s="22"/>
      <c r="V27" s="22"/>
      <c r="W27" s="22"/>
      <c r="X27" s="6"/>
      <c r="Y27" s="12"/>
      <c r="Z27" s="12">
        <f t="shared" si="46"/>
        <v>1</v>
      </c>
      <c r="AA27" s="12">
        <f t="shared" si="42"/>
        <v>1</v>
      </c>
      <c r="AB27" s="12"/>
      <c r="AC27" s="12"/>
      <c r="AD27" s="12"/>
      <c r="AE27" s="12"/>
      <c r="AF27" s="12"/>
      <c r="AG27" s="12"/>
      <c r="AH27" s="6"/>
      <c r="AI27" s="5"/>
    </row>
    <row r="28" spans="2:35" x14ac:dyDescent="0.2">
      <c r="B28" s="5"/>
      <c r="C28" s="8" t="str">
        <f t="shared" si="43"/>
        <v>Q4 2024</v>
      </c>
      <c r="D28" s="6"/>
      <c r="E28" s="22">
        <f>COUNTIFS(Data_Clean_Build!$F$2:$F$1645,Dashboard!$C15)</f>
        <v>2</v>
      </c>
      <c r="F28" s="22">
        <f>L15</f>
        <v>2</v>
      </c>
      <c r="G28" s="22">
        <f t="shared" ref="G28" si="54">M15</f>
        <v>2</v>
      </c>
      <c r="H28" s="22"/>
      <c r="I28" s="22"/>
      <c r="J28" s="22"/>
      <c r="K28" s="22"/>
      <c r="L28" s="22"/>
      <c r="M28" s="22"/>
      <c r="N28" s="6"/>
      <c r="O28" s="22">
        <f>V15</f>
        <v>0</v>
      </c>
      <c r="P28" s="22">
        <f>W15</f>
        <v>0</v>
      </c>
      <c r="Q28" s="22"/>
      <c r="R28" s="22"/>
      <c r="S28" s="22"/>
      <c r="T28" s="22"/>
      <c r="U28" s="22"/>
      <c r="V28" s="22"/>
      <c r="W28" s="22"/>
      <c r="X28" s="6"/>
      <c r="Y28" s="12"/>
      <c r="Z28" s="12">
        <f t="shared" si="46"/>
        <v>1</v>
      </c>
      <c r="AA28" s="12"/>
      <c r="AB28" s="12"/>
      <c r="AC28" s="12"/>
      <c r="AD28" s="12"/>
      <c r="AE28" s="12"/>
      <c r="AF28" s="12"/>
      <c r="AG28" s="12"/>
      <c r="AH28" s="6"/>
      <c r="AI28" s="5"/>
    </row>
    <row r="29" spans="2:35" x14ac:dyDescent="0.2">
      <c r="B29" s="5"/>
      <c r="C29" s="8" t="str">
        <f t="shared" si="43"/>
        <v>Q1 2025</v>
      </c>
      <c r="D29" s="6"/>
      <c r="E29" s="22">
        <f>COUNTIFS(Data_Clean_Build!$F$2:$F$1645,Dashboard!$C16)</f>
        <v>1</v>
      </c>
      <c r="F29" s="22">
        <f>+M16</f>
        <v>1</v>
      </c>
      <c r="G29" s="22"/>
      <c r="H29" s="22"/>
      <c r="I29" s="22"/>
      <c r="J29" s="22"/>
      <c r="K29" s="22"/>
      <c r="L29" s="22"/>
      <c r="M29" s="22"/>
      <c r="N29" s="6"/>
      <c r="O29" s="22">
        <f>W16</f>
        <v>0</v>
      </c>
      <c r="Q29" s="22"/>
      <c r="R29" s="22"/>
      <c r="S29" s="22"/>
      <c r="T29" s="22"/>
      <c r="U29" s="22"/>
      <c r="V29" s="22"/>
      <c r="W29" s="22"/>
      <c r="X29" s="6"/>
      <c r="Y29" s="12"/>
      <c r="Z29" s="12"/>
      <c r="AA29" s="12"/>
      <c r="AB29" s="12"/>
      <c r="AC29" s="12"/>
      <c r="AD29" s="12"/>
      <c r="AE29" s="12"/>
      <c r="AF29" s="12"/>
      <c r="AG29" s="12"/>
      <c r="AH29" s="6"/>
      <c r="AI29" s="5"/>
    </row>
    <row r="30" spans="2:35" s="1" customFormat="1" x14ac:dyDescent="0.2">
      <c r="B30" s="9"/>
      <c r="C30" s="10" t="s">
        <v>2</v>
      </c>
      <c r="D30" s="11"/>
      <c r="E30" s="23">
        <f t="shared" ref="E30" si="55">SUM(E21:E29)</f>
        <v>48</v>
      </c>
      <c r="F30" s="23">
        <f>SUM(F21:F29)</f>
        <v>47</v>
      </c>
      <c r="G30" s="23">
        <f t="shared" ref="G30:M30" si="56">SUM(G21:G29)</f>
        <v>42</v>
      </c>
      <c r="H30" s="23">
        <f t="shared" si="56"/>
        <v>39</v>
      </c>
      <c r="I30" s="23">
        <f t="shared" si="56"/>
        <v>34</v>
      </c>
      <c r="J30" s="23">
        <f t="shared" si="56"/>
        <v>30</v>
      </c>
      <c r="K30" s="23">
        <f t="shared" si="56"/>
        <v>24</v>
      </c>
      <c r="L30" s="23">
        <f t="shared" si="56"/>
        <v>20</v>
      </c>
      <c r="M30" s="23">
        <f t="shared" si="56"/>
        <v>13</v>
      </c>
      <c r="N30" s="11"/>
      <c r="O30" s="23">
        <f>SUM(O21:O29)</f>
        <v>0</v>
      </c>
      <c r="P30" s="23">
        <f t="shared" ref="P30" si="57">SUM(P21:P29)</f>
        <v>-4</v>
      </c>
      <c r="Q30" s="23">
        <f t="shared" ref="Q30" si="58">SUM(Q21:Q29)</f>
        <v>-2</v>
      </c>
      <c r="R30" s="23">
        <f t="shared" ref="R30" si="59">SUM(R21:R29)</f>
        <v>0</v>
      </c>
      <c r="S30" s="23">
        <f t="shared" ref="S30" si="60">SUM(S21:S29)</f>
        <v>-1</v>
      </c>
      <c r="T30" s="23">
        <f t="shared" ref="T30" si="61">SUM(T21:T29)</f>
        <v>-3</v>
      </c>
      <c r="U30" s="23">
        <f t="shared" ref="U30" si="62">SUM(U21:U29)</f>
        <v>0</v>
      </c>
      <c r="V30" s="23">
        <f t="shared" ref="V30" si="63">SUM(V21:V29)</f>
        <v>0</v>
      </c>
      <c r="W30" s="23">
        <f t="shared" ref="W30" si="64">SUM(W21:W29)</f>
        <v>0</v>
      </c>
      <c r="X30" s="11"/>
      <c r="Y30" s="13"/>
      <c r="Z30" s="13">
        <f t="shared" ref="Z30" si="65">1+P30/F30</f>
        <v>0.91489361702127658</v>
      </c>
      <c r="AA30" s="13">
        <f t="shared" ref="AA30" si="66">1+Q30/G30</f>
        <v>0.95238095238095233</v>
      </c>
      <c r="AB30" s="13">
        <f t="shared" ref="AB30" si="67">1+R30/H30</f>
        <v>1</v>
      </c>
      <c r="AC30" s="13">
        <f t="shared" ref="AC30" si="68">1+S30/I30</f>
        <v>0.97058823529411764</v>
      </c>
      <c r="AD30" s="13">
        <f t="shared" ref="AD30" si="69">1+T30/J30</f>
        <v>0.9</v>
      </c>
      <c r="AE30" s="13">
        <f t="shared" ref="AE30" si="70">1+U30/K30</f>
        <v>1</v>
      </c>
      <c r="AF30" s="13">
        <f t="shared" ref="AF30" si="71">1+V30/L30</f>
        <v>1</v>
      </c>
      <c r="AG30" s="13">
        <f t="shared" ref="AG30" si="72">1+W30/M30</f>
        <v>1</v>
      </c>
      <c r="AH30" s="11"/>
      <c r="AI30" s="9"/>
    </row>
    <row r="31" spans="2:35" x14ac:dyDescent="0.2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5"/>
    </row>
    <row r="32" spans="2:35" x14ac:dyDescent="0.2">
      <c r="B32" s="5"/>
      <c r="C32" s="10" t="s">
        <v>4</v>
      </c>
      <c r="D32" s="6"/>
      <c r="E32" s="37" t="s">
        <v>85</v>
      </c>
      <c r="F32" s="37"/>
      <c r="G32" s="37"/>
      <c r="H32" s="37"/>
      <c r="I32" s="37"/>
      <c r="J32" s="37"/>
      <c r="K32" s="37"/>
      <c r="L32" s="37"/>
      <c r="M32" s="37"/>
      <c r="N32" s="6"/>
      <c r="O32" s="37" t="s">
        <v>86</v>
      </c>
      <c r="P32" s="37"/>
      <c r="Q32" s="37"/>
      <c r="R32" s="37"/>
      <c r="S32" s="37"/>
      <c r="T32" s="37"/>
      <c r="U32" s="37"/>
      <c r="V32" s="37"/>
      <c r="W32" s="37"/>
      <c r="X32" s="6"/>
      <c r="Y32" s="37" t="s">
        <v>87</v>
      </c>
      <c r="Z32" s="37"/>
      <c r="AA32" s="37"/>
      <c r="AB32" s="37"/>
      <c r="AC32" s="37"/>
      <c r="AD32" s="37"/>
      <c r="AE32" s="37"/>
      <c r="AF32" s="37"/>
      <c r="AG32" s="37" t="s">
        <v>3</v>
      </c>
      <c r="AH32" s="6"/>
      <c r="AI32" s="5"/>
    </row>
    <row r="33" spans="2:35" x14ac:dyDescent="0.2">
      <c r="B33" s="5"/>
      <c r="C33" s="10" t="s">
        <v>78</v>
      </c>
      <c r="D33" s="6"/>
      <c r="E33" s="21" t="str">
        <f>E7</f>
        <v>Q1 2023</v>
      </c>
      <c r="F33" s="21" t="str">
        <f t="shared" ref="F33:M33" si="73">F7</f>
        <v>Q2 2023</v>
      </c>
      <c r="G33" s="21" t="str">
        <f t="shared" si="73"/>
        <v>Q3 2023</v>
      </c>
      <c r="H33" s="21" t="str">
        <f t="shared" si="73"/>
        <v>Q4 2023</v>
      </c>
      <c r="I33" s="21" t="str">
        <f t="shared" si="73"/>
        <v>Q1 2024</v>
      </c>
      <c r="J33" s="21" t="str">
        <f t="shared" si="73"/>
        <v>Q2 2024</v>
      </c>
      <c r="K33" s="21" t="str">
        <f t="shared" si="73"/>
        <v>Q3 2024</v>
      </c>
      <c r="L33" s="21" t="str">
        <f t="shared" si="73"/>
        <v>Q4 2024</v>
      </c>
      <c r="M33" s="21" t="str">
        <f t="shared" si="73"/>
        <v>Q1 2025</v>
      </c>
      <c r="N33" s="6"/>
      <c r="O33" s="21" t="str">
        <f>O7</f>
        <v>Q1 2023</v>
      </c>
      <c r="P33" s="21" t="str">
        <f t="shared" ref="P33:W33" si="74">P7</f>
        <v>Q2 2023</v>
      </c>
      <c r="Q33" s="21" t="str">
        <f t="shared" si="74"/>
        <v>Q3 2023</v>
      </c>
      <c r="R33" s="21" t="str">
        <f t="shared" si="74"/>
        <v>Q4 2023</v>
      </c>
      <c r="S33" s="21" t="str">
        <f t="shared" si="74"/>
        <v>Q1 2024</v>
      </c>
      <c r="T33" s="21" t="str">
        <f t="shared" si="74"/>
        <v>Q2 2024</v>
      </c>
      <c r="U33" s="21" t="str">
        <f t="shared" si="74"/>
        <v>Q3 2024</v>
      </c>
      <c r="V33" s="21" t="str">
        <f t="shared" si="74"/>
        <v>Q4 2024</v>
      </c>
      <c r="W33" s="21" t="str">
        <f t="shared" si="74"/>
        <v>Q1 2025</v>
      </c>
      <c r="X33" s="6"/>
      <c r="Y33" s="21" t="str">
        <f t="shared" ref="Y33:AG33" si="75">E33</f>
        <v>Q1 2023</v>
      </c>
      <c r="Z33" s="21" t="str">
        <f t="shared" si="75"/>
        <v>Q2 2023</v>
      </c>
      <c r="AA33" s="21" t="str">
        <f t="shared" si="75"/>
        <v>Q3 2023</v>
      </c>
      <c r="AB33" s="21" t="str">
        <f t="shared" si="75"/>
        <v>Q4 2023</v>
      </c>
      <c r="AC33" s="21" t="str">
        <f t="shared" si="75"/>
        <v>Q1 2024</v>
      </c>
      <c r="AD33" s="21" t="str">
        <f t="shared" si="75"/>
        <v>Q2 2024</v>
      </c>
      <c r="AE33" s="21" t="str">
        <f t="shared" si="75"/>
        <v>Q3 2024</v>
      </c>
      <c r="AF33" s="21" t="str">
        <f t="shared" si="75"/>
        <v>Q4 2024</v>
      </c>
      <c r="AG33" s="21" t="str">
        <f t="shared" si="75"/>
        <v>Q1 2025</v>
      </c>
      <c r="AH33" s="6"/>
      <c r="AI33" s="5"/>
    </row>
    <row r="34" spans="2:35" x14ac:dyDescent="0.2">
      <c r="B34" s="5"/>
      <c r="C34" s="8" t="str">
        <f>C8</f>
        <v>Q1 2023</v>
      </c>
      <c r="D34" s="6"/>
      <c r="E34" s="22" cm="1">
        <f t="array" ref="E34">IFERROR(
    SUMPRODUCT(
        (Data_Clean_Build_Walk_Rev!AH$2:AH$90) *
        (Data_Clean_Build_Walk_Rev!$B$2:$B$90 = $C34) *
        ((Data_Clean_Build_Walk_Rev!$A$2:$A$90 = "End"))
    ),
    0
)</f>
        <v>2688.9649200000003</v>
      </c>
      <c r="F34" s="22" cm="1">
        <f t="array" ref="F34">IFERROR(
    SUMPRODUCT(
        (Data_Clean_Build_Walk_Rev!AI$2:AI$90) *
        (Data_Clean_Build_Walk_Rev!$B$2:$B$90 = $C34) *
        ((Data_Clean_Build_Walk_Rev!$A$2:$A$90 = "End"))
    ),
    0
)</f>
        <v>2495.5732800000001</v>
      </c>
      <c r="G34" s="22" cm="1">
        <f t="array" ref="G34">IFERROR(
    SUMPRODUCT(
        (Data_Clean_Build_Walk_Rev!AJ$2:AJ$90) *
        (Data_Clean_Build_Walk_Rev!$B$2:$B$90 = $C34) *
        ((Data_Clean_Build_Walk_Rev!$A$2:$A$90 = "End"))
    ),
    0
)</f>
        <v>1881.7819199999999</v>
      </c>
      <c r="H34" s="22" cm="1">
        <f t="array" ref="H34">IFERROR(
    SUMPRODUCT(
        (Data_Clean_Build_Walk_Rev!AK$2:AK$90) *
        (Data_Clean_Build_Walk_Rev!$B$2:$B$90 = $C34) *
        ((Data_Clean_Build_Walk_Rev!$A$2:$A$90 = "End"))
    ),
    0
)</f>
        <v>2487.37824</v>
      </c>
      <c r="I34" s="22" cm="1">
        <f t="array" ref="I34">IFERROR(
    SUMPRODUCT(
        (Data_Clean_Build_Walk_Rev!AL$2:AL$90) *
        (Data_Clean_Build_Walk_Rev!$B$2:$B$90 = $C34) *
        ((Data_Clean_Build_Walk_Rev!$A$2:$A$90 = "End"))
    ),
    0
)</f>
        <v>2257.2489599999999</v>
      </c>
      <c r="J34" s="22" cm="1">
        <f t="array" ref="J34">IFERROR(
    SUMPRODUCT(
        (Data_Clean_Build_Walk_Rev!AM$2:AM$90) *
        (Data_Clean_Build_Walk_Rev!$B$2:$B$90 = $C34) *
        ((Data_Clean_Build_Walk_Rev!$A$2:$A$90 = "End"))
    ),
    0
)</f>
        <v>2087.6068800000003</v>
      </c>
      <c r="K34" s="22" cm="1">
        <f t="array" ref="K34">IFERROR(
    SUMPRODUCT(
        (Data_Clean_Build_Walk_Rev!AN$2:AN$90) *
        (Data_Clean_Build_Walk_Rev!$B$2:$B$90 = $C34) *
        ((Data_Clean_Build_Walk_Rev!$A$2:$A$90 = "End"))
    ),
    0
)</f>
        <v>2122.2345599999999</v>
      </c>
      <c r="L34" s="22" cm="1">
        <f t="array" ref="L34">IFERROR(
    SUMPRODUCT(
        (Data_Clean_Build_Walk_Rev!AO$2:AO$90) *
        (Data_Clean_Build_Walk_Rev!$B$2:$B$90 = $C34) *
        ((Data_Clean_Build_Walk_Rev!$A$2:$A$90 = "End"))
    ),
    0
)</f>
        <v>2140.5081599999999</v>
      </c>
      <c r="M34" s="22" cm="1">
        <f t="array" ref="M34">IFERROR(
    SUMPRODUCT(
        (Data_Clean_Build_Walk_Rev!AP$2:AP$90) *
        (Data_Clean_Build_Walk_Rev!$B$2:$B$90 = $C34) *
        ((Data_Clean_Build_Walk_Rev!$A$2:$A$90 = "End"))
    ),
    0
)</f>
        <v>2256.46272</v>
      </c>
      <c r="N34" s="6"/>
      <c r="O34" s="22" cm="1">
        <f t="array" ref="O34">IFERROR(
    SUMPRODUCT(
        (Data_Clean_Build_Walk_Rev!AH$2:AH$90) *
        (Data_Clean_Build_Walk_Rev!$B$2:$B$90 = $C34) *
        ((Data_Clean_Build_Walk_Rev!$A$2:$A$90 = "Deactivated") + (Data_Clean_Build_Walk_Rev!$A$2:$A$90 = "Cancelled"))
    ),
    0
)</f>
        <v>-143.136</v>
      </c>
      <c r="P34" s="22" cm="1">
        <f t="array" ref="P34">IFERROR(
    SUMPRODUCT(
        (Data_Clean_Build_Walk_Rev!AI$2:AI$90) *
        (Data_Clean_Build_Walk_Rev!$B$2:$B$90 = $C34) *
        ((Data_Clean_Build_Walk_Rev!$A$2:$A$90 = "Deactivated") + (Data_Clean_Build_Walk_Rev!$A$2:$A$90 = "Cancelled"))
    ),
    0
)</f>
        <v>-267.22451999999998</v>
      </c>
      <c r="Q34" s="22" cm="1">
        <f t="array" ref="Q34">IFERROR(
    SUMPRODUCT(
        (Data_Clean_Build_Walk_Rev!AJ$2:AJ$90) *
        (Data_Clean_Build_Walk_Rev!$B$2:$B$90 = $C34) *
        ((Data_Clean_Build_Walk_Rev!$A$2:$A$90 = "Deactivated") + (Data_Clean_Build_Walk_Rev!$A$2:$A$90 = "Cancelled"))
    ),
    0
)</f>
        <v>-785.85408000000007</v>
      </c>
      <c r="R34" s="22" cm="1">
        <f t="array" ref="R34">IFERROR(
    SUMPRODUCT(
        (Data_Clean_Build_Walk_Rev!AK$2:AK$90) *
        (Data_Clean_Build_Walk_Rev!$B$2:$B$90 = $C34) *
        ((Data_Clean_Build_Walk_Rev!$A$2:$A$90 = "Deactivated") + (Data_Clean_Build_Walk_Rev!$A$2:$A$90 = "Cancelled"))
    ),
    0
)</f>
        <v>0</v>
      </c>
      <c r="S34" s="22" cm="1">
        <f t="array" ref="S34">IFERROR(
    SUMPRODUCT(
        (Data_Clean_Build_Walk_Rev!AL$2:AL$90) *
        (Data_Clean_Build_Walk_Rev!$B$2:$B$90 = $C34) *
        ((Data_Clean_Build_Walk_Rev!$A$2:$A$90 = "Deactivated") + (Data_Clean_Build_Walk_Rev!$A$2:$A$90 = "Cancelled"))
    ),
    0
)</f>
        <v>-270.99360000000001</v>
      </c>
      <c r="T34" s="22" cm="1">
        <f t="array" ref="T34">IFERROR(
    SUMPRODUCT(
        (Data_Clean_Build_Walk_Rev!AM$2:AM$90) *
        (Data_Clean_Build_Walk_Rev!$B$2:$B$90 = $C34) *
        ((Data_Clean_Build_Walk_Rev!$A$2:$A$90 = "Deactivated") + (Data_Clean_Build_Walk_Rev!$A$2:$A$90 = "Cancelled"))
    ),
    0
)</f>
        <v>-174.90096</v>
      </c>
      <c r="U34" s="22" cm="1">
        <f t="array" ref="U34">IFERROR(
    SUMPRODUCT(
        (Data_Clean_Build_Walk_Rev!AN$2:AN$90) *
        (Data_Clean_Build_Walk_Rev!$B$2:$B$90 = $C34) *
        ((Data_Clean_Build_Walk_Rev!$A$2:$A$90 = "Deactivated") + (Data_Clean_Build_Walk_Rev!$A$2:$A$90 = "Cancelled"))
    ),
    0
)</f>
        <v>0</v>
      </c>
      <c r="V34" s="22" cm="1">
        <f t="array" ref="V34">IFERROR(
    SUMPRODUCT(
        (Data_Clean_Build_Walk_Rev!AO$2:AO$90) *
        (Data_Clean_Build_Walk_Rev!$B$2:$B$90 = $C34) *
        ((Data_Clean_Build_Walk_Rev!$A$2:$A$90 = "Deactivated") + (Data_Clean_Build_Walk_Rev!$A$2:$A$90 = "Cancelled"))
    ),
    0
)</f>
        <v>0</v>
      </c>
      <c r="W34" s="22" cm="1">
        <f t="array" ref="W34">IFERROR(
    SUMPRODUCT(
        (Data_Clean_Build_Walk_Rev!AP$2:AP$90) *
        (Data_Clean_Build_Walk_Rev!$B$2:$B$90 = $C34) *
        ((Data_Clean_Build_Walk_Rev!$A$2:$A$90 = "Deactivated") + (Data_Clean_Build_Walk_Rev!$A$2:$A$90 = "Cancelled"))
    ),
    0
)</f>
        <v>0</v>
      </c>
      <c r="X34" s="6"/>
      <c r="Y34" s="12"/>
      <c r="Z34" s="12">
        <f>1+P34/E34</f>
        <v>0.90062179018683519</v>
      </c>
      <c r="AA34" s="12">
        <f t="shared" ref="AA34:AA35" si="76">1+Q34/F34</f>
        <v>0.6851007797294576</v>
      </c>
      <c r="AB34" s="12">
        <f t="shared" ref="AB34:AB36" si="77">1+R34/G34</f>
        <v>1</v>
      </c>
      <c r="AC34" s="12">
        <f t="shared" ref="AC34:AC37" si="78">1+S34/H34</f>
        <v>0.89105251640377781</v>
      </c>
      <c r="AD34" s="12">
        <f t="shared" ref="AD34:AD38" si="79">1+T34/I34</f>
        <v>0.92251587525374246</v>
      </c>
      <c r="AE34" s="12">
        <f t="shared" ref="AE34:AE39" si="80">1+U34/J34</f>
        <v>1</v>
      </c>
      <c r="AF34" s="12">
        <f t="shared" ref="AF34:AF40" si="81">1+V34/K34</f>
        <v>1</v>
      </c>
      <c r="AG34" s="12">
        <f t="shared" ref="AG34:AG41" si="82">1+W34/L34</f>
        <v>1</v>
      </c>
      <c r="AH34" s="6"/>
      <c r="AI34" s="5"/>
    </row>
    <row r="35" spans="2:35" x14ac:dyDescent="0.2">
      <c r="B35" s="5"/>
      <c r="C35" s="8" t="str">
        <f t="shared" ref="C35:C42" si="83">C9</f>
        <v>Q2 2023</v>
      </c>
      <c r="D35" s="6"/>
      <c r="E35" s="22"/>
      <c r="F35" s="22" cm="1">
        <f t="array" ref="F35">IFERROR(
    SUMPRODUCT(
        (Data_Clean_Build_Walk_Rev!AI$2:AI$90) *
        (Data_Clean_Build_Walk_Rev!$B$2:$B$90 = $C35) *
        ((Data_Clean_Build_Walk_Rev!$A$2:$A$90 = "End"))
    ),
    0
)</f>
        <v>1224.27648</v>
      </c>
      <c r="G35" s="22" cm="1">
        <f t="array" ref="G35">IFERROR(
    SUMPRODUCT(
        (Data_Clean_Build_Walk_Rev!AJ$2:AJ$90) *
        (Data_Clean_Build_Walk_Rev!$B$2:$B$90 = $C35) *
        ((Data_Clean_Build_Walk_Rev!$A$2:$A$90 = "End"))
    ),
    0
)</f>
        <v>1177.15824</v>
      </c>
      <c r="H35" s="22" cm="1">
        <f t="array" ref="H35">IFERROR(
    SUMPRODUCT(
        (Data_Clean_Build_Walk_Rev!AK$2:AK$90) *
        (Data_Clean_Build_Walk_Rev!$B$2:$B$90 = $C35) *
        ((Data_Clean_Build_Walk_Rev!$A$2:$A$90 = "End"))
    ),
    0
)</f>
        <v>1177.15824</v>
      </c>
      <c r="I35" s="22" cm="1">
        <f t="array" ref="I35">IFERROR(
    SUMPRODUCT(
        (Data_Clean_Build_Walk_Rev!AL$2:AL$90) *
        (Data_Clean_Build_Walk_Rev!$B$2:$B$90 = $C35) *
        ((Data_Clean_Build_Walk_Rev!$A$2:$A$90 = "End"))
    ),
    0
)</f>
        <v>1241.2353599999999</v>
      </c>
      <c r="J35" s="22" cm="1">
        <f t="array" ref="J35">IFERROR(
    SUMPRODUCT(
        (Data_Clean_Build_Walk_Rev!AM$2:AM$90) *
        (Data_Clean_Build_Walk_Rev!$B$2:$B$90 = $C35) *
        ((Data_Clean_Build_Walk_Rev!$A$2:$A$90 = "End"))
    ),
    0
)</f>
        <v>1256.1062399999998</v>
      </c>
      <c r="K35" s="22" cm="1">
        <f t="array" ref="K35">IFERROR(
    SUMPRODUCT(
        (Data_Clean_Build_Walk_Rev!AN$2:AN$90) *
        (Data_Clean_Build_Walk_Rev!$B$2:$B$90 = $C35) *
        ((Data_Clean_Build_Walk_Rev!$A$2:$A$90 = "End"))
    ),
    0
)</f>
        <v>1170.26064</v>
      </c>
      <c r="L35" s="22" cm="1">
        <f t="array" ref="L35">IFERROR(
    SUMPRODUCT(
        (Data_Clean_Build_Walk_Rev!AO$2:AO$90) *
        (Data_Clean_Build_Walk_Rev!$B$2:$B$90 = $C35) *
        ((Data_Clean_Build_Walk_Rev!$A$2:$A$90 = "End"))
    ),
    0
)</f>
        <v>1170.26064</v>
      </c>
      <c r="M35" s="22" cm="1">
        <f t="array" ref="M35">IFERROR(
    SUMPRODUCT(
        (Data_Clean_Build_Walk_Rev!AP$2:AP$90) *
        (Data_Clean_Build_Walk_Rev!$B$2:$B$90 = $C35) *
        ((Data_Clean_Build_Walk_Rev!$A$2:$A$90 = "End"))
    ),
    0
)</f>
        <v>1210.7908799999998</v>
      </c>
      <c r="N35" s="6"/>
      <c r="O35" s="22"/>
      <c r="P35" s="22" cm="1">
        <f t="array" ref="P35">IFERROR(
    SUMPRODUCT(
        (Data_Clean_Build_Walk_Rev!AI$2:AI$90) *
        (Data_Clean_Build_Walk_Rev!$B$2:$B$90 = $C35) *
        ((Data_Clean_Build_Walk_Rev!$A$2:$A$90 = "Deactivated") + (Data_Clean_Build_Walk_Rev!$A$2:$A$90 = "Cancelled"))
    ),
    0
)</f>
        <v>0</v>
      </c>
      <c r="Q35" s="22" cm="1">
        <f t="array" ref="Q35">IFERROR(
    SUMPRODUCT(
        (Data_Clean_Build_Walk_Rev!AJ$2:AJ$90) *
        (Data_Clean_Build_Walk_Rev!$B$2:$B$90 = $C35) *
        ((Data_Clean_Build_Walk_Rev!$A$2:$A$90 = "Deactivated") + (Data_Clean_Build_Walk_Rev!$A$2:$A$90 = "Cancelled"))
    ),
    0
)</f>
        <v>-51.485759999999999</v>
      </c>
      <c r="R35" s="22" cm="1">
        <f t="array" ref="R35">IFERROR(
    SUMPRODUCT(
        (Data_Clean_Build_Walk_Rev!AK$2:AK$90) *
        (Data_Clean_Build_Walk_Rev!$B$2:$B$90 = $C35) *
        ((Data_Clean_Build_Walk_Rev!$A$2:$A$90 = "Deactivated") + (Data_Clean_Build_Walk_Rev!$A$2:$A$90 = "Cancelled"))
    ),
    0
)</f>
        <v>0</v>
      </c>
      <c r="S35" s="22" cm="1">
        <f t="array" ref="S35">IFERROR(
    SUMPRODUCT(
        (Data_Clean_Build_Walk_Rev!AL$2:AL$90) *
        (Data_Clean_Build_Walk_Rev!$B$2:$B$90 = $C35) *
        ((Data_Clean_Build_Walk_Rev!$A$2:$A$90 = "Deactivated") + (Data_Clean_Build_Walk_Rev!$A$2:$A$90 = "Cancelled"))
    ),
    0
)</f>
        <v>0</v>
      </c>
      <c r="T35" s="22" cm="1">
        <f t="array" ref="T35">IFERROR(
    SUMPRODUCT(
        (Data_Clean_Build_Walk_Rev!AM$2:AM$90) *
        (Data_Clean_Build_Walk_Rev!$B$2:$B$90 = $C35) *
        ((Data_Clean_Build_Walk_Rev!$A$2:$A$90 = "Deactivated") + (Data_Clean_Build_Walk_Rev!$A$2:$A$90 = "Cancelled"))
    ),
    0
)</f>
        <v>0</v>
      </c>
      <c r="U35" s="22" cm="1">
        <f t="array" ref="U35">IFERROR(
    SUMPRODUCT(
        (Data_Clean_Build_Walk_Rev!AN$2:AN$90) *
        (Data_Clean_Build_Walk_Rev!$B$2:$B$90 = $C35) *
        ((Data_Clean_Build_Walk_Rev!$A$2:$A$90 = "Deactivated") + (Data_Clean_Build_Walk_Rev!$A$2:$A$90 = "Cancelled"))
    ),
    0
)</f>
        <v>-104.20704000000001</v>
      </c>
      <c r="V35" s="22" cm="1">
        <f t="array" ref="V35">IFERROR(
    SUMPRODUCT(
        (Data_Clean_Build_Walk_Rev!AO$2:AO$90) *
        (Data_Clean_Build_Walk_Rev!$B$2:$B$90 = $C35) *
        ((Data_Clean_Build_Walk_Rev!$A$2:$A$90 = "Deactivated") + (Data_Clean_Build_Walk_Rev!$A$2:$A$90 = "Cancelled"))
    ),
    0
)</f>
        <v>0</v>
      </c>
      <c r="W35" s="22" cm="1">
        <f t="array" ref="W35">IFERROR(
    SUMPRODUCT(
        (Data_Clean_Build_Walk_Rev!AP$2:AP$90) *
        (Data_Clean_Build_Walk_Rev!$B$2:$B$90 = $C35) *
        ((Data_Clean_Build_Walk_Rev!$A$2:$A$90 = "Deactivated") + (Data_Clean_Build_Walk_Rev!$A$2:$A$90 = "Cancelled"))
    ),
    0
)</f>
        <v>0</v>
      </c>
      <c r="X35" s="6"/>
      <c r="Y35" s="12"/>
      <c r="Z35" s="12"/>
      <c r="AA35" s="12">
        <f t="shared" si="76"/>
        <v>0.95794596985151592</v>
      </c>
      <c r="AB35" s="12">
        <f t="shared" si="77"/>
        <v>1</v>
      </c>
      <c r="AC35" s="12">
        <f t="shared" si="78"/>
        <v>1</v>
      </c>
      <c r="AD35" s="12">
        <f t="shared" si="79"/>
        <v>1</v>
      </c>
      <c r="AE35" s="12">
        <f t="shared" si="80"/>
        <v>0.91703962874987388</v>
      </c>
      <c r="AF35" s="12">
        <f t="shared" si="81"/>
        <v>1</v>
      </c>
      <c r="AG35" s="12">
        <f t="shared" si="82"/>
        <v>1</v>
      </c>
      <c r="AH35" s="6"/>
      <c r="AI35" s="5"/>
    </row>
    <row r="36" spans="2:35" x14ac:dyDescent="0.2">
      <c r="B36" s="5"/>
      <c r="C36" s="8" t="str">
        <f t="shared" si="83"/>
        <v>Q3 2023</v>
      </c>
      <c r="D36" s="6"/>
      <c r="E36" s="22"/>
      <c r="F36" s="22"/>
      <c r="G36" s="22" cm="1">
        <f t="array" ref="G36">IFERROR(
    SUMPRODUCT(
        (Data_Clean_Build_Walk_Rev!AJ$2:AJ$90) *
        (Data_Clean_Build_Walk_Rev!$B$2:$B$90 = $C36) *
        ((Data_Clean_Build_Walk_Rev!$A$2:$A$90 = "End"))
    ),
    0
)</f>
        <v>9121.52412</v>
      </c>
      <c r="H36" s="22" cm="1">
        <f t="array" ref="H36">IFERROR(
    SUMPRODUCT(
        (Data_Clean_Build_Walk_Rev!AK$2:AK$90) *
        (Data_Clean_Build_Walk_Rev!$B$2:$B$90 = $C36) *
        ((Data_Clean_Build_Walk_Rev!$A$2:$A$90 = "End"))
    ),
    0
)</f>
        <v>9157.2104400000007</v>
      </c>
      <c r="I36" s="22" cm="1">
        <f t="array" ref="I36">IFERROR(
    SUMPRODUCT(
        (Data_Clean_Build_Walk_Rev!AL$2:AL$90) *
        (Data_Clean_Build_Walk_Rev!$B$2:$B$90 = $C36) *
        ((Data_Clean_Build_Walk_Rev!$A$2:$A$90 = "End"))
    ),
    0
)</f>
        <v>9765.2015999999985</v>
      </c>
      <c r="J36" s="22" cm="1">
        <f t="array" ref="J36">IFERROR(
    SUMPRODUCT(
        (Data_Clean_Build_Walk_Rev!AM$2:AM$90) *
        (Data_Clean_Build_Walk_Rev!$B$2:$B$90 = $C36) *
        ((Data_Clean_Build_Walk_Rev!$A$2:$A$90 = "End"))
    ),
    0
)</f>
        <v>9773.2871999999988</v>
      </c>
      <c r="K36" s="22" cm="1">
        <f t="array" ref="K36">IFERROR(
    SUMPRODUCT(
        (Data_Clean_Build_Walk_Rev!AN$2:AN$90) *
        (Data_Clean_Build_Walk_Rev!$B$2:$B$90 = $C36) *
        ((Data_Clean_Build_Walk_Rev!$A$2:$A$90 = "End"))
    ),
    0
)</f>
        <v>8986.3046400000003</v>
      </c>
      <c r="L36" s="22" cm="1">
        <f t="array" ref="L36">IFERROR(
    SUMPRODUCT(
        (Data_Clean_Build_Walk_Rev!AO$2:AO$90) *
        (Data_Clean_Build_Walk_Rev!$B$2:$B$90 = $C36) *
        ((Data_Clean_Build_Walk_Rev!$A$2:$A$90 = "End"))
    ),
    0
)</f>
        <v>6244.6896000000006</v>
      </c>
      <c r="M36" s="22" cm="1">
        <f t="array" ref="M36">IFERROR(
    SUMPRODUCT(
        (Data_Clean_Build_Walk_Rev!AP$2:AP$90) *
        (Data_Clean_Build_Walk_Rev!$B$2:$B$90 = $C36) *
        ((Data_Clean_Build_Walk_Rev!$A$2:$A$90 = "End"))
    ),
    0
)</f>
        <v>6475.3862399999998</v>
      </c>
      <c r="N36" s="6"/>
      <c r="O36" s="22"/>
      <c r="P36" s="22"/>
      <c r="Q36" s="22" cm="1">
        <f t="array" ref="Q36">IFERROR(
    SUMPRODUCT(
        (Data_Clean_Build_Walk_Rev!AJ$2:AJ$90) *
        (Data_Clean_Build_Walk_Rev!$B$2:$B$90 = $C36) *
        ((Data_Clean_Build_Walk_Rev!$A$2:$A$90 = "Deactivated") + (Data_Clean_Build_Walk_Rev!$A$2:$A$90 = "Cancelled"))
    ),
    0
)</f>
        <v>0</v>
      </c>
      <c r="R36" s="22" cm="1">
        <f t="array" ref="R36">IFERROR(
    SUMPRODUCT(
        (Data_Clean_Build_Walk_Rev!AK$2:AK$90) *
        (Data_Clean_Build_Walk_Rev!$B$2:$B$90 = $C36) *
        ((Data_Clean_Build_Walk_Rev!$A$2:$A$90 = "Deactivated") + (Data_Clean_Build_Walk_Rev!$A$2:$A$90 = "Cancelled"))
    ),
    0
)</f>
        <v>0</v>
      </c>
      <c r="S36" s="22" cm="1">
        <f t="array" ref="S36">IFERROR(
    SUMPRODUCT(
        (Data_Clean_Build_Walk_Rev!AL$2:AL$90) *
        (Data_Clean_Build_Walk_Rev!$B$2:$B$90 = $C36) *
        ((Data_Clean_Build_Walk_Rev!$A$2:$A$90 = "Deactivated") + (Data_Clean_Build_Walk_Rev!$A$2:$A$90 = "Cancelled"))
    ),
    0
)</f>
        <v>0</v>
      </c>
      <c r="T36" s="22" cm="1">
        <f t="array" ref="T36">IFERROR(
    SUMPRODUCT(
        (Data_Clean_Build_Walk_Rev!AM$2:AM$90) *
        (Data_Clean_Build_Walk_Rev!$B$2:$B$90 = $C36) *
        ((Data_Clean_Build_Walk_Rev!$A$2:$A$90 = "Deactivated") + (Data_Clean_Build_Walk_Rev!$A$2:$A$90 = "Cancelled"))
    ),
    0
)</f>
        <v>0</v>
      </c>
      <c r="U36" s="22" cm="1">
        <f t="array" ref="U36">IFERROR(
    SUMPRODUCT(
        (Data_Clean_Build_Walk_Rev!AN$2:AN$90) *
        (Data_Clean_Build_Walk_Rev!$B$2:$B$90 = $C36) *
        ((Data_Clean_Build_Walk_Rev!$A$2:$A$90 = "Deactivated") + (Data_Clean_Build_Walk_Rev!$A$2:$A$90 = "Cancelled"))
    ),
    0
)</f>
        <v>0</v>
      </c>
      <c r="V36" s="22" cm="1">
        <f t="array" ref="V36">IFERROR(
    SUMPRODUCT(
        (Data_Clean_Build_Walk_Rev!AO$2:AO$90) *
        (Data_Clean_Build_Walk_Rev!$B$2:$B$90 = $C36) *
        ((Data_Clean_Build_Walk_Rev!$A$2:$A$90 = "Deactivated") + (Data_Clean_Build_Walk_Rev!$A$2:$A$90 = "Cancelled"))
    ),
    0
)</f>
        <v>0</v>
      </c>
      <c r="W36" s="22" cm="1">
        <f t="array" ref="W36">IFERROR(
    SUMPRODUCT(
        (Data_Clean_Build_Walk_Rev!AP$2:AP$90) *
        (Data_Clean_Build_Walk_Rev!$B$2:$B$90 = $C36) *
        ((Data_Clean_Build_Walk_Rev!$A$2:$A$90 = "Deactivated") + (Data_Clean_Build_Walk_Rev!$A$2:$A$90 = "Cancelled"))
    ),
    0
)</f>
        <v>0</v>
      </c>
      <c r="X36" s="6"/>
      <c r="Y36" s="12"/>
      <c r="Z36" s="12"/>
      <c r="AA36" s="12"/>
      <c r="AB36" s="12">
        <f t="shared" si="77"/>
        <v>1</v>
      </c>
      <c r="AC36" s="12">
        <f t="shared" si="78"/>
        <v>1</v>
      </c>
      <c r="AD36" s="12">
        <f t="shared" si="79"/>
        <v>1</v>
      </c>
      <c r="AE36" s="12">
        <f t="shared" si="80"/>
        <v>1</v>
      </c>
      <c r="AF36" s="12">
        <f t="shared" si="81"/>
        <v>1</v>
      </c>
      <c r="AG36" s="12">
        <f t="shared" si="82"/>
        <v>1</v>
      </c>
      <c r="AH36" s="6"/>
      <c r="AI36" s="5"/>
    </row>
    <row r="37" spans="2:35" x14ac:dyDescent="0.2">
      <c r="B37" s="5"/>
      <c r="C37" s="8" t="str">
        <f t="shared" si="83"/>
        <v>Q4 2023</v>
      </c>
      <c r="D37" s="6"/>
      <c r="E37" s="22"/>
      <c r="F37" s="22"/>
      <c r="G37" s="22"/>
      <c r="H37" s="22" cm="1">
        <f t="array" ref="H37">IFERROR(
    SUMPRODUCT(
        (Data_Clean_Build_Walk_Rev!AK$2:AK$90) *
        (Data_Clean_Build_Walk_Rev!$B$2:$B$90 = $C37) *
        ((Data_Clean_Build_Walk_Rev!$A$2:$A$90 = "End"))
    ),
    0
)</f>
        <v>1923.3475199999998</v>
      </c>
      <c r="I37" s="22" cm="1">
        <f t="array" ref="I37">IFERROR(
    SUMPRODUCT(
        (Data_Clean_Build_Walk_Rev!AL$2:AL$90) *
        (Data_Clean_Build_Walk_Rev!$B$2:$B$90 = $C37) *
        ((Data_Clean_Build_Walk_Rev!$A$2:$A$90 = "End"))
    ),
    0
)</f>
        <v>1974.4271999999999</v>
      </c>
      <c r="J37" s="22" cm="1">
        <f t="array" ref="J37">IFERROR(
    SUMPRODUCT(
        (Data_Clean_Build_Walk_Rev!AM$2:AM$90) *
        (Data_Clean_Build_Walk_Rev!$B$2:$B$90 = $C37) *
        ((Data_Clean_Build_Walk_Rev!$A$2:$A$90 = "End"))
    ),
    0
)</f>
        <v>1989.7516799999999</v>
      </c>
      <c r="K37" s="22" cm="1">
        <f t="array" ref="K37">IFERROR(
    SUMPRODUCT(
        (Data_Clean_Build_Walk_Rev!AN$2:AN$90) *
        (Data_Clean_Build_Walk_Rev!$B$2:$B$90 = $C37) *
        ((Data_Clean_Build_Walk_Rev!$A$2:$A$90 = "End"))
    ),
    0
)</f>
        <v>2194.2460800000003</v>
      </c>
      <c r="L37" s="22" cm="1">
        <f t="array" ref="L37">IFERROR(
    SUMPRODUCT(
        (Data_Clean_Build_Walk_Rev!AO$2:AO$90) *
        (Data_Clean_Build_Walk_Rev!$B$2:$B$90 = $C37) *
        ((Data_Clean_Build_Walk_Rev!$A$2:$A$90 = "End"))
    ),
    0
)</f>
        <v>1993.0780799999998</v>
      </c>
      <c r="M37" s="22" cm="1">
        <f t="array" ref="M37">IFERROR(
    SUMPRODUCT(
        (Data_Clean_Build_Walk_Rev!AP$2:AP$90) *
        (Data_Clean_Build_Walk_Rev!$B$2:$B$90 = $C37) *
        ((Data_Clean_Build_Walk_Rev!$A$2:$A$90 = "End"))
    ),
    0
)</f>
        <v>2129.0688</v>
      </c>
      <c r="N37" s="6"/>
      <c r="O37" s="22"/>
      <c r="P37" s="22"/>
      <c r="Q37" s="22"/>
      <c r="R37" s="22" cm="1">
        <f t="array" ref="R37">IFERROR(
    SUMPRODUCT(
        (Data_Clean_Build_Walk_Rev!AK$2:AK$90) *
        (Data_Clean_Build_Walk_Rev!$B$2:$B$90 = $C37) *
        ((Data_Clean_Build_Walk_Rev!$A$2:$A$90 = "Deactivated") + (Data_Clean_Build_Walk_Rev!$A$2:$A$90 = "Cancelled"))
    ),
    0
)</f>
        <v>0</v>
      </c>
      <c r="S37" s="22" cm="1">
        <f t="array" ref="S37">IFERROR(
    SUMPRODUCT(
        (Data_Clean_Build_Walk_Rev!AL$2:AL$90) *
        (Data_Clean_Build_Walk_Rev!$B$2:$B$90 = $C37) *
        ((Data_Clean_Build_Walk_Rev!$A$2:$A$90 = "Deactivated") + (Data_Clean_Build_Walk_Rev!$A$2:$A$90 = "Cancelled"))
    ),
    0
)</f>
        <v>0</v>
      </c>
      <c r="T37" s="22" cm="1">
        <f t="array" ref="T37">IFERROR(
    SUMPRODUCT(
        (Data_Clean_Build_Walk_Rev!AM$2:AM$90) *
        (Data_Clean_Build_Walk_Rev!$B$2:$B$90 = $C37) *
        ((Data_Clean_Build_Walk_Rev!$A$2:$A$90 = "Deactivated") + (Data_Clean_Build_Walk_Rev!$A$2:$A$90 = "Cancelled"))
    ),
    0
)</f>
        <v>0</v>
      </c>
      <c r="U37" s="22" cm="1">
        <f t="array" ref="U37">IFERROR(
    SUMPRODUCT(
        (Data_Clean_Build_Walk_Rev!AN$2:AN$90) *
        (Data_Clean_Build_Walk_Rev!$B$2:$B$90 = $C37) *
        ((Data_Clean_Build_Walk_Rev!$A$2:$A$90 = "Deactivated") + (Data_Clean_Build_Walk_Rev!$A$2:$A$90 = "Cancelled"))
    ),
    0
)</f>
        <v>0</v>
      </c>
      <c r="V37" s="22" cm="1">
        <f t="array" ref="V37">IFERROR(
    SUMPRODUCT(
        (Data_Clean_Build_Walk_Rev!AO$2:AO$90) *
        (Data_Clean_Build_Walk_Rev!$B$2:$B$90 = $C37) *
        ((Data_Clean_Build_Walk_Rev!$A$2:$A$90 = "Deactivated") + (Data_Clean_Build_Walk_Rev!$A$2:$A$90 = "Cancelled"))
    ),
    0
)</f>
        <v>0</v>
      </c>
      <c r="W37" s="22" cm="1">
        <f t="array" ref="W37">IFERROR(
    SUMPRODUCT(
        (Data_Clean_Build_Walk_Rev!AP$2:AP$90) *
        (Data_Clean_Build_Walk_Rev!$B$2:$B$90 = $C37) *
        ((Data_Clean_Build_Walk_Rev!$A$2:$A$90 = "Deactivated") + (Data_Clean_Build_Walk_Rev!$A$2:$A$90 = "Cancelled"))
    ),
    0
)</f>
        <v>0</v>
      </c>
      <c r="X37" s="6"/>
      <c r="Y37" s="12"/>
      <c r="Z37" s="12"/>
      <c r="AA37" s="12"/>
      <c r="AB37" s="12"/>
      <c r="AC37" s="12">
        <f t="shared" si="78"/>
        <v>1</v>
      </c>
      <c r="AD37" s="12">
        <f t="shared" si="79"/>
        <v>1</v>
      </c>
      <c r="AE37" s="12">
        <f t="shared" si="80"/>
        <v>1</v>
      </c>
      <c r="AF37" s="12">
        <f t="shared" si="81"/>
        <v>1</v>
      </c>
      <c r="AG37" s="12">
        <f t="shared" si="82"/>
        <v>1</v>
      </c>
      <c r="AH37" s="6"/>
      <c r="AI37" s="5"/>
    </row>
    <row r="38" spans="2:35" x14ac:dyDescent="0.2">
      <c r="B38" s="5"/>
      <c r="C38" s="8" t="str">
        <f t="shared" si="83"/>
        <v>Q1 2024</v>
      </c>
      <c r="D38" s="6"/>
      <c r="E38" s="22"/>
      <c r="F38" s="22"/>
      <c r="G38" s="22"/>
      <c r="H38" s="22"/>
      <c r="I38" s="22" cm="1">
        <f t="array" ref="I38">IFERROR(
    SUMPRODUCT(
        (Data_Clean_Build_Walk_Rev!AL$2:AL$90) *
        (Data_Clean_Build_Walk_Rev!$B$2:$B$90 = $C38) *
        ((Data_Clean_Build_Walk_Rev!$A$2:$A$90 = "End"))
    ),
    0
)</f>
        <v>549.69551999999999</v>
      </c>
      <c r="J38" s="22" cm="1">
        <f t="array" ref="J38">IFERROR(
    SUMPRODUCT(
        (Data_Clean_Build_Walk_Rev!AM$2:AM$90) *
        (Data_Clean_Build_Walk_Rev!$B$2:$B$90 = $C38) *
        ((Data_Clean_Build_Walk_Rev!$A$2:$A$90 = "End"))
    ),
    0
)</f>
        <v>549.69551999999999</v>
      </c>
      <c r="K38" s="22" cm="1">
        <f t="array" ref="K38">IFERROR(
    SUMPRODUCT(
        (Data_Clean_Build_Walk_Rev!AN$2:AN$90) *
        (Data_Clean_Build_Walk_Rev!$B$2:$B$90 = $C38) *
        ((Data_Clean_Build_Walk_Rev!$A$2:$A$90 = "End"))
    ),
    0
)</f>
        <v>549.69551999999999</v>
      </c>
      <c r="L38" s="22" cm="1">
        <f t="array" ref="L38">IFERROR(
    SUMPRODUCT(
        (Data_Clean_Build_Walk_Rev!AO$2:AO$90) *
        (Data_Clean_Build_Walk_Rev!$B$2:$B$90 = $C38) *
        ((Data_Clean_Build_Walk_Rev!$A$2:$A$90 = "End"))
    ),
    0
)</f>
        <v>549.55151999999998</v>
      </c>
      <c r="M38" s="22" cm="1">
        <f t="array" ref="M38">IFERROR(
    SUMPRODUCT(
        (Data_Clean_Build_Walk_Rev!AP$2:AP$90) *
        (Data_Clean_Build_Walk_Rev!$B$2:$B$90 = $C38) *
        ((Data_Clean_Build_Walk_Rev!$A$2:$A$90 = "End"))
    ),
    0
)</f>
        <v>573.18191999999999</v>
      </c>
      <c r="N38" s="6"/>
      <c r="O38" s="22"/>
      <c r="P38" s="22"/>
      <c r="Q38" s="22"/>
      <c r="R38" s="22"/>
      <c r="S38" s="22" cm="1">
        <f t="array" ref="S38">IFERROR(
    SUMPRODUCT(
        (Data_Clean_Build_Walk_Rev!AL$2:AL$90) *
        (Data_Clean_Build_Walk_Rev!$B$2:$B$90 = $C38) *
        ((Data_Clean_Build_Walk_Rev!$A$2:$A$90 = "Deactivated") + (Data_Clean_Build_Walk_Rev!$A$2:$A$90 = "Cancelled"))
    ),
    0
)</f>
        <v>0</v>
      </c>
      <c r="T38" s="22" cm="1">
        <f t="array" ref="T38">IFERROR(
    SUMPRODUCT(
        (Data_Clean_Build_Walk_Rev!AM$2:AM$90) *
        (Data_Clean_Build_Walk_Rev!$B$2:$B$90 = $C38) *
        ((Data_Clean_Build_Walk_Rev!$A$2:$A$90 = "Deactivated") + (Data_Clean_Build_Walk_Rev!$A$2:$A$90 = "Cancelled"))
    ),
    0
)</f>
        <v>0</v>
      </c>
      <c r="U38" s="22" cm="1">
        <f t="array" ref="U38">IFERROR(
    SUMPRODUCT(
        (Data_Clean_Build_Walk_Rev!AN$2:AN$90) *
        (Data_Clean_Build_Walk_Rev!$B$2:$B$90 = $C38) *
        ((Data_Clean_Build_Walk_Rev!$A$2:$A$90 = "Deactivated") + (Data_Clean_Build_Walk_Rev!$A$2:$A$90 = "Cancelled"))
    ),
    0
)</f>
        <v>0</v>
      </c>
      <c r="V38" s="22" cm="1">
        <f t="array" ref="V38">IFERROR(
    SUMPRODUCT(
        (Data_Clean_Build_Walk_Rev!AO$2:AO$90) *
        (Data_Clean_Build_Walk_Rev!$B$2:$B$90 = $C38) *
        ((Data_Clean_Build_Walk_Rev!$A$2:$A$90 = "Deactivated") + (Data_Clean_Build_Walk_Rev!$A$2:$A$90 = "Cancelled"))
    ),
    0
)</f>
        <v>0</v>
      </c>
      <c r="W38" s="22" cm="1">
        <f t="array" ref="W38">IFERROR(
    SUMPRODUCT(
        (Data_Clean_Build_Walk_Rev!AP$2:AP$90) *
        (Data_Clean_Build_Walk_Rev!$B$2:$B$90 = $C38) *
        ((Data_Clean_Build_Walk_Rev!$A$2:$A$90 = "Deactivated") + (Data_Clean_Build_Walk_Rev!$A$2:$A$90 = "Cancelled"))
    ),
    0
)</f>
        <v>0</v>
      </c>
      <c r="X38" s="6"/>
      <c r="Y38" s="12"/>
      <c r="Z38" s="12"/>
      <c r="AA38" s="12"/>
      <c r="AB38" s="12"/>
      <c r="AC38" s="12"/>
      <c r="AD38" s="12">
        <f t="shared" si="79"/>
        <v>1</v>
      </c>
      <c r="AE38" s="12">
        <f t="shared" si="80"/>
        <v>1</v>
      </c>
      <c r="AF38" s="12">
        <f t="shared" si="81"/>
        <v>1</v>
      </c>
      <c r="AG38" s="12">
        <f t="shared" si="82"/>
        <v>1</v>
      </c>
      <c r="AH38" s="6"/>
      <c r="AI38" s="5"/>
    </row>
    <row r="39" spans="2:35" x14ac:dyDescent="0.2">
      <c r="B39" s="5"/>
      <c r="C39" s="8" t="str">
        <f t="shared" si="83"/>
        <v>Q2 2024</v>
      </c>
      <c r="D39" s="6"/>
      <c r="E39" s="22"/>
      <c r="F39" s="22"/>
      <c r="G39" s="22"/>
      <c r="H39" s="22"/>
      <c r="I39" s="22"/>
      <c r="J39" s="22" cm="1">
        <f t="array" ref="J39">IFERROR(
    SUMPRODUCT(
        (Data_Clean_Build_Walk_Rev!AM$2:AM$90) *
        (Data_Clean_Build_Walk_Rev!$B$2:$B$90 = $C39) *
        ((Data_Clean_Build_Walk_Rev!$A$2:$A$90 = "End"))
    ),
    0
)</f>
        <v>956.48400000000004</v>
      </c>
      <c r="K39" s="22" cm="1">
        <f t="array" ref="K39">IFERROR(
    SUMPRODUCT(
        (Data_Clean_Build_Walk_Rev!AN$2:AN$90) *
        (Data_Clean_Build_Walk_Rev!$B$2:$B$90 = $C39) *
        ((Data_Clean_Build_Walk_Rev!$A$2:$A$90 = "End"))
    ),
    0
)</f>
        <v>1130.1480000000001</v>
      </c>
      <c r="L39" s="22" cm="1">
        <f t="array" ref="L39">IFERROR(
    SUMPRODUCT(
        (Data_Clean_Build_Walk_Rev!AO$2:AO$90) *
        (Data_Clean_Build_Walk_Rev!$B$2:$B$90 = $C39) *
        ((Data_Clean_Build_Walk_Rev!$A$2:$A$90 = "End"))
    ),
    0
)</f>
        <v>1130.1480000000001</v>
      </c>
      <c r="M39" s="22" cm="1">
        <f t="array" ref="M39">IFERROR(
    SUMPRODUCT(
        (Data_Clean_Build_Walk_Rev!AP$2:AP$90) *
        (Data_Clean_Build_Walk_Rev!$B$2:$B$90 = $C39) *
        ((Data_Clean_Build_Walk_Rev!$A$2:$A$90 = "End"))
    ),
    0
)</f>
        <v>1133.73792</v>
      </c>
      <c r="N39" s="6"/>
      <c r="O39" s="22"/>
      <c r="P39" s="22"/>
      <c r="Q39" s="22"/>
      <c r="R39" s="22"/>
      <c r="S39" s="22"/>
      <c r="T39" s="22" cm="1">
        <f t="array" ref="T39">IFERROR(
    SUMPRODUCT(
        (Data_Clean_Build_Walk_Rev!AM$2:AM$90) *
        (Data_Clean_Build_Walk_Rev!$B$2:$B$90 = $C39) *
        ((Data_Clean_Build_Walk_Rev!$A$2:$A$90 = "Deactivated") + (Data_Clean_Build_Walk_Rev!$A$2:$A$90 = "Cancelled"))
    ),
    0
)</f>
        <v>0</v>
      </c>
      <c r="U39" s="22" cm="1">
        <f t="array" ref="U39">IFERROR(
    SUMPRODUCT(
        (Data_Clean_Build_Walk_Rev!AN$2:AN$90) *
        (Data_Clean_Build_Walk_Rev!$B$2:$B$90 = $C39) *
        ((Data_Clean_Build_Walk_Rev!$A$2:$A$90 = "Deactivated") + (Data_Clean_Build_Walk_Rev!$A$2:$A$90 = "Cancelled"))
    ),
    0
)</f>
        <v>0</v>
      </c>
      <c r="V39" s="22" cm="1">
        <f t="array" ref="V39">IFERROR(
    SUMPRODUCT(
        (Data_Clean_Build_Walk_Rev!AO$2:AO$90) *
        (Data_Clean_Build_Walk_Rev!$B$2:$B$90 = $C39) *
        ((Data_Clean_Build_Walk_Rev!$A$2:$A$90 = "Deactivated") + (Data_Clean_Build_Walk_Rev!$A$2:$A$90 = "Cancelled"))
    ),
    0
)</f>
        <v>0</v>
      </c>
      <c r="W39" s="22" cm="1">
        <f t="array" ref="W39">IFERROR(
    SUMPRODUCT(
        (Data_Clean_Build_Walk_Rev!AP$2:AP$90) *
        (Data_Clean_Build_Walk_Rev!$B$2:$B$90 = $C39) *
        ((Data_Clean_Build_Walk_Rev!$A$2:$A$90 = "Deactivated") + (Data_Clean_Build_Walk_Rev!$A$2:$A$90 = "Cancelled"))
    ),
    0
)</f>
        <v>0</v>
      </c>
      <c r="X39" s="6"/>
      <c r="Y39" s="12"/>
      <c r="Z39" s="12"/>
      <c r="AA39" s="12"/>
      <c r="AB39" s="12"/>
      <c r="AC39" s="12"/>
      <c r="AD39" s="12"/>
      <c r="AE39" s="12">
        <f t="shared" si="80"/>
        <v>1</v>
      </c>
      <c r="AF39" s="12">
        <f t="shared" si="81"/>
        <v>1</v>
      </c>
      <c r="AG39" s="12">
        <f t="shared" si="82"/>
        <v>1</v>
      </c>
      <c r="AH39" s="6"/>
      <c r="AI39" s="5"/>
    </row>
    <row r="40" spans="2:35" x14ac:dyDescent="0.2">
      <c r="B40" s="5"/>
      <c r="C40" s="8" t="str">
        <f t="shared" si="83"/>
        <v>Q3 2024</v>
      </c>
      <c r="D40" s="6"/>
      <c r="E40" s="22"/>
      <c r="F40" s="22"/>
      <c r="G40" s="22"/>
      <c r="H40" s="22"/>
      <c r="I40" s="22"/>
      <c r="J40" s="22"/>
      <c r="K40" s="22" cm="1">
        <f t="array" ref="K40">IFERROR(
    SUMPRODUCT(
        (Data_Clean_Build_Walk_Rev!AN$2:AN$90) *
        (Data_Clean_Build_Walk_Rev!$B$2:$B$90 = $C40) *
        ((Data_Clean_Build_Walk_Rev!$A$2:$A$90 = "End"))
    ),
    0
)</f>
        <v>886.22640000000001</v>
      </c>
      <c r="L40" s="22" cm="1">
        <f t="array" ref="L40">IFERROR(
    SUMPRODUCT(
        (Data_Clean_Build_Walk_Rev!AO$2:AO$90) *
        (Data_Clean_Build_Walk_Rev!$B$2:$B$90 = $C40) *
        ((Data_Clean_Build_Walk_Rev!$A$2:$A$90 = "End"))
    ),
    0
)</f>
        <v>886.22640000000001</v>
      </c>
      <c r="M40" s="22" cm="1">
        <f t="array" ref="M40">IFERROR(
    SUMPRODUCT(
        (Data_Clean_Build_Walk_Rev!AP$2:AP$90) *
        (Data_Clean_Build_Walk_Rev!$B$2:$B$90 = $C40) *
        ((Data_Clean_Build_Walk_Rev!$A$2:$A$90 = "End"))
    ),
    0
)</f>
        <v>885.9384</v>
      </c>
      <c r="N40" s="6"/>
      <c r="O40" s="22"/>
      <c r="P40" s="22"/>
      <c r="Q40" s="22"/>
      <c r="R40" s="22"/>
      <c r="S40" s="22"/>
      <c r="T40" s="22"/>
      <c r="U40" s="22" cm="1">
        <f t="array" ref="U40">IFERROR(
    SUMPRODUCT(
        (Data_Clean_Build_Walk_Rev!AN$2:AN$90) *
        (Data_Clean_Build_Walk_Rev!$B$2:$B$90 = $C40) *
        ((Data_Clean_Build_Walk_Rev!$A$2:$A$90 = "Deactivated") + (Data_Clean_Build_Walk_Rev!$A$2:$A$90 = "Cancelled"))
    ),
    0
)</f>
        <v>0</v>
      </c>
      <c r="V40" s="22" cm="1">
        <f t="array" ref="V40">IFERROR(
    SUMPRODUCT(
        (Data_Clean_Build_Walk_Rev!AO$2:AO$90) *
        (Data_Clean_Build_Walk_Rev!$B$2:$B$90 = $C40) *
        ((Data_Clean_Build_Walk_Rev!$A$2:$A$90 = "Deactivated") + (Data_Clean_Build_Walk_Rev!$A$2:$A$90 = "Cancelled"))
    ),
    0
)</f>
        <v>0</v>
      </c>
      <c r="W40" s="22" cm="1">
        <f t="array" ref="W40">IFERROR(
    SUMPRODUCT(
        (Data_Clean_Build_Walk_Rev!AP$2:AP$90) *
        (Data_Clean_Build_Walk_Rev!$B$2:$B$90 = $C40) *
        ((Data_Clean_Build_Walk_Rev!$A$2:$A$90 = "Deactivated") + (Data_Clean_Build_Walk_Rev!$A$2:$A$90 = "Cancelled"))
    ),
    0
)</f>
        <v>0</v>
      </c>
      <c r="X40" s="6"/>
      <c r="Y40" s="12"/>
      <c r="Z40" s="12"/>
      <c r="AA40" s="12"/>
      <c r="AB40" s="12"/>
      <c r="AC40" s="12"/>
      <c r="AD40" s="12"/>
      <c r="AE40" s="12"/>
      <c r="AF40" s="12">
        <f t="shared" si="81"/>
        <v>1</v>
      </c>
      <c r="AG40" s="12">
        <f t="shared" si="82"/>
        <v>1</v>
      </c>
      <c r="AH40" s="6"/>
      <c r="AI40" s="5"/>
    </row>
    <row r="41" spans="2:35" x14ac:dyDescent="0.2">
      <c r="B41" s="5"/>
      <c r="C41" s="8" t="str">
        <f t="shared" si="83"/>
        <v>Q4 2024</v>
      </c>
      <c r="D41" s="6"/>
      <c r="E41" s="22"/>
      <c r="F41" s="22"/>
      <c r="G41" s="22"/>
      <c r="H41" s="22"/>
      <c r="I41" s="22"/>
      <c r="J41" s="22"/>
      <c r="K41" s="22"/>
      <c r="L41" s="22" cm="1">
        <f t="array" ref="L41">IFERROR(
    SUMPRODUCT(
        (Data_Clean_Build_Walk_Rev!AO$2:AO$90) *
        (Data_Clean_Build_Walk_Rev!$B$2:$B$90 = $C41) *
        ((Data_Clean_Build_Walk_Rev!$A$2:$A$90 = "End"))
    ),
    0
)</f>
        <v>199.13904000000002</v>
      </c>
      <c r="M41" s="22" cm="1">
        <f t="array" ref="M41">IFERROR(
    SUMPRODUCT(
        (Data_Clean_Build_Walk_Rev!AP$2:AP$90) *
        (Data_Clean_Build_Walk_Rev!$B$2:$B$90 = $C41) *
        ((Data_Clean_Build_Walk_Rev!$A$2:$A$90 = "End"))
    ),
    0
)</f>
        <v>199.13904000000002</v>
      </c>
      <c r="N41" s="6"/>
      <c r="O41" s="22"/>
      <c r="P41" s="22"/>
      <c r="Q41" s="22"/>
      <c r="R41" s="22"/>
      <c r="S41" s="22"/>
      <c r="T41" s="22"/>
      <c r="U41" s="22"/>
      <c r="V41" s="22" cm="1">
        <f t="array" ref="V41">IFERROR(
    SUMPRODUCT(
        (Data_Clean_Build_Walk_Rev!AO$2:AO$90) *
        (Data_Clean_Build_Walk_Rev!$B$2:$B$90 = $C41) *
        ((Data_Clean_Build_Walk_Rev!$A$2:$A$90 = "Deactivated") + (Data_Clean_Build_Walk_Rev!$A$2:$A$90 = "Cancelled"))
    ),
    0
)</f>
        <v>0</v>
      </c>
      <c r="W41" s="22" cm="1">
        <f t="array" ref="W41">IFERROR(
    SUMPRODUCT(
        (Data_Clean_Build_Walk_Rev!AP$2:AP$90) *
        (Data_Clean_Build_Walk_Rev!$B$2:$B$90 = $C41) *
        ((Data_Clean_Build_Walk_Rev!$A$2:$A$90 = "Deactivated") + (Data_Clean_Build_Walk_Rev!$A$2:$A$90 = "Cancelled"))
    ),
    0
)</f>
        <v>0</v>
      </c>
      <c r="X41" s="6"/>
      <c r="Y41" s="12"/>
      <c r="Z41" s="12"/>
      <c r="AA41" s="12"/>
      <c r="AB41" s="12"/>
      <c r="AC41" s="12"/>
      <c r="AD41" s="12"/>
      <c r="AE41" s="12"/>
      <c r="AF41" s="12"/>
      <c r="AG41" s="12">
        <f t="shared" si="82"/>
        <v>1</v>
      </c>
      <c r="AH41" s="6"/>
      <c r="AI41" s="5"/>
    </row>
    <row r="42" spans="2:35" x14ac:dyDescent="0.2">
      <c r="B42" s="5"/>
      <c r="C42" s="8" t="str">
        <f t="shared" si="83"/>
        <v>Q1 2025</v>
      </c>
      <c r="D42" s="6"/>
      <c r="E42" s="22"/>
      <c r="F42" s="22"/>
      <c r="G42" s="22"/>
      <c r="H42" s="22"/>
      <c r="I42" s="22"/>
      <c r="J42" s="22"/>
      <c r="K42" s="22"/>
      <c r="L42" s="22"/>
      <c r="M42" s="22" cm="1">
        <f t="array" ref="M42">IFERROR(
    SUMPRODUCT(
        (Data_Clean_Build_Walk_Rev!AP$2:AP$90) *
        (Data_Clean_Build_Walk_Rev!$B$2:$B$90 = $C42) *
        ((Data_Clean_Build_Walk_Rev!$A$2:$A$90 = "End"))
    ),
    0
)</f>
        <v>108</v>
      </c>
      <c r="N42" s="6"/>
      <c r="O42" s="22"/>
      <c r="P42" s="22"/>
      <c r="Q42" s="22"/>
      <c r="R42" s="22"/>
      <c r="S42" s="22"/>
      <c r="T42" s="22"/>
      <c r="U42" s="22"/>
      <c r="V42" s="22"/>
      <c r="W42" s="22" cm="1">
        <f t="array" ref="W42">IFERROR(
    SUMPRODUCT(
        (Data_Clean_Build_Walk_Rev!AP$2:AP$90) *
        (Data_Clean_Build_Walk_Rev!$B$2:$B$90 = $C42) *
        ((Data_Clean_Build_Walk_Rev!$A$2:$A$90 = "Deactivated") + (Data_Clean_Build_Walk_Rev!$A$2:$A$90 = "Cancelled"))
    ),
    0
)</f>
        <v>0</v>
      </c>
      <c r="X42" s="6"/>
      <c r="Y42" s="12"/>
      <c r="Z42" s="12"/>
      <c r="AA42" s="12"/>
      <c r="AB42" s="12"/>
      <c r="AC42" s="12"/>
      <c r="AD42" s="12"/>
      <c r="AE42" s="12"/>
      <c r="AF42" s="12"/>
      <c r="AG42" s="12"/>
      <c r="AH42" s="6"/>
      <c r="AI42" s="5"/>
    </row>
    <row r="43" spans="2:35" s="1" customFormat="1" x14ac:dyDescent="0.2">
      <c r="B43" s="9"/>
      <c r="C43" s="10" t="s">
        <v>2</v>
      </c>
      <c r="D43" s="11"/>
      <c r="E43" s="23">
        <f t="shared" ref="E43" si="84">SUM(E34:E42)</f>
        <v>2688.9649200000003</v>
      </c>
      <c r="F43" s="23">
        <f t="shared" ref="F43" si="85">SUM(F34:F42)</f>
        <v>3719.8497600000001</v>
      </c>
      <c r="G43" s="23">
        <f t="shared" ref="G43" si="86">SUM(G34:G42)</f>
        <v>12180.46428</v>
      </c>
      <c r="H43" s="23">
        <f t="shared" ref="H43" si="87">SUM(H34:H42)</f>
        <v>14745.094440000001</v>
      </c>
      <c r="I43" s="23">
        <f t="shared" ref="I43" si="88">SUM(I34:I42)</f>
        <v>15787.808639999997</v>
      </c>
      <c r="J43" s="23">
        <f t="shared" ref="J43" si="89">SUM(J34:J42)</f>
        <v>16612.931519999998</v>
      </c>
      <c r="K43" s="23">
        <f t="shared" ref="K43" si="90">SUM(K34:K42)</f>
        <v>17039.115839999999</v>
      </c>
      <c r="L43" s="23">
        <f t="shared" ref="L43" si="91">SUM(L34:L42)</f>
        <v>14313.60144</v>
      </c>
      <c r="M43" s="23">
        <f t="shared" ref="M43" si="92">SUM(M34:M42)</f>
        <v>14971.705919999999</v>
      </c>
      <c r="N43" s="11"/>
      <c r="O43" s="23"/>
      <c r="P43" s="23">
        <f t="shared" ref="P43" si="93">SUM(P34:P42)</f>
        <v>-267.22451999999998</v>
      </c>
      <c r="Q43" s="23">
        <f t="shared" ref="Q43" si="94">SUM(Q34:Q42)</f>
        <v>-837.33984000000009</v>
      </c>
      <c r="R43" s="23">
        <f t="shared" ref="R43" si="95">SUM(R34:R42)</f>
        <v>0</v>
      </c>
      <c r="S43" s="23">
        <f t="shared" ref="S43" si="96">SUM(S34:S42)</f>
        <v>-270.99360000000001</v>
      </c>
      <c r="T43" s="23">
        <f t="shared" ref="T43" si="97">SUM(T34:T42)</f>
        <v>-174.90096</v>
      </c>
      <c r="U43" s="23">
        <f t="shared" ref="U43" si="98">SUM(U34:U42)</f>
        <v>-104.20704000000001</v>
      </c>
      <c r="V43" s="23">
        <f t="shared" ref="V43" si="99">SUM(V34:V42)</f>
        <v>0</v>
      </c>
      <c r="W43" s="23">
        <f t="shared" ref="W43" si="100">SUM(W34:W42)</f>
        <v>0</v>
      </c>
      <c r="X43" s="11"/>
      <c r="Y43" s="13"/>
      <c r="Z43" s="13">
        <f>1+P43/E43</f>
        <v>0.90062179018683519</v>
      </c>
      <c r="AA43" s="13">
        <f t="shared" ref="AA43" si="101">1+Q43/F43</f>
        <v>0.77489955400779409</v>
      </c>
      <c r="AB43" s="13">
        <f t="shared" ref="AB43" si="102">1+R43/G43</f>
        <v>1</v>
      </c>
      <c r="AC43" s="13">
        <f t="shared" ref="AC43" si="103">1+S43/H43</f>
        <v>0.98162144019472286</v>
      </c>
      <c r="AD43" s="13">
        <f t="shared" ref="AD43" si="104">1+T43/I43</f>
        <v>0.98892177096972966</v>
      </c>
      <c r="AE43" s="13">
        <f t="shared" ref="AE43" si="105">1+U43/J43</f>
        <v>0.99372735390653077</v>
      </c>
      <c r="AF43" s="13">
        <f t="shared" ref="AF43" si="106">1+V43/K43</f>
        <v>1</v>
      </c>
      <c r="AG43" s="13">
        <f t="shared" ref="AG43" si="107">1+W43/L43</f>
        <v>1</v>
      </c>
      <c r="AH43" s="11"/>
      <c r="AI43" s="9"/>
    </row>
    <row r="44" spans="2:35" x14ac:dyDescent="0.2">
      <c r="B44" s="5"/>
      <c r="C44" s="7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5"/>
    </row>
    <row r="45" spans="2:35" x14ac:dyDescent="0.2">
      <c r="B45" s="5"/>
      <c r="C45" s="10" t="s">
        <v>4</v>
      </c>
      <c r="D45" s="6"/>
      <c r="E45" s="37" t="s">
        <v>88</v>
      </c>
      <c r="F45" s="37"/>
      <c r="G45" s="37"/>
      <c r="H45" s="37"/>
      <c r="I45" s="37"/>
      <c r="J45" s="37"/>
      <c r="K45" s="37"/>
      <c r="L45" s="37"/>
      <c r="M45" s="37"/>
      <c r="N45" s="6"/>
      <c r="O45" s="37" t="s">
        <v>92</v>
      </c>
      <c r="P45" s="37"/>
      <c r="Q45" s="37"/>
      <c r="R45" s="37"/>
      <c r="S45" s="37"/>
      <c r="T45" s="37"/>
      <c r="U45" s="37"/>
      <c r="V45" s="37"/>
      <c r="W45" s="37"/>
      <c r="X45" s="6"/>
      <c r="Y45" s="37" t="s">
        <v>89</v>
      </c>
      <c r="Z45" s="37"/>
      <c r="AA45" s="37"/>
      <c r="AB45" s="37"/>
      <c r="AC45" s="37"/>
      <c r="AD45" s="37"/>
      <c r="AE45" s="37"/>
      <c r="AF45" s="37"/>
      <c r="AG45" s="37"/>
      <c r="AH45" s="6"/>
      <c r="AI45" s="5"/>
    </row>
    <row r="46" spans="2:35" x14ac:dyDescent="0.2">
      <c r="B46" s="5"/>
      <c r="C46" s="10" t="s">
        <v>78</v>
      </c>
      <c r="D46" s="6"/>
      <c r="E46" s="24" t="s">
        <v>79</v>
      </c>
      <c r="F46" s="25">
        <v>1</v>
      </c>
      <c r="G46" s="25">
        <v>2</v>
      </c>
      <c r="H46" s="25">
        <v>3</v>
      </c>
      <c r="I46" s="25">
        <v>4</v>
      </c>
      <c r="J46" s="25">
        <v>5</v>
      </c>
      <c r="K46" s="25">
        <v>6</v>
      </c>
      <c r="L46" s="25">
        <v>7</v>
      </c>
      <c r="M46" s="25">
        <v>8</v>
      </c>
      <c r="N46" s="6"/>
      <c r="O46" s="24" t="s">
        <v>90</v>
      </c>
      <c r="P46" s="25">
        <v>1</v>
      </c>
      <c r="Q46" s="25">
        <v>2</v>
      </c>
      <c r="R46" s="25">
        <v>3</v>
      </c>
      <c r="S46" s="25">
        <v>4</v>
      </c>
      <c r="T46" s="25">
        <v>5</v>
      </c>
      <c r="U46" s="25">
        <v>6</v>
      </c>
      <c r="V46" s="25">
        <v>7</v>
      </c>
      <c r="W46" s="25">
        <v>8</v>
      </c>
      <c r="X46" s="6"/>
      <c r="Y46" s="24" t="s">
        <v>90</v>
      </c>
      <c r="Z46" s="25">
        <v>1</v>
      </c>
      <c r="AA46" s="25">
        <v>2</v>
      </c>
      <c r="AB46" s="25">
        <v>3</v>
      </c>
      <c r="AC46" s="25">
        <v>4</v>
      </c>
      <c r="AD46" s="25">
        <v>5</v>
      </c>
      <c r="AE46" s="25">
        <v>6</v>
      </c>
      <c r="AF46" s="25">
        <v>7</v>
      </c>
      <c r="AG46" s="25">
        <v>8</v>
      </c>
      <c r="AH46" s="6"/>
      <c r="AI46" s="5"/>
    </row>
    <row r="47" spans="2:35" x14ac:dyDescent="0.2">
      <c r="B47" s="5"/>
      <c r="C47" s="8" t="str">
        <f>C34</f>
        <v>Q1 2023</v>
      </c>
      <c r="D47" s="6"/>
      <c r="E47" s="22">
        <f t="shared" ref="E47:M47" si="108">E34</f>
        <v>2688.9649200000003</v>
      </c>
      <c r="F47" s="22">
        <f t="shared" si="108"/>
        <v>2495.5732800000001</v>
      </c>
      <c r="G47" s="22">
        <f t="shared" si="108"/>
        <v>1881.7819199999999</v>
      </c>
      <c r="H47" s="22">
        <f t="shared" si="108"/>
        <v>2487.37824</v>
      </c>
      <c r="I47" s="22">
        <f t="shared" si="108"/>
        <v>2257.2489599999999</v>
      </c>
      <c r="J47" s="22">
        <f t="shared" si="108"/>
        <v>2087.6068800000003</v>
      </c>
      <c r="K47" s="22">
        <f t="shared" si="108"/>
        <v>2122.2345599999999</v>
      </c>
      <c r="L47" s="22">
        <f t="shared" si="108"/>
        <v>2140.5081599999999</v>
      </c>
      <c r="M47" s="22">
        <f t="shared" si="108"/>
        <v>2256.46272</v>
      </c>
      <c r="N47" s="6"/>
      <c r="O47" s="22">
        <f t="shared" ref="O47:W47" si="109">O34</f>
        <v>-143.136</v>
      </c>
      <c r="P47" s="22">
        <f t="shared" si="109"/>
        <v>-267.22451999999998</v>
      </c>
      <c r="Q47" s="22">
        <f t="shared" si="109"/>
        <v>-785.85408000000007</v>
      </c>
      <c r="R47" s="22">
        <f t="shared" si="109"/>
        <v>0</v>
      </c>
      <c r="S47" s="22">
        <f t="shared" si="109"/>
        <v>-270.99360000000001</v>
      </c>
      <c r="T47" s="22">
        <f t="shared" si="109"/>
        <v>-174.90096</v>
      </c>
      <c r="U47" s="22">
        <f t="shared" si="109"/>
        <v>0</v>
      </c>
      <c r="V47" s="22">
        <f t="shared" si="109"/>
        <v>0</v>
      </c>
      <c r="W47" s="22">
        <f t="shared" si="109"/>
        <v>0</v>
      </c>
      <c r="X47" s="6"/>
      <c r="Y47" s="12"/>
      <c r="Z47" s="12">
        <f>1+P47/E47</f>
        <v>0.90062179018683519</v>
      </c>
      <c r="AA47" s="12">
        <f t="shared" ref="AA47:AA53" si="110">1+Q47/F47</f>
        <v>0.6851007797294576</v>
      </c>
      <c r="AB47" s="12">
        <f t="shared" ref="AB47:AB52" si="111">1+R47/G47</f>
        <v>1</v>
      </c>
      <c r="AC47" s="12">
        <f t="shared" ref="AC47:AC51" si="112">1+S47/H47</f>
        <v>0.89105251640377781</v>
      </c>
      <c r="AD47" s="12">
        <f t="shared" ref="AD47:AD50" si="113">1+T47/I47</f>
        <v>0.92251587525374246</v>
      </c>
      <c r="AE47" s="12">
        <f t="shared" ref="AE47:AE49" si="114">1+U47/J47</f>
        <v>1</v>
      </c>
      <c r="AF47" s="12">
        <f t="shared" ref="AF47:AF48" si="115">1+V47/K47</f>
        <v>1</v>
      </c>
      <c r="AG47" s="12">
        <f t="shared" ref="AG47" si="116">1+W47/L47</f>
        <v>1</v>
      </c>
      <c r="AH47" s="6"/>
      <c r="AI47" s="5"/>
    </row>
    <row r="48" spans="2:35" x14ac:dyDescent="0.2">
      <c r="B48" s="5"/>
      <c r="C48" s="8" t="str">
        <f t="shared" ref="C48" si="117">C35</f>
        <v>Q2 2023</v>
      </c>
      <c r="D48" s="6"/>
      <c r="E48" s="22">
        <f t="shared" ref="E48:L48" si="118">F35</f>
        <v>1224.27648</v>
      </c>
      <c r="F48" s="22">
        <f t="shared" si="118"/>
        <v>1177.15824</v>
      </c>
      <c r="G48" s="22">
        <f t="shared" si="118"/>
        <v>1177.15824</v>
      </c>
      <c r="H48" s="22">
        <f t="shared" si="118"/>
        <v>1241.2353599999999</v>
      </c>
      <c r="I48" s="22">
        <f t="shared" si="118"/>
        <v>1256.1062399999998</v>
      </c>
      <c r="J48" s="22">
        <f t="shared" si="118"/>
        <v>1170.26064</v>
      </c>
      <c r="K48" s="22">
        <f t="shared" si="118"/>
        <v>1170.26064</v>
      </c>
      <c r="L48" s="22">
        <f t="shared" si="118"/>
        <v>1210.7908799999998</v>
      </c>
      <c r="M48" s="22"/>
      <c r="N48" s="6"/>
      <c r="O48" s="22">
        <f t="shared" ref="O48:V48" si="119">P35</f>
        <v>0</v>
      </c>
      <c r="P48" s="22">
        <f t="shared" si="119"/>
        <v>-51.485759999999999</v>
      </c>
      <c r="Q48" s="22">
        <f t="shared" si="119"/>
        <v>0</v>
      </c>
      <c r="R48" s="22">
        <f t="shared" si="119"/>
        <v>0</v>
      </c>
      <c r="S48" s="22">
        <f t="shared" si="119"/>
        <v>0</v>
      </c>
      <c r="T48" s="22">
        <f t="shared" si="119"/>
        <v>-104.20704000000001</v>
      </c>
      <c r="U48" s="22">
        <f t="shared" si="119"/>
        <v>0</v>
      </c>
      <c r="V48" s="22">
        <f t="shared" si="119"/>
        <v>0</v>
      </c>
      <c r="W48" s="22"/>
      <c r="X48" s="6"/>
      <c r="Y48" s="12"/>
      <c r="Z48" s="12">
        <f t="shared" ref="Z48:Z54" si="120">1+P48/E48</f>
        <v>0.95794596985151592</v>
      </c>
      <c r="AA48" s="12">
        <f t="shared" si="110"/>
        <v>1</v>
      </c>
      <c r="AB48" s="12">
        <f t="shared" si="111"/>
        <v>1</v>
      </c>
      <c r="AC48" s="12">
        <f t="shared" si="112"/>
        <v>1</v>
      </c>
      <c r="AD48" s="12">
        <f t="shared" si="113"/>
        <v>0.91703962874987388</v>
      </c>
      <c r="AE48" s="12">
        <f t="shared" si="114"/>
        <v>1</v>
      </c>
      <c r="AF48" s="12">
        <f t="shared" si="115"/>
        <v>1</v>
      </c>
      <c r="AG48" s="12"/>
      <c r="AH48" s="6"/>
      <c r="AI48" s="5"/>
    </row>
    <row r="49" spans="2:35" x14ac:dyDescent="0.2">
      <c r="B49" s="5"/>
      <c r="C49" s="8" t="str">
        <f t="shared" ref="C49" si="121">C36</f>
        <v>Q3 2023</v>
      </c>
      <c r="D49" s="6"/>
      <c r="E49" s="22">
        <f t="shared" ref="E49:K49" si="122">G36</f>
        <v>9121.52412</v>
      </c>
      <c r="F49" s="22">
        <f t="shared" si="122"/>
        <v>9157.2104400000007</v>
      </c>
      <c r="G49" s="22">
        <f t="shared" si="122"/>
        <v>9765.2015999999985</v>
      </c>
      <c r="H49" s="22">
        <f t="shared" si="122"/>
        <v>9773.2871999999988</v>
      </c>
      <c r="I49" s="22">
        <f t="shared" si="122"/>
        <v>8986.3046400000003</v>
      </c>
      <c r="J49" s="22">
        <f t="shared" si="122"/>
        <v>6244.6896000000006</v>
      </c>
      <c r="K49" s="22">
        <f t="shared" si="122"/>
        <v>6475.3862399999998</v>
      </c>
      <c r="L49" s="22"/>
      <c r="M49" s="22"/>
      <c r="N49" s="6"/>
      <c r="O49" s="22">
        <f t="shared" ref="O49:U49" si="123">Q36</f>
        <v>0</v>
      </c>
      <c r="P49" s="22">
        <f t="shared" si="123"/>
        <v>0</v>
      </c>
      <c r="Q49" s="22">
        <f t="shared" si="123"/>
        <v>0</v>
      </c>
      <c r="R49" s="22">
        <f t="shared" si="123"/>
        <v>0</v>
      </c>
      <c r="S49" s="22">
        <f t="shared" si="123"/>
        <v>0</v>
      </c>
      <c r="T49" s="22">
        <f t="shared" si="123"/>
        <v>0</v>
      </c>
      <c r="U49" s="22">
        <f t="shared" si="123"/>
        <v>0</v>
      </c>
      <c r="V49" s="22"/>
      <c r="W49" s="22"/>
      <c r="X49" s="6"/>
      <c r="Y49" s="12"/>
      <c r="Z49" s="12">
        <f t="shared" si="120"/>
        <v>1</v>
      </c>
      <c r="AA49" s="12">
        <f t="shared" si="110"/>
        <v>1</v>
      </c>
      <c r="AB49" s="12">
        <f t="shared" si="111"/>
        <v>1</v>
      </c>
      <c r="AC49" s="12">
        <f t="shared" si="112"/>
        <v>1</v>
      </c>
      <c r="AD49" s="12">
        <f t="shared" si="113"/>
        <v>1</v>
      </c>
      <c r="AE49" s="12">
        <f t="shared" si="114"/>
        <v>1</v>
      </c>
      <c r="AF49" s="12"/>
      <c r="AG49" s="12"/>
      <c r="AH49" s="6"/>
      <c r="AI49" s="5"/>
    </row>
    <row r="50" spans="2:35" x14ac:dyDescent="0.2">
      <c r="B50" s="5"/>
      <c r="C50" s="8" t="str">
        <f t="shared" ref="C50" si="124">C37</f>
        <v>Q4 2023</v>
      </c>
      <c r="D50" s="6"/>
      <c r="E50" s="22">
        <f t="shared" ref="E50:J50" si="125">H37</f>
        <v>1923.3475199999998</v>
      </c>
      <c r="F50" s="22">
        <f t="shared" si="125"/>
        <v>1974.4271999999999</v>
      </c>
      <c r="G50" s="22">
        <f t="shared" si="125"/>
        <v>1989.7516799999999</v>
      </c>
      <c r="H50" s="22">
        <f t="shared" si="125"/>
        <v>2194.2460800000003</v>
      </c>
      <c r="I50" s="22">
        <f t="shared" si="125"/>
        <v>1993.0780799999998</v>
      </c>
      <c r="J50" s="22">
        <f t="shared" si="125"/>
        <v>2129.0688</v>
      </c>
      <c r="K50" s="22"/>
      <c r="L50" s="22"/>
      <c r="M50" s="22"/>
      <c r="N50" s="6"/>
      <c r="O50" s="22">
        <f t="shared" ref="O50:T50" si="126">R37</f>
        <v>0</v>
      </c>
      <c r="P50" s="22">
        <f t="shared" si="126"/>
        <v>0</v>
      </c>
      <c r="Q50" s="22">
        <f t="shared" si="126"/>
        <v>0</v>
      </c>
      <c r="R50" s="22">
        <f t="shared" si="126"/>
        <v>0</v>
      </c>
      <c r="S50" s="22">
        <f t="shared" si="126"/>
        <v>0</v>
      </c>
      <c r="T50" s="22">
        <f t="shared" si="126"/>
        <v>0</v>
      </c>
      <c r="U50" s="22"/>
      <c r="V50" s="22"/>
      <c r="W50" s="22"/>
      <c r="X50" s="6"/>
      <c r="Y50" s="12"/>
      <c r="Z50" s="12">
        <f t="shared" si="120"/>
        <v>1</v>
      </c>
      <c r="AA50" s="12">
        <f t="shared" si="110"/>
        <v>1</v>
      </c>
      <c r="AB50" s="12">
        <f t="shared" si="111"/>
        <v>1</v>
      </c>
      <c r="AC50" s="12">
        <f t="shared" si="112"/>
        <v>1</v>
      </c>
      <c r="AD50" s="12">
        <f t="shared" si="113"/>
        <v>1</v>
      </c>
      <c r="AE50" s="12"/>
      <c r="AF50" s="12"/>
      <c r="AG50" s="12"/>
      <c r="AH50" s="6"/>
      <c r="AI50" s="5"/>
    </row>
    <row r="51" spans="2:35" x14ac:dyDescent="0.2">
      <c r="B51" s="5"/>
      <c r="C51" s="8" t="str">
        <f t="shared" ref="C51" si="127">C38</f>
        <v>Q1 2024</v>
      </c>
      <c r="D51" s="6"/>
      <c r="E51" s="22">
        <f>I38</f>
        <v>549.69551999999999</v>
      </c>
      <c r="F51" s="22">
        <f>J38</f>
        <v>549.69551999999999</v>
      </c>
      <c r="G51" s="22">
        <f>K38</f>
        <v>549.69551999999999</v>
      </c>
      <c r="H51" s="22">
        <f>L38</f>
        <v>549.55151999999998</v>
      </c>
      <c r="I51" s="22">
        <f>M38</f>
        <v>573.18191999999999</v>
      </c>
      <c r="J51" s="22"/>
      <c r="K51" s="22"/>
      <c r="L51" s="22"/>
      <c r="M51" s="22"/>
      <c r="N51" s="6"/>
      <c r="O51" s="22">
        <f>S38</f>
        <v>0</v>
      </c>
      <c r="P51" s="22">
        <f>T38</f>
        <v>0</v>
      </c>
      <c r="Q51" s="22">
        <f>U38</f>
        <v>0</v>
      </c>
      <c r="R51" s="22">
        <f>V38</f>
        <v>0</v>
      </c>
      <c r="S51" s="22">
        <f>W38</f>
        <v>0</v>
      </c>
      <c r="T51" s="22"/>
      <c r="U51" s="22"/>
      <c r="V51" s="22"/>
      <c r="W51" s="22"/>
      <c r="X51" s="6"/>
      <c r="Y51" s="12"/>
      <c r="Z51" s="12">
        <f t="shared" si="120"/>
        <v>1</v>
      </c>
      <c r="AA51" s="12">
        <f t="shared" si="110"/>
        <v>1</v>
      </c>
      <c r="AB51" s="12">
        <f t="shared" si="111"/>
        <v>1</v>
      </c>
      <c r="AC51" s="12">
        <f t="shared" si="112"/>
        <v>1</v>
      </c>
      <c r="AD51" s="12"/>
      <c r="AE51" s="12"/>
      <c r="AF51" s="12"/>
      <c r="AG51" s="12"/>
      <c r="AH51" s="6"/>
      <c r="AI51" s="5"/>
    </row>
    <row r="52" spans="2:35" x14ac:dyDescent="0.2">
      <c r="B52" s="5"/>
      <c r="C52" s="8" t="str">
        <f t="shared" ref="C52" si="128">C39</f>
        <v>Q2 2024</v>
      </c>
      <c r="D52" s="6"/>
      <c r="E52" s="22">
        <f>J39</f>
        <v>956.48400000000004</v>
      </c>
      <c r="F52" s="22">
        <f>K39</f>
        <v>1130.1480000000001</v>
      </c>
      <c r="G52" s="22">
        <f>L39</f>
        <v>1130.1480000000001</v>
      </c>
      <c r="H52" s="22">
        <f>M39</f>
        <v>1133.73792</v>
      </c>
      <c r="I52" s="22"/>
      <c r="J52" s="22"/>
      <c r="K52" s="22"/>
      <c r="L52" s="22"/>
      <c r="M52" s="22"/>
      <c r="N52" s="6"/>
      <c r="O52" s="22">
        <f>T39</f>
        <v>0</v>
      </c>
      <c r="P52" s="22">
        <f>U39</f>
        <v>0</v>
      </c>
      <c r="Q52" s="22">
        <f>V39</f>
        <v>0</v>
      </c>
      <c r="R52" s="22">
        <f>W39</f>
        <v>0</v>
      </c>
      <c r="S52" s="22"/>
      <c r="T52" s="22"/>
      <c r="U52" s="22"/>
      <c r="V52" s="22"/>
      <c r="W52" s="22"/>
      <c r="X52" s="6"/>
      <c r="Y52" s="12"/>
      <c r="Z52" s="12">
        <f t="shared" si="120"/>
        <v>1</v>
      </c>
      <c r="AA52" s="12">
        <f t="shared" si="110"/>
        <v>1</v>
      </c>
      <c r="AB52" s="12">
        <f t="shared" si="111"/>
        <v>1</v>
      </c>
      <c r="AC52" s="12"/>
      <c r="AD52" s="12"/>
      <c r="AE52" s="12"/>
      <c r="AF52" s="12"/>
      <c r="AG52" s="12"/>
      <c r="AH52" s="6"/>
      <c r="AI52" s="5"/>
    </row>
    <row r="53" spans="2:35" x14ac:dyDescent="0.2">
      <c r="B53" s="5"/>
      <c r="C53" s="8" t="str">
        <f t="shared" ref="C53" si="129">C40</f>
        <v>Q3 2024</v>
      </c>
      <c r="D53" s="6"/>
      <c r="E53" s="22">
        <f>K40</f>
        <v>886.22640000000001</v>
      </c>
      <c r="F53" s="22">
        <f>L40</f>
        <v>886.22640000000001</v>
      </c>
      <c r="G53" s="22">
        <f>M40</f>
        <v>885.9384</v>
      </c>
      <c r="H53" s="22"/>
      <c r="I53" s="22"/>
      <c r="J53" s="22"/>
      <c r="K53" s="22"/>
      <c r="L53" s="22"/>
      <c r="M53" s="22"/>
      <c r="N53" s="6"/>
      <c r="O53" s="22">
        <f>U40</f>
        <v>0</v>
      </c>
      <c r="P53" s="22">
        <f>V40</f>
        <v>0</v>
      </c>
      <c r="Q53" s="22">
        <f>W40</f>
        <v>0</v>
      </c>
      <c r="R53" s="22"/>
      <c r="S53" s="22"/>
      <c r="T53" s="22"/>
      <c r="U53" s="22"/>
      <c r="V53" s="22"/>
      <c r="W53" s="22"/>
      <c r="X53" s="6"/>
      <c r="Y53" s="12"/>
      <c r="Z53" s="12">
        <f t="shared" si="120"/>
        <v>1</v>
      </c>
      <c r="AA53" s="12">
        <f t="shared" si="110"/>
        <v>1</v>
      </c>
      <c r="AB53" s="12"/>
      <c r="AC53" s="12"/>
      <c r="AD53" s="12"/>
      <c r="AE53" s="12"/>
      <c r="AF53" s="12"/>
      <c r="AG53" s="12"/>
      <c r="AH53" s="6"/>
      <c r="AI53" s="5"/>
    </row>
    <row r="54" spans="2:35" x14ac:dyDescent="0.2">
      <c r="B54" s="5"/>
      <c r="C54" s="8" t="str">
        <f t="shared" ref="C54" si="130">C41</f>
        <v>Q4 2024</v>
      </c>
      <c r="D54" s="6"/>
      <c r="E54" s="22">
        <f>L41</f>
        <v>199.13904000000002</v>
      </c>
      <c r="F54" s="22">
        <f>M41</f>
        <v>199.13904000000002</v>
      </c>
      <c r="G54" s="22"/>
      <c r="H54" s="22"/>
      <c r="I54" s="22"/>
      <c r="J54" s="22"/>
      <c r="K54" s="22"/>
      <c r="L54" s="22"/>
      <c r="M54" s="22"/>
      <c r="N54" s="6"/>
      <c r="O54" s="22">
        <f>V41</f>
        <v>0</v>
      </c>
      <c r="P54" s="22">
        <f>W41</f>
        <v>0</v>
      </c>
      <c r="Q54" s="22"/>
      <c r="R54" s="22"/>
      <c r="S54" s="22"/>
      <c r="T54" s="22"/>
      <c r="U54" s="22"/>
      <c r="V54" s="22"/>
      <c r="W54" s="22"/>
      <c r="X54" s="6"/>
      <c r="Y54" s="12"/>
      <c r="Z54" s="12">
        <f t="shared" si="120"/>
        <v>1</v>
      </c>
      <c r="AA54" s="12"/>
      <c r="AB54" s="12"/>
      <c r="AC54" s="12"/>
      <c r="AD54" s="12"/>
      <c r="AE54" s="12"/>
      <c r="AF54" s="12"/>
      <c r="AG54" s="12"/>
      <c r="AH54" s="6"/>
      <c r="AI54" s="5"/>
    </row>
    <row r="55" spans="2:35" x14ac:dyDescent="0.2">
      <c r="B55" s="5"/>
      <c r="C55" s="8" t="str">
        <f t="shared" ref="C55" si="131">C42</f>
        <v>Q1 2025</v>
      </c>
      <c r="D55" s="6"/>
      <c r="E55" s="22">
        <f>+M42</f>
        <v>108</v>
      </c>
      <c r="F55" s="22"/>
      <c r="G55" s="22"/>
      <c r="H55" s="22"/>
      <c r="I55" s="22"/>
      <c r="J55" s="22"/>
      <c r="K55" s="22"/>
      <c r="L55" s="22"/>
      <c r="M55" s="22"/>
      <c r="N55" s="6"/>
      <c r="O55" s="22">
        <f>W42</f>
        <v>0</v>
      </c>
      <c r="Q55" s="22"/>
      <c r="R55" s="22"/>
      <c r="S55" s="22"/>
      <c r="T55" s="22"/>
      <c r="U55" s="22"/>
      <c r="V55" s="22"/>
      <c r="W55" s="22"/>
      <c r="X55" s="6"/>
      <c r="Y55" s="12"/>
      <c r="Z55" s="12"/>
      <c r="AA55" s="12"/>
      <c r="AB55" s="12"/>
      <c r="AC55" s="12"/>
      <c r="AD55" s="12"/>
      <c r="AE55" s="12"/>
      <c r="AF55" s="12"/>
      <c r="AG55" s="12"/>
      <c r="AH55" s="6"/>
      <c r="AI55" s="5"/>
    </row>
    <row r="56" spans="2:35" s="1" customFormat="1" x14ac:dyDescent="0.2">
      <c r="B56" s="9"/>
      <c r="C56" s="10" t="s">
        <v>2</v>
      </c>
      <c r="D56" s="11"/>
      <c r="E56" s="23">
        <f>SUM(E47:E55)</f>
        <v>17657.657999999996</v>
      </c>
      <c r="F56" s="23">
        <f t="shared" ref="F56:M56" si="132">SUM(F47:F55)</f>
        <v>17569.578119999998</v>
      </c>
      <c r="G56" s="23">
        <f t="shared" si="132"/>
        <v>17379.675359999997</v>
      </c>
      <c r="H56" s="23">
        <f t="shared" si="132"/>
        <v>17379.436320000001</v>
      </c>
      <c r="I56" s="23">
        <f t="shared" si="132"/>
        <v>15065.919839999999</v>
      </c>
      <c r="J56" s="23">
        <f t="shared" si="132"/>
        <v>11631.625920000002</v>
      </c>
      <c r="K56" s="23">
        <f t="shared" si="132"/>
        <v>9767.8814399999992</v>
      </c>
      <c r="L56" s="23">
        <f t="shared" si="132"/>
        <v>3351.2990399999999</v>
      </c>
      <c r="M56" s="23">
        <f t="shared" si="132"/>
        <v>2256.46272</v>
      </c>
      <c r="N56" s="11"/>
      <c r="O56" s="23">
        <f t="shared" ref="O56:P56" si="133">SUM(O47:O55)</f>
        <v>-143.136</v>
      </c>
      <c r="P56" s="23">
        <f t="shared" si="133"/>
        <v>-318.71028000000001</v>
      </c>
      <c r="Q56" s="23">
        <f t="shared" ref="Q56" si="134">SUM(Q47:Q55)</f>
        <v>-785.85408000000007</v>
      </c>
      <c r="R56" s="23">
        <f t="shared" ref="R56" si="135">SUM(R47:R55)</f>
        <v>0</v>
      </c>
      <c r="S56" s="23">
        <f t="shared" ref="S56" si="136">SUM(S47:S55)</f>
        <v>-270.99360000000001</v>
      </c>
      <c r="T56" s="23">
        <f t="shared" ref="T56" si="137">SUM(T47:T55)</f>
        <v>-279.108</v>
      </c>
      <c r="U56" s="23">
        <f t="shared" ref="U56" si="138">SUM(U47:U55)</f>
        <v>0</v>
      </c>
      <c r="V56" s="23">
        <f t="shared" ref="V56" si="139">SUM(V47:V55)</f>
        <v>0</v>
      </c>
      <c r="W56" s="23">
        <f t="shared" ref="W56" si="140">SUM(W47:W55)</f>
        <v>0</v>
      </c>
      <c r="X56" s="11"/>
      <c r="Y56" s="13"/>
      <c r="Z56" s="13">
        <f>1+P56/E56</f>
        <v>0.98195059163565179</v>
      </c>
      <c r="AA56" s="13">
        <f t="shared" ref="AA56" si="141">1+Q56/F56</f>
        <v>0.95527188674465446</v>
      </c>
      <c r="AB56" s="13">
        <f t="shared" ref="AB56" si="142">1+R56/G56</f>
        <v>1</v>
      </c>
      <c r="AC56" s="13">
        <f t="shared" ref="AC56" si="143">1+S56/H56</f>
        <v>0.98440722731104091</v>
      </c>
      <c r="AD56" s="13">
        <f t="shared" ref="AD56" si="144">1+T56/I56</f>
        <v>0.98147421445460181</v>
      </c>
      <c r="AE56" s="13">
        <f t="shared" ref="AE56" si="145">1+U56/J56</f>
        <v>1</v>
      </c>
      <c r="AF56" s="13">
        <f t="shared" ref="AF56" si="146">1+V56/K56</f>
        <v>1</v>
      </c>
      <c r="AG56" s="13">
        <f t="shared" ref="AG56" si="147">1+W56/L56</f>
        <v>1</v>
      </c>
      <c r="AH56" s="11"/>
      <c r="AI56" s="9"/>
    </row>
    <row r="57" spans="2:35" x14ac:dyDescent="0.2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5"/>
    </row>
    <row r="58" spans="2:35" x14ac:dyDescent="0.2">
      <c r="B58" s="5"/>
      <c r="C58" s="7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5"/>
    </row>
    <row r="59" spans="2:35" x14ac:dyDescent="0.2">
      <c r="B59" s="5"/>
      <c r="C59" s="10" t="s">
        <v>4</v>
      </c>
      <c r="D59" s="6"/>
      <c r="E59" s="37" t="s">
        <v>94</v>
      </c>
      <c r="F59" s="37"/>
      <c r="G59" s="37"/>
      <c r="H59" s="37"/>
      <c r="I59" s="37"/>
      <c r="J59" s="37"/>
      <c r="K59" s="37"/>
      <c r="L59" s="37"/>
      <c r="M59" s="37"/>
      <c r="N59" s="6"/>
      <c r="O59" s="37" t="s">
        <v>93</v>
      </c>
      <c r="P59" s="37"/>
      <c r="Q59" s="37"/>
      <c r="R59" s="37"/>
      <c r="S59" s="37"/>
      <c r="T59" s="37"/>
      <c r="U59" s="37"/>
      <c r="V59" s="37"/>
      <c r="W59" s="37"/>
      <c r="X59" s="6"/>
      <c r="Y59" s="37" t="s">
        <v>95</v>
      </c>
      <c r="Z59" s="37"/>
      <c r="AA59" s="37"/>
      <c r="AB59" s="37"/>
      <c r="AC59" s="37"/>
      <c r="AD59" s="37"/>
      <c r="AE59" s="37"/>
      <c r="AF59" s="37"/>
      <c r="AG59" s="37"/>
      <c r="AH59" s="6"/>
      <c r="AI59" s="5"/>
    </row>
    <row r="60" spans="2:35" x14ac:dyDescent="0.2">
      <c r="B60" s="5"/>
      <c r="C60" s="10" t="s">
        <v>78</v>
      </c>
      <c r="D60" s="6"/>
      <c r="E60" s="21" t="str">
        <f>E7</f>
        <v>Q1 2023</v>
      </c>
      <c r="F60" s="21" t="str">
        <f t="shared" ref="F60:M60" si="148">F7</f>
        <v>Q2 2023</v>
      </c>
      <c r="G60" s="21" t="str">
        <f t="shared" si="148"/>
        <v>Q3 2023</v>
      </c>
      <c r="H60" s="21" t="str">
        <f t="shared" si="148"/>
        <v>Q4 2023</v>
      </c>
      <c r="I60" s="21" t="str">
        <f t="shared" si="148"/>
        <v>Q1 2024</v>
      </c>
      <c r="J60" s="21" t="str">
        <f t="shared" si="148"/>
        <v>Q2 2024</v>
      </c>
      <c r="K60" s="21" t="str">
        <f t="shared" si="148"/>
        <v>Q3 2024</v>
      </c>
      <c r="L60" s="21" t="str">
        <f t="shared" si="148"/>
        <v>Q4 2024</v>
      </c>
      <c r="M60" s="21" t="str">
        <f t="shared" si="148"/>
        <v>Q1 2025</v>
      </c>
      <c r="N60" s="6"/>
      <c r="O60" s="24" t="s">
        <v>90</v>
      </c>
      <c r="P60" s="25">
        <v>1</v>
      </c>
      <c r="Q60" s="25">
        <v>2</v>
      </c>
      <c r="R60" s="25">
        <v>3</v>
      </c>
      <c r="S60" s="25">
        <v>4</v>
      </c>
      <c r="T60" s="25">
        <v>5</v>
      </c>
      <c r="U60" s="25">
        <v>6</v>
      </c>
      <c r="V60" s="25">
        <v>7</v>
      </c>
      <c r="W60" s="25">
        <v>8</v>
      </c>
      <c r="X60" s="6"/>
      <c r="Y60" s="24" t="s">
        <v>90</v>
      </c>
      <c r="Z60" s="25">
        <v>1</v>
      </c>
      <c r="AA60" s="25">
        <v>2</v>
      </c>
      <c r="AB60" s="25">
        <v>3</v>
      </c>
      <c r="AC60" s="25">
        <v>4</v>
      </c>
      <c r="AD60" s="25">
        <v>5</v>
      </c>
      <c r="AE60" s="25">
        <v>6</v>
      </c>
      <c r="AF60" s="25">
        <v>7</v>
      </c>
      <c r="AG60" s="25">
        <v>8</v>
      </c>
      <c r="AH60" s="6"/>
      <c r="AI60" s="5"/>
    </row>
    <row r="61" spans="2:35" x14ac:dyDescent="0.2">
      <c r="B61" s="5"/>
      <c r="C61" s="8" t="str">
        <f>C47</f>
        <v>Q1 2023</v>
      </c>
      <c r="D61" s="6"/>
      <c r="E61" s="22"/>
      <c r="F61" s="12">
        <f t="shared" ref="F61:M61" si="149">F34/E34</f>
        <v>0.92807952288198681</v>
      </c>
      <c r="G61" s="12">
        <f t="shared" si="149"/>
        <v>0.75404795165942784</v>
      </c>
      <c r="H61" s="12">
        <f t="shared" si="149"/>
        <v>1.3218206709096239</v>
      </c>
      <c r="I61" s="12">
        <f t="shared" si="149"/>
        <v>0.90748118790329202</v>
      </c>
      <c r="J61" s="12">
        <f t="shared" si="149"/>
        <v>0.92484564928097268</v>
      </c>
      <c r="K61" s="12">
        <f t="shared" si="149"/>
        <v>1.0165872609118818</v>
      </c>
      <c r="L61" s="12">
        <f t="shared" si="149"/>
        <v>1.0086105468002557</v>
      </c>
      <c r="M61" s="12">
        <f t="shared" si="149"/>
        <v>1.0541715103763025</v>
      </c>
      <c r="N61" s="6"/>
      <c r="O61" s="22"/>
      <c r="P61" s="12">
        <f t="shared" ref="P61:W61" si="150">F47/E47</f>
        <v>0.92807952288198681</v>
      </c>
      <c r="Q61" s="12">
        <f t="shared" si="150"/>
        <v>0.75404795165942784</v>
      </c>
      <c r="R61" s="12">
        <f t="shared" si="150"/>
        <v>1.3218206709096239</v>
      </c>
      <c r="S61" s="12">
        <f t="shared" si="150"/>
        <v>0.90748118790329202</v>
      </c>
      <c r="T61" s="12">
        <f t="shared" si="150"/>
        <v>0.92484564928097268</v>
      </c>
      <c r="U61" s="12">
        <f t="shared" si="150"/>
        <v>1.0165872609118818</v>
      </c>
      <c r="V61" s="12">
        <f t="shared" si="150"/>
        <v>1.0086105468002557</v>
      </c>
      <c r="W61" s="12">
        <f t="shared" si="150"/>
        <v>1.0541715103763025</v>
      </c>
      <c r="X61" s="6"/>
      <c r="Y61" s="12"/>
      <c r="Z61" s="12">
        <f>F47/$E47</f>
        <v>0.92807952288198681</v>
      </c>
      <c r="AA61" s="12">
        <f t="shared" ref="AA61:AG61" si="151">G47/$E47</f>
        <v>0.69981646320622126</v>
      </c>
      <c r="AB61" s="12">
        <f t="shared" si="151"/>
        <v>0.92503186690884742</v>
      </c>
      <c r="AC61" s="12">
        <f t="shared" si="151"/>
        <v>0.83944901743084088</v>
      </c>
      <c r="AD61" s="12">
        <f t="shared" si="151"/>
        <v>0.77636077156410055</v>
      </c>
      <c r="AE61" s="12">
        <f t="shared" si="151"/>
        <v>0.78923847024378424</v>
      </c>
      <c r="AF61" s="12">
        <f t="shared" si="151"/>
        <v>0.79603424502838049</v>
      </c>
      <c r="AG61" s="12">
        <f t="shared" si="151"/>
        <v>0.83915662239282751</v>
      </c>
      <c r="AH61" s="6"/>
      <c r="AI61" s="5"/>
    </row>
    <row r="62" spans="2:35" x14ac:dyDescent="0.2">
      <c r="B62" s="5"/>
      <c r="C62" s="8" t="str">
        <f>C48</f>
        <v>Q2 2023</v>
      </c>
      <c r="D62" s="6"/>
      <c r="E62" s="22"/>
      <c r="F62" s="12"/>
      <c r="G62" s="12">
        <f t="shared" ref="G62:M62" si="152">G35/F35</f>
        <v>0.96151339932626978</v>
      </c>
      <c r="H62" s="12">
        <f t="shared" si="152"/>
        <v>1</v>
      </c>
      <c r="I62" s="12">
        <f t="shared" si="152"/>
        <v>1.0544337352640032</v>
      </c>
      <c r="J62" s="12">
        <f t="shared" si="152"/>
        <v>1.0119807092830484</v>
      </c>
      <c r="K62" s="12">
        <f t="shared" si="152"/>
        <v>0.9316573731852491</v>
      </c>
      <c r="L62" s="12">
        <f t="shared" si="152"/>
        <v>1</v>
      </c>
      <c r="M62" s="12">
        <f t="shared" si="152"/>
        <v>1.0346335154876265</v>
      </c>
      <c r="N62" s="6"/>
      <c r="O62" s="22"/>
      <c r="P62" s="12">
        <f t="shared" ref="P62:V62" si="153">F48/E48</f>
        <v>0.96151339932626978</v>
      </c>
      <c r="Q62" s="12">
        <f t="shared" si="153"/>
        <v>1</v>
      </c>
      <c r="R62" s="12">
        <f t="shared" si="153"/>
        <v>1.0544337352640032</v>
      </c>
      <c r="S62" s="12">
        <f t="shared" si="153"/>
        <v>1.0119807092830484</v>
      </c>
      <c r="T62" s="12">
        <f t="shared" si="153"/>
        <v>0.9316573731852491</v>
      </c>
      <c r="U62" s="12">
        <f t="shared" si="153"/>
        <v>1</v>
      </c>
      <c r="V62" s="12">
        <f t="shared" si="153"/>
        <v>1.0346335154876265</v>
      </c>
      <c r="W62" s="12"/>
      <c r="X62" s="6"/>
      <c r="Y62" s="12"/>
      <c r="Z62" s="12">
        <f t="shared" ref="Z62:AF62" si="154">F48/$E48</f>
        <v>0.96151339932626978</v>
      </c>
      <c r="AA62" s="12">
        <f t="shared" si="154"/>
        <v>0.96151339932626978</v>
      </c>
      <c r="AB62" s="12">
        <f t="shared" si="154"/>
        <v>1.0138521651579877</v>
      </c>
      <c r="AC62" s="12">
        <f t="shared" si="154"/>
        <v>1.0259988332047347</v>
      </c>
      <c r="AD62" s="12">
        <f t="shared" si="154"/>
        <v>0.95587937783465382</v>
      </c>
      <c r="AE62" s="12">
        <f t="shared" si="154"/>
        <v>0.95587937783465382</v>
      </c>
      <c r="AF62" s="12">
        <f t="shared" si="154"/>
        <v>0.98898484107119311</v>
      </c>
      <c r="AG62" s="12"/>
      <c r="AH62" s="6"/>
      <c r="AI62" s="5"/>
    </row>
    <row r="63" spans="2:35" x14ac:dyDescent="0.2">
      <c r="B63" s="5"/>
      <c r="C63" s="8" t="str">
        <f t="shared" ref="C63" si="155">C49</f>
        <v>Q3 2023</v>
      </c>
      <c r="D63" s="6"/>
      <c r="E63" s="22"/>
      <c r="F63" s="12"/>
      <c r="G63" s="12"/>
      <c r="H63" s="12">
        <f t="shared" ref="H63:M63" si="156">H36/G36</f>
        <v>1.0039123198634923</v>
      </c>
      <c r="I63" s="12">
        <f t="shared" si="156"/>
        <v>1.0663948004672041</v>
      </c>
      <c r="J63" s="12">
        <f t="shared" si="156"/>
        <v>1.0008280013389586</v>
      </c>
      <c r="K63" s="12">
        <f t="shared" si="156"/>
        <v>0.91947616560372869</v>
      </c>
      <c r="L63" s="12">
        <f t="shared" si="156"/>
        <v>0.69491185199793093</v>
      </c>
      <c r="M63" s="12">
        <f t="shared" si="156"/>
        <v>1.0369428514109011</v>
      </c>
      <c r="N63" s="6"/>
      <c r="O63" s="22"/>
      <c r="P63" s="12">
        <f t="shared" ref="P63:U63" si="157">F49/E49</f>
        <v>1.0039123198634923</v>
      </c>
      <c r="Q63" s="12">
        <f t="shared" si="157"/>
        <v>1.0663948004672041</v>
      </c>
      <c r="R63" s="12">
        <f t="shared" si="157"/>
        <v>1.0008280013389586</v>
      </c>
      <c r="S63" s="12">
        <f t="shared" si="157"/>
        <v>0.91947616560372869</v>
      </c>
      <c r="T63" s="12">
        <f t="shared" si="157"/>
        <v>0.69491185199793093</v>
      </c>
      <c r="U63" s="12">
        <f t="shared" si="157"/>
        <v>1.0369428514109011</v>
      </c>
      <c r="V63" s="12"/>
      <c r="W63" s="12"/>
      <c r="X63" s="6"/>
      <c r="Y63" s="12"/>
      <c r="Z63" s="12">
        <f t="shared" ref="Z63:AE63" si="158">F49/$E49</f>
        <v>1.0039123198634923</v>
      </c>
      <c r="AA63" s="12">
        <f t="shared" si="158"/>
        <v>1.0705668780273969</v>
      </c>
      <c r="AB63" s="12">
        <f t="shared" si="158"/>
        <v>1.0714533088358482</v>
      </c>
      <c r="AC63" s="12">
        <f t="shared" si="158"/>
        <v>0.98517578003181339</v>
      </c>
      <c r="AD63" s="12">
        <f t="shared" si="158"/>
        <v>0.6846103258454137</v>
      </c>
      <c r="AE63" s="12">
        <f t="shared" si="158"/>
        <v>0.70990178338748944</v>
      </c>
      <c r="AF63" s="12"/>
      <c r="AG63" s="12"/>
      <c r="AH63" s="6"/>
      <c r="AI63" s="5"/>
    </row>
    <row r="64" spans="2:35" x14ac:dyDescent="0.2">
      <c r="B64" s="5"/>
      <c r="C64" s="8" t="str">
        <f t="shared" ref="C64" si="159">C50</f>
        <v>Q4 2023</v>
      </c>
      <c r="D64" s="6"/>
      <c r="E64" s="22"/>
      <c r="F64" s="12"/>
      <c r="G64" s="12"/>
      <c r="H64" s="12"/>
      <c r="I64" s="12">
        <f t="shared" ref="I64:M64" si="160">I37/H37</f>
        <v>1.0265576966558805</v>
      </c>
      <c r="J64" s="12">
        <f t="shared" si="160"/>
        <v>1.0077614814058478</v>
      </c>
      <c r="K64" s="12">
        <f t="shared" si="160"/>
        <v>1.1027738295464087</v>
      </c>
      <c r="L64" s="12">
        <f t="shared" si="160"/>
        <v>0.9083202190339561</v>
      </c>
      <c r="M64" s="12">
        <f t="shared" si="160"/>
        <v>1.0682315065147876</v>
      </c>
      <c r="N64" s="6"/>
      <c r="O64" s="22"/>
      <c r="P64" s="12">
        <f>F50/E50</f>
        <v>1.0265576966558805</v>
      </c>
      <c r="Q64" s="12">
        <f>G50/F50</f>
        <v>1.0077614814058478</v>
      </c>
      <c r="R64" s="12">
        <f>H50/G50</f>
        <v>1.1027738295464087</v>
      </c>
      <c r="S64" s="12">
        <f>I50/H50</f>
        <v>0.9083202190339561</v>
      </c>
      <c r="T64" s="12">
        <f>J50/I50</f>
        <v>1.0682315065147876</v>
      </c>
      <c r="U64" s="12"/>
      <c r="V64" s="12"/>
      <c r="W64" s="12"/>
      <c r="X64" s="6"/>
      <c r="Y64" s="12"/>
      <c r="Z64" s="12">
        <f t="shared" ref="Z64:AD64" si="161">F50/$E50</f>
        <v>1.0265576966558805</v>
      </c>
      <c r="AA64" s="12">
        <f t="shared" si="161"/>
        <v>1.034525305130505</v>
      </c>
      <c r="AB64" s="12">
        <f t="shared" si="161"/>
        <v>1.1408474325014339</v>
      </c>
      <c r="AC64" s="12">
        <f t="shared" si="161"/>
        <v>1.0362547897740291</v>
      </c>
      <c r="AD64" s="12">
        <f t="shared" si="161"/>
        <v>1.1069600152134755</v>
      </c>
      <c r="AE64" s="12"/>
      <c r="AF64" s="12"/>
      <c r="AG64" s="12"/>
      <c r="AH64" s="6"/>
      <c r="AI64" s="5"/>
    </row>
    <row r="65" spans="2:35" x14ac:dyDescent="0.2">
      <c r="B65" s="5"/>
      <c r="C65" s="8" t="str">
        <f t="shared" ref="C65" si="162">C51</f>
        <v>Q1 2024</v>
      </c>
      <c r="D65" s="6"/>
      <c r="E65" s="22"/>
      <c r="F65" s="12"/>
      <c r="G65" s="12"/>
      <c r="H65" s="12"/>
      <c r="I65" s="12"/>
      <c r="J65" s="12">
        <f t="shared" ref="J65:M65" si="163">J38/I38</f>
        <v>1</v>
      </c>
      <c r="K65" s="12">
        <f t="shared" si="163"/>
        <v>1</v>
      </c>
      <c r="L65" s="12">
        <f t="shared" si="163"/>
        <v>0.99973803679535167</v>
      </c>
      <c r="M65" s="12">
        <f t="shared" si="163"/>
        <v>1.0429994261502544</v>
      </c>
      <c r="N65" s="6"/>
      <c r="O65" s="22"/>
      <c r="P65" s="12">
        <f>F51/E51</f>
        <v>1</v>
      </c>
      <c r="Q65" s="12">
        <f>G51/F51</f>
        <v>1</v>
      </c>
      <c r="R65" s="12">
        <f>H51/G51</f>
        <v>0.99973803679535167</v>
      </c>
      <c r="S65" s="12">
        <f>I51/H51</f>
        <v>1.0429994261502544</v>
      </c>
      <c r="T65" s="12"/>
      <c r="U65" s="12"/>
      <c r="V65" s="12"/>
      <c r="W65" s="12"/>
      <c r="X65" s="6"/>
      <c r="Y65" s="12"/>
      <c r="Z65" s="12">
        <f t="shared" ref="Z65:AC65" si="164">F51/$E51</f>
        <v>1</v>
      </c>
      <c r="AA65" s="12">
        <f t="shared" si="164"/>
        <v>1</v>
      </c>
      <c r="AB65" s="12">
        <f t="shared" si="164"/>
        <v>0.99973803679535167</v>
      </c>
      <c r="AC65" s="12">
        <f t="shared" si="164"/>
        <v>1.0427261986781338</v>
      </c>
      <c r="AD65" s="12"/>
      <c r="AE65" s="12"/>
      <c r="AF65" s="12"/>
      <c r="AG65" s="12"/>
      <c r="AH65" s="6"/>
      <c r="AI65" s="5"/>
    </row>
    <row r="66" spans="2:35" x14ac:dyDescent="0.2">
      <c r="B66" s="5"/>
      <c r="C66" s="8" t="str">
        <f t="shared" ref="C66" si="165">C52</f>
        <v>Q2 2024</v>
      </c>
      <c r="D66" s="6"/>
      <c r="E66" s="22"/>
      <c r="F66" s="12"/>
      <c r="G66" s="12"/>
      <c r="H66" s="12"/>
      <c r="I66" s="12"/>
      <c r="J66" s="12"/>
      <c r="K66" s="12">
        <f t="shared" ref="K66:M66" si="166">K39/J39</f>
        <v>1.1815649817456435</v>
      </c>
      <c r="L66" s="12">
        <f t="shared" si="166"/>
        <v>1</v>
      </c>
      <c r="M66" s="12">
        <f t="shared" si="166"/>
        <v>1.0031765043162488</v>
      </c>
      <c r="N66" s="6"/>
      <c r="O66" s="22"/>
      <c r="P66" s="12">
        <f>F52/E52</f>
        <v>1.1815649817456435</v>
      </c>
      <c r="Q66" s="12">
        <f>G52/F52</f>
        <v>1</v>
      </c>
      <c r="R66" s="12">
        <f>H52/G52</f>
        <v>1.0031765043162488</v>
      </c>
      <c r="S66" s="12"/>
      <c r="T66" s="12"/>
      <c r="U66" s="12"/>
      <c r="V66" s="12"/>
      <c r="W66" s="12"/>
      <c r="X66" s="6"/>
      <c r="Y66" s="12"/>
      <c r="Z66" s="12">
        <f t="shared" ref="Z66:AB66" si="167">F52/$E52</f>
        <v>1.1815649817456435</v>
      </c>
      <c r="AA66" s="12">
        <f t="shared" si="167"/>
        <v>1.1815649817456435</v>
      </c>
      <c r="AB66" s="12">
        <f t="shared" si="167"/>
        <v>1.1853182280100869</v>
      </c>
      <c r="AC66" s="12"/>
      <c r="AD66" s="12"/>
      <c r="AE66" s="12"/>
      <c r="AF66" s="12"/>
      <c r="AG66" s="12"/>
      <c r="AH66" s="6"/>
      <c r="AI66" s="5"/>
    </row>
    <row r="67" spans="2:35" x14ac:dyDescent="0.2">
      <c r="B67" s="5"/>
      <c r="C67" s="8" t="str">
        <f t="shared" ref="C67" si="168">C53</f>
        <v>Q3 2024</v>
      </c>
      <c r="D67" s="6"/>
      <c r="E67" s="22"/>
      <c r="F67" s="12"/>
      <c r="G67" s="12"/>
      <c r="H67" s="12"/>
      <c r="I67" s="12"/>
      <c r="J67" s="12"/>
      <c r="K67" s="12"/>
      <c r="L67" s="12">
        <f t="shared" ref="L67:M67" si="169">L40/K40</f>
        <v>1</v>
      </c>
      <c r="M67" s="12">
        <f t="shared" si="169"/>
        <v>0.99967502660719654</v>
      </c>
      <c r="N67" s="6"/>
      <c r="O67" s="22"/>
      <c r="P67" s="12">
        <f>F53/E53</f>
        <v>1</v>
      </c>
      <c r="Q67" s="12">
        <f>G53/F53</f>
        <v>0.99967502660719654</v>
      </c>
      <c r="R67" s="12"/>
      <c r="S67" s="12"/>
      <c r="T67" s="12"/>
      <c r="U67" s="12"/>
      <c r="V67" s="12"/>
      <c r="W67" s="12"/>
      <c r="X67" s="6"/>
      <c r="Y67" s="12"/>
      <c r="Z67" s="12">
        <f t="shared" ref="Z67:AA67" si="170">F53/$E53</f>
        <v>1</v>
      </c>
      <c r="AA67" s="12">
        <f t="shared" si="170"/>
        <v>0.99967502660719654</v>
      </c>
      <c r="AB67" s="12"/>
      <c r="AC67" s="12"/>
      <c r="AD67" s="12"/>
      <c r="AE67" s="12"/>
      <c r="AF67" s="12"/>
      <c r="AG67" s="12"/>
      <c r="AH67" s="6"/>
      <c r="AI67" s="5"/>
    </row>
    <row r="68" spans="2:35" x14ac:dyDescent="0.2">
      <c r="B68" s="5"/>
      <c r="C68" s="8" t="str">
        <f t="shared" ref="C68" si="171">C54</f>
        <v>Q4 2024</v>
      </c>
      <c r="D68" s="6"/>
      <c r="E68" s="22"/>
      <c r="F68" s="12"/>
      <c r="G68" s="12"/>
      <c r="H68" s="12"/>
      <c r="I68" s="12"/>
      <c r="J68" s="12"/>
      <c r="K68" s="12"/>
      <c r="L68" s="12"/>
      <c r="M68" s="12">
        <f t="shared" ref="M68" si="172">M41/L41</f>
        <v>1</v>
      </c>
      <c r="N68" s="6"/>
      <c r="O68" s="22"/>
      <c r="P68" s="12">
        <f>F54/E54</f>
        <v>1</v>
      </c>
      <c r="Q68" s="12"/>
      <c r="R68" s="12"/>
      <c r="S68" s="12"/>
      <c r="T68" s="12"/>
      <c r="U68" s="12"/>
      <c r="V68" s="12"/>
      <c r="W68" s="12"/>
      <c r="X68" s="6"/>
      <c r="Y68" s="12"/>
      <c r="Z68" s="12">
        <f t="shared" ref="Z68" si="173">F54/$E54</f>
        <v>1</v>
      </c>
      <c r="AA68" s="12"/>
      <c r="AB68" s="12"/>
      <c r="AC68" s="12"/>
      <c r="AD68" s="12"/>
      <c r="AE68" s="12"/>
      <c r="AF68" s="12"/>
      <c r="AG68" s="12"/>
      <c r="AH68" s="6"/>
      <c r="AI68" s="5"/>
    </row>
    <row r="69" spans="2:35" x14ac:dyDescent="0.2">
      <c r="B69" s="5"/>
      <c r="C69" s="8" t="str">
        <f t="shared" ref="C69" si="174">C55</f>
        <v>Q1 2025</v>
      </c>
      <c r="D69" s="6"/>
      <c r="E69" s="22"/>
      <c r="F69" s="12"/>
      <c r="G69" s="12"/>
      <c r="H69" s="12"/>
      <c r="I69" s="12"/>
      <c r="J69" s="12"/>
      <c r="K69" s="12"/>
      <c r="L69" s="12"/>
      <c r="M69" s="12"/>
      <c r="N69" s="6"/>
      <c r="O69" s="22"/>
      <c r="P69" s="12"/>
      <c r="Q69" s="12"/>
      <c r="R69" s="12"/>
      <c r="S69" s="12"/>
      <c r="T69" s="12"/>
      <c r="U69" s="12"/>
      <c r="V69" s="12"/>
      <c r="W69" s="12"/>
      <c r="X69" s="6"/>
      <c r="Y69" s="12"/>
      <c r="Z69" s="12"/>
      <c r="AA69" s="12"/>
      <c r="AB69" s="12"/>
      <c r="AC69" s="12"/>
      <c r="AD69" s="12"/>
      <c r="AE69" s="12"/>
      <c r="AF69" s="12"/>
      <c r="AG69" s="12"/>
      <c r="AH69" s="6"/>
      <c r="AI69" s="5"/>
    </row>
    <row r="70" spans="2:35" s="1" customFormat="1" x14ac:dyDescent="0.2">
      <c r="B70" s="9"/>
      <c r="C70" s="10" t="s">
        <v>2</v>
      </c>
      <c r="D70" s="11"/>
      <c r="E70" s="23"/>
      <c r="F70" s="13">
        <f t="shared" ref="F70:M70" si="175">F43/E43</f>
        <v>1.3833760836121283</v>
      </c>
      <c r="G70" s="13">
        <f t="shared" si="175"/>
        <v>3.2744506003919902</v>
      </c>
      <c r="H70" s="13">
        <f t="shared" si="175"/>
        <v>1.2105527425757534</v>
      </c>
      <c r="I70" s="13">
        <f t="shared" si="175"/>
        <v>1.0707160068891357</v>
      </c>
      <c r="J70" s="13">
        <f t="shared" si="175"/>
        <v>1.0522632937106591</v>
      </c>
      <c r="K70" s="13">
        <f t="shared" si="175"/>
        <v>1.0256537697447874</v>
      </c>
      <c r="L70" s="13">
        <f t="shared" si="175"/>
        <v>0.84004367212518471</v>
      </c>
      <c r="M70" s="13">
        <f t="shared" si="175"/>
        <v>1.0459775607668449</v>
      </c>
      <c r="N70" s="11"/>
      <c r="O70" s="23"/>
      <c r="P70" s="13">
        <f t="shared" ref="P70:W70" si="176">F56/E56</f>
        <v>0.99501180281099577</v>
      </c>
      <c r="Q70" s="13">
        <f t="shared" si="176"/>
        <v>0.98919138759604996</v>
      </c>
      <c r="R70" s="13">
        <f t="shared" si="176"/>
        <v>0.99998624600315911</v>
      </c>
      <c r="S70" s="13">
        <f t="shared" si="176"/>
        <v>0.86688196110608939</v>
      </c>
      <c r="T70" s="13">
        <f t="shared" si="176"/>
        <v>0.77204883893766973</v>
      </c>
      <c r="U70" s="13">
        <f t="shared" si="176"/>
        <v>0.83976922118898378</v>
      </c>
      <c r="V70" s="13">
        <f t="shared" si="176"/>
        <v>0.34309374664154402</v>
      </c>
      <c r="W70" s="13">
        <f t="shared" si="176"/>
        <v>0.67330986971547613</v>
      </c>
      <c r="X70" s="11"/>
      <c r="Y70" s="13"/>
      <c r="Z70" s="13">
        <f t="shared" ref="Z70:AG70" si="177">F56/$E56</f>
        <v>0.99501180281099577</v>
      </c>
      <c r="AA70" s="13">
        <f t="shared" si="177"/>
        <v>0.98425710589705617</v>
      </c>
      <c r="AB70" s="13">
        <f t="shared" si="177"/>
        <v>0.98424356842793104</v>
      </c>
      <c r="AC70" s="13">
        <f t="shared" si="177"/>
        <v>0.85322299480486041</v>
      </c>
      <c r="AD70" s="13">
        <f t="shared" si="177"/>
        <v>0.65872982249401391</v>
      </c>
      <c r="AE70" s="13">
        <f t="shared" si="177"/>
        <v>0.5531810300097556</v>
      </c>
      <c r="AF70" s="13">
        <f t="shared" si="177"/>
        <v>0.18979295215707545</v>
      </c>
      <c r="AG70" s="13">
        <f t="shared" si="177"/>
        <v>0.12778946788979606</v>
      </c>
      <c r="AH70" s="11"/>
      <c r="AI70" s="9"/>
    </row>
    <row r="71" spans="2:35" x14ac:dyDescent="0.2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5"/>
    </row>
    <row r="72" spans="2:35" x14ac:dyDescent="0.2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</sheetData>
  <mergeCells count="16">
    <mergeCell ref="E59:M59"/>
    <mergeCell ref="O59:W59"/>
    <mergeCell ref="Y59:AG59"/>
    <mergeCell ref="E45:M45"/>
    <mergeCell ref="O45:W45"/>
    <mergeCell ref="Y45:AG45"/>
    <mergeCell ref="C3:AH3"/>
    <mergeCell ref="E32:M32"/>
    <mergeCell ref="O32:W32"/>
    <mergeCell ref="Y32:AG32"/>
    <mergeCell ref="E6:M6"/>
    <mergeCell ref="Y6:AG6"/>
    <mergeCell ref="E19:M19"/>
    <mergeCell ref="O19:W19"/>
    <mergeCell ref="O6:W6"/>
    <mergeCell ref="Y19:AG19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C350-11AB-E74C-A8FD-BEDF52B8ED08}">
  <dimension ref="A1:AD51"/>
  <sheetViews>
    <sheetView workbookViewId="0">
      <pane xSplit="1" ySplit="1" topLeftCell="J16" activePane="bottomRight" state="frozen"/>
      <selection pane="topRight" activeCell="B1" sqref="B1"/>
      <selection pane="bottomLeft" activeCell="A2" sqref="A2"/>
      <selection pane="bottomRight" activeCell="J41" sqref="J41:V42"/>
    </sheetView>
  </sheetViews>
  <sheetFormatPr baseColWidth="10" defaultRowHeight="15" x14ac:dyDescent="0.2"/>
  <cols>
    <col min="1" max="1" width="27.83203125" bestFit="1" customWidth="1"/>
    <col min="2" max="2" width="27.83203125" customWidth="1"/>
    <col min="3" max="11" width="10.1640625" bestFit="1" customWidth="1"/>
    <col min="12" max="16" width="11.1640625" bestFit="1" customWidth="1"/>
  </cols>
  <sheetData>
    <row r="1" spans="1:30" x14ac:dyDescent="0.2">
      <c r="A1" s="2" t="s">
        <v>0</v>
      </c>
      <c r="B1" s="2" t="s">
        <v>110</v>
      </c>
      <c r="C1" s="3">
        <v>44927</v>
      </c>
      <c r="D1" s="3">
        <f>EDATE(C1,1)</f>
        <v>44958</v>
      </c>
      <c r="E1" s="3">
        <f t="shared" ref="E1:AD1" si="0">EDATE(D1,1)</f>
        <v>44986</v>
      </c>
      <c r="F1" s="3">
        <f t="shared" si="0"/>
        <v>45017</v>
      </c>
      <c r="G1" s="3">
        <f t="shared" si="0"/>
        <v>45047</v>
      </c>
      <c r="H1" s="3">
        <f t="shared" si="0"/>
        <v>45078</v>
      </c>
      <c r="I1" s="3">
        <f t="shared" si="0"/>
        <v>45108</v>
      </c>
      <c r="J1" s="3">
        <f t="shared" si="0"/>
        <v>45139</v>
      </c>
      <c r="K1" s="3">
        <f t="shared" si="0"/>
        <v>45170</v>
      </c>
      <c r="L1" s="3">
        <f t="shared" si="0"/>
        <v>45200</v>
      </c>
      <c r="M1" s="3">
        <f t="shared" si="0"/>
        <v>45231</v>
      </c>
      <c r="N1" s="3">
        <f t="shared" si="0"/>
        <v>45261</v>
      </c>
      <c r="O1" s="3">
        <f t="shared" si="0"/>
        <v>45292</v>
      </c>
      <c r="P1" s="3">
        <f t="shared" si="0"/>
        <v>45323</v>
      </c>
      <c r="Q1" s="3">
        <f t="shared" si="0"/>
        <v>45352</v>
      </c>
      <c r="R1" s="3">
        <f t="shared" si="0"/>
        <v>45383</v>
      </c>
      <c r="S1" s="3">
        <f t="shared" si="0"/>
        <v>45413</v>
      </c>
      <c r="T1" s="3">
        <f t="shared" si="0"/>
        <v>45444</v>
      </c>
      <c r="U1" s="3">
        <f t="shared" si="0"/>
        <v>45474</v>
      </c>
      <c r="V1" s="3">
        <f t="shared" si="0"/>
        <v>45505</v>
      </c>
      <c r="W1" s="3">
        <f t="shared" si="0"/>
        <v>45536</v>
      </c>
      <c r="X1" s="3">
        <f t="shared" si="0"/>
        <v>45566</v>
      </c>
      <c r="Y1" s="3">
        <f t="shared" si="0"/>
        <v>45597</v>
      </c>
      <c r="Z1" s="3">
        <f t="shared" si="0"/>
        <v>45627</v>
      </c>
      <c r="AA1" s="3">
        <f t="shared" si="0"/>
        <v>45658</v>
      </c>
      <c r="AB1" s="3">
        <f t="shared" si="0"/>
        <v>45689</v>
      </c>
      <c r="AC1" s="3">
        <f t="shared" si="0"/>
        <v>45717</v>
      </c>
      <c r="AD1" s="3">
        <f t="shared" si="0"/>
        <v>45748</v>
      </c>
    </row>
    <row r="2" spans="1:30" x14ac:dyDescent="0.2">
      <c r="A2" t="s">
        <v>23</v>
      </c>
      <c r="B2" t="s">
        <v>111</v>
      </c>
      <c r="C2">
        <v>0</v>
      </c>
      <c r="D2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>
        <v>3999.96</v>
      </c>
      <c r="R2">
        <v>3999.96</v>
      </c>
      <c r="S2">
        <v>3999.96</v>
      </c>
      <c r="T2">
        <v>3999.96</v>
      </c>
      <c r="U2">
        <v>3999.96</v>
      </c>
      <c r="V2">
        <v>3999.96</v>
      </c>
      <c r="W2">
        <v>3999.96</v>
      </c>
      <c r="X2">
        <v>3999.96</v>
      </c>
      <c r="Y2">
        <v>3999.96</v>
      </c>
      <c r="Z2">
        <v>3999.96</v>
      </c>
      <c r="AA2">
        <v>3999.96</v>
      </c>
      <c r="AB2">
        <v>3999.96</v>
      </c>
      <c r="AC2">
        <v>3999.96</v>
      </c>
      <c r="AD2">
        <v>4599.6000000000004</v>
      </c>
    </row>
    <row r="3" spans="1:30" x14ac:dyDescent="0.2">
      <c r="A3" t="s">
        <v>24</v>
      </c>
      <c r="B3" t="s">
        <v>112</v>
      </c>
      <c r="C3">
        <v>11808</v>
      </c>
      <c r="D3">
        <v>11808</v>
      </c>
      <c r="E3" s="4">
        <v>11808</v>
      </c>
      <c r="F3" s="4">
        <v>11808</v>
      </c>
      <c r="G3" s="4">
        <v>11808</v>
      </c>
      <c r="H3" s="4">
        <v>11808</v>
      </c>
      <c r="I3" s="4">
        <v>11808</v>
      </c>
      <c r="J3" s="4">
        <v>11808</v>
      </c>
      <c r="K3" s="4">
        <v>11808</v>
      </c>
      <c r="L3" s="4">
        <v>11808</v>
      </c>
      <c r="M3" s="4">
        <v>11808</v>
      </c>
      <c r="N3" s="4">
        <v>11808</v>
      </c>
      <c r="O3" s="4">
        <v>11808</v>
      </c>
      <c r="P3" s="4">
        <v>11808</v>
      </c>
      <c r="Q3">
        <v>11808</v>
      </c>
      <c r="R3">
        <v>11808</v>
      </c>
      <c r="S3">
        <v>11808</v>
      </c>
      <c r="T3">
        <v>11808</v>
      </c>
      <c r="U3">
        <v>11808</v>
      </c>
      <c r="V3">
        <v>13459.2</v>
      </c>
      <c r="W3">
        <v>13459.2</v>
      </c>
      <c r="X3">
        <v>13459.2</v>
      </c>
      <c r="Y3">
        <v>13459.2</v>
      </c>
      <c r="Z3">
        <v>13459.2</v>
      </c>
      <c r="AA3">
        <v>13459.2</v>
      </c>
      <c r="AB3">
        <v>13459.2</v>
      </c>
      <c r="AC3">
        <v>13459.2</v>
      </c>
      <c r="AD3">
        <v>13459.2</v>
      </c>
    </row>
    <row r="4" spans="1:30" x14ac:dyDescent="0.2">
      <c r="A4" t="s">
        <v>25</v>
      </c>
      <c r="B4" t="s">
        <v>111</v>
      </c>
      <c r="C4">
        <v>4132.8</v>
      </c>
      <c r="D4">
        <v>4132.8</v>
      </c>
      <c r="E4" s="4">
        <v>4132.8</v>
      </c>
      <c r="F4" s="4">
        <v>4132.8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">
      <c r="A5" t="s">
        <v>26</v>
      </c>
      <c r="B5" t="s">
        <v>113</v>
      </c>
      <c r="C5">
        <v>0</v>
      </c>
      <c r="D5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">
      <c r="A6" t="s">
        <v>27</v>
      </c>
      <c r="B6" t="s">
        <v>112</v>
      </c>
      <c r="C6">
        <v>9905.19</v>
      </c>
      <c r="D6">
        <v>9905.19</v>
      </c>
      <c r="E6" s="4">
        <v>9905.19</v>
      </c>
      <c r="F6" s="4">
        <v>12855.11</v>
      </c>
      <c r="G6" s="4">
        <v>16057.93</v>
      </c>
      <c r="H6" s="4">
        <v>16057.93</v>
      </c>
      <c r="I6" s="4">
        <v>16057.93</v>
      </c>
      <c r="J6" s="4">
        <v>16057.93</v>
      </c>
      <c r="K6" s="4">
        <v>16057.93</v>
      </c>
      <c r="L6" s="4">
        <v>16057.93</v>
      </c>
      <c r="M6" s="4">
        <v>14575.079999999998</v>
      </c>
      <c r="N6" s="4">
        <v>14575.079999999998</v>
      </c>
      <c r="O6" s="4">
        <v>14575.079999999998</v>
      </c>
      <c r="P6" s="4">
        <v>14575.079999999998</v>
      </c>
      <c r="Q6">
        <v>14575.079999999998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">
      <c r="A7" t="s">
        <v>28</v>
      </c>
      <c r="B7" t="s">
        <v>111</v>
      </c>
      <c r="C7">
        <v>77502</v>
      </c>
      <c r="D7">
        <v>77502</v>
      </c>
      <c r="E7">
        <v>77502</v>
      </c>
      <c r="F7">
        <v>77502</v>
      </c>
      <c r="G7">
        <v>77502</v>
      </c>
      <c r="H7">
        <v>77502</v>
      </c>
      <c r="I7">
        <v>77502</v>
      </c>
      <c r="J7">
        <v>77502</v>
      </c>
      <c r="K7">
        <v>77502</v>
      </c>
      <c r="L7">
        <v>86070</v>
      </c>
      <c r="M7">
        <v>129652.56</v>
      </c>
      <c r="N7">
        <v>129652.56</v>
      </c>
      <c r="O7">
        <v>131510.16</v>
      </c>
      <c r="P7">
        <v>131510.16</v>
      </c>
      <c r="Q7">
        <v>131510.16</v>
      </c>
      <c r="R7">
        <v>131510.16</v>
      </c>
      <c r="S7">
        <v>131510.16</v>
      </c>
      <c r="T7">
        <v>131510.16</v>
      </c>
      <c r="U7">
        <v>131510.16</v>
      </c>
      <c r="V7">
        <v>131510.16</v>
      </c>
      <c r="W7">
        <v>132410.88</v>
      </c>
      <c r="X7">
        <v>132410.88</v>
      </c>
      <c r="Y7">
        <v>132410.88</v>
      </c>
      <c r="Z7">
        <v>132410.88</v>
      </c>
      <c r="AA7">
        <v>140351.51999999999</v>
      </c>
      <c r="AB7">
        <v>140351.51999999999</v>
      </c>
      <c r="AC7">
        <v>140351.51999999999</v>
      </c>
      <c r="AD7">
        <v>140351.51999999999</v>
      </c>
    </row>
    <row r="8" spans="1:30" x14ac:dyDescent="0.2">
      <c r="A8" t="s">
        <v>29</v>
      </c>
      <c r="B8" t="s">
        <v>111</v>
      </c>
      <c r="C8">
        <v>0</v>
      </c>
      <c r="D8">
        <v>0</v>
      </c>
      <c r="E8">
        <v>0</v>
      </c>
      <c r="F8">
        <v>3999.96</v>
      </c>
      <c r="G8">
        <v>3999.96</v>
      </c>
      <c r="H8">
        <v>3999.96</v>
      </c>
      <c r="I8">
        <v>3999.96</v>
      </c>
      <c r="J8">
        <v>3999.96</v>
      </c>
      <c r="K8">
        <v>3999.96</v>
      </c>
      <c r="L8">
        <v>3999.96</v>
      </c>
      <c r="M8">
        <v>3999.96</v>
      </c>
      <c r="N8">
        <v>3999.96</v>
      </c>
      <c r="O8">
        <v>3999.96</v>
      </c>
      <c r="P8">
        <v>3999.96</v>
      </c>
      <c r="Q8">
        <v>3999.96</v>
      </c>
      <c r="R8">
        <v>3999.96</v>
      </c>
      <c r="S8">
        <v>3999.96</v>
      </c>
      <c r="T8">
        <v>3999.96</v>
      </c>
      <c r="U8">
        <v>4320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">
      <c r="A9" t="s">
        <v>30</v>
      </c>
      <c r="B9" t="s">
        <v>113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4320</v>
      </c>
      <c r="M9">
        <v>4320</v>
      </c>
      <c r="N9">
        <v>4320</v>
      </c>
      <c r="O9">
        <v>4320</v>
      </c>
      <c r="P9">
        <v>4320</v>
      </c>
      <c r="Q9">
        <v>4320</v>
      </c>
      <c r="R9">
        <v>4320</v>
      </c>
      <c r="S9">
        <v>4320</v>
      </c>
      <c r="T9">
        <v>4320</v>
      </c>
      <c r="U9">
        <v>4320</v>
      </c>
      <c r="V9">
        <v>4320</v>
      </c>
      <c r="W9">
        <v>4320</v>
      </c>
      <c r="X9">
        <v>4320</v>
      </c>
      <c r="Y9">
        <v>4320</v>
      </c>
      <c r="Z9">
        <v>4320</v>
      </c>
      <c r="AA9">
        <v>4320</v>
      </c>
      <c r="AB9">
        <v>4320</v>
      </c>
      <c r="AC9">
        <v>4320</v>
      </c>
      <c r="AD9">
        <v>4320</v>
      </c>
    </row>
    <row r="10" spans="1:30" x14ac:dyDescent="0.2">
      <c r="A10" t="s">
        <v>31</v>
      </c>
      <c r="B10" t="s">
        <v>113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9008.880000000001</v>
      </c>
      <c r="S10">
        <v>9008.880000000001</v>
      </c>
      <c r="T10">
        <v>7575</v>
      </c>
      <c r="U10">
        <v>7575</v>
      </c>
      <c r="V10">
        <v>7575</v>
      </c>
      <c r="W10">
        <v>7575</v>
      </c>
      <c r="X10">
        <v>7575</v>
      </c>
      <c r="Y10">
        <v>7575</v>
      </c>
      <c r="Z10">
        <v>7575</v>
      </c>
      <c r="AA10">
        <v>7874.16</v>
      </c>
      <c r="AB10">
        <v>7874.16</v>
      </c>
      <c r="AC10">
        <v>7874.16</v>
      </c>
      <c r="AD10">
        <v>7874.16</v>
      </c>
    </row>
    <row r="11" spans="1:30" x14ac:dyDescent="0.2">
      <c r="A11" t="s">
        <v>32</v>
      </c>
      <c r="B11" t="s">
        <v>113</v>
      </c>
      <c r="C11">
        <v>0</v>
      </c>
      <c r="D11">
        <v>0</v>
      </c>
      <c r="E11">
        <v>0</v>
      </c>
      <c r="F11">
        <v>0</v>
      </c>
      <c r="G11">
        <v>4132.8</v>
      </c>
      <c r="H11">
        <v>4132.8</v>
      </c>
      <c r="I11">
        <v>4132.8</v>
      </c>
      <c r="J11">
        <v>4132.8</v>
      </c>
      <c r="K11">
        <v>4132.8</v>
      </c>
      <c r="L11">
        <v>4132.8</v>
      </c>
      <c r="M11">
        <v>4132.8</v>
      </c>
      <c r="N11">
        <v>4132.8</v>
      </c>
      <c r="O11">
        <v>4132.7999999999993</v>
      </c>
      <c r="P11">
        <v>4132.7999999999993</v>
      </c>
      <c r="Q11">
        <v>4132.7999999999993</v>
      </c>
      <c r="R11">
        <v>4132.7999999999993</v>
      </c>
      <c r="S11">
        <v>4132.7999999999993</v>
      </c>
      <c r="T11">
        <v>4132.7999999999993</v>
      </c>
      <c r="U11">
        <v>4132.7999999999993</v>
      </c>
      <c r="V11">
        <v>4711.2</v>
      </c>
      <c r="W11">
        <v>4711.2</v>
      </c>
      <c r="X11">
        <v>4711.2</v>
      </c>
      <c r="Y11">
        <v>4711.2</v>
      </c>
      <c r="Z11">
        <v>4711.2</v>
      </c>
      <c r="AA11">
        <v>4711.2</v>
      </c>
      <c r="AB11">
        <v>4711.2</v>
      </c>
      <c r="AC11">
        <v>4711.2</v>
      </c>
      <c r="AD11">
        <v>4711.2</v>
      </c>
    </row>
    <row r="12" spans="1:30" x14ac:dyDescent="0.2">
      <c r="A12" t="s">
        <v>33</v>
      </c>
      <c r="B12" t="s">
        <v>113</v>
      </c>
      <c r="C12">
        <v>0</v>
      </c>
      <c r="D12">
        <v>0</v>
      </c>
      <c r="E12">
        <v>0</v>
      </c>
      <c r="F12">
        <v>0</v>
      </c>
      <c r="G12">
        <v>3999.96</v>
      </c>
      <c r="H12">
        <v>3999.96</v>
      </c>
      <c r="I12">
        <v>4363.92</v>
      </c>
      <c r="J12">
        <v>4363.92</v>
      </c>
      <c r="K12">
        <v>4363.92</v>
      </c>
      <c r="L12">
        <v>4363.92</v>
      </c>
      <c r="M12">
        <v>4363.92</v>
      </c>
      <c r="N12">
        <v>4363.92</v>
      </c>
      <c r="O12">
        <v>4363.92</v>
      </c>
      <c r="P12">
        <v>4363.92</v>
      </c>
      <c r="Q12">
        <v>4363.92</v>
      </c>
      <c r="R12">
        <v>4363.92</v>
      </c>
      <c r="S12">
        <v>4363.92</v>
      </c>
      <c r="T12">
        <v>4363.92</v>
      </c>
      <c r="U12">
        <v>4363.92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">
      <c r="A13" t="s">
        <v>34</v>
      </c>
      <c r="B13" t="s">
        <v>112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4713</v>
      </c>
      <c r="Z13">
        <v>4713</v>
      </c>
      <c r="AA13">
        <v>4713</v>
      </c>
      <c r="AB13">
        <v>4713</v>
      </c>
      <c r="AC13">
        <v>4713</v>
      </c>
      <c r="AD13">
        <v>4713</v>
      </c>
    </row>
    <row r="14" spans="1:30" x14ac:dyDescent="0.2">
      <c r="A14" t="s">
        <v>35</v>
      </c>
      <c r="B14" t="s">
        <v>113</v>
      </c>
      <c r="C14">
        <v>0</v>
      </c>
      <c r="D14">
        <v>0</v>
      </c>
      <c r="E14">
        <v>0</v>
      </c>
      <c r="F14">
        <v>0</v>
      </c>
      <c r="G14">
        <v>0</v>
      </c>
      <c r="H14">
        <v>55715.64</v>
      </c>
      <c r="I14">
        <v>55715.64</v>
      </c>
      <c r="J14">
        <v>55715.64</v>
      </c>
      <c r="K14">
        <v>55715.64</v>
      </c>
      <c r="L14">
        <v>55715.64</v>
      </c>
      <c r="M14">
        <v>55715.64</v>
      </c>
      <c r="N14">
        <v>55715.64</v>
      </c>
      <c r="O14">
        <v>60947.399999999994</v>
      </c>
      <c r="P14">
        <v>60947.399999999994</v>
      </c>
      <c r="Q14">
        <v>60947.399999999994</v>
      </c>
      <c r="R14">
        <v>60947.399999999994</v>
      </c>
      <c r="S14">
        <v>60947.399999999994</v>
      </c>
      <c r="T14">
        <v>60947.399999999994</v>
      </c>
      <c r="U14">
        <v>61579.079999999987</v>
      </c>
      <c r="V14">
        <v>61579.08</v>
      </c>
      <c r="W14">
        <v>61579.08</v>
      </c>
      <c r="X14">
        <v>61579.08</v>
      </c>
      <c r="Y14">
        <v>61579.08</v>
      </c>
      <c r="Z14">
        <v>61579.08</v>
      </c>
      <c r="AA14">
        <v>64761.84</v>
      </c>
      <c r="AB14">
        <v>64761.84</v>
      </c>
      <c r="AC14">
        <v>64761.84</v>
      </c>
      <c r="AD14">
        <v>64761.84</v>
      </c>
    </row>
    <row r="15" spans="1:30" x14ac:dyDescent="0.2">
      <c r="A15" t="s">
        <v>36</v>
      </c>
      <c r="B15" t="s">
        <v>111</v>
      </c>
      <c r="C15">
        <v>0</v>
      </c>
      <c r="D15">
        <v>0</v>
      </c>
      <c r="E15">
        <v>0</v>
      </c>
      <c r="F15">
        <v>0</v>
      </c>
      <c r="G15">
        <v>1557</v>
      </c>
      <c r="H15">
        <v>1557</v>
      </c>
      <c r="I15">
        <v>1557</v>
      </c>
      <c r="J15">
        <v>1557</v>
      </c>
      <c r="K15">
        <v>1557</v>
      </c>
      <c r="L15">
        <v>1557</v>
      </c>
      <c r="M15">
        <v>1557</v>
      </c>
      <c r="N15">
        <v>1557</v>
      </c>
      <c r="O15">
        <v>1665</v>
      </c>
      <c r="P15">
        <v>1665</v>
      </c>
      <c r="Q15">
        <v>1665</v>
      </c>
      <c r="R15">
        <v>1665</v>
      </c>
      <c r="S15">
        <v>1665</v>
      </c>
      <c r="T15">
        <v>1458.24</v>
      </c>
      <c r="U15">
        <v>1458.24</v>
      </c>
      <c r="V15">
        <v>1458.24</v>
      </c>
      <c r="W15">
        <v>1458.24</v>
      </c>
      <c r="X15">
        <v>1458.24</v>
      </c>
      <c r="Y15">
        <v>1458.24</v>
      </c>
      <c r="Z15">
        <v>1458.24</v>
      </c>
      <c r="AA15">
        <v>1677</v>
      </c>
      <c r="AB15">
        <v>1677</v>
      </c>
      <c r="AC15">
        <v>1677</v>
      </c>
      <c r="AD15">
        <v>1677</v>
      </c>
    </row>
    <row r="16" spans="1:30" x14ac:dyDescent="0.2">
      <c r="A16" t="s">
        <v>37</v>
      </c>
      <c r="B16" t="s">
        <v>112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15370.199999999999</v>
      </c>
      <c r="V16">
        <v>15370.2</v>
      </c>
      <c r="W16">
        <v>15370.2</v>
      </c>
      <c r="X16">
        <v>15370.2</v>
      </c>
      <c r="Y16">
        <v>15370.2</v>
      </c>
      <c r="Z16">
        <v>15370.2</v>
      </c>
      <c r="AA16">
        <v>15370.2</v>
      </c>
      <c r="AB16">
        <v>15370.2</v>
      </c>
      <c r="AC16">
        <v>15370.2</v>
      </c>
      <c r="AD16">
        <v>15370.2</v>
      </c>
    </row>
    <row r="17" spans="1:30" x14ac:dyDescent="0.2">
      <c r="A17" t="s">
        <v>38</v>
      </c>
      <c r="B17" t="s">
        <v>113</v>
      </c>
      <c r="C17">
        <v>11928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11928</v>
      </c>
      <c r="K17">
        <v>11928</v>
      </c>
      <c r="L17">
        <v>11928</v>
      </c>
      <c r="M17">
        <v>11928</v>
      </c>
      <c r="N17">
        <v>11928</v>
      </c>
      <c r="O17">
        <v>12882.24</v>
      </c>
      <c r="P17">
        <v>12882.24</v>
      </c>
      <c r="Q17">
        <v>12882.24</v>
      </c>
      <c r="R17">
        <v>12882.24</v>
      </c>
      <c r="S17">
        <v>12882.24</v>
      </c>
      <c r="T17">
        <v>12882.24</v>
      </c>
      <c r="U17">
        <v>12882.24</v>
      </c>
      <c r="V17">
        <v>12882.24</v>
      </c>
      <c r="W17">
        <v>12882.24</v>
      </c>
      <c r="X17">
        <v>12882.24</v>
      </c>
      <c r="Y17">
        <v>12882.24</v>
      </c>
      <c r="Z17">
        <v>14405.04</v>
      </c>
      <c r="AA17">
        <v>15269.16</v>
      </c>
      <c r="AB17">
        <v>15269.16</v>
      </c>
      <c r="AC17">
        <v>15269.16</v>
      </c>
      <c r="AD17">
        <v>15269.16</v>
      </c>
    </row>
    <row r="18" spans="1:30" x14ac:dyDescent="0.2">
      <c r="A18" t="s">
        <v>39</v>
      </c>
      <c r="B18" t="s">
        <v>112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717484.44</v>
      </c>
      <c r="K18">
        <v>711004.44</v>
      </c>
      <c r="L18">
        <v>711004.44</v>
      </c>
      <c r="M18">
        <v>711004.44</v>
      </c>
      <c r="N18">
        <v>711004.44</v>
      </c>
      <c r="O18">
        <v>761339.64</v>
      </c>
      <c r="P18">
        <v>761339.64</v>
      </c>
      <c r="Q18">
        <v>761339.64</v>
      </c>
      <c r="R18">
        <v>761339.64</v>
      </c>
      <c r="S18">
        <v>761339.64</v>
      </c>
      <c r="T18">
        <v>761339.64</v>
      </c>
      <c r="U18">
        <v>761339.64</v>
      </c>
      <c r="V18">
        <v>663657</v>
      </c>
      <c r="W18">
        <v>663657</v>
      </c>
      <c r="X18">
        <v>657669.48</v>
      </c>
      <c r="Y18">
        <v>450962.88</v>
      </c>
      <c r="Z18">
        <v>458522.88</v>
      </c>
      <c r="AA18">
        <v>483336.72</v>
      </c>
      <c r="AB18">
        <v>483336.72</v>
      </c>
      <c r="AC18">
        <v>483336.72</v>
      </c>
      <c r="AD18">
        <v>483336.72</v>
      </c>
    </row>
    <row r="19" spans="1:30" x14ac:dyDescent="0.2">
      <c r="A19" t="s">
        <v>40</v>
      </c>
      <c r="B19" t="s">
        <v>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10973.04</v>
      </c>
      <c r="J19">
        <v>10973.04</v>
      </c>
      <c r="K19">
        <v>10973.04</v>
      </c>
      <c r="L19">
        <v>13921.559999999998</v>
      </c>
      <c r="M19">
        <v>13921.559999999998</v>
      </c>
      <c r="N19">
        <v>13921.559999999998</v>
      </c>
      <c r="O19">
        <v>13921.559999999998</v>
      </c>
      <c r="P19">
        <v>13921.560000000001</v>
      </c>
      <c r="Q19">
        <v>13921.560000000001</v>
      </c>
      <c r="R19">
        <v>13921.560000000001</v>
      </c>
      <c r="S19">
        <v>13921.560000000001</v>
      </c>
      <c r="T19">
        <v>14595.36</v>
      </c>
      <c r="U19">
        <v>14595.36</v>
      </c>
      <c r="V19">
        <v>14595.36</v>
      </c>
      <c r="W19">
        <v>14595.36</v>
      </c>
      <c r="X19">
        <v>14595.36</v>
      </c>
      <c r="Y19">
        <v>14595.36</v>
      </c>
      <c r="Z19">
        <v>14595.36</v>
      </c>
      <c r="AA19">
        <v>14595.36</v>
      </c>
      <c r="AB19">
        <v>14595.36</v>
      </c>
      <c r="AC19">
        <v>14595.36</v>
      </c>
      <c r="AD19">
        <v>14595.36</v>
      </c>
    </row>
    <row r="20" spans="1:30" x14ac:dyDescent="0.2">
      <c r="A20" t="s">
        <v>41</v>
      </c>
      <c r="B20" t="s">
        <v>112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36132</v>
      </c>
      <c r="U20">
        <v>36132</v>
      </c>
      <c r="V20">
        <v>36132</v>
      </c>
      <c r="W20">
        <v>36132</v>
      </c>
      <c r="X20">
        <v>36132</v>
      </c>
      <c r="Y20">
        <v>36132</v>
      </c>
      <c r="Z20">
        <v>36132</v>
      </c>
      <c r="AA20">
        <v>36132</v>
      </c>
      <c r="AB20">
        <v>36132</v>
      </c>
      <c r="AC20">
        <v>36132</v>
      </c>
      <c r="AD20">
        <v>36132</v>
      </c>
    </row>
    <row r="21" spans="1:30" x14ac:dyDescent="0.2">
      <c r="A21" t="s">
        <v>42</v>
      </c>
      <c r="B21" t="s">
        <v>111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12546</v>
      </c>
      <c r="W21">
        <v>12546</v>
      </c>
      <c r="X21">
        <v>12546</v>
      </c>
      <c r="Y21">
        <v>12546</v>
      </c>
      <c r="Z21">
        <v>12546</v>
      </c>
      <c r="AA21">
        <v>12546</v>
      </c>
      <c r="AB21">
        <v>12546</v>
      </c>
      <c r="AC21">
        <v>12546</v>
      </c>
      <c r="AD21">
        <v>12546</v>
      </c>
    </row>
    <row r="22" spans="1:30" x14ac:dyDescent="0.2">
      <c r="A22" t="s">
        <v>43</v>
      </c>
      <c r="B22" t="s">
        <v>113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4314.12</v>
      </c>
      <c r="O22">
        <v>4486.4400000000005</v>
      </c>
      <c r="P22">
        <v>4486.4400000000005</v>
      </c>
      <c r="Q22">
        <v>4314.12</v>
      </c>
      <c r="R22">
        <v>4314.12</v>
      </c>
      <c r="S22">
        <v>4314.12</v>
      </c>
      <c r="T22">
        <v>4902.3599999999997</v>
      </c>
      <c r="U22">
        <v>4902.3599999999997</v>
      </c>
      <c r="V22">
        <v>21943.56</v>
      </c>
      <c r="W22">
        <v>21943.56</v>
      </c>
      <c r="X22">
        <v>21943.56</v>
      </c>
      <c r="Y22">
        <v>5179.5600000000004</v>
      </c>
      <c r="Z22">
        <v>5179.5600000000004</v>
      </c>
      <c r="AA22">
        <v>5179.5600000000004</v>
      </c>
      <c r="AB22">
        <v>5179.5600000000004</v>
      </c>
      <c r="AC22">
        <v>5179.5600000000004</v>
      </c>
      <c r="AD22">
        <v>5179.5600000000004</v>
      </c>
    </row>
    <row r="23" spans="1:30" x14ac:dyDescent="0.2">
      <c r="A23" t="s">
        <v>44</v>
      </c>
      <c r="B23" t="s">
        <v>111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17796.12</v>
      </c>
      <c r="J23">
        <v>17796.12</v>
      </c>
      <c r="K23">
        <v>17796.12</v>
      </c>
      <c r="L23">
        <v>17796.12</v>
      </c>
      <c r="M23">
        <v>17796.12</v>
      </c>
      <c r="N23">
        <v>17796.12</v>
      </c>
      <c r="O23">
        <v>17796.12</v>
      </c>
      <c r="P23">
        <v>17796.12</v>
      </c>
      <c r="Q23">
        <v>17796.12</v>
      </c>
      <c r="R23">
        <v>17796.12</v>
      </c>
      <c r="S23">
        <v>17796.12</v>
      </c>
      <c r="T23">
        <v>17796.12</v>
      </c>
      <c r="U23">
        <v>17796.12</v>
      </c>
      <c r="V23">
        <v>45901.75</v>
      </c>
      <c r="W23">
        <v>45901.75</v>
      </c>
      <c r="X23">
        <v>45901.75</v>
      </c>
      <c r="Y23">
        <v>22567.95</v>
      </c>
      <c r="Z23">
        <v>22567.95</v>
      </c>
      <c r="AA23">
        <v>16734.39</v>
      </c>
      <c r="AB23">
        <v>16734.39</v>
      </c>
      <c r="AC23">
        <v>16734.39</v>
      </c>
      <c r="AD23">
        <v>16734.39</v>
      </c>
    </row>
    <row r="24" spans="1:30" x14ac:dyDescent="0.2">
      <c r="A24" t="s">
        <v>45</v>
      </c>
      <c r="B24" t="s">
        <v>111</v>
      </c>
      <c r="C24">
        <v>0</v>
      </c>
      <c r="D24">
        <v>0</v>
      </c>
      <c r="E24">
        <v>4187.76</v>
      </c>
      <c r="F24">
        <v>4187.76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">
      <c r="A25" t="s">
        <v>46</v>
      </c>
      <c r="B25" t="s">
        <v>113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9000</v>
      </c>
      <c r="AC25">
        <v>9000</v>
      </c>
      <c r="AD25">
        <v>9000</v>
      </c>
    </row>
    <row r="26" spans="1:30" x14ac:dyDescent="0.2">
      <c r="A26" t="s">
        <v>47</v>
      </c>
      <c r="B26" t="s">
        <v>113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9000</v>
      </c>
      <c r="R26">
        <v>9000</v>
      </c>
      <c r="S26">
        <v>9000</v>
      </c>
      <c r="T26">
        <v>9000</v>
      </c>
      <c r="U26">
        <v>9000</v>
      </c>
      <c r="V26">
        <v>9000</v>
      </c>
      <c r="W26">
        <v>9000</v>
      </c>
      <c r="X26">
        <v>8988</v>
      </c>
      <c r="Y26">
        <v>8988</v>
      </c>
      <c r="Z26">
        <v>8988</v>
      </c>
      <c r="AA26">
        <v>8988</v>
      </c>
      <c r="AB26">
        <v>8988</v>
      </c>
      <c r="AC26">
        <v>8988</v>
      </c>
      <c r="AD26">
        <v>8988</v>
      </c>
    </row>
    <row r="27" spans="1:30" x14ac:dyDescent="0.2">
      <c r="A27" t="s">
        <v>48</v>
      </c>
      <c r="B27" t="s">
        <v>113</v>
      </c>
      <c r="C27">
        <v>0</v>
      </c>
      <c r="D27">
        <v>0</v>
      </c>
      <c r="E27">
        <v>0</v>
      </c>
      <c r="F27">
        <v>0</v>
      </c>
      <c r="G27">
        <v>0</v>
      </c>
      <c r="H27">
        <v>4290.4799999999996</v>
      </c>
      <c r="I27">
        <v>4290.4799999999996</v>
      </c>
      <c r="J27">
        <v>4290.4799999999996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">
      <c r="A28" t="s">
        <v>49</v>
      </c>
      <c r="B28" t="s">
        <v>112</v>
      </c>
      <c r="C28">
        <v>0</v>
      </c>
      <c r="D28">
        <v>0</v>
      </c>
      <c r="E28">
        <v>0</v>
      </c>
      <c r="F28">
        <v>0</v>
      </c>
      <c r="G28">
        <v>9000</v>
      </c>
      <c r="H28">
        <v>9000</v>
      </c>
      <c r="I28">
        <v>9000</v>
      </c>
      <c r="J28">
        <v>9000</v>
      </c>
      <c r="K28">
        <v>9000</v>
      </c>
      <c r="L28">
        <v>9000</v>
      </c>
      <c r="M28">
        <v>9000</v>
      </c>
      <c r="N28">
        <v>9000</v>
      </c>
      <c r="O28">
        <v>9000</v>
      </c>
      <c r="P28">
        <v>9000</v>
      </c>
      <c r="Q28">
        <v>9000</v>
      </c>
      <c r="R28">
        <v>9000</v>
      </c>
      <c r="S28">
        <v>9000</v>
      </c>
      <c r="T28">
        <v>9000</v>
      </c>
      <c r="U28">
        <v>9000</v>
      </c>
      <c r="V28">
        <v>9000</v>
      </c>
      <c r="W28">
        <v>9000</v>
      </c>
      <c r="X28">
        <v>9000</v>
      </c>
      <c r="Y28">
        <v>9000</v>
      </c>
      <c r="Z28">
        <v>9000</v>
      </c>
      <c r="AA28">
        <v>8988</v>
      </c>
      <c r="AB28">
        <v>8988</v>
      </c>
      <c r="AC28">
        <v>8988</v>
      </c>
      <c r="AD28">
        <v>8988</v>
      </c>
    </row>
    <row r="29" spans="1:30" x14ac:dyDescent="0.2">
      <c r="A29" t="s">
        <v>50</v>
      </c>
      <c r="B29" t="s">
        <v>112</v>
      </c>
      <c r="C29">
        <v>0</v>
      </c>
      <c r="D29">
        <v>0</v>
      </c>
      <c r="E29">
        <v>0</v>
      </c>
      <c r="F29">
        <v>0</v>
      </c>
      <c r="G29">
        <v>9000</v>
      </c>
      <c r="H29">
        <v>9000</v>
      </c>
      <c r="I29">
        <v>9000</v>
      </c>
      <c r="J29">
        <v>9000</v>
      </c>
      <c r="K29">
        <v>9000</v>
      </c>
      <c r="L29">
        <v>9000</v>
      </c>
      <c r="M29">
        <v>9000</v>
      </c>
      <c r="N29">
        <v>9000</v>
      </c>
      <c r="O29">
        <v>9000</v>
      </c>
      <c r="P29">
        <v>9000</v>
      </c>
      <c r="Q29">
        <v>9000</v>
      </c>
      <c r="R29">
        <v>9000</v>
      </c>
      <c r="S29">
        <v>9000</v>
      </c>
      <c r="T29">
        <v>9000</v>
      </c>
      <c r="U29">
        <v>9000</v>
      </c>
      <c r="V29">
        <v>9000</v>
      </c>
      <c r="W29">
        <v>9000</v>
      </c>
      <c r="X29">
        <v>9000</v>
      </c>
      <c r="Y29">
        <v>9000</v>
      </c>
      <c r="Z29">
        <v>9000</v>
      </c>
      <c r="AA29">
        <v>8988</v>
      </c>
      <c r="AB29">
        <v>8988</v>
      </c>
      <c r="AC29">
        <v>8988</v>
      </c>
      <c r="AD29">
        <v>8988</v>
      </c>
    </row>
    <row r="30" spans="1:30" x14ac:dyDescent="0.2">
      <c r="A30" t="s">
        <v>51</v>
      </c>
      <c r="B30" t="s">
        <v>112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1939.41</v>
      </c>
      <c r="L30">
        <v>1939.41</v>
      </c>
      <c r="M30">
        <v>1964.75</v>
      </c>
      <c r="N30">
        <v>1964.75</v>
      </c>
      <c r="O30">
        <v>1964.7599999999998</v>
      </c>
      <c r="P30">
        <v>1964.7599999999998</v>
      </c>
      <c r="Q30">
        <v>1964.7599999999998</v>
      </c>
      <c r="R30">
        <v>1964.7599999999998</v>
      </c>
      <c r="S30">
        <v>1964.7599999999998</v>
      </c>
      <c r="T30">
        <v>1964.7599999999998</v>
      </c>
      <c r="U30">
        <v>1964.7599999999998</v>
      </c>
      <c r="V30">
        <v>2239.89</v>
      </c>
      <c r="W30">
        <v>2239.89</v>
      </c>
      <c r="X30">
        <v>2239.89</v>
      </c>
      <c r="Y30">
        <v>2239.89</v>
      </c>
      <c r="Z30">
        <v>2239.89</v>
      </c>
      <c r="AA30">
        <v>2239.89</v>
      </c>
      <c r="AB30">
        <v>2239.89</v>
      </c>
      <c r="AC30">
        <v>2239.89</v>
      </c>
      <c r="AD30">
        <v>2239.89</v>
      </c>
    </row>
    <row r="31" spans="1:30" x14ac:dyDescent="0.2">
      <c r="A31" t="s">
        <v>52</v>
      </c>
      <c r="B31" t="s">
        <v>111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">
      <c r="A32" t="s">
        <v>53</v>
      </c>
      <c r="B32" t="s">
        <v>111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36000</v>
      </c>
      <c r="T32">
        <v>36000</v>
      </c>
      <c r="U32">
        <v>36000</v>
      </c>
      <c r="V32">
        <v>50472</v>
      </c>
      <c r="W32">
        <v>50472</v>
      </c>
      <c r="X32">
        <v>50472</v>
      </c>
      <c r="Y32">
        <v>50472</v>
      </c>
      <c r="Z32">
        <v>50472</v>
      </c>
      <c r="AA32">
        <v>50472</v>
      </c>
      <c r="AB32">
        <v>50472</v>
      </c>
      <c r="AC32">
        <v>50472</v>
      </c>
      <c r="AD32">
        <v>50472</v>
      </c>
    </row>
    <row r="33" spans="1:30" x14ac:dyDescent="0.2">
      <c r="A33" t="s">
        <v>54</v>
      </c>
      <c r="B33" t="s">
        <v>113</v>
      </c>
      <c r="C33">
        <v>0</v>
      </c>
      <c r="D33">
        <v>0</v>
      </c>
      <c r="E33">
        <v>4105.24</v>
      </c>
      <c r="F33">
        <v>4105.24</v>
      </c>
      <c r="G33">
        <v>4105.24</v>
      </c>
      <c r="H33">
        <v>4105.24</v>
      </c>
      <c r="I33">
        <v>4105.24</v>
      </c>
      <c r="J33">
        <v>4105.24</v>
      </c>
      <c r="K33">
        <v>4105.24</v>
      </c>
      <c r="L33">
        <v>4105.24</v>
      </c>
      <c r="M33">
        <v>4158.87</v>
      </c>
      <c r="N33">
        <v>4158.87</v>
      </c>
      <c r="O33">
        <v>4158.84</v>
      </c>
      <c r="P33">
        <v>4158.84</v>
      </c>
      <c r="Q33">
        <v>4158.84</v>
      </c>
      <c r="R33">
        <v>4158.84</v>
      </c>
      <c r="S33">
        <v>4158.84</v>
      </c>
      <c r="T33">
        <v>4158.84</v>
      </c>
      <c r="U33">
        <v>4158.84</v>
      </c>
      <c r="V33">
        <v>4217.0600000000004</v>
      </c>
      <c r="W33">
        <v>4217.0600000000004</v>
      </c>
      <c r="X33">
        <v>4217.0600000000004</v>
      </c>
      <c r="Y33">
        <v>4217.0600000000004</v>
      </c>
      <c r="Z33">
        <v>4217.0600000000004</v>
      </c>
      <c r="AA33">
        <v>4217.0600000000004</v>
      </c>
      <c r="AB33">
        <v>4217.0600000000004</v>
      </c>
      <c r="AC33">
        <v>4217.0600000000004</v>
      </c>
      <c r="AD33">
        <v>4217.0600000000004</v>
      </c>
    </row>
    <row r="34" spans="1:30" x14ac:dyDescent="0.2">
      <c r="A34" t="s">
        <v>55</v>
      </c>
      <c r="B34" t="s">
        <v>112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11881.92</v>
      </c>
      <c r="Y34">
        <v>11881.92</v>
      </c>
      <c r="Z34">
        <v>11881.92</v>
      </c>
      <c r="AA34">
        <v>11881.92</v>
      </c>
      <c r="AB34">
        <v>11881.92</v>
      </c>
      <c r="AC34">
        <v>11881.92</v>
      </c>
      <c r="AD34">
        <v>11881.92</v>
      </c>
    </row>
    <row r="35" spans="1:30" x14ac:dyDescent="0.2">
      <c r="A35" t="s">
        <v>56</v>
      </c>
      <c r="B35" t="s">
        <v>112</v>
      </c>
      <c r="C35">
        <v>0</v>
      </c>
      <c r="D35">
        <v>0</v>
      </c>
      <c r="E35">
        <v>26381.279999999999</v>
      </c>
      <c r="F35">
        <v>26381.279999999999</v>
      </c>
      <c r="G35">
        <v>26381.279999999999</v>
      </c>
      <c r="H35">
        <v>26381.279999999999</v>
      </c>
      <c r="I35">
        <v>27147.840000000004</v>
      </c>
      <c r="J35">
        <v>27147.840000000004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">
      <c r="A36" t="s">
        <v>57</v>
      </c>
      <c r="B36" t="s">
        <v>112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9000</v>
      </c>
      <c r="W36">
        <v>9000</v>
      </c>
      <c r="X36">
        <v>9000</v>
      </c>
      <c r="Y36">
        <v>9000</v>
      </c>
      <c r="Z36">
        <v>9000</v>
      </c>
      <c r="AA36">
        <v>8988</v>
      </c>
      <c r="AB36">
        <v>8988</v>
      </c>
      <c r="AC36">
        <v>8988</v>
      </c>
      <c r="AD36">
        <v>8988</v>
      </c>
    </row>
    <row r="37" spans="1:30" x14ac:dyDescent="0.2">
      <c r="A37" t="s">
        <v>58</v>
      </c>
      <c r="B37" t="s">
        <v>111</v>
      </c>
      <c r="C37">
        <v>0</v>
      </c>
      <c r="D37">
        <v>0</v>
      </c>
      <c r="E37">
        <v>7057.15</v>
      </c>
      <c r="F37">
        <v>7057.15</v>
      </c>
      <c r="G37">
        <v>7057.15</v>
      </c>
      <c r="H37">
        <v>7057.15</v>
      </c>
      <c r="I37">
        <v>7057.15</v>
      </c>
      <c r="J37">
        <v>7057.15</v>
      </c>
      <c r="K37">
        <v>7057.15</v>
      </c>
      <c r="L37">
        <v>7057.15</v>
      </c>
      <c r="M37">
        <v>7149.35</v>
      </c>
      <c r="N37">
        <v>6802.17</v>
      </c>
      <c r="O37">
        <v>6802.2000000000007</v>
      </c>
      <c r="P37">
        <v>6802.2000000000007</v>
      </c>
      <c r="Q37">
        <v>5722.92</v>
      </c>
      <c r="R37">
        <v>5722.92</v>
      </c>
      <c r="S37">
        <v>5722.92</v>
      </c>
      <c r="T37">
        <v>5722.92</v>
      </c>
      <c r="U37">
        <v>5722.92</v>
      </c>
      <c r="V37">
        <v>5722.9</v>
      </c>
      <c r="W37">
        <v>5722.9</v>
      </c>
      <c r="X37">
        <v>5722.9</v>
      </c>
      <c r="Y37">
        <v>5722.9</v>
      </c>
      <c r="Z37">
        <v>5722.9</v>
      </c>
      <c r="AA37">
        <v>5722.9</v>
      </c>
      <c r="AB37">
        <v>5722.9</v>
      </c>
      <c r="AC37">
        <v>6581.02</v>
      </c>
      <c r="AD37">
        <v>6581.02</v>
      </c>
    </row>
    <row r="38" spans="1:30" x14ac:dyDescent="0.2">
      <c r="A38" t="s">
        <v>59</v>
      </c>
      <c r="B38" t="s">
        <v>111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4134</v>
      </c>
      <c r="J38">
        <v>4134</v>
      </c>
      <c r="K38">
        <v>4134</v>
      </c>
      <c r="L38">
        <v>4134</v>
      </c>
      <c r="M38">
        <v>4134</v>
      </c>
      <c r="N38">
        <v>4134</v>
      </c>
      <c r="O38">
        <v>4464.72</v>
      </c>
      <c r="P38">
        <v>4464.72</v>
      </c>
      <c r="Q38">
        <v>4464.72</v>
      </c>
      <c r="R38">
        <v>4464.72</v>
      </c>
      <c r="S38">
        <v>4464.72</v>
      </c>
      <c r="T38">
        <v>4464.72</v>
      </c>
      <c r="U38">
        <v>4464.72</v>
      </c>
      <c r="V38">
        <v>4464.72</v>
      </c>
      <c r="W38">
        <v>4464.72</v>
      </c>
      <c r="X38">
        <v>4464.72</v>
      </c>
      <c r="Y38">
        <v>4464.72</v>
      </c>
      <c r="Z38">
        <v>4464.72</v>
      </c>
      <c r="AA38">
        <v>4733.16</v>
      </c>
      <c r="AB38">
        <v>4733.16</v>
      </c>
      <c r="AC38">
        <v>4733.16</v>
      </c>
      <c r="AD38">
        <v>4733.16</v>
      </c>
    </row>
    <row r="39" spans="1:30" x14ac:dyDescent="0.2">
      <c r="A39" t="s">
        <v>60</v>
      </c>
      <c r="B39" t="s">
        <v>111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32808</v>
      </c>
      <c r="Q39">
        <v>32808</v>
      </c>
      <c r="R39">
        <v>32808</v>
      </c>
      <c r="S39">
        <v>32808</v>
      </c>
      <c r="T39">
        <v>32808</v>
      </c>
      <c r="U39">
        <v>32808</v>
      </c>
      <c r="V39">
        <v>32808</v>
      </c>
      <c r="W39">
        <v>32808</v>
      </c>
      <c r="X39">
        <v>32808</v>
      </c>
      <c r="Y39">
        <v>32808</v>
      </c>
      <c r="Z39">
        <v>32808</v>
      </c>
      <c r="AA39">
        <v>34777.199999999997</v>
      </c>
      <c r="AB39">
        <v>34777.199999999997</v>
      </c>
      <c r="AC39">
        <v>34777.199999999997</v>
      </c>
      <c r="AD39">
        <v>34777.199999999997</v>
      </c>
    </row>
    <row r="40" spans="1:30" x14ac:dyDescent="0.2">
      <c r="A40" t="s">
        <v>61</v>
      </c>
      <c r="B40" t="s">
        <v>113</v>
      </c>
      <c r="C40">
        <v>0</v>
      </c>
      <c r="D40">
        <v>0</v>
      </c>
      <c r="E40">
        <v>5478.84</v>
      </c>
      <c r="F40">
        <v>5478.84</v>
      </c>
      <c r="G40">
        <v>5478.84</v>
      </c>
      <c r="H40">
        <v>5478.84</v>
      </c>
      <c r="I40">
        <v>5478.84</v>
      </c>
      <c r="J40">
        <v>5478.84</v>
      </c>
      <c r="K40">
        <v>5478.84</v>
      </c>
      <c r="L40">
        <v>5478.84</v>
      </c>
      <c r="M40">
        <v>5478.84</v>
      </c>
      <c r="N40">
        <v>5478.84</v>
      </c>
      <c r="O40">
        <v>5478.84</v>
      </c>
      <c r="P40">
        <v>5478.84</v>
      </c>
      <c r="Q40">
        <v>5478.84</v>
      </c>
      <c r="R40">
        <v>5478.84</v>
      </c>
      <c r="S40">
        <v>5917.08</v>
      </c>
      <c r="T40">
        <v>5917.08</v>
      </c>
      <c r="U40">
        <v>5917.08</v>
      </c>
      <c r="V40">
        <v>5917.08</v>
      </c>
      <c r="W40">
        <v>5917.08</v>
      </c>
      <c r="X40">
        <v>5917.08</v>
      </c>
      <c r="Y40">
        <v>5917.08</v>
      </c>
      <c r="Z40">
        <v>5917.08</v>
      </c>
      <c r="AA40">
        <v>5917.08</v>
      </c>
      <c r="AB40">
        <v>5917.08</v>
      </c>
      <c r="AC40">
        <v>5917.08</v>
      </c>
      <c r="AD40">
        <v>5917.08</v>
      </c>
    </row>
    <row r="41" spans="1:30" x14ac:dyDescent="0.2">
      <c r="A41" t="s">
        <v>62</v>
      </c>
      <c r="B41" t="s">
        <v>111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7140</v>
      </c>
      <c r="K41">
        <v>7140</v>
      </c>
      <c r="L41">
        <v>7140</v>
      </c>
      <c r="M41">
        <v>7140</v>
      </c>
      <c r="N41">
        <v>7140</v>
      </c>
      <c r="O41">
        <v>7140</v>
      </c>
      <c r="P41">
        <v>7140</v>
      </c>
      <c r="Q41">
        <v>7140</v>
      </c>
      <c r="R41">
        <v>7140</v>
      </c>
      <c r="S41">
        <v>7140</v>
      </c>
      <c r="T41">
        <v>7140</v>
      </c>
      <c r="U41">
        <v>7140</v>
      </c>
      <c r="V41">
        <v>7140</v>
      </c>
      <c r="W41">
        <v>9000</v>
      </c>
      <c r="X41">
        <v>9000</v>
      </c>
      <c r="Y41">
        <v>9000</v>
      </c>
      <c r="Z41">
        <v>9000</v>
      </c>
      <c r="AA41">
        <v>8988</v>
      </c>
      <c r="AB41">
        <v>8988</v>
      </c>
      <c r="AC41">
        <v>8988</v>
      </c>
      <c r="AD41">
        <v>8988</v>
      </c>
    </row>
    <row r="42" spans="1:30" x14ac:dyDescent="0.2">
      <c r="A42" t="s">
        <v>63</v>
      </c>
      <c r="B42" t="s">
        <v>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7140</v>
      </c>
      <c r="K42">
        <v>7140</v>
      </c>
      <c r="L42">
        <v>7140</v>
      </c>
      <c r="M42">
        <v>7140</v>
      </c>
      <c r="N42">
        <v>7140</v>
      </c>
      <c r="O42">
        <v>7140</v>
      </c>
      <c r="P42">
        <v>7140</v>
      </c>
      <c r="Q42">
        <v>7140</v>
      </c>
      <c r="R42">
        <v>7140</v>
      </c>
      <c r="S42">
        <v>7140</v>
      </c>
      <c r="T42">
        <v>7140</v>
      </c>
      <c r="U42">
        <v>7140</v>
      </c>
      <c r="V42">
        <v>7140</v>
      </c>
      <c r="W42">
        <v>9000</v>
      </c>
      <c r="X42">
        <v>9000</v>
      </c>
      <c r="Y42">
        <v>9000</v>
      </c>
      <c r="Z42">
        <v>9000</v>
      </c>
      <c r="AA42">
        <v>8988</v>
      </c>
      <c r="AB42">
        <v>8988</v>
      </c>
      <c r="AC42">
        <v>8988</v>
      </c>
      <c r="AD42">
        <v>8988</v>
      </c>
    </row>
    <row r="43" spans="1:30" x14ac:dyDescent="0.2">
      <c r="A43" t="s">
        <v>64</v>
      </c>
      <c r="B43" t="s">
        <v>112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27936</v>
      </c>
      <c r="W43">
        <v>27936</v>
      </c>
      <c r="X43">
        <v>27936</v>
      </c>
      <c r="Y43">
        <v>27936</v>
      </c>
      <c r="Z43">
        <v>27936</v>
      </c>
      <c r="AA43">
        <v>27936</v>
      </c>
      <c r="AB43">
        <v>27936</v>
      </c>
      <c r="AC43">
        <v>27936</v>
      </c>
      <c r="AD43">
        <v>27936</v>
      </c>
    </row>
    <row r="44" spans="1:30" x14ac:dyDescent="0.2">
      <c r="A44" t="s">
        <v>65</v>
      </c>
      <c r="B44" t="s">
        <v>111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146552.51999999999</v>
      </c>
      <c r="M44">
        <v>146552.51999999999</v>
      </c>
      <c r="N44">
        <v>146552.51999999999</v>
      </c>
      <c r="O44">
        <v>150981.47999999998</v>
      </c>
      <c r="P44">
        <v>150981.47999999998</v>
      </c>
      <c r="Q44">
        <v>150981.47999999998</v>
      </c>
      <c r="R44">
        <v>150981.47999999998</v>
      </c>
      <c r="S44">
        <v>150981.47999999998</v>
      </c>
      <c r="T44">
        <v>150981.47999999998</v>
      </c>
      <c r="U44">
        <v>150981.47999999998</v>
      </c>
      <c r="V44">
        <v>150981.48000000001</v>
      </c>
      <c r="W44">
        <v>150981.48000000001</v>
      </c>
      <c r="X44">
        <v>150981.48000000001</v>
      </c>
      <c r="Y44">
        <v>150981.48000000001</v>
      </c>
      <c r="Z44">
        <v>150981.48000000001</v>
      </c>
      <c r="AA44">
        <v>162314.04</v>
      </c>
      <c r="AB44">
        <v>162314.04</v>
      </c>
      <c r="AC44">
        <v>162314.04</v>
      </c>
      <c r="AD44">
        <v>162314.04</v>
      </c>
    </row>
    <row r="45" spans="1:30" x14ac:dyDescent="0.2">
      <c r="A45" t="s">
        <v>66</v>
      </c>
      <c r="B45" t="s">
        <v>113</v>
      </c>
      <c r="C45">
        <v>1968</v>
      </c>
      <c r="D45">
        <v>1968</v>
      </c>
      <c r="E45">
        <v>1968</v>
      </c>
      <c r="F45">
        <v>1968</v>
      </c>
      <c r="G45">
        <v>1968</v>
      </c>
      <c r="H45">
        <v>1968</v>
      </c>
      <c r="I45">
        <v>1968</v>
      </c>
      <c r="J45">
        <v>1968</v>
      </c>
      <c r="K45">
        <v>1968</v>
      </c>
      <c r="L45">
        <v>1968</v>
      </c>
      <c r="M45">
        <v>1968</v>
      </c>
      <c r="N45">
        <v>1968</v>
      </c>
      <c r="O45">
        <v>1968</v>
      </c>
      <c r="P45">
        <v>1968</v>
      </c>
      <c r="Q45">
        <v>1968</v>
      </c>
      <c r="R45">
        <v>1968</v>
      </c>
      <c r="S45">
        <v>1968</v>
      </c>
      <c r="T45">
        <v>1968</v>
      </c>
      <c r="U45">
        <v>1968</v>
      </c>
      <c r="V45">
        <v>2243.52</v>
      </c>
      <c r="W45">
        <v>2243.52</v>
      </c>
      <c r="X45">
        <v>2243.52</v>
      </c>
      <c r="Y45">
        <v>2243.52</v>
      </c>
      <c r="Z45">
        <v>2243.52</v>
      </c>
      <c r="AA45">
        <v>2243.52</v>
      </c>
      <c r="AB45">
        <v>2243.52</v>
      </c>
      <c r="AC45">
        <v>2243.52</v>
      </c>
      <c r="AD45">
        <v>2243.52</v>
      </c>
    </row>
    <row r="46" spans="1:30" x14ac:dyDescent="0.2">
      <c r="A46" t="s">
        <v>67</v>
      </c>
      <c r="B46" t="s">
        <v>112</v>
      </c>
      <c r="C46">
        <v>13948.15</v>
      </c>
      <c r="D46">
        <v>13948.15</v>
      </c>
      <c r="E46">
        <v>13948.15</v>
      </c>
      <c r="F46">
        <v>13948.15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">
      <c r="A47" t="s">
        <v>68</v>
      </c>
      <c r="B47" t="s">
        <v>112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4920</v>
      </c>
      <c r="N47">
        <v>4920</v>
      </c>
      <c r="O47">
        <v>4920</v>
      </c>
      <c r="P47">
        <v>4920</v>
      </c>
      <c r="Q47">
        <v>4920</v>
      </c>
      <c r="R47">
        <v>4920</v>
      </c>
      <c r="S47">
        <v>4920</v>
      </c>
      <c r="T47">
        <v>5608.7999999999993</v>
      </c>
      <c r="U47">
        <v>5608.7999999999993</v>
      </c>
      <c r="V47">
        <v>5608.8</v>
      </c>
      <c r="W47">
        <v>5608.8</v>
      </c>
      <c r="X47">
        <v>5608.8</v>
      </c>
      <c r="Y47">
        <v>5608.8</v>
      </c>
      <c r="Z47">
        <v>5608.8</v>
      </c>
      <c r="AA47">
        <v>5608.8</v>
      </c>
      <c r="AB47">
        <v>5608.8</v>
      </c>
      <c r="AC47">
        <v>5608.8</v>
      </c>
      <c r="AD47">
        <v>5608.8</v>
      </c>
    </row>
    <row r="48" spans="1:30" x14ac:dyDescent="0.2">
      <c r="A48" t="s">
        <v>69</v>
      </c>
      <c r="B48" t="s">
        <v>112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7140</v>
      </c>
      <c r="W48">
        <v>9000</v>
      </c>
      <c r="X48">
        <v>9000</v>
      </c>
      <c r="Y48">
        <v>9000</v>
      </c>
      <c r="Z48">
        <v>9000</v>
      </c>
      <c r="AA48">
        <v>8988</v>
      </c>
      <c r="AB48">
        <v>8988</v>
      </c>
      <c r="AC48">
        <v>8988</v>
      </c>
      <c r="AD48">
        <v>8988</v>
      </c>
    </row>
    <row r="49" spans="1:30" x14ac:dyDescent="0.2">
      <c r="A49" t="s">
        <v>70</v>
      </c>
      <c r="B49" t="s">
        <v>111</v>
      </c>
      <c r="C49">
        <v>0</v>
      </c>
      <c r="D49">
        <v>19266</v>
      </c>
      <c r="E49">
        <v>19266</v>
      </c>
      <c r="F49">
        <v>19266</v>
      </c>
      <c r="G49">
        <v>19266</v>
      </c>
      <c r="H49">
        <v>19266</v>
      </c>
      <c r="I49">
        <v>19266</v>
      </c>
      <c r="J49">
        <v>19266</v>
      </c>
      <c r="K49">
        <v>20910</v>
      </c>
      <c r="L49">
        <v>20910</v>
      </c>
      <c r="M49">
        <v>20910</v>
      </c>
      <c r="N49">
        <v>20910</v>
      </c>
      <c r="O49">
        <v>22582.800000000003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">
      <c r="A50" t="s">
        <v>71</v>
      </c>
      <c r="B50" t="s">
        <v>111</v>
      </c>
      <c r="C50">
        <v>0</v>
      </c>
      <c r="D50">
        <v>0</v>
      </c>
      <c r="E50">
        <v>0</v>
      </c>
      <c r="F50">
        <v>0</v>
      </c>
      <c r="G50">
        <v>10327.200000000001</v>
      </c>
      <c r="H50">
        <v>10327.200000000001</v>
      </c>
      <c r="I50">
        <v>10327.200000000001</v>
      </c>
      <c r="J50">
        <v>10327.200000000001</v>
      </c>
      <c r="K50">
        <v>10327.200000000001</v>
      </c>
      <c r="L50">
        <v>10327.200000000001</v>
      </c>
      <c r="M50">
        <v>10327.200000000001</v>
      </c>
      <c r="N50">
        <v>10327.200000000001</v>
      </c>
      <c r="O50">
        <v>10327.200000000001</v>
      </c>
      <c r="P50">
        <v>10327.200000000001</v>
      </c>
      <c r="Q50">
        <v>10327.200000000001</v>
      </c>
      <c r="R50">
        <v>11773.2</v>
      </c>
      <c r="S50">
        <v>11773.2</v>
      </c>
      <c r="T50">
        <v>11773.2</v>
      </c>
      <c r="U50">
        <v>11773.2</v>
      </c>
      <c r="V50">
        <v>11773.2</v>
      </c>
      <c r="W50">
        <v>11773.2</v>
      </c>
      <c r="X50">
        <v>11773.2</v>
      </c>
      <c r="Y50">
        <v>11773.2</v>
      </c>
      <c r="Z50">
        <v>11773.2</v>
      </c>
      <c r="AA50">
        <v>11773.2</v>
      </c>
      <c r="AB50">
        <v>11773.2</v>
      </c>
      <c r="AC50">
        <v>11773.2</v>
      </c>
      <c r="AD50">
        <v>13539.48</v>
      </c>
    </row>
    <row r="51" spans="1:30" x14ac:dyDescent="0.2">
      <c r="A51" t="s">
        <v>72</v>
      </c>
      <c r="B51" t="s">
        <v>113</v>
      </c>
      <c r="C51">
        <v>38340</v>
      </c>
      <c r="D51">
        <v>38340</v>
      </c>
      <c r="E51">
        <v>38340</v>
      </c>
      <c r="F51">
        <v>38340</v>
      </c>
      <c r="G51">
        <v>38340</v>
      </c>
      <c r="H51">
        <v>38340</v>
      </c>
      <c r="I51">
        <v>38340</v>
      </c>
      <c r="J51">
        <v>38340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62723-F997-564F-8C13-7D15C171F0DD}">
  <dimension ref="A1:AD1000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2" width="16.6640625" customWidth="1"/>
    <col min="3" max="30" width="11.6640625" customWidth="1"/>
  </cols>
  <sheetData>
    <row r="1" spans="1:30" x14ac:dyDescent="0.2">
      <c r="A1" s="15" t="s">
        <v>0</v>
      </c>
      <c r="B1" s="15" t="s">
        <v>110</v>
      </c>
      <c r="C1" s="16">
        <v>44927</v>
      </c>
      <c r="D1" s="16">
        <v>44958</v>
      </c>
      <c r="E1" s="16">
        <v>44986</v>
      </c>
      <c r="F1" s="16">
        <v>45017</v>
      </c>
      <c r="G1" s="16">
        <v>45047</v>
      </c>
      <c r="H1" s="16">
        <v>45078</v>
      </c>
      <c r="I1" s="16">
        <v>45108</v>
      </c>
      <c r="J1" s="16">
        <v>45139</v>
      </c>
      <c r="K1" s="16">
        <v>45170</v>
      </c>
      <c r="L1" s="16">
        <v>45200</v>
      </c>
      <c r="M1" s="16">
        <v>45231</v>
      </c>
      <c r="N1" s="16">
        <v>45261</v>
      </c>
      <c r="O1" s="16">
        <v>45292</v>
      </c>
      <c r="P1" s="16">
        <v>45323</v>
      </c>
      <c r="Q1" s="16">
        <v>45352</v>
      </c>
      <c r="R1" s="16">
        <v>45383</v>
      </c>
      <c r="S1" s="16">
        <v>45413</v>
      </c>
      <c r="T1" s="16">
        <v>45444</v>
      </c>
      <c r="U1" s="16">
        <v>45474</v>
      </c>
      <c r="V1" s="16">
        <v>45505</v>
      </c>
      <c r="W1" s="16">
        <v>45536</v>
      </c>
      <c r="X1" s="16">
        <v>45566</v>
      </c>
      <c r="Y1" s="16">
        <v>45597</v>
      </c>
      <c r="Z1" s="16">
        <v>45627</v>
      </c>
      <c r="AA1" s="16">
        <v>45658</v>
      </c>
      <c r="AB1" s="16">
        <v>45689</v>
      </c>
      <c r="AC1" s="16">
        <v>45717</v>
      </c>
      <c r="AD1" s="16">
        <v>45748</v>
      </c>
    </row>
    <row r="2" spans="1:30" x14ac:dyDescent="0.2">
      <c r="A2" s="20" t="s">
        <v>23</v>
      </c>
      <c r="B2" s="20" t="s">
        <v>111</v>
      </c>
      <c r="C2" s="19">
        <f>_xlfn.LET(
        _xlpm.current, Data!C2,
        _xlpm.thismonth, C$1,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Data!B2,
        _xlpm.prev2, Data!A2,
        _xlpm.next1, Data!D2,
        _xlpm.next2, Data!E2,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D2" s="19">
        <f>_xlfn.LET(
        _xlpm.current, Data!D2,
        _xlpm.thismonth, D$1,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Data!C2,
        _xlpm.prev2, Data!B2,
        _xlpm.next1, Data!E2,
        _xlpm.next2, Data!F2,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E2" s="19">
        <f>_xlfn.LET(
        _xlpm.current, Data!E2,
        _xlpm.thismonth, E$1,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Data!D2,
        _xlpm.prev2, Data!C2,
        _xlpm.next1, Data!F2,
        _xlpm.next2, Data!G2,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F2" s="19">
        <f>_xlfn.LET(
        _xlpm.current, Data!F2,
        _xlpm.thismonth, F$1,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Data!E2,
        _xlpm.prev2, Data!D2,
        _xlpm.next1, Data!G2,
        _xlpm.next2, Data!H2,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G2" s="19">
        <f>_xlfn.LET(
        _xlpm.current, Data!G2,
        _xlpm.thismonth, G$1,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Data!F2,
        _xlpm.prev2, Data!E2,
        _xlpm.next1, Data!H2,
        _xlpm.next2, Data!I2,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H2" s="19">
        <f>_xlfn.LET(
        _xlpm.current, Data!H2,
        _xlpm.thismonth, H$1,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Data!G2,
        _xlpm.prev2, Data!F2,
        _xlpm.next1, Data!I2,
        _xlpm.next2, Data!J2,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I2" s="19">
        <f>_xlfn.LET(
        _xlpm.current, Data!I2,
        _xlpm.thismonth, I$1,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Data!H2,
        _xlpm.prev2, Data!G2,
        _xlpm.next1, Data!J2,
        _xlpm.next2, Data!K2,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J2" s="19">
        <f>_xlfn.LET(
        _xlpm.current, Data!J2,
        _xlpm.thismonth, J$1,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Data!I2,
        _xlpm.prev2, Data!H2,
        _xlpm.next1, Data!K2,
        _xlpm.next2, Data!L2,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K2" s="19">
        <f>_xlfn.LET(
        _xlpm.current, Data!K2,
        _xlpm.thismonth, K$1,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Data!J2,
        _xlpm.prev2, Data!I2,
        _xlpm.next1, Data!L2,
        _xlpm.next2, Data!M2,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L2" s="19">
        <f>_xlfn.LET(
        _xlpm.current, Data!L2,
        _xlpm.thismonth, L$1,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Data!K2,
        _xlpm.prev2, Data!J2,
        _xlpm.next1, Data!M2,
        _xlpm.next2, Data!N2,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M2" s="19">
        <f>_xlfn.LET(
        _xlpm.current, Data!M2,
        _xlpm.thismonth, M$1,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Data!L2,
        _xlpm.prev2, Data!K2,
        _xlpm.next1, Data!N2,
        _xlpm.next2, Data!O2,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N2" s="19">
        <f>_xlfn.LET(
        _xlpm.current, Data!N2,
        _xlpm.thismonth, N$1,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Data!M2,
        _xlpm.prev2, Data!L2,
        _xlpm.next1, Data!O2,
        _xlpm.next2, Data!P2,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O2" s="19">
        <f>_xlfn.LET(
        _xlpm.current, Data!O2,
        _xlpm.thismonth, O$1,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Data!N2,
        _xlpm.prev2, Data!M2,
        _xlpm.next1, Data!P2,
        _xlpm.next2, Data!Q2,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P2" s="19">
        <f>_xlfn.LET(
        _xlpm.current, Data!P2,
        _xlpm.thismonth, P$1,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Data!O2,
        _xlpm.prev2, Data!N2,
        _xlpm.next1, Data!Q2,
        _xlpm.next2, Data!R2,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0</v>
      </c>
      <c r="Q2" s="19">
        <f>_xlfn.LET(
        _xlpm.current, Data!Q2,
        _xlpm.thismonth, Q$1,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Data!P2,
        _xlpm.prev2, Data!O2,
        _xlpm.next1, Data!R2,
        _xlpm.next2, Data!S2,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R2" s="19">
        <f>_xlfn.LET(
        _xlpm.current, Data!R2,
        _xlpm.thismonth, R$1,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Data!Q2,
        _xlpm.prev2, Data!P2,
        _xlpm.next1, Data!S2,
        _xlpm.next2, Data!T2,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S2" s="19">
        <f>_xlfn.LET(
        _xlpm.current, Data!S2,
        _xlpm.thismonth, S$1,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Data!R2,
        _xlpm.prev2, Data!Q2,
        _xlpm.next1, Data!T2,
        _xlpm.next2, Data!U2,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T2" s="19">
        <f>_xlfn.LET(
        _xlpm.current, Data!T2,
        _xlpm.thismonth, T$1,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Data!S2,
        _xlpm.prev2, Data!R2,
        _xlpm.next1, Data!U2,
        _xlpm.next2, Data!V2,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U2" s="19">
        <f>_xlfn.LET(
        _xlpm.current, Data!U2,
        _xlpm.thismonth, U$1,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Data!T2,
        _xlpm.prev2, Data!S2,
        _xlpm.next1, Data!V2,
        _xlpm.next2, Data!W2,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V2" s="19">
        <f>_xlfn.LET(
        _xlpm.current, Data!V2,
        _xlpm.thismonth, V$1,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Data!U2,
        _xlpm.prev2, Data!T2,
        _xlpm.next1, Data!W2,
        _xlpm.next2, Data!X2,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W2" s="19">
        <f>_xlfn.LET(
        _xlpm.current, Data!W2,
        _xlpm.thismonth, W$1,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Data!V2,
        _xlpm.prev2, Data!U2,
        _xlpm.next1, Data!X2,
        _xlpm.next2, Data!Y2,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X2" s="19">
        <f>_xlfn.LET(
        _xlpm.current, Data!X2,
        _xlpm.thismonth, X$1,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Data!W2,
        _xlpm.prev2, Data!V2,
        _xlpm.next1, Data!Y2,
        _xlpm.next2, Data!Z2,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Y2" s="19">
        <f>_xlfn.LET(
        _xlpm.current, Data!Y2,
        _xlpm.thismonth, Y$1,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Data!X2,
        _xlpm.prev2, Data!W2,
        _xlpm.next1, Data!Z2,
        _xlpm.next2, Data!AA2,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Z2" s="19">
        <f>_xlfn.LET(
        _xlpm.current, Data!Z2,
        _xlpm.thismonth, Z$1,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Data!Y2,
        _xlpm.prev2, Data!X2,
        _xlpm.next1, Data!AA2,
        _xlpm.next2, Data!AB2,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AA2" s="19">
        <f>_xlfn.LET(
        _xlpm.current, Data!AA2,
        _xlpm.thismonth, AA$1,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Data!Z2,
        _xlpm.prev2, Data!Y2,
        _xlpm.next1, Data!AB2,
        _xlpm.next2, Data!AC2,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AB2" s="19">
        <f>_xlfn.LET(
        _xlpm.current, Data!AB2,
        _xlpm.thismonth, AB$1,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Data!AA2,
        _xlpm.prev2, Data!Z2,
        _xlpm.next1, Data!AC2,
        _xlpm.next2, Data!AD2,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AC2" s="19">
        <f>_xlfn.LET(
        _xlpm.current, Data!AC2,
        _xlpm.thismonth, AC$1,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Data!AB2,
        _xlpm.prev2, Data!AA2,
        _xlpm.next1, Data!AD2,
        _xlpm.next2, Data!AE2,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47.999520000000004</v>
      </c>
      <c r="AD2" s="19">
        <f>_xlfn.LET(
        _xlpm.current, Data!AD2,
        _xlpm.thismonth, AD$1,
        _xlpm.allmonths, $C$1:$AD$1,
        _xlpm.convertMonthToFromAnnual, 12,
        _xlpm.unitConversion, 0.001,
        _xlpm.adjustPartialPeriods, "Yes",
        _xlpm.monthsToPlug, 1,
        _xlpm.removeDoubledValues, "Yes",
        _xlpm.threshold, 0,
        _xlpm.prev1, Data!AC2,
        _xlpm.prev2, Data!AB2,
        _xlpm.next1, Data!AE2,
        _xlpm.next2, Data!AF2,
        IF(
            AND(_xlpm.threshold &lt;&gt; "None", _xlpm.current * _xlpm.convertMonthToFromAnnual * _xlpm.unitConversion &lt; _xlpm.threshold), 0,
          IF(
              OR(OR(_xlpm.thismonth = MIN(_xlpm.allmonths), _xlpm.thismonth = MAX(_xlpm.allmonths)), _xlpm.current &lt; 0), _xlpm.current + N("Ignore first/last month or negative current month"),
            IF(
                AND(_xlpm.removeDoubledValues="Yes", _xlpm.prev1 + _xlpm.next1 = _xlpm.current, _xlpm.prev1 &gt; 0, _xlpm.next1 &gt; 0), _xlpm.next1,
              IF(
                AND(
                  _xlpm.adjustPartialPeriods = "Yes",
                  OR(
                    AND(_xlpm.prev1 = 0, _xlpm.current &gt; 0, _xlpm.current &lt; _xlpm.next1, _xlpm.next1 &gt; 0),
                    AND(_xlpm.prev1 &gt; 0, _xlpm.prev1 &gt; _xlpm.current, _xlpm.current &gt; 0, _xlpm.next1 = 0)
                  )
                ), _xlpm.next1 + N("Partial periods"),
                IF(
                  AND(_xlpm.monthsToPlug &gt;= 1, _xlpm.current = 0, _xlpm.prev1 &gt; 0, _xlpm.next1 &gt; 0), _xlpm.next1 + N("Plug one month"),
                  IF(
                    AND(
                      _xlpm.monthsToPlug &gt;= 2,
                      OR(
                        AND(_xlpm.prev1 &gt; 0, _xlpm.current = 0, _xlpm.next1 = 0, _xlpm.next2 &gt; 0),
                        AND(_xlpm.prev2 &gt; 0, _xlpm.prev1 = 0, _xlpm.current = 0, _xlpm.next1 &gt; 0)
                      )
                    ), IF(_xlpm.next1 &gt; 0, _xlpm.next1, _xlpm.prev1 + N("Plug two months")), _xlpm.current + N("No partial month or plug adjustments")
                  )
                )
              )
            )
          )
        ) * _xlpm.convertMonthToFromAnnual * _xlpm.unitConversion
      )</f>
        <v>55.195200000000007</v>
      </c>
    </row>
    <row r="3" spans="1:30" x14ac:dyDescent="0.2">
      <c r="A3" s="20" t="s">
        <v>24</v>
      </c>
      <c r="B3" s="20" t="s">
        <v>112</v>
      </c>
      <c r="C3" s="19">
        <v>141.696</v>
      </c>
      <c r="D3" s="19">
        <v>141.696</v>
      </c>
      <c r="E3" s="19">
        <v>141.696</v>
      </c>
      <c r="F3" s="19">
        <v>141.696</v>
      </c>
      <c r="G3" s="19">
        <v>141.696</v>
      </c>
      <c r="H3" s="19">
        <v>141.696</v>
      </c>
      <c r="I3" s="19">
        <v>141.696</v>
      </c>
      <c r="J3" s="19">
        <v>141.696</v>
      </c>
      <c r="K3" s="19">
        <v>141.696</v>
      </c>
      <c r="L3" s="19">
        <v>141.696</v>
      </c>
      <c r="M3" s="19">
        <v>141.696</v>
      </c>
      <c r="N3" s="19">
        <v>141.696</v>
      </c>
      <c r="O3" s="19">
        <v>141.696</v>
      </c>
      <c r="P3" s="19">
        <v>141.696</v>
      </c>
      <c r="Q3" s="19">
        <v>141.696</v>
      </c>
      <c r="R3" s="19">
        <v>141.696</v>
      </c>
      <c r="S3" s="19">
        <v>141.696</v>
      </c>
      <c r="T3" s="19">
        <v>141.696</v>
      </c>
      <c r="U3" s="19">
        <v>141.696</v>
      </c>
      <c r="V3" s="19">
        <v>161.5104</v>
      </c>
      <c r="W3" s="19">
        <v>161.5104</v>
      </c>
      <c r="X3" s="19">
        <v>161.5104</v>
      </c>
      <c r="Y3" s="19">
        <v>161.5104</v>
      </c>
      <c r="Z3" s="19">
        <v>161.5104</v>
      </c>
      <c r="AA3" s="19">
        <v>161.5104</v>
      </c>
      <c r="AB3" s="19">
        <v>161.5104</v>
      </c>
      <c r="AC3" s="19">
        <v>161.5104</v>
      </c>
      <c r="AD3" s="19">
        <v>161.5104</v>
      </c>
    </row>
    <row r="4" spans="1:30" x14ac:dyDescent="0.2">
      <c r="A4" s="20" t="s">
        <v>25</v>
      </c>
      <c r="B4" s="20" t="s">
        <v>111</v>
      </c>
      <c r="C4" s="19">
        <v>49.593600000000002</v>
      </c>
      <c r="D4" s="19">
        <v>49.593600000000002</v>
      </c>
      <c r="E4" s="19">
        <v>49.593600000000002</v>
      </c>
      <c r="F4" s="19">
        <v>49.593600000000002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</row>
    <row r="5" spans="1:30" x14ac:dyDescent="0.2">
      <c r="A5" s="20" t="s">
        <v>26</v>
      </c>
      <c r="B5" s="20" t="s">
        <v>113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</row>
    <row r="6" spans="1:30" x14ac:dyDescent="0.2">
      <c r="A6" s="20" t="s">
        <v>27</v>
      </c>
      <c r="B6" s="20" t="s">
        <v>112</v>
      </c>
      <c r="C6" s="19">
        <v>118.86228</v>
      </c>
      <c r="D6" s="19">
        <v>118.86228</v>
      </c>
      <c r="E6" s="19">
        <v>118.86228</v>
      </c>
      <c r="F6" s="19">
        <v>154.26132000000001</v>
      </c>
      <c r="G6" s="19">
        <v>192.69515999999999</v>
      </c>
      <c r="H6" s="19">
        <v>192.69515999999999</v>
      </c>
      <c r="I6" s="19">
        <v>192.69515999999999</v>
      </c>
      <c r="J6" s="19">
        <v>192.69515999999999</v>
      </c>
      <c r="K6" s="19">
        <v>192.69515999999999</v>
      </c>
      <c r="L6" s="19">
        <v>192.69515999999999</v>
      </c>
      <c r="M6" s="19">
        <v>174.90096</v>
      </c>
      <c r="N6" s="19">
        <v>174.90096</v>
      </c>
      <c r="O6" s="19">
        <v>174.90096</v>
      </c>
      <c r="P6" s="19">
        <v>174.90096</v>
      </c>
      <c r="Q6" s="19">
        <v>174.90096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</row>
    <row r="7" spans="1:30" x14ac:dyDescent="0.2">
      <c r="A7" s="20" t="s">
        <v>28</v>
      </c>
      <c r="B7" s="20" t="s">
        <v>111</v>
      </c>
      <c r="C7" s="19">
        <v>930.024</v>
      </c>
      <c r="D7" s="19">
        <v>930.024</v>
      </c>
      <c r="E7" s="19">
        <v>930.024</v>
      </c>
      <c r="F7" s="19">
        <v>930.024</v>
      </c>
      <c r="G7" s="19">
        <v>930.024</v>
      </c>
      <c r="H7" s="19">
        <v>930.024</v>
      </c>
      <c r="I7" s="19">
        <v>930.024</v>
      </c>
      <c r="J7" s="19">
        <v>930.024</v>
      </c>
      <c r="K7" s="19">
        <v>930.024</v>
      </c>
      <c r="L7" s="19">
        <v>1032.8399999999999</v>
      </c>
      <c r="M7" s="19">
        <v>1555.8307199999999</v>
      </c>
      <c r="N7" s="19">
        <v>1555.8307199999999</v>
      </c>
      <c r="O7" s="19">
        <v>1578.12192</v>
      </c>
      <c r="P7" s="19">
        <v>1578.12192</v>
      </c>
      <c r="Q7" s="19">
        <v>1578.12192</v>
      </c>
      <c r="R7" s="19">
        <v>1578.12192</v>
      </c>
      <c r="S7" s="19">
        <v>1578.12192</v>
      </c>
      <c r="T7" s="19">
        <v>1578.12192</v>
      </c>
      <c r="U7" s="19">
        <v>1578.12192</v>
      </c>
      <c r="V7" s="19">
        <v>1578.12192</v>
      </c>
      <c r="W7" s="19">
        <v>1588.93056</v>
      </c>
      <c r="X7" s="19">
        <v>1588.93056</v>
      </c>
      <c r="Y7" s="19">
        <v>1588.93056</v>
      </c>
      <c r="Z7" s="19">
        <v>1588.93056</v>
      </c>
      <c r="AA7" s="19">
        <v>1684.2182399999999</v>
      </c>
      <c r="AB7" s="19">
        <v>1684.2182399999999</v>
      </c>
      <c r="AC7" s="19">
        <v>1684.2182399999999</v>
      </c>
      <c r="AD7" s="19">
        <v>1684.2182399999999</v>
      </c>
    </row>
    <row r="8" spans="1:30" x14ac:dyDescent="0.2">
      <c r="A8" s="20" t="s">
        <v>29</v>
      </c>
      <c r="B8" s="20" t="s">
        <v>111</v>
      </c>
      <c r="C8" s="19">
        <v>0</v>
      </c>
      <c r="D8" s="19">
        <v>0</v>
      </c>
      <c r="E8" s="19">
        <v>0</v>
      </c>
      <c r="F8" s="19">
        <v>47.999519999999997</v>
      </c>
      <c r="G8" s="19">
        <v>47.999519999999997</v>
      </c>
      <c r="H8" s="19">
        <v>47.999519999999997</v>
      </c>
      <c r="I8" s="19">
        <v>47.999519999999997</v>
      </c>
      <c r="J8" s="19">
        <v>47.999519999999997</v>
      </c>
      <c r="K8" s="19">
        <v>47.999519999999997</v>
      </c>
      <c r="L8" s="19">
        <v>47.999519999999997</v>
      </c>
      <c r="M8" s="19">
        <v>47.999519999999997</v>
      </c>
      <c r="N8" s="19">
        <v>47.999519999999997</v>
      </c>
      <c r="O8" s="19">
        <v>47.999519999999997</v>
      </c>
      <c r="P8" s="19">
        <v>47.999519999999997</v>
      </c>
      <c r="Q8" s="19">
        <v>47.999519999999997</v>
      </c>
      <c r="R8" s="19">
        <v>47.999519999999997</v>
      </c>
      <c r="S8" s="19">
        <v>47.999519999999997</v>
      </c>
      <c r="T8" s="19">
        <v>47.999519999999997</v>
      </c>
      <c r="U8" s="19">
        <v>51.84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</row>
    <row r="9" spans="1:30" x14ac:dyDescent="0.2">
      <c r="A9" s="20" t="s">
        <v>30</v>
      </c>
      <c r="B9" s="20" t="s">
        <v>113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51.84</v>
      </c>
      <c r="M9" s="19">
        <v>51.84</v>
      </c>
      <c r="N9" s="19">
        <v>51.84</v>
      </c>
      <c r="O9" s="19">
        <v>51.84</v>
      </c>
      <c r="P9" s="19">
        <v>51.84</v>
      </c>
      <c r="Q9" s="19">
        <v>51.84</v>
      </c>
      <c r="R9" s="19">
        <v>51.84</v>
      </c>
      <c r="S9" s="19">
        <v>51.84</v>
      </c>
      <c r="T9" s="19">
        <v>51.84</v>
      </c>
      <c r="U9" s="19">
        <v>51.84</v>
      </c>
      <c r="V9" s="19">
        <v>51.84</v>
      </c>
      <c r="W9" s="19">
        <v>51.84</v>
      </c>
      <c r="X9" s="19">
        <v>51.84</v>
      </c>
      <c r="Y9" s="19">
        <v>51.84</v>
      </c>
      <c r="Z9" s="19">
        <v>51.84</v>
      </c>
      <c r="AA9" s="19">
        <v>51.84</v>
      </c>
      <c r="AB9" s="19">
        <v>51.84</v>
      </c>
      <c r="AC9" s="19">
        <v>51.84</v>
      </c>
      <c r="AD9" s="19">
        <v>51.84</v>
      </c>
    </row>
    <row r="10" spans="1:30" x14ac:dyDescent="0.2">
      <c r="A10" s="20" t="s">
        <v>31</v>
      </c>
      <c r="B10" s="20" t="s">
        <v>113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108.10656</v>
      </c>
      <c r="S10" s="19">
        <v>108.10656</v>
      </c>
      <c r="T10" s="19">
        <v>90.9</v>
      </c>
      <c r="U10" s="19">
        <v>90.9</v>
      </c>
      <c r="V10" s="19">
        <v>90.9</v>
      </c>
      <c r="W10" s="19">
        <v>90.9</v>
      </c>
      <c r="X10" s="19">
        <v>90.9</v>
      </c>
      <c r="Y10" s="19">
        <v>90.9</v>
      </c>
      <c r="Z10" s="19">
        <v>90.9</v>
      </c>
      <c r="AA10" s="19">
        <v>94.489919999999998</v>
      </c>
      <c r="AB10" s="19">
        <v>94.489919999999998</v>
      </c>
      <c r="AC10" s="19">
        <v>94.489919999999998</v>
      </c>
      <c r="AD10" s="19">
        <v>94.489919999999998</v>
      </c>
    </row>
    <row r="11" spans="1:30" x14ac:dyDescent="0.2">
      <c r="A11" s="20" t="s">
        <v>32</v>
      </c>
      <c r="B11" s="20" t="s">
        <v>113</v>
      </c>
      <c r="C11" s="19">
        <v>0</v>
      </c>
      <c r="D11" s="19">
        <v>0</v>
      </c>
      <c r="E11" s="19">
        <v>0</v>
      </c>
      <c r="F11" s="19">
        <v>0</v>
      </c>
      <c r="G11" s="19">
        <v>49.593600000000002</v>
      </c>
      <c r="H11" s="19">
        <v>49.593600000000002</v>
      </c>
      <c r="I11" s="19">
        <v>49.593600000000002</v>
      </c>
      <c r="J11" s="19">
        <v>49.593600000000002</v>
      </c>
      <c r="K11" s="19">
        <v>49.593600000000002</v>
      </c>
      <c r="L11" s="19">
        <v>49.593600000000002</v>
      </c>
      <c r="M11" s="19">
        <v>49.593600000000002</v>
      </c>
      <c r="N11" s="19">
        <v>49.593600000000002</v>
      </c>
      <c r="O11" s="19">
        <v>49.593600000000002</v>
      </c>
      <c r="P11" s="19">
        <v>49.593600000000002</v>
      </c>
      <c r="Q11" s="19">
        <v>49.593600000000002</v>
      </c>
      <c r="R11" s="19">
        <v>49.593600000000002</v>
      </c>
      <c r="S11" s="19">
        <v>49.593600000000002</v>
      </c>
      <c r="T11" s="19">
        <v>49.593600000000002</v>
      </c>
      <c r="U11" s="19">
        <v>49.593600000000002</v>
      </c>
      <c r="V11" s="19">
        <v>56.534399999999998</v>
      </c>
      <c r="W11" s="19">
        <v>56.534399999999998</v>
      </c>
      <c r="X11" s="19">
        <v>56.534399999999998</v>
      </c>
      <c r="Y11" s="19">
        <v>56.534399999999998</v>
      </c>
      <c r="Z11" s="19">
        <v>56.534399999999998</v>
      </c>
      <c r="AA11" s="19">
        <v>56.534399999999998</v>
      </c>
      <c r="AB11" s="19">
        <v>56.534399999999998</v>
      </c>
      <c r="AC11" s="19">
        <v>56.534399999999998</v>
      </c>
      <c r="AD11" s="19">
        <v>56.534399999999998</v>
      </c>
    </row>
    <row r="12" spans="1:30" x14ac:dyDescent="0.2">
      <c r="A12" s="20" t="s">
        <v>33</v>
      </c>
      <c r="B12" s="20" t="s">
        <v>113</v>
      </c>
      <c r="C12" s="19">
        <v>0</v>
      </c>
      <c r="D12" s="19">
        <v>0</v>
      </c>
      <c r="E12" s="19">
        <v>0</v>
      </c>
      <c r="F12" s="19">
        <v>0</v>
      </c>
      <c r="G12" s="19">
        <v>47.999519999999997</v>
      </c>
      <c r="H12" s="19">
        <v>47.999519999999997</v>
      </c>
      <c r="I12" s="19">
        <v>52.367040000000003</v>
      </c>
      <c r="J12" s="19">
        <v>52.367040000000003</v>
      </c>
      <c r="K12" s="19">
        <v>52.367040000000003</v>
      </c>
      <c r="L12" s="19">
        <v>52.367040000000003</v>
      </c>
      <c r="M12" s="19">
        <v>52.367040000000003</v>
      </c>
      <c r="N12" s="19">
        <v>52.367040000000003</v>
      </c>
      <c r="O12" s="19">
        <v>52.367040000000003</v>
      </c>
      <c r="P12" s="19">
        <v>52.367040000000003</v>
      </c>
      <c r="Q12" s="19">
        <v>52.367040000000003</v>
      </c>
      <c r="R12" s="19">
        <v>52.367040000000003</v>
      </c>
      <c r="S12" s="19">
        <v>52.367040000000003</v>
      </c>
      <c r="T12" s="19">
        <v>52.367040000000003</v>
      </c>
      <c r="U12" s="19">
        <v>52.367040000000003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</row>
    <row r="13" spans="1:30" x14ac:dyDescent="0.2">
      <c r="A13" s="20" t="s">
        <v>34</v>
      </c>
      <c r="B13" s="20" t="s">
        <v>112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56.555999999999997</v>
      </c>
      <c r="Z13" s="19">
        <v>56.555999999999997</v>
      </c>
      <c r="AA13" s="19">
        <v>56.555999999999997</v>
      </c>
      <c r="AB13" s="19">
        <v>56.555999999999997</v>
      </c>
      <c r="AC13" s="19">
        <v>56.555999999999997</v>
      </c>
      <c r="AD13" s="19">
        <v>56.555999999999997</v>
      </c>
    </row>
    <row r="14" spans="1:30" x14ac:dyDescent="0.2">
      <c r="A14" s="20" t="s">
        <v>35</v>
      </c>
      <c r="B14" s="20" t="s">
        <v>113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668.58767999999998</v>
      </c>
      <c r="I14" s="19">
        <v>668.58767999999998</v>
      </c>
      <c r="J14" s="19">
        <v>668.58767999999998</v>
      </c>
      <c r="K14" s="19">
        <v>668.58767999999998</v>
      </c>
      <c r="L14" s="19">
        <v>668.58767999999998</v>
      </c>
      <c r="M14" s="19">
        <v>668.58767999999998</v>
      </c>
      <c r="N14" s="19">
        <v>668.58767999999998</v>
      </c>
      <c r="O14" s="19">
        <v>731.36879999999996</v>
      </c>
      <c r="P14" s="19">
        <v>731.36879999999996</v>
      </c>
      <c r="Q14" s="19">
        <v>731.36879999999996</v>
      </c>
      <c r="R14" s="19">
        <v>731.36879999999996</v>
      </c>
      <c r="S14" s="19">
        <v>731.36879999999996</v>
      </c>
      <c r="T14" s="19">
        <v>731.36879999999996</v>
      </c>
      <c r="U14" s="19">
        <v>738.94896000000006</v>
      </c>
      <c r="V14" s="19">
        <v>738.94896000000006</v>
      </c>
      <c r="W14" s="19">
        <v>738.94896000000006</v>
      </c>
      <c r="X14" s="19">
        <v>738.94896000000006</v>
      </c>
      <c r="Y14" s="19">
        <v>738.94896000000006</v>
      </c>
      <c r="Z14" s="19">
        <v>738.94896000000006</v>
      </c>
      <c r="AA14" s="19">
        <v>777.14207999999996</v>
      </c>
      <c r="AB14" s="19">
        <v>777.14207999999996</v>
      </c>
      <c r="AC14" s="19">
        <v>777.14207999999996</v>
      </c>
      <c r="AD14" s="19">
        <v>777.14207999999996</v>
      </c>
    </row>
    <row r="15" spans="1:30" x14ac:dyDescent="0.2">
      <c r="A15" s="20" t="s">
        <v>36</v>
      </c>
      <c r="B15" s="20" t="s">
        <v>111</v>
      </c>
      <c r="C15" s="19">
        <v>0</v>
      </c>
      <c r="D15" s="19">
        <v>0</v>
      </c>
      <c r="E15" s="19">
        <v>0</v>
      </c>
      <c r="F15" s="19">
        <v>0</v>
      </c>
      <c r="G15" s="19">
        <v>18.684000000000001</v>
      </c>
      <c r="H15" s="19">
        <v>18.684000000000001</v>
      </c>
      <c r="I15" s="19">
        <v>18.684000000000001</v>
      </c>
      <c r="J15" s="19">
        <v>18.684000000000001</v>
      </c>
      <c r="K15" s="19">
        <v>18.684000000000001</v>
      </c>
      <c r="L15" s="19">
        <v>18.684000000000001</v>
      </c>
      <c r="M15" s="19">
        <v>18.684000000000001</v>
      </c>
      <c r="N15" s="19">
        <v>18.684000000000001</v>
      </c>
      <c r="O15" s="19">
        <v>19.98</v>
      </c>
      <c r="P15" s="19">
        <v>19.98</v>
      </c>
      <c r="Q15" s="19">
        <v>19.98</v>
      </c>
      <c r="R15" s="19">
        <v>19.98</v>
      </c>
      <c r="S15" s="19">
        <v>19.98</v>
      </c>
      <c r="T15" s="19">
        <v>17.49888</v>
      </c>
      <c r="U15" s="19">
        <v>17.49888</v>
      </c>
      <c r="V15" s="19">
        <v>17.49888</v>
      </c>
      <c r="W15" s="19">
        <v>17.49888</v>
      </c>
      <c r="X15" s="19">
        <v>17.49888</v>
      </c>
      <c r="Y15" s="19">
        <v>17.49888</v>
      </c>
      <c r="Z15" s="19">
        <v>17.49888</v>
      </c>
      <c r="AA15" s="19">
        <v>20.123999999999999</v>
      </c>
      <c r="AB15" s="19">
        <v>20.123999999999999</v>
      </c>
      <c r="AC15" s="19">
        <v>20.123999999999999</v>
      </c>
      <c r="AD15" s="19">
        <v>20.123999999999999</v>
      </c>
    </row>
    <row r="16" spans="1:30" x14ac:dyDescent="0.2">
      <c r="A16" s="20" t="s">
        <v>37</v>
      </c>
      <c r="B16" s="20" t="s">
        <v>112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184.44239999999999</v>
      </c>
      <c r="V16" s="19">
        <v>184.44239999999999</v>
      </c>
      <c r="W16" s="19">
        <v>184.44239999999999</v>
      </c>
      <c r="X16" s="19">
        <v>184.44239999999999</v>
      </c>
      <c r="Y16" s="19">
        <v>184.44239999999999</v>
      </c>
      <c r="Z16" s="19">
        <v>184.44239999999999</v>
      </c>
      <c r="AA16" s="19">
        <v>184.44239999999999</v>
      </c>
      <c r="AB16" s="19">
        <v>184.44239999999999</v>
      </c>
      <c r="AC16" s="19">
        <v>184.44239999999999</v>
      </c>
      <c r="AD16" s="19">
        <v>184.44239999999999</v>
      </c>
    </row>
    <row r="17" spans="1:30" x14ac:dyDescent="0.2">
      <c r="A17" s="20" t="s">
        <v>38</v>
      </c>
      <c r="B17" s="20" t="s">
        <v>113</v>
      </c>
      <c r="C17" s="19">
        <v>143.136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143.136</v>
      </c>
      <c r="K17" s="19">
        <v>143.136</v>
      </c>
      <c r="L17" s="19">
        <v>143.136</v>
      </c>
      <c r="M17" s="19">
        <v>143.136</v>
      </c>
      <c r="N17" s="19">
        <v>143.136</v>
      </c>
      <c r="O17" s="19">
        <v>154.58688000000001</v>
      </c>
      <c r="P17" s="19">
        <v>154.58688000000001</v>
      </c>
      <c r="Q17" s="19">
        <v>154.58688000000001</v>
      </c>
      <c r="R17" s="19">
        <v>154.58688000000001</v>
      </c>
      <c r="S17" s="19">
        <v>154.58688000000001</v>
      </c>
      <c r="T17" s="19">
        <v>154.58688000000001</v>
      </c>
      <c r="U17" s="19">
        <v>154.58688000000001</v>
      </c>
      <c r="V17" s="19">
        <v>154.58688000000001</v>
      </c>
      <c r="W17" s="19">
        <v>154.58688000000001</v>
      </c>
      <c r="X17" s="19">
        <v>154.58688000000001</v>
      </c>
      <c r="Y17" s="19">
        <v>154.58688000000001</v>
      </c>
      <c r="Z17" s="19">
        <v>172.86048</v>
      </c>
      <c r="AA17" s="19">
        <v>183.22991999999999</v>
      </c>
      <c r="AB17" s="19">
        <v>183.22991999999999</v>
      </c>
      <c r="AC17" s="19">
        <v>183.22991999999999</v>
      </c>
      <c r="AD17" s="19">
        <v>183.22991999999999</v>
      </c>
    </row>
    <row r="18" spans="1:30" x14ac:dyDescent="0.2">
      <c r="A18" s="20" t="s">
        <v>39</v>
      </c>
      <c r="B18" s="20" t="s">
        <v>112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8609.8132800000003</v>
      </c>
      <c r="K18" s="19">
        <v>8532.0532800000001</v>
      </c>
      <c r="L18" s="19">
        <v>8532.0532800000001</v>
      </c>
      <c r="M18" s="19">
        <v>8532.0532800000001</v>
      </c>
      <c r="N18" s="19">
        <v>8532.0532800000001</v>
      </c>
      <c r="O18" s="19">
        <v>9136.0756799999999</v>
      </c>
      <c r="P18" s="19">
        <v>9136.0756799999999</v>
      </c>
      <c r="Q18" s="19">
        <v>9136.0756799999999</v>
      </c>
      <c r="R18" s="19">
        <v>9136.0756799999999</v>
      </c>
      <c r="S18" s="19">
        <v>9136.0756799999999</v>
      </c>
      <c r="T18" s="19">
        <v>9136.0756799999999</v>
      </c>
      <c r="U18" s="19">
        <v>9136.0756799999999</v>
      </c>
      <c r="V18" s="19">
        <v>7963.884</v>
      </c>
      <c r="W18" s="19">
        <v>7963.884</v>
      </c>
      <c r="X18" s="19">
        <v>7892.0337600000003</v>
      </c>
      <c r="Y18" s="19">
        <v>5411.5545599999996</v>
      </c>
      <c r="Z18" s="19">
        <v>5502.2745599999998</v>
      </c>
      <c r="AA18" s="19">
        <v>5800.0406400000002</v>
      </c>
      <c r="AB18" s="19">
        <v>5800.0406400000002</v>
      </c>
      <c r="AC18" s="19">
        <v>5800.0406400000002</v>
      </c>
      <c r="AD18" s="19">
        <v>5800.0406400000002</v>
      </c>
    </row>
    <row r="19" spans="1:30" x14ac:dyDescent="0.2">
      <c r="A19" s="20" t="s">
        <v>40</v>
      </c>
      <c r="B19" s="20" t="s">
        <v>113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131.67648</v>
      </c>
      <c r="J19" s="19">
        <v>131.67648</v>
      </c>
      <c r="K19" s="19">
        <v>131.67648</v>
      </c>
      <c r="L19" s="19">
        <v>167.05871999999999</v>
      </c>
      <c r="M19" s="19">
        <v>167.05871999999999</v>
      </c>
      <c r="N19" s="19">
        <v>167.05871999999999</v>
      </c>
      <c r="O19" s="19">
        <v>167.05871999999999</v>
      </c>
      <c r="P19" s="19">
        <v>167.05871999999999</v>
      </c>
      <c r="Q19" s="19">
        <v>167.05871999999999</v>
      </c>
      <c r="R19" s="19">
        <v>167.05871999999999</v>
      </c>
      <c r="S19" s="19">
        <v>167.05871999999999</v>
      </c>
      <c r="T19" s="19">
        <v>175.14431999999999</v>
      </c>
      <c r="U19" s="19">
        <v>175.14431999999999</v>
      </c>
      <c r="V19" s="19">
        <v>175.14431999999999</v>
      </c>
      <c r="W19" s="19">
        <v>175.14431999999999</v>
      </c>
      <c r="X19" s="19">
        <v>175.14431999999999</v>
      </c>
      <c r="Y19" s="19">
        <v>175.14431999999999</v>
      </c>
      <c r="Z19" s="19">
        <v>175.14431999999999</v>
      </c>
      <c r="AA19" s="19">
        <v>175.14431999999999</v>
      </c>
      <c r="AB19" s="19">
        <v>175.14431999999999</v>
      </c>
      <c r="AC19" s="19">
        <v>175.14431999999999</v>
      </c>
      <c r="AD19" s="19">
        <v>175.14431999999999</v>
      </c>
    </row>
    <row r="20" spans="1:30" x14ac:dyDescent="0.2">
      <c r="A20" s="20" t="s">
        <v>41</v>
      </c>
      <c r="B20" s="20" t="s">
        <v>112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433.584</v>
      </c>
      <c r="U20" s="19">
        <v>433.584</v>
      </c>
      <c r="V20" s="19">
        <v>433.584</v>
      </c>
      <c r="W20" s="19">
        <v>433.584</v>
      </c>
      <c r="X20" s="19">
        <v>433.584</v>
      </c>
      <c r="Y20" s="19">
        <v>433.584</v>
      </c>
      <c r="Z20" s="19">
        <v>433.584</v>
      </c>
      <c r="AA20" s="19">
        <v>433.584</v>
      </c>
      <c r="AB20" s="19">
        <v>433.584</v>
      </c>
      <c r="AC20" s="19">
        <v>433.584</v>
      </c>
      <c r="AD20" s="19">
        <v>433.584</v>
      </c>
    </row>
    <row r="21" spans="1:30" x14ac:dyDescent="0.2">
      <c r="A21" s="20" t="s">
        <v>42</v>
      </c>
      <c r="B21" s="20" t="s">
        <v>111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150.55199999999999</v>
      </c>
      <c r="W21" s="19">
        <v>150.55199999999999</v>
      </c>
      <c r="X21" s="19">
        <v>150.55199999999999</v>
      </c>
      <c r="Y21" s="19">
        <v>150.55199999999999</v>
      </c>
      <c r="Z21" s="19">
        <v>150.55199999999999</v>
      </c>
      <c r="AA21" s="19">
        <v>150.55199999999999</v>
      </c>
      <c r="AB21" s="19">
        <v>150.55199999999999</v>
      </c>
      <c r="AC21" s="19">
        <v>150.55199999999999</v>
      </c>
      <c r="AD21" s="19">
        <v>150.55199999999999</v>
      </c>
    </row>
    <row r="22" spans="1:30" x14ac:dyDescent="0.2">
      <c r="A22" s="20" t="s">
        <v>43</v>
      </c>
      <c r="B22" s="20" t="s">
        <v>113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53.83728</v>
      </c>
      <c r="O22" s="19">
        <v>53.83728</v>
      </c>
      <c r="P22" s="19">
        <v>53.83728</v>
      </c>
      <c r="Q22" s="19">
        <v>51.769440000000003</v>
      </c>
      <c r="R22" s="19">
        <v>51.769440000000003</v>
      </c>
      <c r="S22" s="19">
        <v>51.769440000000003</v>
      </c>
      <c r="T22" s="19">
        <v>58.828319999999998</v>
      </c>
      <c r="U22" s="19">
        <v>58.828319999999998</v>
      </c>
      <c r="V22" s="19">
        <v>263.32272</v>
      </c>
      <c r="W22" s="19">
        <v>263.32272</v>
      </c>
      <c r="X22" s="19">
        <v>263.32272</v>
      </c>
      <c r="Y22" s="19">
        <v>62.154719999999998</v>
      </c>
      <c r="Z22" s="19">
        <v>62.154719999999998</v>
      </c>
      <c r="AA22" s="19">
        <v>62.154719999999998</v>
      </c>
      <c r="AB22" s="19">
        <v>62.154719999999998</v>
      </c>
      <c r="AC22" s="19">
        <v>62.154719999999998</v>
      </c>
      <c r="AD22" s="19">
        <v>62.154719999999998</v>
      </c>
    </row>
    <row r="23" spans="1:30" x14ac:dyDescent="0.2">
      <c r="A23" s="20" t="s">
        <v>44</v>
      </c>
      <c r="B23" s="20" t="s">
        <v>111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213.55343999999999</v>
      </c>
      <c r="J23" s="19">
        <v>213.55343999999999</v>
      </c>
      <c r="K23" s="19">
        <v>213.55343999999999</v>
      </c>
      <c r="L23" s="19">
        <v>213.55343999999999</v>
      </c>
      <c r="M23" s="19">
        <v>213.55343999999999</v>
      </c>
      <c r="N23" s="19">
        <v>213.55343999999999</v>
      </c>
      <c r="O23" s="19">
        <v>213.55343999999999</v>
      </c>
      <c r="P23" s="19">
        <v>213.55343999999999</v>
      </c>
      <c r="Q23" s="19">
        <v>213.55343999999999</v>
      </c>
      <c r="R23" s="19">
        <v>213.55343999999999</v>
      </c>
      <c r="S23" s="19">
        <v>213.55343999999999</v>
      </c>
      <c r="T23" s="19">
        <v>213.55343999999999</v>
      </c>
      <c r="U23" s="19">
        <v>213.55343999999999</v>
      </c>
      <c r="V23" s="19">
        <v>550.82100000000003</v>
      </c>
      <c r="W23" s="19">
        <v>550.82100000000003</v>
      </c>
      <c r="X23" s="19">
        <v>550.82100000000003</v>
      </c>
      <c r="Y23" s="19">
        <v>270.81540000000001</v>
      </c>
      <c r="Z23" s="19">
        <v>270.81540000000001</v>
      </c>
      <c r="AA23" s="19">
        <v>200.81268</v>
      </c>
      <c r="AB23" s="19">
        <v>200.81268</v>
      </c>
      <c r="AC23" s="19">
        <v>200.81268</v>
      </c>
      <c r="AD23" s="19">
        <v>200.81268</v>
      </c>
    </row>
    <row r="24" spans="1:30" x14ac:dyDescent="0.2">
      <c r="A24" s="20" t="s">
        <v>45</v>
      </c>
      <c r="B24" s="20" t="s">
        <v>111</v>
      </c>
      <c r="C24" s="19">
        <v>0</v>
      </c>
      <c r="D24" s="19">
        <v>0</v>
      </c>
      <c r="E24" s="19">
        <v>50.253120000000003</v>
      </c>
      <c r="F24" s="19">
        <v>50.253120000000003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</row>
    <row r="25" spans="1:30" x14ac:dyDescent="0.2">
      <c r="A25" s="20" t="s">
        <v>46</v>
      </c>
      <c r="B25" s="20" t="s">
        <v>113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108</v>
      </c>
      <c r="AC25" s="19">
        <v>108</v>
      </c>
      <c r="AD25" s="19">
        <v>108</v>
      </c>
    </row>
    <row r="26" spans="1:30" x14ac:dyDescent="0.2">
      <c r="A26" s="20" t="s">
        <v>47</v>
      </c>
      <c r="B26" s="20" t="s">
        <v>113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108</v>
      </c>
      <c r="R26" s="19">
        <v>108</v>
      </c>
      <c r="S26" s="19">
        <v>108</v>
      </c>
      <c r="T26" s="19">
        <v>108</v>
      </c>
      <c r="U26" s="19">
        <v>108</v>
      </c>
      <c r="V26" s="19">
        <v>108</v>
      </c>
      <c r="W26" s="19">
        <v>108</v>
      </c>
      <c r="X26" s="19">
        <v>107.85599999999999</v>
      </c>
      <c r="Y26" s="19">
        <v>107.85599999999999</v>
      </c>
      <c r="Z26" s="19">
        <v>107.85599999999999</v>
      </c>
      <c r="AA26" s="19">
        <v>107.85599999999999</v>
      </c>
      <c r="AB26" s="19">
        <v>107.85599999999999</v>
      </c>
      <c r="AC26" s="19">
        <v>107.85599999999999</v>
      </c>
      <c r="AD26" s="19">
        <v>107.85599999999999</v>
      </c>
    </row>
    <row r="27" spans="1:30" x14ac:dyDescent="0.2">
      <c r="A27" s="20" t="s">
        <v>48</v>
      </c>
      <c r="B27" s="20" t="s">
        <v>113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51.485759999999999</v>
      </c>
      <c r="I27" s="19">
        <v>51.485759999999999</v>
      </c>
      <c r="J27" s="19">
        <v>51.485759999999999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</row>
    <row r="28" spans="1:30" x14ac:dyDescent="0.2">
      <c r="A28" s="20" t="s">
        <v>49</v>
      </c>
      <c r="B28" s="20" t="s">
        <v>112</v>
      </c>
      <c r="C28" s="19">
        <v>0</v>
      </c>
      <c r="D28" s="19">
        <v>0</v>
      </c>
      <c r="E28" s="19">
        <v>0</v>
      </c>
      <c r="F28" s="19">
        <v>0</v>
      </c>
      <c r="G28" s="19">
        <v>108</v>
      </c>
      <c r="H28" s="19">
        <v>108</v>
      </c>
      <c r="I28" s="19">
        <v>108</v>
      </c>
      <c r="J28" s="19">
        <v>108</v>
      </c>
      <c r="K28" s="19">
        <v>108</v>
      </c>
      <c r="L28" s="19">
        <v>108</v>
      </c>
      <c r="M28" s="19">
        <v>108</v>
      </c>
      <c r="N28" s="19">
        <v>108</v>
      </c>
      <c r="O28" s="19">
        <v>108</v>
      </c>
      <c r="P28" s="19">
        <v>108</v>
      </c>
      <c r="Q28" s="19">
        <v>108</v>
      </c>
      <c r="R28" s="19">
        <v>108</v>
      </c>
      <c r="S28" s="19">
        <v>108</v>
      </c>
      <c r="T28" s="19">
        <v>108</v>
      </c>
      <c r="U28" s="19">
        <v>108</v>
      </c>
      <c r="V28" s="19">
        <v>108</v>
      </c>
      <c r="W28" s="19">
        <v>108</v>
      </c>
      <c r="X28" s="19">
        <v>108</v>
      </c>
      <c r="Y28" s="19">
        <v>108</v>
      </c>
      <c r="Z28" s="19">
        <v>108</v>
      </c>
      <c r="AA28" s="19">
        <v>107.85599999999999</v>
      </c>
      <c r="AB28" s="19">
        <v>107.85599999999999</v>
      </c>
      <c r="AC28" s="19">
        <v>107.85599999999999</v>
      </c>
      <c r="AD28" s="19">
        <v>107.85599999999999</v>
      </c>
    </row>
    <row r="29" spans="1:30" x14ac:dyDescent="0.2">
      <c r="A29" s="20" t="s">
        <v>50</v>
      </c>
      <c r="B29" s="20" t="s">
        <v>112</v>
      </c>
      <c r="C29" s="19">
        <v>0</v>
      </c>
      <c r="D29" s="19">
        <v>0</v>
      </c>
      <c r="E29" s="19">
        <v>0</v>
      </c>
      <c r="F29" s="19">
        <v>0</v>
      </c>
      <c r="G29" s="19">
        <v>108</v>
      </c>
      <c r="H29" s="19">
        <v>108</v>
      </c>
      <c r="I29" s="19">
        <v>108</v>
      </c>
      <c r="J29" s="19">
        <v>108</v>
      </c>
      <c r="K29" s="19">
        <v>108</v>
      </c>
      <c r="L29" s="19">
        <v>108</v>
      </c>
      <c r="M29" s="19">
        <v>108</v>
      </c>
      <c r="N29" s="19">
        <v>108</v>
      </c>
      <c r="O29" s="19">
        <v>108</v>
      </c>
      <c r="P29" s="19">
        <v>108</v>
      </c>
      <c r="Q29" s="19">
        <v>108</v>
      </c>
      <c r="R29" s="19">
        <v>108</v>
      </c>
      <c r="S29" s="19">
        <v>108</v>
      </c>
      <c r="T29" s="19">
        <v>108</v>
      </c>
      <c r="U29" s="19">
        <v>108</v>
      </c>
      <c r="V29" s="19">
        <v>108</v>
      </c>
      <c r="W29" s="19">
        <v>108</v>
      </c>
      <c r="X29" s="19">
        <v>108</v>
      </c>
      <c r="Y29" s="19">
        <v>108</v>
      </c>
      <c r="Z29" s="19">
        <v>108</v>
      </c>
      <c r="AA29" s="19">
        <v>107.85599999999999</v>
      </c>
      <c r="AB29" s="19">
        <v>107.85599999999999</v>
      </c>
      <c r="AC29" s="19">
        <v>107.85599999999999</v>
      </c>
      <c r="AD29" s="19">
        <v>107.85599999999999</v>
      </c>
    </row>
    <row r="30" spans="1:30" x14ac:dyDescent="0.2">
      <c r="A30" s="20" t="s">
        <v>51</v>
      </c>
      <c r="B30" s="20" t="s">
        <v>112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23.272919999999999</v>
      </c>
      <c r="L30" s="19">
        <v>23.272919999999999</v>
      </c>
      <c r="M30" s="19">
        <v>23.577000000000002</v>
      </c>
      <c r="N30" s="19">
        <v>23.577000000000002</v>
      </c>
      <c r="O30" s="19">
        <v>23.577120000000001</v>
      </c>
      <c r="P30" s="19">
        <v>23.577120000000001</v>
      </c>
      <c r="Q30" s="19">
        <v>23.577120000000001</v>
      </c>
      <c r="R30" s="19">
        <v>23.577120000000001</v>
      </c>
      <c r="S30" s="19">
        <v>23.577120000000001</v>
      </c>
      <c r="T30" s="19">
        <v>23.577120000000001</v>
      </c>
      <c r="U30" s="19">
        <v>23.577120000000001</v>
      </c>
      <c r="V30" s="19">
        <v>26.878679999999999</v>
      </c>
      <c r="W30" s="19">
        <v>26.878679999999999</v>
      </c>
      <c r="X30" s="19">
        <v>26.878679999999999</v>
      </c>
      <c r="Y30" s="19">
        <v>26.878679999999999</v>
      </c>
      <c r="Z30" s="19">
        <v>26.878679999999999</v>
      </c>
      <c r="AA30" s="19">
        <v>26.878679999999999</v>
      </c>
      <c r="AB30" s="19">
        <v>26.878679999999999</v>
      </c>
      <c r="AC30" s="19">
        <v>26.878679999999999</v>
      </c>
      <c r="AD30" s="19">
        <v>26.878679999999999</v>
      </c>
    </row>
    <row r="31" spans="1:30" x14ac:dyDescent="0.2">
      <c r="A31" s="20" t="s">
        <v>52</v>
      </c>
      <c r="B31" s="20" t="s">
        <v>111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</row>
    <row r="32" spans="1:30" x14ac:dyDescent="0.2">
      <c r="A32" s="20" t="s">
        <v>53</v>
      </c>
      <c r="B32" s="20" t="s">
        <v>111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432</v>
      </c>
      <c r="T32" s="19">
        <v>432</v>
      </c>
      <c r="U32" s="19">
        <v>432</v>
      </c>
      <c r="V32" s="19">
        <v>605.66399999999999</v>
      </c>
      <c r="W32" s="19">
        <v>605.66399999999999</v>
      </c>
      <c r="X32" s="19">
        <v>605.66399999999999</v>
      </c>
      <c r="Y32" s="19">
        <v>605.66399999999999</v>
      </c>
      <c r="Z32" s="19">
        <v>605.66399999999999</v>
      </c>
      <c r="AA32" s="19">
        <v>605.66399999999999</v>
      </c>
      <c r="AB32" s="19">
        <v>605.66399999999999</v>
      </c>
      <c r="AC32" s="19">
        <v>605.66399999999999</v>
      </c>
      <c r="AD32" s="19">
        <v>605.66399999999999</v>
      </c>
    </row>
    <row r="33" spans="1:30" x14ac:dyDescent="0.2">
      <c r="A33" s="20" t="s">
        <v>54</v>
      </c>
      <c r="B33" s="20" t="s">
        <v>113</v>
      </c>
      <c r="C33" s="19">
        <v>0</v>
      </c>
      <c r="D33" s="19">
        <v>0</v>
      </c>
      <c r="E33" s="19">
        <v>49.262880000000003</v>
      </c>
      <c r="F33" s="19">
        <v>49.262880000000003</v>
      </c>
      <c r="G33" s="19">
        <v>49.262880000000003</v>
      </c>
      <c r="H33" s="19">
        <v>49.262880000000003</v>
      </c>
      <c r="I33" s="19">
        <v>49.262880000000003</v>
      </c>
      <c r="J33" s="19">
        <v>49.262880000000003</v>
      </c>
      <c r="K33" s="19">
        <v>49.262880000000003</v>
      </c>
      <c r="L33" s="19">
        <v>49.262880000000003</v>
      </c>
      <c r="M33" s="19">
        <v>49.906440000000003</v>
      </c>
      <c r="N33" s="19">
        <v>49.906440000000003</v>
      </c>
      <c r="O33" s="19">
        <v>49.906080000000003</v>
      </c>
      <c r="P33" s="19">
        <v>49.906080000000003</v>
      </c>
      <c r="Q33" s="19">
        <v>49.906080000000003</v>
      </c>
      <c r="R33" s="19">
        <v>49.906080000000003</v>
      </c>
      <c r="S33" s="19">
        <v>49.906080000000003</v>
      </c>
      <c r="T33" s="19">
        <v>49.906080000000003</v>
      </c>
      <c r="U33" s="19">
        <v>49.906080000000003</v>
      </c>
      <c r="V33" s="19">
        <v>50.60472</v>
      </c>
      <c r="W33" s="19">
        <v>50.60472</v>
      </c>
      <c r="X33" s="19">
        <v>50.60472</v>
      </c>
      <c r="Y33" s="19">
        <v>50.60472</v>
      </c>
      <c r="Z33" s="19">
        <v>50.60472</v>
      </c>
      <c r="AA33" s="19">
        <v>50.60472</v>
      </c>
      <c r="AB33" s="19">
        <v>50.60472</v>
      </c>
      <c r="AC33" s="19">
        <v>50.60472</v>
      </c>
      <c r="AD33" s="19">
        <v>50.60472</v>
      </c>
    </row>
    <row r="34" spans="1:30" x14ac:dyDescent="0.2">
      <c r="A34" s="20" t="s">
        <v>55</v>
      </c>
      <c r="B34" s="20" t="s">
        <v>112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142.58304000000001</v>
      </c>
      <c r="Y34" s="19">
        <v>142.58304000000001</v>
      </c>
      <c r="Z34" s="19">
        <v>142.58304000000001</v>
      </c>
      <c r="AA34" s="19">
        <v>142.58304000000001</v>
      </c>
      <c r="AB34" s="19">
        <v>142.58304000000001</v>
      </c>
      <c r="AC34" s="19">
        <v>142.58304000000001</v>
      </c>
      <c r="AD34" s="19">
        <v>142.58304000000001</v>
      </c>
    </row>
    <row r="35" spans="1:30" x14ac:dyDescent="0.2">
      <c r="A35" s="20" t="s">
        <v>56</v>
      </c>
      <c r="B35" s="20" t="s">
        <v>112</v>
      </c>
      <c r="C35" s="19">
        <v>0</v>
      </c>
      <c r="D35" s="19">
        <v>0</v>
      </c>
      <c r="E35" s="19">
        <v>316.57535999999999</v>
      </c>
      <c r="F35" s="19">
        <v>316.57535999999999</v>
      </c>
      <c r="G35" s="19">
        <v>316.57535999999999</v>
      </c>
      <c r="H35" s="19">
        <v>316.57535999999999</v>
      </c>
      <c r="I35" s="19">
        <v>325.77408000000003</v>
      </c>
      <c r="J35" s="19">
        <v>325.77408000000003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</row>
    <row r="36" spans="1:30" x14ac:dyDescent="0.2">
      <c r="A36" s="20" t="s">
        <v>57</v>
      </c>
      <c r="B36" s="20" t="s">
        <v>112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108</v>
      </c>
      <c r="W36" s="19">
        <v>108</v>
      </c>
      <c r="X36" s="19">
        <v>108</v>
      </c>
      <c r="Y36" s="19">
        <v>108</v>
      </c>
      <c r="Z36" s="19">
        <v>108</v>
      </c>
      <c r="AA36" s="19">
        <v>107.85599999999999</v>
      </c>
      <c r="AB36" s="19">
        <v>107.85599999999999</v>
      </c>
      <c r="AC36" s="19">
        <v>107.85599999999999</v>
      </c>
      <c r="AD36" s="19">
        <v>107.85599999999999</v>
      </c>
    </row>
    <row r="37" spans="1:30" x14ac:dyDescent="0.2">
      <c r="A37" s="20" t="s">
        <v>58</v>
      </c>
      <c r="B37" s="20" t="s">
        <v>111</v>
      </c>
      <c r="C37" s="19">
        <v>0</v>
      </c>
      <c r="D37" s="19">
        <v>0</v>
      </c>
      <c r="E37" s="19">
        <v>84.6858</v>
      </c>
      <c r="F37" s="19">
        <v>84.6858</v>
      </c>
      <c r="G37" s="19">
        <v>84.6858</v>
      </c>
      <c r="H37" s="19">
        <v>84.6858</v>
      </c>
      <c r="I37" s="19">
        <v>84.6858</v>
      </c>
      <c r="J37" s="19">
        <v>84.6858</v>
      </c>
      <c r="K37" s="19">
        <v>84.6858</v>
      </c>
      <c r="L37" s="19">
        <v>84.6858</v>
      </c>
      <c r="M37" s="19">
        <v>85.792199999999994</v>
      </c>
      <c r="N37" s="19">
        <v>81.626040000000003</v>
      </c>
      <c r="O37" s="19">
        <v>81.626400000000004</v>
      </c>
      <c r="P37" s="19">
        <v>81.626400000000004</v>
      </c>
      <c r="Q37" s="19">
        <v>68.675039999999996</v>
      </c>
      <c r="R37" s="19">
        <v>68.675039999999996</v>
      </c>
      <c r="S37" s="19">
        <v>68.675039999999996</v>
      </c>
      <c r="T37" s="19">
        <v>68.675039999999996</v>
      </c>
      <c r="U37" s="19">
        <v>68.675039999999996</v>
      </c>
      <c r="V37" s="19">
        <v>68.674800000000005</v>
      </c>
      <c r="W37" s="19">
        <v>68.674800000000005</v>
      </c>
      <c r="X37" s="19">
        <v>68.674800000000005</v>
      </c>
      <c r="Y37" s="19">
        <v>68.674800000000005</v>
      </c>
      <c r="Z37" s="19">
        <v>68.674800000000005</v>
      </c>
      <c r="AA37" s="19">
        <v>68.674800000000005</v>
      </c>
      <c r="AB37" s="19">
        <v>68.674800000000005</v>
      </c>
      <c r="AC37" s="19">
        <v>78.972239999999999</v>
      </c>
      <c r="AD37" s="19">
        <v>78.972239999999999</v>
      </c>
    </row>
    <row r="38" spans="1:30" x14ac:dyDescent="0.2">
      <c r="A38" s="20" t="s">
        <v>59</v>
      </c>
      <c r="B38" s="20" t="s">
        <v>111</v>
      </c>
      <c r="C38" s="19">
        <v>0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49.607999999999997</v>
      </c>
      <c r="J38" s="19">
        <v>49.607999999999997</v>
      </c>
      <c r="K38" s="19">
        <v>49.607999999999997</v>
      </c>
      <c r="L38" s="19">
        <v>49.607999999999997</v>
      </c>
      <c r="M38" s="19">
        <v>49.607999999999997</v>
      </c>
      <c r="N38" s="19">
        <v>49.607999999999997</v>
      </c>
      <c r="O38" s="19">
        <v>53.576639999999998</v>
      </c>
      <c r="P38" s="19">
        <v>53.576639999999998</v>
      </c>
      <c r="Q38" s="19">
        <v>53.576639999999998</v>
      </c>
      <c r="R38" s="19">
        <v>53.576639999999998</v>
      </c>
      <c r="S38" s="19">
        <v>53.576639999999998</v>
      </c>
      <c r="T38" s="19">
        <v>53.576639999999998</v>
      </c>
      <c r="U38" s="19">
        <v>53.576639999999998</v>
      </c>
      <c r="V38" s="19">
        <v>53.576639999999998</v>
      </c>
      <c r="W38" s="19">
        <v>53.576639999999998</v>
      </c>
      <c r="X38" s="19">
        <v>53.576639999999998</v>
      </c>
      <c r="Y38" s="19">
        <v>53.576639999999998</v>
      </c>
      <c r="Z38" s="19">
        <v>53.576639999999998</v>
      </c>
      <c r="AA38" s="19">
        <v>56.797919999999998</v>
      </c>
      <c r="AB38" s="19">
        <v>56.797919999999998</v>
      </c>
      <c r="AC38" s="19">
        <v>56.797919999999998</v>
      </c>
      <c r="AD38" s="19">
        <v>56.797919999999998</v>
      </c>
    </row>
    <row r="39" spans="1:30" x14ac:dyDescent="0.2">
      <c r="A39" s="20" t="s">
        <v>60</v>
      </c>
      <c r="B39" s="20" t="s">
        <v>111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393.69600000000003</v>
      </c>
      <c r="Q39" s="19">
        <v>393.69600000000003</v>
      </c>
      <c r="R39" s="19">
        <v>393.69600000000003</v>
      </c>
      <c r="S39" s="19">
        <v>393.69600000000003</v>
      </c>
      <c r="T39" s="19">
        <v>393.69600000000003</v>
      </c>
      <c r="U39" s="19">
        <v>393.69600000000003</v>
      </c>
      <c r="V39" s="19">
        <v>393.69600000000003</v>
      </c>
      <c r="W39" s="19">
        <v>393.69600000000003</v>
      </c>
      <c r="X39" s="19">
        <v>393.69600000000003</v>
      </c>
      <c r="Y39" s="19">
        <v>393.69600000000003</v>
      </c>
      <c r="Z39" s="19">
        <v>393.69600000000003</v>
      </c>
      <c r="AA39" s="19">
        <v>417.32639999999998</v>
      </c>
      <c r="AB39" s="19">
        <v>417.32639999999998</v>
      </c>
      <c r="AC39" s="19">
        <v>417.32639999999998</v>
      </c>
      <c r="AD39" s="19">
        <v>417.32639999999998</v>
      </c>
    </row>
    <row r="40" spans="1:30" x14ac:dyDescent="0.2">
      <c r="A40" s="20" t="s">
        <v>61</v>
      </c>
      <c r="B40" s="20" t="s">
        <v>113</v>
      </c>
      <c r="C40" s="19">
        <v>0</v>
      </c>
      <c r="D40" s="19">
        <v>0</v>
      </c>
      <c r="E40" s="19">
        <v>65.746080000000006</v>
      </c>
      <c r="F40" s="19">
        <v>65.746080000000006</v>
      </c>
      <c r="G40" s="19">
        <v>65.746080000000006</v>
      </c>
      <c r="H40" s="19">
        <v>65.746080000000006</v>
      </c>
      <c r="I40" s="19">
        <v>65.746080000000006</v>
      </c>
      <c r="J40" s="19">
        <v>65.746080000000006</v>
      </c>
      <c r="K40" s="19">
        <v>65.746080000000006</v>
      </c>
      <c r="L40" s="19">
        <v>65.746080000000006</v>
      </c>
      <c r="M40" s="19">
        <v>65.746080000000006</v>
      </c>
      <c r="N40" s="19">
        <v>65.746080000000006</v>
      </c>
      <c r="O40" s="19">
        <v>65.746080000000006</v>
      </c>
      <c r="P40" s="19">
        <v>65.746080000000006</v>
      </c>
      <c r="Q40" s="19">
        <v>65.746080000000006</v>
      </c>
      <c r="R40" s="19">
        <v>65.746080000000006</v>
      </c>
      <c r="S40" s="19">
        <v>71.004959999999997</v>
      </c>
      <c r="T40" s="19">
        <v>71.004959999999997</v>
      </c>
      <c r="U40" s="19">
        <v>71.004959999999997</v>
      </c>
      <c r="V40" s="19">
        <v>71.004959999999997</v>
      </c>
      <c r="W40" s="19">
        <v>71.004959999999997</v>
      </c>
      <c r="X40" s="19">
        <v>71.004959999999997</v>
      </c>
      <c r="Y40" s="19">
        <v>71.004959999999997</v>
      </c>
      <c r="Z40" s="19">
        <v>71.004959999999997</v>
      </c>
      <c r="AA40" s="19">
        <v>71.004959999999997</v>
      </c>
      <c r="AB40" s="19">
        <v>71.004959999999997</v>
      </c>
      <c r="AC40" s="19">
        <v>71.004959999999997</v>
      </c>
      <c r="AD40" s="19">
        <v>71.004959999999997</v>
      </c>
    </row>
    <row r="41" spans="1:30" x14ac:dyDescent="0.2">
      <c r="A41" s="20" t="s">
        <v>62</v>
      </c>
      <c r="B41" s="20" t="s">
        <v>111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85.68</v>
      </c>
      <c r="K41" s="19">
        <v>85.68</v>
      </c>
      <c r="L41" s="19">
        <v>85.68</v>
      </c>
      <c r="M41" s="19">
        <v>85.68</v>
      </c>
      <c r="N41" s="19">
        <v>85.68</v>
      </c>
      <c r="O41" s="19">
        <v>85.68</v>
      </c>
      <c r="P41" s="19">
        <v>85.68</v>
      </c>
      <c r="Q41" s="19">
        <v>85.68</v>
      </c>
      <c r="R41" s="19">
        <v>85.68</v>
      </c>
      <c r="S41" s="19">
        <v>85.68</v>
      </c>
      <c r="T41" s="19">
        <v>85.68</v>
      </c>
      <c r="U41" s="19">
        <v>85.68</v>
      </c>
      <c r="V41" s="19">
        <v>85.68</v>
      </c>
      <c r="W41" s="19">
        <v>108</v>
      </c>
      <c r="X41" s="19">
        <v>108</v>
      </c>
      <c r="Y41" s="19">
        <v>108</v>
      </c>
      <c r="Z41" s="19">
        <v>108</v>
      </c>
      <c r="AA41" s="19">
        <v>107.85599999999999</v>
      </c>
      <c r="AB41" s="19">
        <v>107.85599999999999</v>
      </c>
      <c r="AC41" s="19">
        <v>107.85599999999999</v>
      </c>
      <c r="AD41" s="19">
        <v>107.85599999999999</v>
      </c>
    </row>
    <row r="42" spans="1:30" x14ac:dyDescent="0.2">
      <c r="A42" s="20" t="s">
        <v>63</v>
      </c>
      <c r="B42" s="20" t="s">
        <v>112</v>
      </c>
      <c r="C42" s="19">
        <v>0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85.68</v>
      </c>
      <c r="K42" s="19">
        <v>85.68</v>
      </c>
      <c r="L42" s="19">
        <v>85.68</v>
      </c>
      <c r="M42" s="19">
        <v>85.68</v>
      </c>
      <c r="N42" s="19">
        <v>85.68</v>
      </c>
      <c r="O42" s="19">
        <v>85.68</v>
      </c>
      <c r="P42" s="19">
        <v>85.68</v>
      </c>
      <c r="Q42" s="19">
        <v>85.68</v>
      </c>
      <c r="R42" s="19">
        <v>85.68</v>
      </c>
      <c r="S42" s="19">
        <v>85.68</v>
      </c>
      <c r="T42" s="19">
        <v>85.68</v>
      </c>
      <c r="U42" s="19">
        <v>85.68</v>
      </c>
      <c r="V42" s="19">
        <v>85.68</v>
      </c>
      <c r="W42" s="19">
        <v>108</v>
      </c>
      <c r="X42" s="19">
        <v>108</v>
      </c>
      <c r="Y42" s="19">
        <v>108</v>
      </c>
      <c r="Z42" s="19">
        <v>108</v>
      </c>
      <c r="AA42" s="19">
        <v>107.85599999999999</v>
      </c>
      <c r="AB42" s="19">
        <v>107.85599999999999</v>
      </c>
      <c r="AC42" s="19">
        <v>107.85599999999999</v>
      </c>
      <c r="AD42" s="19">
        <v>107.85599999999999</v>
      </c>
    </row>
    <row r="43" spans="1:30" x14ac:dyDescent="0.2">
      <c r="A43" s="20" t="s">
        <v>64</v>
      </c>
      <c r="B43" s="20" t="s">
        <v>112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335.23200000000003</v>
      </c>
      <c r="W43" s="19">
        <v>335.23200000000003</v>
      </c>
      <c r="X43" s="19">
        <v>335.23200000000003</v>
      </c>
      <c r="Y43" s="19">
        <v>335.23200000000003</v>
      </c>
      <c r="Z43" s="19">
        <v>335.23200000000003</v>
      </c>
      <c r="AA43" s="19">
        <v>335.23200000000003</v>
      </c>
      <c r="AB43" s="19">
        <v>335.23200000000003</v>
      </c>
      <c r="AC43" s="19">
        <v>335.23200000000003</v>
      </c>
      <c r="AD43" s="19">
        <v>335.23200000000003</v>
      </c>
    </row>
    <row r="44" spans="1:30" x14ac:dyDescent="0.2">
      <c r="A44" s="20" t="s">
        <v>65</v>
      </c>
      <c r="B44" s="20" t="s">
        <v>111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1758.63024</v>
      </c>
      <c r="M44" s="19">
        <v>1758.63024</v>
      </c>
      <c r="N44" s="19">
        <v>1758.63024</v>
      </c>
      <c r="O44" s="19">
        <v>1811.7777599999999</v>
      </c>
      <c r="P44" s="19">
        <v>1811.7777599999999</v>
      </c>
      <c r="Q44" s="19">
        <v>1811.7777599999999</v>
      </c>
      <c r="R44" s="19">
        <v>1811.7777599999999</v>
      </c>
      <c r="S44" s="19">
        <v>1811.7777599999999</v>
      </c>
      <c r="T44" s="19">
        <v>1811.7777599999999</v>
      </c>
      <c r="U44" s="19">
        <v>1811.7777599999999</v>
      </c>
      <c r="V44" s="19">
        <v>1811.7777599999999</v>
      </c>
      <c r="W44" s="19">
        <v>1811.7777599999999</v>
      </c>
      <c r="X44" s="19">
        <v>1811.7777599999999</v>
      </c>
      <c r="Y44" s="19">
        <v>1811.7777599999999</v>
      </c>
      <c r="Z44" s="19">
        <v>1811.7777599999999</v>
      </c>
      <c r="AA44" s="19">
        <v>1947.76848</v>
      </c>
      <c r="AB44" s="19">
        <v>1947.76848</v>
      </c>
      <c r="AC44" s="19">
        <v>1947.76848</v>
      </c>
      <c r="AD44" s="19">
        <v>1947.76848</v>
      </c>
    </row>
    <row r="45" spans="1:30" x14ac:dyDescent="0.2">
      <c r="A45" s="20" t="s">
        <v>66</v>
      </c>
      <c r="B45" s="20" t="s">
        <v>113</v>
      </c>
      <c r="C45" s="19">
        <v>23.616</v>
      </c>
      <c r="D45" s="19">
        <v>23.616</v>
      </c>
      <c r="E45" s="19">
        <v>23.616</v>
      </c>
      <c r="F45" s="19">
        <v>23.616</v>
      </c>
      <c r="G45" s="19">
        <v>23.616</v>
      </c>
      <c r="H45" s="19">
        <v>23.616</v>
      </c>
      <c r="I45" s="19">
        <v>23.616</v>
      </c>
      <c r="J45" s="19">
        <v>23.616</v>
      </c>
      <c r="K45" s="19">
        <v>23.616</v>
      </c>
      <c r="L45" s="19">
        <v>23.616</v>
      </c>
      <c r="M45" s="19">
        <v>23.616</v>
      </c>
      <c r="N45" s="19">
        <v>23.616</v>
      </c>
      <c r="O45" s="19">
        <v>23.616</v>
      </c>
      <c r="P45" s="19">
        <v>23.616</v>
      </c>
      <c r="Q45" s="19">
        <v>23.616</v>
      </c>
      <c r="R45" s="19">
        <v>23.616</v>
      </c>
      <c r="S45" s="19">
        <v>23.616</v>
      </c>
      <c r="T45" s="19">
        <v>23.616</v>
      </c>
      <c r="U45" s="19">
        <v>23.616</v>
      </c>
      <c r="V45" s="19">
        <v>26.922239999999999</v>
      </c>
      <c r="W45" s="19">
        <v>26.922239999999999</v>
      </c>
      <c r="X45" s="19">
        <v>26.922239999999999</v>
      </c>
      <c r="Y45" s="19">
        <v>26.922239999999999</v>
      </c>
      <c r="Z45" s="19">
        <v>26.922239999999999</v>
      </c>
      <c r="AA45" s="19">
        <v>26.922239999999999</v>
      </c>
      <c r="AB45" s="19">
        <v>26.922239999999999</v>
      </c>
      <c r="AC45" s="19">
        <v>26.922239999999999</v>
      </c>
      <c r="AD45" s="19">
        <v>26.922239999999999</v>
      </c>
    </row>
    <row r="46" spans="1:30" x14ac:dyDescent="0.2">
      <c r="A46" s="20" t="s">
        <v>67</v>
      </c>
      <c r="B46" s="20" t="s">
        <v>112</v>
      </c>
      <c r="C46" s="19">
        <v>167.37780000000001</v>
      </c>
      <c r="D46" s="19">
        <v>167.37780000000001</v>
      </c>
      <c r="E46" s="19">
        <v>167.37780000000001</v>
      </c>
      <c r="F46" s="19">
        <v>167.37780000000001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</row>
    <row r="47" spans="1:30" x14ac:dyDescent="0.2">
      <c r="A47" s="20" t="s">
        <v>68</v>
      </c>
      <c r="B47" s="20" t="s">
        <v>112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59.04</v>
      </c>
      <c r="N47" s="19">
        <v>59.04</v>
      </c>
      <c r="O47" s="19">
        <v>59.04</v>
      </c>
      <c r="P47" s="19">
        <v>59.04</v>
      </c>
      <c r="Q47" s="19">
        <v>59.04</v>
      </c>
      <c r="R47" s="19">
        <v>59.04</v>
      </c>
      <c r="S47" s="19">
        <v>59.04</v>
      </c>
      <c r="T47" s="19">
        <v>67.305599999999998</v>
      </c>
      <c r="U47" s="19">
        <v>67.305599999999998</v>
      </c>
      <c r="V47" s="19">
        <v>67.305599999999998</v>
      </c>
      <c r="W47" s="19">
        <v>67.305599999999998</v>
      </c>
      <c r="X47" s="19">
        <v>67.305599999999998</v>
      </c>
      <c r="Y47" s="19">
        <v>67.305599999999998</v>
      </c>
      <c r="Z47" s="19">
        <v>67.305599999999998</v>
      </c>
      <c r="AA47" s="19">
        <v>67.305599999999998</v>
      </c>
      <c r="AB47" s="19">
        <v>67.305599999999998</v>
      </c>
      <c r="AC47" s="19">
        <v>67.305599999999998</v>
      </c>
      <c r="AD47" s="19">
        <v>67.305599999999998</v>
      </c>
    </row>
    <row r="48" spans="1:30" x14ac:dyDescent="0.2">
      <c r="A48" s="20" t="s">
        <v>69</v>
      </c>
      <c r="B48" s="20" t="s">
        <v>112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108</v>
      </c>
      <c r="W48" s="19">
        <v>108</v>
      </c>
      <c r="X48" s="19">
        <v>108</v>
      </c>
      <c r="Y48" s="19">
        <v>108</v>
      </c>
      <c r="Z48" s="19">
        <v>108</v>
      </c>
      <c r="AA48" s="19">
        <v>107.85599999999999</v>
      </c>
      <c r="AB48" s="19">
        <v>107.85599999999999</v>
      </c>
      <c r="AC48" s="19">
        <v>107.85599999999999</v>
      </c>
      <c r="AD48" s="19">
        <v>107.85599999999999</v>
      </c>
    </row>
    <row r="49" spans="1:30" x14ac:dyDescent="0.2">
      <c r="A49" s="20" t="s">
        <v>70</v>
      </c>
      <c r="B49" s="20" t="s">
        <v>111</v>
      </c>
      <c r="C49" s="19">
        <v>0</v>
      </c>
      <c r="D49" s="19">
        <v>231.19200000000001</v>
      </c>
      <c r="E49" s="19">
        <v>231.19200000000001</v>
      </c>
      <c r="F49" s="19">
        <v>231.19200000000001</v>
      </c>
      <c r="G49" s="19">
        <v>231.19200000000001</v>
      </c>
      <c r="H49" s="19">
        <v>231.19200000000001</v>
      </c>
      <c r="I49" s="19">
        <v>231.19200000000001</v>
      </c>
      <c r="J49" s="19">
        <v>231.19200000000001</v>
      </c>
      <c r="K49" s="19">
        <v>250.92</v>
      </c>
      <c r="L49" s="19">
        <v>250.92</v>
      </c>
      <c r="M49" s="19">
        <v>250.92</v>
      </c>
      <c r="N49" s="19">
        <v>250.92</v>
      </c>
      <c r="O49" s="19">
        <v>270.99360000000001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</row>
    <row r="50" spans="1:30" x14ac:dyDescent="0.2">
      <c r="A50" s="20" t="s">
        <v>71</v>
      </c>
      <c r="B50" s="20" t="s">
        <v>111</v>
      </c>
      <c r="C50" s="19">
        <v>0</v>
      </c>
      <c r="D50" s="19">
        <v>0</v>
      </c>
      <c r="E50" s="19">
        <v>0</v>
      </c>
      <c r="F50" s="19">
        <v>0</v>
      </c>
      <c r="G50" s="19">
        <v>123.9264</v>
      </c>
      <c r="H50" s="19">
        <v>123.9264</v>
      </c>
      <c r="I50" s="19">
        <v>123.9264</v>
      </c>
      <c r="J50" s="19">
        <v>123.9264</v>
      </c>
      <c r="K50" s="19">
        <v>123.9264</v>
      </c>
      <c r="L50" s="19">
        <v>123.9264</v>
      </c>
      <c r="M50" s="19">
        <v>123.9264</v>
      </c>
      <c r="N50" s="19">
        <v>123.9264</v>
      </c>
      <c r="O50" s="19">
        <v>123.9264</v>
      </c>
      <c r="P50" s="19">
        <v>123.9264</v>
      </c>
      <c r="Q50" s="19">
        <v>123.9264</v>
      </c>
      <c r="R50" s="19">
        <v>141.2784</v>
      </c>
      <c r="S50" s="19">
        <v>141.2784</v>
      </c>
      <c r="T50" s="19">
        <v>141.2784</v>
      </c>
      <c r="U50" s="19">
        <v>141.2784</v>
      </c>
      <c r="V50" s="19">
        <v>141.2784</v>
      </c>
      <c r="W50" s="19">
        <v>141.2784</v>
      </c>
      <c r="X50" s="19">
        <v>141.2784</v>
      </c>
      <c r="Y50" s="19">
        <v>141.2784</v>
      </c>
      <c r="Z50" s="19">
        <v>141.2784</v>
      </c>
      <c r="AA50" s="19">
        <v>141.2784</v>
      </c>
      <c r="AB50" s="19">
        <v>141.2784</v>
      </c>
      <c r="AC50" s="19">
        <v>141.2784</v>
      </c>
      <c r="AD50" s="19">
        <v>162.47376</v>
      </c>
    </row>
    <row r="51" spans="1:30" x14ac:dyDescent="0.2">
      <c r="A51" s="20" t="s">
        <v>72</v>
      </c>
      <c r="B51" s="20" t="s">
        <v>113</v>
      </c>
      <c r="C51" s="19">
        <v>460.08</v>
      </c>
      <c r="D51" s="19">
        <v>460.08</v>
      </c>
      <c r="E51" s="19">
        <v>460.08</v>
      </c>
      <c r="F51" s="19">
        <v>460.08</v>
      </c>
      <c r="G51" s="19">
        <v>460.08</v>
      </c>
      <c r="H51" s="19">
        <v>460.08</v>
      </c>
      <c r="I51" s="19">
        <v>460.08</v>
      </c>
      <c r="J51" s="19">
        <v>460.08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</row>
    <row r="52" spans="1:30" x14ac:dyDescent="0.2">
      <c r="A52" s="20"/>
      <c r="B52" s="20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</row>
    <row r="53" spans="1:30" x14ac:dyDescent="0.2">
      <c r="A53" s="20"/>
      <c r="B53" s="20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</row>
    <row r="54" spans="1:30" x14ac:dyDescent="0.2">
      <c r="A54" s="20"/>
      <c r="B54" s="2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</row>
    <row r="55" spans="1:30" x14ac:dyDescent="0.2">
      <c r="A55" s="20"/>
      <c r="B55" s="2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</row>
    <row r="56" spans="1:30" x14ac:dyDescent="0.2">
      <c r="A56" s="20"/>
      <c r="B56" s="20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</row>
    <row r="57" spans="1:30" x14ac:dyDescent="0.2">
      <c r="A57" s="20"/>
      <c r="B57" s="20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</row>
    <row r="58" spans="1:30" x14ac:dyDescent="0.2">
      <c r="A58" s="20"/>
      <c r="B58" s="20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</row>
    <row r="59" spans="1:30" x14ac:dyDescent="0.2">
      <c r="A59" s="20"/>
      <c r="B59" s="20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</row>
    <row r="60" spans="1:30" x14ac:dyDescent="0.2">
      <c r="A60" s="20"/>
      <c r="B60" s="20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</row>
    <row r="61" spans="1:30" x14ac:dyDescent="0.2">
      <c r="A61" s="20"/>
      <c r="B61" s="20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</row>
    <row r="62" spans="1:30" x14ac:dyDescent="0.2">
      <c r="A62" s="20"/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</row>
    <row r="63" spans="1:30" x14ac:dyDescent="0.2">
      <c r="A63" s="20"/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</row>
    <row r="64" spans="1:30" x14ac:dyDescent="0.2">
      <c r="A64" s="20"/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</row>
    <row r="65" spans="1:30" x14ac:dyDescent="0.2">
      <c r="A65" s="20"/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</row>
    <row r="66" spans="1:30" x14ac:dyDescent="0.2">
      <c r="A66" s="20"/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</row>
    <row r="67" spans="1:30" x14ac:dyDescent="0.2">
      <c r="A67" s="20"/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</row>
    <row r="68" spans="1:30" x14ac:dyDescent="0.2">
      <c r="A68" s="20"/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</row>
    <row r="69" spans="1:30" x14ac:dyDescent="0.2">
      <c r="A69" s="20"/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</row>
    <row r="70" spans="1:30" x14ac:dyDescent="0.2">
      <c r="A70" s="20"/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</row>
    <row r="71" spans="1:30" x14ac:dyDescent="0.2">
      <c r="A71" s="20"/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</row>
    <row r="72" spans="1:30" x14ac:dyDescent="0.2">
      <c r="A72" s="20"/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</row>
    <row r="73" spans="1:30" x14ac:dyDescent="0.2">
      <c r="A73" s="20"/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</row>
    <row r="74" spans="1:30" x14ac:dyDescent="0.2">
      <c r="A74" s="20"/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</row>
    <row r="75" spans="1:30" x14ac:dyDescent="0.2">
      <c r="A75" s="20"/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</row>
    <row r="76" spans="1:30" x14ac:dyDescent="0.2">
      <c r="A76" s="20"/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</row>
    <row r="77" spans="1:30" x14ac:dyDescent="0.2">
      <c r="A77" s="20"/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</row>
    <row r="78" spans="1:30" x14ac:dyDescent="0.2">
      <c r="A78" s="20"/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</row>
    <row r="79" spans="1:30" x14ac:dyDescent="0.2">
      <c r="A79" s="20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</row>
    <row r="80" spans="1:30" x14ac:dyDescent="0.2">
      <c r="A80" s="20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</row>
    <row r="81" spans="1:30" x14ac:dyDescent="0.2">
      <c r="A81" s="20"/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</row>
    <row r="82" spans="1:30" x14ac:dyDescent="0.2">
      <c r="A82" s="20"/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</row>
    <row r="83" spans="1:30" x14ac:dyDescent="0.2">
      <c r="A83" s="20"/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</row>
    <row r="84" spans="1:30" x14ac:dyDescent="0.2">
      <c r="A84" s="20"/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</row>
    <row r="85" spans="1:30" x14ac:dyDescent="0.2">
      <c r="A85" s="20"/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</row>
    <row r="86" spans="1:30" x14ac:dyDescent="0.2">
      <c r="A86" s="20"/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</row>
    <row r="87" spans="1:30" x14ac:dyDescent="0.2">
      <c r="A87" s="20"/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</row>
    <row r="88" spans="1:30" x14ac:dyDescent="0.2">
      <c r="A88" s="20"/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</row>
    <row r="89" spans="1:30" x14ac:dyDescent="0.2">
      <c r="A89" s="20"/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</row>
    <row r="90" spans="1:30" x14ac:dyDescent="0.2">
      <c r="A90" s="20"/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</row>
    <row r="91" spans="1:30" x14ac:dyDescent="0.2">
      <c r="A91" s="20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</row>
    <row r="92" spans="1:30" x14ac:dyDescent="0.2">
      <c r="A92" s="20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</row>
    <row r="93" spans="1:30" x14ac:dyDescent="0.2">
      <c r="A93" s="20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</row>
    <row r="94" spans="1:30" x14ac:dyDescent="0.2">
      <c r="A94" s="20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</row>
    <row r="95" spans="1:30" x14ac:dyDescent="0.2">
      <c r="A95" s="20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 x14ac:dyDescent="0.2">
      <c r="A96" s="20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</row>
    <row r="97" spans="1:30" x14ac:dyDescent="0.2">
      <c r="A97" s="20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</row>
    <row r="98" spans="1:30" x14ac:dyDescent="0.2">
      <c r="A98" s="20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</row>
    <row r="99" spans="1:30" x14ac:dyDescent="0.2">
      <c r="A99" s="20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</row>
    <row r="100" spans="1:30" x14ac:dyDescent="0.2">
      <c r="A100" s="20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</row>
    <row r="101" spans="1:30" x14ac:dyDescent="0.2">
      <c r="A101" s="20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</row>
    <row r="102" spans="1:30" x14ac:dyDescent="0.2">
      <c r="A102" s="20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</row>
    <row r="103" spans="1:30" x14ac:dyDescent="0.2">
      <c r="A103" s="20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</row>
    <row r="104" spans="1:30" x14ac:dyDescent="0.2">
      <c r="A104" s="20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</row>
    <row r="105" spans="1:30" x14ac:dyDescent="0.2">
      <c r="A105" s="20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</row>
    <row r="106" spans="1:30" x14ac:dyDescent="0.2">
      <c r="A106" s="20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</row>
    <row r="107" spans="1:30" x14ac:dyDescent="0.2">
      <c r="A107" s="20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</row>
    <row r="108" spans="1:30" x14ac:dyDescent="0.2">
      <c r="A108" s="20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</row>
    <row r="109" spans="1:30" x14ac:dyDescent="0.2">
      <c r="A109" s="20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</row>
    <row r="110" spans="1:30" x14ac:dyDescent="0.2">
      <c r="A110" s="20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 x14ac:dyDescent="0.2">
      <c r="A111" s="20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</row>
    <row r="112" spans="1:30" x14ac:dyDescent="0.2">
      <c r="A112" s="20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</row>
    <row r="113" spans="1:30" x14ac:dyDescent="0.2">
      <c r="A113" s="20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</row>
    <row r="114" spans="1:30" x14ac:dyDescent="0.2">
      <c r="A114" s="20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</row>
    <row r="115" spans="1:30" x14ac:dyDescent="0.2">
      <c r="A115" s="20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</row>
    <row r="116" spans="1:30" x14ac:dyDescent="0.2">
      <c r="A116" s="20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</row>
    <row r="117" spans="1:30" x14ac:dyDescent="0.2">
      <c r="A117" s="20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</row>
    <row r="118" spans="1:30" x14ac:dyDescent="0.2">
      <c r="A118" s="20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</row>
    <row r="119" spans="1:30" x14ac:dyDescent="0.2">
      <c r="A119" s="20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</row>
    <row r="120" spans="1:30" x14ac:dyDescent="0.2">
      <c r="A120" s="20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</row>
    <row r="121" spans="1:30" x14ac:dyDescent="0.2">
      <c r="A121" s="20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</row>
    <row r="122" spans="1:30" x14ac:dyDescent="0.2">
      <c r="A122" s="20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</row>
    <row r="123" spans="1:30" x14ac:dyDescent="0.2">
      <c r="A123" s="20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 x14ac:dyDescent="0.2">
      <c r="A124" s="20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 x14ac:dyDescent="0.2">
      <c r="A125" s="20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 x14ac:dyDescent="0.2">
      <c r="A126" s="20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</row>
    <row r="127" spans="1:30" x14ac:dyDescent="0.2">
      <c r="A127" s="20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</row>
    <row r="128" spans="1:30" x14ac:dyDescent="0.2">
      <c r="A128" s="20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</row>
    <row r="129" spans="1:30" x14ac:dyDescent="0.2">
      <c r="A129" s="20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</row>
    <row r="130" spans="1:30" x14ac:dyDescent="0.2">
      <c r="A130" s="20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</row>
    <row r="131" spans="1:30" x14ac:dyDescent="0.2">
      <c r="A131" s="20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</row>
    <row r="132" spans="1:30" x14ac:dyDescent="0.2">
      <c r="A132" s="20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</row>
    <row r="133" spans="1:30" x14ac:dyDescent="0.2">
      <c r="A133" s="20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</row>
    <row r="134" spans="1:30" x14ac:dyDescent="0.2">
      <c r="A134" s="20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</row>
    <row r="135" spans="1:30" x14ac:dyDescent="0.2">
      <c r="A135" s="20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</row>
    <row r="136" spans="1:30" x14ac:dyDescent="0.2">
      <c r="A136" s="20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</row>
    <row r="137" spans="1:30" x14ac:dyDescent="0.2">
      <c r="A137" s="20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</row>
    <row r="138" spans="1:30" x14ac:dyDescent="0.2">
      <c r="A138" s="20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</row>
    <row r="139" spans="1:30" x14ac:dyDescent="0.2">
      <c r="A139" s="20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</row>
    <row r="140" spans="1:30" x14ac:dyDescent="0.2">
      <c r="A140" s="20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</row>
    <row r="141" spans="1:30" x14ac:dyDescent="0.2">
      <c r="A141" s="20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</row>
    <row r="142" spans="1:30" x14ac:dyDescent="0.2">
      <c r="A142" s="20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</row>
    <row r="143" spans="1:30" x14ac:dyDescent="0.2">
      <c r="A143" s="20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</row>
    <row r="144" spans="1:30" x14ac:dyDescent="0.2">
      <c r="A144" s="20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</row>
    <row r="145" spans="1:30" x14ac:dyDescent="0.2">
      <c r="A145" s="20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</row>
    <row r="146" spans="1:30" x14ac:dyDescent="0.2">
      <c r="A146" s="20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</row>
    <row r="147" spans="1:30" x14ac:dyDescent="0.2">
      <c r="A147" s="20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</row>
    <row r="148" spans="1:30" x14ac:dyDescent="0.2">
      <c r="A148" s="20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</row>
    <row r="149" spans="1:30" x14ac:dyDescent="0.2">
      <c r="A149" s="20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</row>
    <row r="150" spans="1:30" x14ac:dyDescent="0.2">
      <c r="A150" s="20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</row>
    <row r="151" spans="1:30" x14ac:dyDescent="0.2">
      <c r="A151" s="20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</row>
    <row r="152" spans="1:30" x14ac:dyDescent="0.2">
      <c r="A152" s="20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</row>
    <row r="153" spans="1:30" x14ac:dyDescent="0.2">
      <c r="A153" s="20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</row>
    <row r="154" spans="1:30" x14ac:dyDescent="0.2">
      <c r="A154" s="20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</row>
    <row r="155" spans="1:30" x14ac:dyDescent="0.2">
      <c r="A155" s="20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</row>
    <row r="156" spans="1:30" x14ac:dyDescent="0.2">
      <c r="A156" s="20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</row>
    <row r="157" spans="1:30" x14ac:dyDescent="0.2">
      <c r="A157" s="20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</row>
    <row r="158" spans="1:30" x14ac:dyDescent="0.2">
      <c r="A158" s="20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</row>
    <row r="159" spans="1:30" x14ac:dyDescent="0.2">
      <c r="A159" s="20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</row>
    <row r="160" spans="1:30" x14ac:dyDescent="0.2">
      <c r="A160" s="20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</row>
    <row r="161" spans="1:30" x14ac:dyDescent="0.2">
      <c r="A161" s="20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</row>
    <row r="162" spans="1:30" x14ac:dyDescent="0.2">
      <c r="A162" s="20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</row>
    <row r="163" spans="1:30" x14ac:dyDescent="0.2">
      <c r="A163" s="20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</row>
    <row r="164" spans="1:30" x14ac:dyDescent="0.2">
      <c r="A164" s="20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</row>
    <row r="165" spans="1:30" x14ac:dyDescent="0.2">
      <c r="A165" s="20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</row>
    <row r="166" spans="1:30" x14ac:dyDescent="0.2">
      <c r="A166" s="20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</row>
    <row r="167" spans="1:30" x14ac:dyDescent="0.2">
      <c r="A167" s="20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</row>
    <row r="168" spans="1:30" x14ac:dyDescent="0.2">
      <c r="A168" s="20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</row>
    <row r="169" spans="1:30" x14ac:dyDescent="0.2">
      <c r="A169" s="20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</row>
    <row r="170" spans="1:30" x14ac:dyDescent="0.2">
      <c r="A170" s="20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</row>
    <row r="171" spans="1:30" x14ac:dyDescent="0.2">
      <c r="A171" s="20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</row>
    <row r="172" spans="1:30" x14ac:dyDescent="0.2">
      <c r="A172" s="20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x14ac:dyDescent="0.2">
      <c r="A173" s="20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</row>
    <row r="174" spans="1:30" x14ac:dyDescent="0.2">
      <c r="A174" s="20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</row>
    <row r="175" spans="1:30" x14ac:dyDescent="0.2">
      <c r="A175" s="20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</row>
    <row r="176" spans="1:30" x14ac:dyDescent="0.2">
      <c r="A176" s="20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</row>
    <row r="177" spans="1:30" x14ac:dyDescent="0.2">
      <c r="A177" s="20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</row>
    <row r="178" spans="1:30" x14ac:dyDescent="0.2">
      <c r="A178" s="20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</row>
    <row r="179" spans="1:30" x14ac:dyDescent="0.2">
      <c r="A179" s="20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</row>
    <row r="180" spans="1:30" x14ac:dyDescent="0.2">
      <c r="A180" s="20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</row>
    <row r="181" spans="1:30" x14ac:dyDescent="0.2">
      <c r="A181" s="20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</row>
    <row r="182" spans="1:30" x14ac:dyDescent="0.2">
      <c r="A182" s="20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</row>
    <row r="183" spans="1:30" x14ac:dyDescent="0.2">
      <c r="A183" s="20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</row>
    <row r="184" spans="1:30" x14ac:dyDescent="0.2">
      <c r="A184" s="20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</row>
    <row r="185" spans="1:30" x14ac:dyDescent="0.2">
      <c r="A185" s="20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</row>
    <row r="186" spans="1:30" x14ac:dyDescent="0.2">
      <c r="A186" s="20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</row>
    <row r="187" spans="1:30" x14ac:dyDescent="0.2">
      <c r="A187" s="20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</row>
    <row r="188" spans="1:30" x14ac:dyDescent="0.2">
      <c r="A188" s="20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</row>
    <row r="189" spans="1:30" x14ac:dyDescent="0.2">
      <c r="A189" s="20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</row>
    <row r="190" spans="1:30" x14ac:dyDescent="0.2">
      <c r="A190" s="20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</row>
    <row r="191" spans="1:30" x14ac:dyDescent="0.2">
      <c r="A191" s="20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</row>
    <row r="192" spans="1:30" x14ac:dyDescent="0.2">
      <c r="A192" s="20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</row>
    <row r="193" spans="1:30" x14ac:dyDescent="0.2">
      <c r="A193" s="20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</row>
    <row r="194" spans="1:30" x14ac:dyDescent="0.2">
      <c r="A194" s="20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</row>
    <row r="195" spans="1:30" x14ac:dyDescent="0.2">
      <c r="A195" s="20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</row>
    <row r="196" spans="1:30" x14ac:dyDescent="0.2">
      <c r="A196" s="20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</row>
    <row r="197" spans="1:30" x14ac:dyDescent="0.2">
      <c r="A197" s="20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</row>
    <row r="198" spans="1:30" x14ac:dyDescent="0.2">
      <c r="A198" s="20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</row>
    <row r="199" spans="1:30" x14ac:dyDescent="0.2">
      <c r="A199" s="20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</row>
    <row r="200" spans="1:30" x14ac:dyDescent="0.2">
      <c r="A200" s="20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</row>
    <row r="201" spans="1:30" x14ac:dyDescent="0.2">
      <c r="A201" s="20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</row>
    <row r="202" spans="1:30" x14ac:dyDescent="0.2">
      <c r="A202" s="20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</row>
    <row r="203" spans="1:30" x14ac:dyDescent="0.2">
      <c r="A203" s="20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 x14ac:dyDescent="0.2">
      <c r="A204" s="20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</row>
    <row r="205" spans="1:30" x14ac:dyDescent="0.2">
      <c r="A205" s="20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</row>
    <row r="206" spans="1:30" x14ac:dyDescent="0.2">
      <c r="A206" s="20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</row>
    <row r="207" spans="1:30" x14ac:dyDescent="0.2">
      <c r="A207" s="20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</row>
    <row r="208" spans="1:30" x14ac:dyDescent="0.2">
      <c r="A208" s="20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</row>
    <row r="209" spans="1:30" x14ac:dyDescent="0.2">
      <c r="A209" s="20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</row>
    <row r="210" spans="1:30" x14ac:dyDescent="0.2">
      <c r="A210" s="20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</row>
    <row r="211" spans="1:30" x14ac:dyDescent="0.2">
      <c r="A211" s="20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</row>
    <row r="212" spans="1:30" x14ac:dyDescent="0.2">
      <c r="A212" s="20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</row>
    <row r="213" spans="1:30" x14ac:dyDescent="0.2">
      <c r="A213" s="20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</row>
    <row r="214" spans="1:30" x14ac:dyDescent="0.2">
      <c r="A214" s="20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</row>
    <row r="215" spans="1:30" x14ac:dyDescent="0.2">
      <c r="A215" s="20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</row>
    <row r="216" spans="1:30" x14ac:dyDescent="0.2">
      <c r="A216" s="20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</row>
    <row r="217" spans="1:30" x14ac:dyDescent="0.2">
      <c r="A217" s="20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</row>
    <row r="218" spans="1:30" x14ac:dyDescent="0.2">
      <c r="A218" s="20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</row>
    <row r="219" spans="1:30" x14ac:dyDescent="0.2">
      <c r="A219" s="20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</row>
    <row r="220" spans="1:30" x14ac:dyDescent="0.2">
      <c r="A220" s="20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</row>
    <row r="221" spans="1:30" x14ac:dyDescent="0.2">
      <c r="A221" s="20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</row>
    <row r="222" spans="1:30" x14ac:dyDescent="0.2">
      <c r="A222" s="20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</row>
    <row r="223" spans="1:30" x14ac:dyDescent="0.2">
      <c r="A223" s="20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</row>
    <row r="224" spans="1:30" x14ac:dyDescent="0.2">
      <c r="A224" s="20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</row>
    <row r="225" spans="1:30" x14ac:dyDescent="0.2">
      <c r="A225" s="20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</row>
    <row r="226" spans="1:30" x14ac:dyDescent="0.2">
      <c r="A226" s="20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</row>
    <row r="227" spans="1:30" x14ac:dyDescent="0.2">
      <c r="A227" s="20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</row>
    <row r="228" spans="1:30" x14ac:dyDescent="0.2">
      <c r="A228" s="20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</row>
    <row r="229" spans="1:30" x14ac:dyDescent="0.2">
      <c r="A229" s="20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</row>
    <row r="230" spans="1:30" x14ac:dyDescent="0.2">
      <c r="A230" s="20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</row>
    <row r="231" spans="1:30" x14ac:dyDescent="0.2">
      <c r="A231" s="20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</row>
    <row r="232" spans="1:30" x14ac:dyDescent="0.2">
      <c r="A232" s="20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</row>
    <row r="233" spans="1:30" x14ac:dyDescent="0.2">
      <c r="A233" s="20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</row>
    <row r="234" spans="1:30" x14ac:dyDescent="0.2">
      <c r="A234" s="20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</row>
    <row r="235" spans="1:30" x14ac:dyDescent="0.2">
      <c r="A235" s="20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</row>
    <row r="236" spans="1:30" x14ac:dyDescent="0.2">
      <c r="A236" s="20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</row>
    <row r="237" spans="1:30" x14ac:dyDescent="0.2">
      <c r="A237" s="20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</row>
    <row r="238" spans="1:30" x14ac:dyDescent="0.2">
      <c r="A238" s="20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</row>
    <row r="239" spans="1:30" x14ac:dyDescent="0.2">
      <c r="A239" s="20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</row>
    <row r="240" spans="1:30" x14ac:dyDescent="0.2">
      <c r="A240" s="20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</row>
    <row r="241" spans="1:30" x14ac:dyDescent="0.2">
      <c r="A241" s="20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</row>
    <row r="242" spans="1:30" x14ac:dyDescent="0.2">
      <c r="A242" s="20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x14ac:dyDescent="0.2">
      <c r="A243" s="20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x14ac:dyDescent="0.2">
      <c r="A244" s="20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x14ac:dyDescent="0.2">
      <c r="A245" s="20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x14ac:dyDescent="0.2">
      <c r="A246" s="20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x14ac:dyDescent="0.2">
      <c r="A247" s="20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x14ac:dyDescent="0.2">
      <c r="A248" s="20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x14ac:dyDescent="0.2">
      <c r="A249" s="20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x14ac:dyDescent="0.2">
      <c r="A250" s="20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2">
      <c r="A251" s="20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2">
      <c r="A252" s="20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2">
      <c r="A253" s="20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2">
      <c r="A254" s="20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2">
      <c r="A255" s="20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2">
      <c r="A256" s="20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2">
      <c r="A257" s="20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2">
      <c r="A258" s="20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2">
      <c r="A259" s="20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2">
      <c r="A260" s="20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2">
      <c r="A261" s="20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2">
      <c r="A262" s="20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2">
      <c r="A263" s="20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2">
      <c r="A264" s="20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2">
      <c r="A265" s="20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2">
      <c r="A266" s="20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2">
      <c r="A267" s="20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2">
      <c r="A268" s="20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2">
      <c r="A269" s="20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2">
      <c r="A270" s="20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2">
      <c r="A271" s="20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2">
      <c r="A272" s="20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2">
      <c r="A273" s="20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2">
      <c r="A274" s="20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2">
      <c r="A275" s="20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2">
      <c r="A276" s="20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2">
      <c r="A277" s="20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2">
      <c r="A278" s="20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2">
      <c r="A279" s="20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2">
      <c r="A280" s="20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2">
      <c r="A281" s="20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2">
      <c r="A282" s="20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2">
      <c r="A283" s="20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2">
      <c r="A284" s="20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2">
      <c r="A285" s="20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2">
      <c r="A286" s="20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2">
      <c r="A287" s="20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2">
      <c r="A288" s="20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2">
      <c r="A289" s="20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2">
      <c r="A290" s="20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2">
      <c r="A291" s="20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2">
      <c r="A292" s="20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2">
      <c r="A293" s="20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2">
      <c r="A294" s="20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2">
      <c r="A295" s="20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2">
      <c r="A296" s="20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2">
      <c r="A297" s="20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2">
      <c r="A298" s="20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2">
      <c r="A299" s="20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2">
      <c r="A300" s="20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2">
      <c r="A301" s="20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2">
      <c r="A302" s="20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2">
      <c r="A303" s="20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2">
      <c r="A304" s="20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x14ac:dyDescent="0.2">
      <c r="A305" s="20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x14ac:dyDescent="0.2">
      <c r="A306" s="20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x14ac:dyDescent="0.2">
      <c r="A307" s="20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x14ac:dyDescent="0.2">
      <c r="A308" s="20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x14ac:dyDescent="0.2">
      <c r="A309" s="20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x14ac:dyDescent="0.2">
      <c r="A310" s="20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x14ac:dyDescent="0.2">
      <c r="A311" s="20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2">
      <c r="A312" s="20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</row>
    <row r="313" spans="1:30" x14ac:dyDescent="0.2">
      <c r="A313" s="20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</row>
    <row r="314" spans="1:30" x14ac:dyDescent="0.2">
      <c r="A314" s="20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</row>
    <row r="315" spans="1:30" x14ac:dyDescent="0.2">
      <c r="A315" s="20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</row>
    <row r="316" spans="1:30" x14ac:dyDescent="0.2">
      <c r="A316" s="20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</row>
    <row r="317" spans="1:30" x14ac:dyDescent="0.2">
      <c r="A317" s="20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</row>
    <row r="318" spans="1:30" x14ac:dyDescent="0.2">
      <c r="A318" s="20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</row>
    <row r="319" spans="1:30" x14ac:dyDescent="0.2">
      <c r="A319" s="20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</row>
    <row r="320" spans="1:30" x14ac:dyDescent="0.2">
      <c r="A320" s="20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</row>
    <row r="321" spans="1:30" x14ac:dyDescent="0.2">
      <c r="A321" s="20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 x14ac:dyDescent="0.2">
      <c r="A322" s="20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 x14ac:dyDescent="0.2">
      <c r="A323" s="20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 x14ac:dyDescent="0.2">
      <c r="A324" s="20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</row>
    <row r="325" spans="1:30" x14ac:dyDescent="0.2">
      <c r="A325" s="20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</row>
    <row r="326" spans="1:30" x14ac:dyDescent="0.2">
      <c r="A326" s="20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 x14ac:dyDescent="0.2">
      <c r="A327" s="20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 x14ac:dyDescent="0.2">
      <c r="A328" s="20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 x14ac:dyDescent="0.2">
      <c r="A329" s="20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</row>
    <row r="330" spans="1:30" x14ac:dyDescent="0.2">
      <c r="A330" s="20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</row>
    <row r="331" spans="1:30" x14ac:dyDescent="0.2">
      <c r="A331" s="20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 x14ac:dyDescent="0.2">
      <c r="A332" s="20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 x14ac:dyDescent="0.2">
      <c r="A333" s="20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 x14ac:dyDescent="0.2">
      <c r="A334" s="20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 x14ac:dyDescent="0.2">
      <c r="A335" s="20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 x14ac:dyDescent="0.2">
      <c r="A336" s="20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 x14ac:dyDescent="0.2">
      <c r="A337" s="20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 x14ac:dyDescent="0.2">
      <c r="A338" s="20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 x14ac:dyDescent="0.2">
      <c r="A339" s="20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 x14ac:dyDescent="0.2">
      <c r="A340" s="20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 x14ac:dyDescent="0.2">
      <c r="A341" s="20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 x14ac:dyDescent="0.2">
      <c r="A342" s="20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spans="1:30" x14ac:dyDescent="0.2">
      <c r="A343" s="20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 x14ac:dyDescent="0.2">
      <c r="A344" s="20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 x14ac:dyDescent="0.2">
      <c r="A345" s="20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 x14ac:dyDescent="0.2">
      <c r="A346" s="20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 x14ac:dyDescent="0.2">
      <c r="A347" s="20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 x14ac:dyDescent="0.2">
      <c r="A348" s="20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 x14ac:dyDescent="0.2">
      <c r="A349" s="20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 x14ac:dyDescent="0.2">
      <c r="A350" s="20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 x14ac:dyDescent="0.2">
      <c r="A351" s="20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 x14ac:dyDescent="0.2">
      <c r="A352" s="20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 x14ac:dyDescent="0.2">
      <c r="A353" s="20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 x14ac:dyDescent="0.2">
      <c r="A354" s="20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 x14ac:dyDescent="0.2">
      <c r="A355" s="20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 x14ac:dyDescent="0.2">
      <c r="A356" s="20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 x14ac:dyDescent="0.2">
      <c r="A357" s="20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 x14ac:dyDescent="0.2">
      <c r="A358" s="20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 x14ac:dyDescent="0.2">
      <c r="A359" s="20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 x14ac:dyDescent="0.2">
      <c r="A360" s="20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 x14ac:dyDescent="0.2">
      <c r="A361" s="20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spans="1:30" x14ac:dyDescent="0.2">
      <c r="A362" s="20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spans="1:30" x14ac:dyDescent="0.2">
      <c r="A363" s="20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spans="1:30" x14ac:dyDescent="0.2">
      <c r="A364" s="20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spans="1:30" x14ac:dyDescent="0.2">
      <c r="A365" s="20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spans="1:30" x14ac:dyDescent="0.2">
      <c r="A366" s="20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spans="1:30" x14ac:dyDescent="0.2">
      <c r="A367" s="20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 x14ac:dyDescent="0.2">
      <c r="A368" s="20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 x14ac:dyDescent="0.2">
      <c r="A369" s="20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spans="1:30" x14ac:dyDescent="0.2">
      <c r="A370" s="20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spans="1:30" x14ac:dyDescent="0.2">
      <c r="A371" s="20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 x14ac:dyDescent="0.2">
      <c r="A372" s="20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</row>
    <row r="373" spans="1:30" x14ac:dyDescent="0.2">
      <c r="A373" s="20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</row>
    <row r="374" spans="1:30" x14ac:dyDescent="0.2">
      <c r="A374" s="20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</row>
    <row r="375" spans="1:30" x14ac:dyDescent="0.2">
      <c r="A375" s="20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</row>
    <row r="376" spans="1:30" x14ac:dyDescent="0.2">
      <c r="A376" s="20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</row>
    <row r="377" spans="1:30" x14ac:dyDescent="0.2">
      <c r="A377" s="20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</row>
    <row r="378" spans="1:30" x14ac:dyDescent="0.2">
      <c r="A378" s="20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</row>
    <row r="379" spans="1:30" x14ac:dyDescent="0.2">
      <c r="A379" s="20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</row>
    <row r="380" spans="1:30" x14ac:dyDescent="0.2">
      <c r="A380" s="20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</row>
    <row r="381" spans="1:30" x14ac:dyDescent="0.2">
      <c r="A381" s="20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</row>
    <row r="382" spans="1:30" x14ac:dyDescent="0.2">
      <c r="A382" s="20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</row>
    <row r="383" spans="1:30" x14ac:dyDescent="0.2">
      <c r="A383" s="20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</row>
    <row r="384" spans="1:30" x14ac:dyDescent="0.2">
      <c r="A384" s="20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</row>
    <row r="385" spans="1:30" x14ac:dyDescent="0.2">
      <c r="A385" s="20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</row>
    <row r="386" spans="1:30" x14ac:dyDescent="0.2">
      <c r="A386" s="20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</row>
    <row r="387" spans="1:30" x14ac:dyDescent="0.2">
      <c r="A387" s="20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</row>
    <row r="388" spans="1:30" x14ac:dyDescent="0.2">
      <c r="A388" s="20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</row>
    <row r="389" spans="1:30" x14ac:dyDescent="0.2">
      <c r="A389" s="20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</row>
    <row r="390" spans="1:30" x14ac:dyDescent="0.2">
      <c r="A390" s="20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</row>
    <row r="391" spans="1:30" x14ac:dyDescent="0.2">
      <c r="A391" s="20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</row>
    <row r="392" spans="1:30" x14ac:dyDescent="0.2">
      <c r="A392" s="20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</row>
    <row r="393" spans="1:30" x14ac:dyDescent="0.2">
      <c r="A393" s="20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</row>
    <row r="394" spans="1:30" x14ac:dyDescent="0.2">
      <c r="A394" s="20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</row>
    <row r="395" spans="1:30" x14ac:dyDescent="0.2">
      <c r="A395" s="20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</row>
    <row r="396" spans="1:30" x14ac:dyDescent="0.2">
      <c r="A396" s="20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</row>
    <row r="397" spans="1:30" x14ac:dyDescent="0.2">
      <c r="A397" s="20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</row>
    <row r="398" spans="1:30" x14ac:dyDescent="0.2">
      <c r="A398" s="20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</row>
    <row r="399" spans="1:30" x14ac:dyDescent="0.2">
      <c r="A399" s="20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</row>
    <row r="400" spans="1:30" x14ac:dyDescent="0.2">
      <c r="A400" s="20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</row>
    <row r="401" spans="1:30" x14ac:dyDescent="0.2">
      <c r="A401" s="20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</row>
    <row r="402" spans="1:30" x14ac:dyDescent="0.2">
      <c r="A402" s="20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</row>
    <row r="403" spans="1:30" x14ac:dyDescent="0.2">
      <c r="A403" s="20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</row>
    <row r="404" spans="1:30" x14ac:dyDescent="0.2">
      <c r="A404" s="20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</row>
    <row r="405" spans="1:30" x14ac:dyDescent="0.2">
      <c r="A405" s="20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</row>
    <row r="406" spans="1:30" x14ac:dyDescent="0.2">
      <c r="A406" s="20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</row>
    <row r="407" spans="1:30" x14ac:dyDescent="0.2">
      <c r="A407" s="20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</row>
    <row r="408" spans="1:30" x14ac:dyDescent="0.2">
      <c r="A408" s="20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</row>
    <row r="409" spans="1:30" x14ac:dyDescent="0.2">
      <c r="A409" s="20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</row>
    <row r="410" spans="1:30" x14ac:dyDescent="0.2">
      <c r="A410" s="20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</row>
    <row r="411" spans="1:30" x14ac:dyDescent="0.2">
      <c r="A411" s="20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</row>
    <row r="412" spans="1:30" x14ac:dyDescent="0.2">
      <c r="A412" s="20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</row>
    <row r="413" spans="1:30" x14ac:dyDescent="0.2">
      <c r="A413" s="20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</row>
    <row r="414" spans="1:30" x14ac:dyDescent="0.2">
      <c r="A414" s="20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</row>
    <row r="415" spans="1:30" x14ac:dyDescent="0.2">
      <c r="A415" s="20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</row>
    <row r="416" spans="1:30" x14ac:dyDescent="0.2">
      <c r="A416" s="20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</row>
    <row r="417" spans="1:30" x14ac:dyDescent="0.2">
      <c r="A417" s="20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</row>
    <row r="418" spans="1:30" x14ac:dyDescent="0.2">
      <c r="A418" s="20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</row>
    <row r="419" spans="1:30" x14ac:dyDescent="0.2">
      <c r="A419" s="20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</row>
    <row r="420" spans="1:30" x14ac:dyDescent="0.2">
      <c r="A420" s="20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spans="1:30" x14ac:dyDescent="0.2">
      <c r="A421" s="20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</row>
    <row r="422" spans="1:30" x14ac:dyDescent="0.2">
      <c r="A422" s="20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</row>
    <row r="423" spans="1:30" x14ac:dyDescent="0.2">
      <c r="A423" s="20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</row>
    <row r="424" spans="1:30" x14ac:dyDescent="0.2">
      <c r="A424" s="20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</row>
    <row r="425" spans="1:30" x14ac:dyDescent="0.2">
      <c r="A425" s="20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</row>
    <row r="426" spans="1:30" x14ac:dyDescent="0.2">
      <c r="A426" s="20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</row>
    <row r="427" spans="1:30" x14ac:dyDescent="0.2">
      <c r="A427" s="20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</row>
    <row r="428" spans="1:30" x14ac:dyDescent="0.2">
      <c r="A428" s="20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</row>
    <row r="429" spans="1:30" x14ac:dyDescent="0.2">
      <c r="A429" s="20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</row>
    <row r="430" spans="1:30" x14ac:dyDescent="0.2">
      <c r="A430" s="20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</row>
    <row r="431" spans="1:30" x14ac:dyDescent="0.2">
      <c r="A431" s="20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</row>
    <row r="432" spans="1:30" x14ac:dyDescent="0.2">
      <c r="A432" s="20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</row>
    <row r="433" spans="1:30" x14ac:dyDescent="0.2">
      <c r="A433" s="20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</row>
    <row r="434" spans="1:30" x14ac:dyDescent="0.2">
      <c r="A434" s="20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</row>
    <row r="435" spans="1:30" x14ac:dyDescent="0.2">
      <c r="A435" s="20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</row>
    <row r="436" spans="1:30" x14ac:dyDescent="0.2">
      <c r="A436" s="20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</row>
    <row r="437" spans="1:30" x14ac:dyDescent="0.2">
      <c r="A437" s="20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</row>
    <row r="438" spans="1:30" x14ac:dyDescent="0.2">
      <c r="A438" s="20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</row>
    <row r="439" spans="1:30" x14ac:dyDescent="0.2">
      <c r="A439" s="20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</row>
    <row r="440" spans="1:30" x14ac:dyDescent="0.2">
      <c r="A440" s="20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</row>
    <row r="441" spans="1:30" x14ac:dyDescent="0.2">
      <c r="A441" s="20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</row>
    <row r="442" spans="1:30" x14ac:dyDescent="0.2">
      <c r="A442" s="20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</row>
    <row r="443" spans="1:30" x14ac:dyDescent="0.2">
      <c r="A443" s="20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</row>
    <row r="444" spans="1:30" x14ac:dyDescent="0.2">
      <c r="A444" s="20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</row>
    <row r="445" spans="1:30" x14ac:dyDescent="0.2">
      <c r="A445" s="20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</row>
    <row r="446" spans="1:30" x14ac:dyDescent="0.2">
      <c r="A446" s="20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</row>
    <row r="447" spans="1:30" x14ac:dyDescent="0.2">
      <c r="A447" s="20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</row>
    <row r="448" spans="1:30" x14ac:dyDescent="0.2">
      <c r="A448" s="20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</row>
    <row r="449" spans="1:30" x14ac:dyDescent="0.2">
      <c r="A449" s="20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</row>
    <row r="450" spans="1:30" x14ac:dyDescent="0.2">
      <c r="A450" s="20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spans="1:30" x14ac:dyDescent="0.2">
      <c r="A451" s="20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spans="1:30" x14ac:dyDescent="0.2">
      <c r="A452" s="20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</row>
    <row r="453" spans="1:30" x14ac:dyDescent="0.2">
      <c r="A453" s="20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</row>
    <row r="454" spans="1:30" x14ac:dyDescent="0.2">
      <c r="A454" s="20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</row>
    <row r="455" spans="1:30" x14ac:dyDescent="0.2">
      <c r="A455" s="20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</row>
    <row r="456" spans="1:30" x14ac:dyDescent="0.2">
      <c r="A456" s="20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</row>
    <row r="457" spans="1:30" x14ac:dyDescent="0.2">
      <c r="A457" s="20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</row>
    <row r="458" spans="1:30" x14ac:dyDescent="0.2">
      <c r="A458" s="20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</row>
    <row r="459" spans="1:30" x14ac:dyDescent="0.2">
      <c r="A459" s="20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</row>
    <row r="460" spans="1:30" x14ac:dyDescent="0.2">
      <c r="A460" s="20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</row>
    <row r="461" spans="1:30" x14ac:dyDescent="0.2">
      <c r="A461" s="20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</row>
    <row r="462" spans="1:30" x14ac:dyDescent="0.2">
      <c r="A462" s="20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</row>
    <row r="463" spans="1:30" x14ac:dyDescent="0.2">
      <c r="A463" s="20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</row>
    <row r="464" spans="1:30" x14ac:dyDescent="0.2">
      <c r="A464" s="20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</row>
    <row r="465" spans="1:30" x14ac:dyDescent="0.2">
      <c r="A465" s="20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</row>
    <row r="466" spans="1:30" x14ac:dyDescent="0.2">
      <c r="A466" s="20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</row>
    <row r="467" spans="1:30" x14ac:dyDescent="0.2">
      <c r="A467" s="20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</row>
    <row r="468" spans="1:30" x14ac:dyDescent="0.2">
      <c r="A468" s="20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</row>
    <row r="469" spans="1:30" x14ac:dyDescent="0.2">
      <c r="A469" s="20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spans="1:30" x14ac:dyDescent="0.2">
      <c r="A470" s="20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</row>
    <row r="471" spans="1:30" x14ac:dyDescent="0.2">
      <c r="A471" s="20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</row>
    <row r="472" spans="1:30" x14ac:dyDescent="0.2">
      <c r="A472" s="20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</row>
    <row r="473" spans="1:30" x14ac:dyDescent="0.2">
      <c r="A473" s="20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</row>
    <row r="474" spans="1:30" x14ac:dyDescent="0.2">
      <c r="A474" s="20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</row>
    <row r="475" spans="1:30" x14ac:dyDescent="0.2">
      <c r="A475" s="20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</row>
    <row r="476" spans="1:30" x14ac:dyDescent="0.2">
      <c r="A476" s="20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</row>
    <row r="477" spans="1:30" x14ac:dyDescent="0.2">
      <c r="A477" s="20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</row>
    <row r="478" spans="1:30" x14ac:dyDescent="0.2">
      <c r="A478" s="20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</row>
    <row r="479" spans="1:30" x14ac:dyDescent="0.2">
      <c r="A479" s="20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</row>
    <row r="480" spans="1:30" x14ac:dyDescent="0.2">
      <c r="A480" s="20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</row>
    <row r="481" spans="1:30" x14ac:dyDescent="0.2">
      <c r="A481" s="20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spans="1:30" x14ac:dyDescent="0.2">
      <c r="A482" s="20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 x14ac:dyDescent="0.2">
      <c r="A483" s="20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 x14ac:dyDescent="0.2">
      <c r="A484" s="20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 x14ac:dyDescent="0.2">
      <c r="A485" s="20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 x14ac:dyDescent="0.2">
      <c r="A486" s="20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 x14ac:dyDescent="0.2">
      <c r="A487" s="20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 x14ac:dyDescent="0.2">
      <c r="A488" s="20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 x14ac:dyDescent="0.2">
      <c r="A489" s="20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 x14ac:dyDescent="0.2">
      <c r="A490" s="20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 x14ac:dyDescent="0.2">
      <c r="A491" s="20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x14ac:dyDescent="0.2">
      <c r="A492" s="20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x14ac:dyDescent="0.2">
      <c r="A493" s="20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 x14ac:dyDescent="0.2">
      <c r="A494" s="20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 x14ac:dyDescent="0.2">
      <c r="A495" s="20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x14ac:dyDescent="0.2">
      <c r="A496" s="20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 x14ac:dyDescent="0.2">
      <c r="A497" s="20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 x14ac:dyDescent="0.2">
      <c r="A498" s="20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2">
      <c r="A499" s="20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2">
      <c r="A500" s="20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2">
      <c r="A501" s="20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2">
      <c r="A502" s="20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2">
      <c r="A503" s="20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2">
      <c r="A504" s="20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2">
      <c r="A505" s="20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2">
      <c r="A506" s="20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2">
      <c r="A507" s="20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2">
      <c r="A508" s="20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2">
      <c r="A509" s="20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2">
      <c r="A510" s="20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2">
      <c r="A511" s="20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2">
      <c r="A512" s="20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2">
      <c r="A513" s="20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2">
      <c r="A514" s="20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2">
      <c r="A515" s="20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2">
      <c r="A516" s="20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2">
      <c r="A517" s="20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2">
      <c r="A518" s="20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2">
      <c r="A519" s="20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2">
      <c r="A520" s="20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2">
      <c r="A521" s="20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2">
      <c r="A522" s="20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2">
      <c r="A523" s="20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x14ac:dyDescent="0.2">
      <c r="A524" s="20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x14ac:dyDescent="0.2">
      <c r="A525" s="20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2">
      <c r="A526" s="20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x14ac:dyDescent="0.2">
      <c r="A527" s="20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x14ac:dyDescent="0.2">
      <c r="A528" s="20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2">
      <c r="A529" s="20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x14ac:dyDescent="0.2">
      <c r="A530" s="20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 x14ac:dyDescent="0.2">
      <c r="A531" s="20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 x14ac:dyDescent="0.2">
      <c r="A532" s="20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 x14ac:dyDescent="0.2">
      <c r="A533" s="20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 x14ac:dyDescent="0.2">
      <c r="A534" s="20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 x14ac:dyDescent="0.2">
      <c r="A535" s="20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 x14ac:dyDescent="0.2">
      <c r="A536" s="20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 x14ac:dyDescent="0.2">
      <c r="A537" s="20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x14ac:dyDescent="0.2">
      <c r="A538" s="20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x14ac:dyDescent="0.2">
      <c r="A539" s="20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 x14ac:dyDescent="0.2">
      <c r="A540" s="20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x14ac:dyDescent="0.2">
      <c r="A541" s="20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 x14ac:dyDescent="0.2">
      <c r="A542" s="20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 x14ac:dyDescent="0.2">
      <c r="A543" s="20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 x14ac:dyDescent="0.2">
      <c r="A544" s="20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 x14ac:dyDescent="0.2">
      <c r="A545" s="20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 x14ac:dyDescent="0.2">
      <c r="A546" s="20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 x14ac:dyDescent="0.2">
      <c r="A547" s="20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 x14ac:dyDescent="0.2">
      <c r="A548" s="20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 x14ac:dyDescent="0.2">
      <c r="A549" s="20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 x14ac:dyDescent="0.2">
      <c r="A550" s="20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 x14ac:dyDescent="0.2">
      <c r="A551" s="20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 x14ac:dyDescent="0.2">
      <c r="A552" s="20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 x14ac:dyDescent="0.2">
      <c r="A553" s="20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 x14ac:dyDescent="0.2">
      <c r="A554" s="20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 x14ac:dyDescent="0.2">
      <c r="A555" s="20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 x14ac:dyDescent="0.2">
      <c r="A556" s="20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x14ac:dyDescent="0.2">
      <c r="A557" s="20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x14ac:dyDescent="0.2">
      <c r="A558" s="20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x14ac:dyDescent="0.2">
      <c r="A559" s="20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x14ac:dyDescent="0.2">
      <c r="A560" s="20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 x14ac:dyDescent="0.2">
      <c r="A561" s="20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 x14ac:dyDescent="0.2">
      <c r="A562" s="20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 x14ac:dyDescent="0.2">
      <c r="A563" s="20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 x14ac:dyDescent="0.2">
      <c r="A564" s="20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 x14ac:dyDescent="0.2">
      <c r="A565" s="20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spans="1:30" x14ac:dyDescent="0.2">
      <c r="A566" s="20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spans="1:30" x14ac:dyDescent="0.2">
      <c r="A567" s="20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spans="1:30" x14ac:dyDescent="0.2">
      <c r="A568" s="20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spans="1:30" x14ac:dyDescent="0.2">
      <c r="A569" s="20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 x14ac:dyDescent="0.2">
      <c r="A570" s="20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 x14ac:dyDescent="0.2">
      <c r="A571" s="20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 x14ac:dyDescent="0.2">
      <c r="A572" s="20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 x14ac:dyDescent="0.2">
      <c r="A573" s="20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 x14ac:dyDescent="0.2">
      <c r="A574" s="20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 x14ac:dyDescent="0.2">
      <c r="A575" s="20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 x14ac:dyDescent="0.2">
      <c r="A576" s="20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 x14ac:dyDescent="0.2">
      <c r="A577" s="20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 x14ac:dyDescent="0.2">
      <c r="A578" s="20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 x14ac:dyDescent="0.2">
      <c r="A579" s="20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 x14ac:dyDescent="0.2">
      <c r="A580" s="20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 x14ac:dyDescent="0.2">
      <c r="A581" s="20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 x14ac:dyDescent="0.2">
      <c r="A582" s="20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 x14ac:dyDescent="0.2">
      <c r="A583" s="20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 x14ac:dyDescent="0.2">
      <c r="A584" s="20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 x14ac:dyDescent="0.2">
      <c r="A585" s="20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 x14ac:dyDescent="0.2">
      <c r="A586" s="20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spans="1:30" x14ac:dyDescent="0.2">
      <c r="A587" s="20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spans="1:30" x14ac:dyDescent="0.2">
      <c r="A588" s="20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spans="1:30" x14ac:dyDescent="0.2">
      <c r="A589" s="20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spans="1:30" x14ac:dyDescent="0.2">
      <c r="A590" s="20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spans="1:30" x14ac:dyDescent="0.2">
      <c r="A591" s="20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 x14ac:dyDescent="0.2">
      <c r="A592" s="20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 x14ac:dyDescent="0.2">
      <c r="A593" s="20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 x14ac:dyDescent="0.2">
      <c r="A594" s="20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 x14ac:dyDescent="0.2">
      <c r="A595" s="20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 x14ac:dyDescent="0.2">
      <c r="A596" s="20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spans="1:30" x14ac:dyDescent="0.2">
      <c r="A597" s="20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spans="1:30" x14ac:dyDescent="0.2">
      <c r="A598" s="20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spans="1:30" x14ac:dyDescent="0.2">
      <c r="A599" s="20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spans="1:30" x14ac:dyDescent="0.2">
      <c r="A600" s="20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 x14ac:dyDescent="0.2">
      <c r="A601" s="20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 x14ac:dyDescent="0.2">
      <c r="A602" s="20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</row>
    <row r="603" spans="1:30" x14ac:dyDescent="0.2">
      <c r="A603" s="20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</row>
    <row r="604" spans="1:30" x14ac:dyDescent="0.2">
      <c r="A604" s="20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</row>
    <row r="605" spans="1:30" x14ac:dyDescent="0.2">
      <c r="A605" s="20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spans="1:30" x14ac:dyDescent="0.2">
      <c r="A606" s="20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spans="1:30" x14ac:dyDescent="0.2">
      <c r="A607" s="20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</row>
    <row r="608" spans="1:30" x14ac:dyDescent="0.2">
      <c r="A608" s="20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</row>
    <row r="609" spans="1:30" x14ac:dyDescent="0.2">
      <c r="A609" s="20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</row>
    <row r="610" spans="1:30" x14ac:dyDescent="0.2">
      <c r="A610" s="20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</row>
    <row r="611" spans="1:30" x14ac:dyDescent="0.2">
      <c r="A611" s="20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</row>
    <row r="612" spans="1:30" x14ac:dyDescent="0.2">
      <c r="A612" s="20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</row>
    <row r="613" spans="1:30" x14ac:dyDescent="0.2">
      <c r="A613" s="20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</row>
    <row r="614" spans="1:30" x14ac:dyDescent="0.2">
      <c r="A614" s="20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</row>
    <row r="615" spans="1:30" x14ac:dyDescent="0.2">
      <c r="A615" s="20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</row>
    <row r="616" spans="1:30" x14ac:dyDescent="0.2">
      <c r="A616" s="20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</row>
    <row r="617" spans="1:30" x14ac:dyDescent="0.2">
      <c r="A617" s="20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</row>
    <row r="618" spans="1:30" x14ac:dyDescent="0.2">
      <c r="A618" s="20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</row>
    <row r="619" spans="1:30" x14ac:dyDescent="0.2">
      <c r="A619" s="20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</row>
    <row r="620" spans="1:30" x14ac:dyDescent="0.2">
      <c r="A620" s="20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</row>
    <row r="621" spans="1:30" x14ac:dyDescent="0.2">
      <c r="A621" s="20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</row>
    <row r="622" spans="1:30" x14ac:dyDescent="0.2">
      <c r="A622" s="20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</row>
    <row r="623" spans="1:30" x14ac:dyDescent="0.2">
      <c r="A623" s="20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</row>
    <row r="624" spans="1:30" x14ac:dyDescent="0.2">
      <c r="A624" s="20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</row>
    <row r="625" spans="1:30" x14ac:dyDescent="0.2">
      <c r="A625" s="20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</row>
    <row r="626" spans="1:30" x14ac:dyDescent="0.2">
      <c r="A626" s="20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</row>
    <row r="627" spans="1:30" x14ac:dyDescent="0.2">
      <c r="A627" s="20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</row>
    <row r="628" spans="1:30" x14ac:dyDescent="0.2">
      <c r="A628" s="20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</row>
    <row r="629" spans="1:30" x14ac:dyDescent="0.2">
      <c r="A629" s="20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</row>
    <row r="630" spans="1:30" x14ac:dyDescent="0.2">
      <c r="A630" s="20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</row>
    <row r="631" spans="1:30" x14ac:dyDescent="0.2">
      <c r="A631" s="20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</row>
    <row r="632" spans="1:30" x14ac:dyDescent="0.2">
      <c r="A632" s="20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</row>
    <row r="633" spans="1:30" x14ac:dyDescent="0.2">
      <c r="A633" s="20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</row>
    <row r="634" spans="1:30" x14ac:dyDescent="0.2">
      <c r="A634" s="20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</row>
    <row r="635" spans="1:30" x14ac:dyDescent="0.2">
      <c r="A635" s="20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</row>
    <row r="636" spans="1:30" x14ac:dyDescent="0.2">
      <c r="A636" s="20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</row>
    <row r="637" spans="1:30" x14ac:dyDescent="0.2">
      <c r="A637" s="20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spans="1:30" x14ac:dyDescent="0.2">
      <c r="A638" s="20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</row>
    <row r="639" spans="1:30" x14ac:dyDescent="0.2">
      <c r="A639" s="20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</row>
    <row r="640" spans="1:30" x14ac:dyDescent="0.2">
      <c r="A640" s="20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</row>
    <row r="641" spans="1:30" x14ac:dyDescent="0.2">
      <c r="A641" s="20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</row>
    <row r="642" spans="1:30" x14ac:dyDescent="0.2">
      <c r="A642" s="20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</row>
    <row r="643" spans="1:30" x14ac:dyDescent="0.2">
      <c r="A643" s="20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</row>
    <row r="644" spans="1:30" x14ac:dyDescent="0.2">
      <c r="A644" s="20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</row>
    <row r="645" spans="1:30" x14ac:dyDescent="0.2">
      <c r="A645" s="20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</row>
    <row r="646" spans="1:30" x14ac:dyDescent="0.2">
      <c r="A646" s="20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</row>
    <row r="647" spans="1:30" x14ac:dyDescent="0.2">
      <c r="A647" s="20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</row>
    <row r="648" spans="1:30" x14ac:dyDescent="0.2">
      <c r="A648" s="20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</row>
    <row r="649" spans="1:30" x14ac:dyDescent="0.2">
      <c r="A649" s="20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</row>
    <row r="650" spans="1:30" x14ac:dyDescent="0.2">
      <c r="A650" s="20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</row>
    <row r="651" spans="1:30" x14ac:dyDescent="0.2">
      <c r="A651" s="20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</row>
    <row r="652" spans="1:30" x14ac:dyDescent="0.2">
      <c r="A652" s="20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</row>
    <row r="653" spans="1:30" x14ac:dyDescent="0.2">
      <c r="A653" s="20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</row>
    <row r="654" spans="1:30" x14ac:dyDescent="0.2">
      <c r="A654" s="20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</row>
    <row r="655" spans="1:30" x14ac:dyDescent="0.2">
      <c r="A655" s="20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</row>
    <row r="656" spans="1:30" x14ac:dyDescent="0.2">
      <c r="A656" s="20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</row>
    <row r="657" spans="1:30" x14ac:dyDescent="0.2">
      <c r="A657" s="20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</row>
    <row r="658" spans="1:30" x14ac:dyDescent="0.2">
      <c r="A658" s="20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</row>
    <row r="659" spans="1:30" x14ac:dyDescent="0.2">
      <c r="A659" s="20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</row>
    <row r="660" spans="1:30" x14ac:dyDescent="0.2">
      <c r="A660" s="20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</row>
    <row r="661" spans="1:30" x14ac:dyDescent="0.2">
      <c r="A661" s="20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</row>
    <row r="662" spans="1:30" x14ac:dyDescent="0.2">
      <c r="A662" s="20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 x14ac:dyDescent="0.2">
      <c r="A663" s="20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 x14ac:dyDescent="0.2">
      <c r="A664" s="20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 x14ac:dyDescent="0.2">
      <c r="A665" s="20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 x14ac:dyDescent="0.2">
      <c r="A666" s="20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 x14ac:dyDescent="0.2">
      <c r="A667" s="20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 x14ac:dyDescent="0.2">
      <c r="A668" s="20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 x14ac:dyDescent="0.2">
      <c r="A669" s="20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 x14ac:dyDescent="0.2">
      <c r="A670" s="20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 x14ac:dyDescent="0.2">
      <c r="A671" s="20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 x14ac:dyDescent="0.2">
      <c r="A672" s="20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 x14ac:dyDescent="0.2">
      <c r="A673" s="20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 x14ac:dyDescent="0.2">
      <c r="A674" s="20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 x14ac:dyDescent="0.2">
      <c r="A675" s="20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 x14ac:dyDescent="0.2">
      <c r="A676" s="20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 x14ac:dyDescent="0.2">
      <c r="A677" s="20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 x14ac:dyDescent="0.2">
      <c r="A678" s="20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 x14ac:dyDescent="0.2">
      <c r="A679" s="20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 x14ac:dyDescent="0.2">
      <c r="A680" s="20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 x14ac:dyDescent="0.2">
      <c r="A681" s="20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 x14ac:dyDescent="0.2">
      <c r="A682" s="20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 x14ac:dyDescent="0.2">
      <c r="A683" s="20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 x14ac:dyDescent="0.2">
      <c r="A684" s="20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2">
      <c r="A685" s="20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2">
      <c r="A686" s="20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2">
      <c r="A687" s="20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2">
      <c r="A688" s="20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2">
      <c r="A689" s="20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2">
      <c r="A690" s="20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2">
      <c r="A691" s="20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2">
      <c r="A692" s="20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2">
      <c r="A693" s="20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2">
      <c r="A694" s="20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2">
      <c r="A695" s="20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2">
      <c r="A696" s="20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2">
      <c r="A697" s="20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2">
      <c r="A698" s="20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2">
      <c r="A699" s="20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2">
      <c r="A700" s="20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2">
      <c r="A701" s="20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2">
      <c r="A702" s="20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2">
      <c r="A703" s="20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2">
      <c r="A704" s="20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2">
      <c r="A705" s="20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2">
      <c r="A706" s="20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2">
      <c r="A707" s="20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2">
      <c r="A708" s="20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2">
      <c r="A709" s="20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2">
      <c r="A710" s="20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2">
      <c r="A711" s="20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2">
      <c r="A712" s="20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2">
      <c r="A713" s="20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2">
      <c r="A714" s="20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2">
      <c r="A715" s="20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2">
      <c r="A716" s="20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2">
      <c r="A717" s="20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2">
      <c r="A718" s="20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2">
      <c r="A719" s="20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2">
      <c r="A720" s="20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2">
      <c r="A721" s="20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2">
      <c r="A722" s="20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x14ac:dyDescent="0.2">
      <c r="A723" s="20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x14ac:dyDescent="0.2">
      <c r="A724" s="20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x14ac:dyDescent="0.2">
      <c r="A725" s="20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x14ac:dyDescent="0.2">
      <c r="A726" s="20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x14ac:dyDescent="0.2">
      <c r="A727" s="20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2">
      <c r="A728" s="20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x14ac:dyDescent="0.2">
      <c r="A729" s="20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x14ac:dyDescent="0.2">
      <c r="A730" s="20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x14ac:dyDescent="0.2">
      <c r="A731" s="20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x14ac:dyDescent="0.2">
      <c r="A732" s="20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x14ac:dyDescent="0.2">
      <c r="A733" s="20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x14ac:dyDescent="0.2">
      <c r="A734" s="20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x14ac:dyDescent="0.2">
      <c r="A735" s="20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x14ac:dyDescent="0.2">
      <c r="A736" s="20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x14ac:dyDescent="0.2">
      <c r="A737" s="20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x14ac:dyDescent="0.2">
      <c r="A738" s="20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x14ac:dyDescent="0.2">
      <c r="A739" s="20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x14ac:dyDescent="0.2">
      <c r="A740" s="20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2">
      <c r="A741" s="20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x14ac:dyDescent="0.2">
      <c r="A742" s="20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x14ac:dyDescent="0.2">
      <c r="A743" s="20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x14ac:dyDescent="0.2">
      <c r="A744" s="20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x14ac:dyDescent="0.2">
      <c r="A745" s="20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x14ac:dyDescent="0.2">
      <c r="A746" s="20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</row>
    <row r="747" spans="1:30" x14ac:dyDescent="0.2">
      <c r="A747" s="20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</row>
    <row r="748" spans="1:30" x14ac:dyDescent="0.2">
      <c r="A748" s="20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</row>
    <row r="749" spans="1:30" x14ac:dyDescent="0.2">
      <c r="A749" s="20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</row>
    <row r="750" spans="1:30" x14ac:dyDescent="0.2">
      <c r="A750" s="20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</row>
    <row r="751" spans="1:30" x14ac:dyDescent="0.2">
      <c r="A751" s="20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</row>
    <row r="752" spans="1:30" x14ac:dyDescent="0.2">
      <c r="A752" s="20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 x14ac:dyDescent="0.2">
      <c r="A753" s="20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 x14ac:dyDescent="0.2">
      <c r="A754" s="20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 x14ac:dyDescent="0.2">
      <c r="A755" s="20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 x14ac:dyDescent="0.2">
      <c r="A756" s="20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 x14ac:dyDescent="0.2">
      <c r="A757" s="20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 x14ac:dyDescent="0.2">
      <c r="A758" s="20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 x14ac:dyDescent="0.2">
      <c r="A759" s="20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 x14ac:dyDescent="0.2">
      <c r="A760" s="20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 x14ac:dyDescent="0.2">
      <c r="A761" s="20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 x14ac:dyDescent="0.2">
      <c r="A762" s="20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 x14ac:dyDescent="0.2">
      <c r="A763" s="20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 x14ac:dyDescent="0.2">
      <c r="A764" s="20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 x14ac:dyDescent="0.2">
      <c r="A765" s="20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 x14ac:dyDescent="0.2">
      <c r="A766" s="20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 x14ac:dyDescent="0.2">
      <c r="A767" s="20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 x14ac:dyDescent="0.2">
      <c r="A768" s="20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 x14ac:dyDescent="0.2">
      <c r="A769" s="20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 x14ac:dyDescent="0.2">
      <c r="A770" s="20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 x14ac:dyDescent="0.2">
      <c r="A771" s="20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 x14ac:dyDescent="0.2">
      <c r="A772" s="20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 x14ac:dyDescent="0.2">
      <c r="A773" s="20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 x14ac:dyDescent="0.2">
      <c r="A774" s="20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 x14ac:dyDescent="0.2">
      <c r="A775" s="20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 x14ac:dyDescent="0.2">
      <c r="A776" s="20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 x14ac:dyDescent="0.2">
      <c r="A777" s="20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 x14ac:dyDescent="0.2">
      <c r="A778" s="20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 x14ac:dyDescent="0.2">
      <c r="A779" s="20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 x14ac:dyDescent="0.2">
      <c r="A780" s="20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 x14ac:dyDescent="0.2">
      <c r="A781" s="20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 x14ac:dyDescent="0.2">
      <c r="A782" s="20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 x14ac:dyDescent="0.2">
      <c r="A783" s="20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 x14ac:dyDescent="0.2">
      <c r="A784" s="20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 x14ac:dyDescent="0.2">
      <c r="A785" s="20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 x14ac:dyDescent="0.2">
      <c r="A786" s="20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 x14ac:dyDescent="0.2">
      <c r="A787" s="20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 x14ac:dyDescent="0.2">
      <c r="A788" s="20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 x14ac:dyDescent="0.2">
      <c r="A789" s="20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 x14ac:dyDescent="0.2">
      <c r="A790" s="20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 x14ac:dyDescent="0.2">
      <c r="A791" s="20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 x14ac:dyDescent="0.2">
      <c r="A792" s="20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 x14ac:dyDescent="0.2">
      <c r="A793" s="20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 x14ac:dyDescent="0.2">
      <c r="A794" s="20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 x14ac:dyDescent="0.2">
      <c r="A795" s="20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 x14ac:dyDescent="0.2">
      <c r="A796" s="20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 x14ac:dyDescent="0.2">
      <c r="A797" s="20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 x14ac:dyDescent="0.2">
      <c r="A798" s="20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 x14ac:dyDescent="0.2">
      <c r="A799" s="20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 x14ac:dyDescent="0.2">
      <c r="A800" s="20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 x14ac:dyDescent="0.2">
      <c r="A801" s="20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 x14ac:dyDescent="0.2">
      <c r="A802" s="20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 x14ac:dyDescent="0.2">
      <c r="A803" s="20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 x14ac:dyDescent="0.2">
      <c r="A804" s="20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 x14ac:dyDescent="0.2">
      <c r="A805" s="20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 x14ac:dyDescent="0.2">
      <c r="A806" s="20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 x14ac:dyDescent="0.2">
      <c r="A807" s="20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 x14ac:dyDescent="0.2">
      <c r="A808" s="20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 x14ac:dyDescent="0.2">
      <c r="A809" s="20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 x14ac:dyDescent="0.2">
      <c r="A810" s="20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 x14ac:dyDescent="0.2">
      <c r="A811" s="20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 x14ac:dyDescent="0.2">
      <c r="A812" s="20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</row>
    <row r="813" spans="1:30" x14ac:dyDescent="0.2">
      <c r="A813" s="20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</row>
    <row r="814" spans="1:30" x14ac:dyDescent="0.2">
      <c r="A814" s="20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</row>
    <row r="815" spans="1:30" x14ac:dyDescent="0.2">
      <c r="A815" s="20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</row>
    <row r="816" spans="1:30" x14ac:dyDescent="0.2">
      <c r="A816" s="20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</row>
    <row r="817" spans="1:30" x14ac:dyDescent="0.2">
      <c r="A817" s="20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</row>
    <row r="818" spans="1:30" x14ac:dyDescent="0.2">
      <c r="A818" s="20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</row>
    <row r="819" spans="1:30" x14ac:dyDescent="0.2">
      <c r="A819" s="20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</row>
    <row r="820" spans="1:30" x14ac:dyDescent="0.2">
      <c r="A820" s="20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</row>
    <row r="821" spans="1:30" x14ac:dyDescent="0.2">
      <c r="A821" s="20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 x14ac:dyDescent="0.2">
      <c r="A822" s="20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 x14ac:dyDescent="0.2">
      <c r="A823" s="20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</row>
    <row r="824" spans="1:30" x14ac:dyDescent="0.2">
      <c r="A824" s="20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</row>
    <row r="825" spans="1:30" x14ac:dyDescent="0.2">
      <c r="A825" s="20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</row>
    <row r="826" spans="1:30" x14ac:dyDescent="0.2">
      <c r="A826" s="20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</row>
    <row r="827" spans="1:30" x14ac:dyDescent="0.2">
      <c r="A827" s="20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spans="1:30" x14ac:dyDescent="0.2">
      <c r="A828" s="20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spans="1:30" x14ac:dyDescent="0.2">
      <c r="A829" s="20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spans="1:30" x14ac:dyDescent="0.2">
      <c r="A830" s="20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spans="1:30" x14ac:dyDescent="0.2">
      <c r="A831" s="20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 x14ac:dyDescent="0.2">
      <c r="A832" s="20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spans="1:30" x14ac:dyDescent="0.2">
      <c r="A833" s="20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spans="1:30" x14ac:dyDescent="0.2">
      <c r="A834" s="20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spans="1:30" x14ac:dyDescent="0.2">
      <c r="A835" s="20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spans="1:30" x14ac:dyDescent="0.2">
      <c r="A836" s="20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spans="1:30" x14ac:dyDescent="0.2">
      <c r="A837" s="20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spans="1:30" x14ac:dyDescent="0.2">
      <c r="A838" s="20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spans="1:30" x14ac:dyDescent="0.2">
      <c r="A839" s="20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</row>
    <row r="840" spans="1:30" x14ac:dyDescent="0.2">
      <c r="A840" s="20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</row>
    <row r="841" spans="1:30" x14ac:dyDescent="0.2">
      <c r="A841" s="20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</row>
    <row r="842" spans="1:30" x14ac:dyDescent="0.2">
      <c r="A842" s="20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</row>
    <row r="843" spans="1:30" x14ac:dyDescent="0.2">
      <c r="A843" s="20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</row>
    <row r="844" spans="1:30" x14ac:dyDescent="0.2">
      <c r="A844" s="20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</row>
    <row r="845" spans="1:30" x14ac:dyDescent="0.2">
      <c r="A845" s="20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</row>
    <row r="846" spans="1:30" x14ac:dyDescent="0.2">
      <c r="A846" s="20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</row>
    <row r="847" spans="1:30" x14ac:dyDescent="0.2">
      <c r="A847" s="20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</row>
    <row r="848" spans="1:30" x14ac:dyDescent="0.2">
      <c r="A848" s="20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</row>
    <row r="849" spans="1:30" x14ac:dyDescent="0.2">
      <c r="A849" s="20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</row>
    <row r="850" spans="1:30" x14ac:dyDescent="0.2">
      <c r="A850" s="20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</row>
    <row r="851" spans="1:30" x14ac:dyDescent="0.2">
      <c r="A851" s="20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 x14ac:dyDescent="0.2">
      <c r="A852" s="20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 x14ac:dyDescent="0.2">
      <c r="A853" s="20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spans="1:30" x14ac:dyDescent="0.2">
      <c r="A854" s="20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spans="1:30" x14ac:dyDescent="0.2">
      <c r="A855" s="20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</row>
    <row r="856" spans="1:30" x14ac:dyDescent="0.2">
      <c r="A856" s="20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</row>
    <row r="857" spans="1:30" x14ac:dyDescent="0.2">
      <c r="A857" s="20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</row>
    <row r="858" spans="1:30" x14ac:dyDescent="0.2">
      <c r="A858" s="20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</row>
    <row r="859" spans="1:30" x14ac:dyDescent="0.2">
      <c r="A859" s="20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</row>
    <row r="860" spans="1:30" x14ac:dyDescent="0.2">
      <c r="A860" s="20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</row>
    <row r="861" spans="1:30" x14ac:dyDescent="0.2">
      <c r="A861" s="20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</row>
    <row r="862" spans="1:30" x14ac:dyDescent="0.2">
      <c r="A862" s="20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</row>
    <row r="863" spans="1:30" x14ac:dyDescent="0.2">
      <c r="A863" s="20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</row>
    <row r="864" spans="1:30" x14ac:dyDescent="0.2">
      <c r="A864" s="20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</row>
    <row r="865" spans="1:30" x14ac:dyDescent="0.2">
      <c r="A865" s="20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</row>
    <row r="866" spans="1:30" x14ac:dyDescent="0.2">
      <c r="A866" s="20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</row>
    <row r="867" spans="1:30" x14ac:dyDescent="0.2">
      <c r="A867" s="20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</row>
    <row r="868" spans="1:30" x14ac:dyDescent="0.2">
      <c r="A868" s="20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</row>
    <row r="869" spans="1:30" x14ac:dyDescent="0.2">
      <c r="A869" s="20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</row>
    <row r="870" spans="1:30" x14ac:dyDescent="0.2">
      <c r="A870" s="20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 x14ac:dyDescent="0.2">
      <c r="A871" s="20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 x14ac:dyDescent="0.2">
      <c r="A872" s="20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 x14ac:dyDescent="0.2">
      <c r="A873" s="20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 x14ac:dyDescent="0.2">
      <c r="A874" s="20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 x14ac:dyDescent="0.2">
      <c r="A875" s="20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 x14ac:dyDescent="0.2">
      <c r="A876" s="20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 x14ac:dyDescent="0.2">
      <c r="A877" s="20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 x14ac:dyDescent="0.2">
      <c r="A878" s="20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 x14ac:dyDescent="0.2">
      <c r="A879" s="20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 x14ac:dyDescent="0.2">
      <c r="A880" s="20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spans="1:30" x14ac:dyDescent="0.2">
      <c r="A881" s="20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2">
      <c r="A882" s="20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x14ac:dyDescent="0.2">
      <c r="A883" s="20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spans="1:30" x14ac:dyDescent="0.2">
      <c r="A884" s="20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 x14ac:dyDescent="0.2">
      <c r="A885" s="20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 x14ac:dyDescent="0.2">
      <c r="A886" s="20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spans="1:30" x14ac:dyDescent="0.2">
      <c r="A887" s="20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spans="1:30" x14ac:dyDescent="0.2">
      <c r="A888" s="20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spans="1:30" x14ac:dyDescent="0.2">
      <c r="A889" s="20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spans="1:30" x14ac:dyDescent="0.2">
      <c r="A890" s="20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spans="1:30" x14ac:dyDescent="0.2">
      <c r="A891" s="20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spans="1:30" x14ac:dyDescent="0.2">
      <c r="A892" s="20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spans="1:30" x14ac:dyDescent="0.2">
      <c r="A893" s="20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spans="1:30" x14ac:dyDescent="0.2">
      <c r="A894" s="20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spans="1:30" x14ac:dyDescent="0.2">
      <c r="A895" s="20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spans="1:30" x14ac:dyDescent="0.2">
      <c r="A896" s="20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spans="1:30" x14ac:dyDescent="0.2">
      <c r="A897" s="20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spans="1:30" x14ac:dyDescent="0.2">
      <c r="A898" s="20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spans="1:30" x14ac:dyDescent="0.2">
      <c r="A899" s="20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spans="1:30" x14ac:dyDescent="0.2">
      <c r="A900" s="20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spans="1:30" x14ac:dyDescent="0.2">
      <c r="A901" s="20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 x14ac:dyDescent="0.2">
      <c r="A902" s="20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</row>
    <row r="903" spans="1:30" x14ac:dyDescent="0.2">
      <c r="A903" s="20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</row>
    <row r="904" spans="1:30" x14ac:dyDescent="0.2">
      <c r="A904" s="20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</row>
    <row r="905" spans="1:30" x14ac:dyDescent="0.2">
      <c r="A905" s="20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</row>
    <row r="906" spans="1:30" x14ac:dyDescent="0.2">
      <c r="A906" s="20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</row>
    <row r="907" spans="1:30" x14ac:dyDescent="0.2">
      <c r="A907" s="20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</row>
    <row r="908" spans="1:30" x14ac:dyDescent="0.2">
      <c r="A908" s="20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</row>
    <row r="909" spans="1:30" x14ac:dyDescent="0.2">
      <c r="A909" s="20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</row>
    <row r="910" spans="1:30" x14ac:dyDescent="0.2">
      <c r="A910" s="20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</row>
    <row r="911" spans="1:30" x14ac:dyDescent="0.2">
      <c r="A911" s="20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 x14ac:dyDescent="0.2">
      <c r="A912" s="20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 x14ac:dyDescent="0.2">
      <c r="A913" s="20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</row>
    <row r="914" spans="1:30" x14ac:dyDescent="0.2">
      <c r="A914" s="20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</row>
    <row r="915" spans="1:30" x14ac:dyDescent="0.2">
      <c r="A915" s="20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spans="1:30" x14ac:dyDescent="0.2">
      <c r="A916" s="20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spans="1:30" x14ac:dyDescent="0.2">
      <c r="A917" s="20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</row>
    <row r="918" spans="1:30" x14ac:dyDescent="0.2">
      <c r="A918" s="20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</row>
    <row r="919" spans="1:30" x14ac:dyDescent="0.2">
      <c r="A919" s="20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</row>
    <row r="920" spans="1:30" x14ac:dyDescent="0.2">
      <c r="A920" s="20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spans="1:30" x14ac:dyDescent="0.2">
      <c r="A921" s="20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</row>
    <row r="922" spans="1:30" x14ac:dyDescent="0.2">
      <c r="A922" s="20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spans="1:30" x14ac:dyDescent="0.2">
      <c r="A923" s="20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spans="1:30" x14ac:dyDescent="0.2">
      <c r="A924" s="20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spans="1:30" x14ac:dyDescent="0.2">
      <c r="A925" s="20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spans="1:30" x14ac:dyDescent="0.2">
      <c r="A926" s="20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spans="1:30" x14ac:dyDescent="0.2">
      <c r="A927" s="20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spans="1:30" x14ac:dyDescent="0.2">
      <c r="A928" s="20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spans="1:30" x14ac:dyDescent="0.2">
      <c r="A929" s="20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spans="1:30" x14ac:dyDescent="0.2">
      <c r="A930" s="20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spans="1:30" x14ac:dyDescent="0.2">
      <c r="A931" s="20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spans="1:30" x14ac:dyDescent="0.2">
      <c r="A932" s="20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spans="1:30" x14ac:dyDescent="0.2">
      <c r="A933" s="20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spans="1:30" x14ac:dyDescent="0.2">
      <c r="A934" s="20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</row>
    <row r="935" spans="1:30" x14ac:dyDescent="0.2">
      <c r="A935" s="20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</row>
    <row r="936" spans="1:30" x14ac:dyDescent="0.2">
      <c r="A936" s="20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</row>
    <row r="937" spans="1:30" x14ac:dyDescent="0.2">
      <c r="A937" s="20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spans="1:30" x14ac:dyDescent="0.2">
      <c r="A938" s="20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spans="1:30" x14ac:dyDescent="0.2">
      <c r="A939" s="20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spans="1:30" x14ac:dyDescent="0.2">
      <c r="A940" s="20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spans="1:30" x14ac:dyDescent="0.2">
      <c r="A941" s="20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 x14ac:dyDescent="0.2">
      <c r="A942" s="20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 x14ac:dyDescent="0.2">
      <c r="A943" s="20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spans="1:30" x14ac:dyDescent="0.2">
      <c r="A944" s="20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spans="1:30" x14ac:dyDescent="0.2">
      <c r="A945" s="20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spans="1:30" x14ac:dyDescent="0.2">
      <c r="A946" s="20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spans="1:30" x14ac:dyDescent="0.2">
      <c r="A947" s="20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spans="1:30" x14ac:dyDescent="0.2">
      <c r="A948" s="20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</row>
    <row r="949" spans="1:30" x14ac:dyDescent="0.2">
      <c r="A949" s="20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</row>
    <row r="950" spans="1:30" x14ac:dyDescent="0.2">
      <c r="A950" s="20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</row>
    <row r="951" spans="1:30" x14ac:dyDescent="0.2">
      <c r="A951" s="20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</row>
    <row r="952" spans="1:30" x14ac:dyDescent="0.2">
      <c r="A952" s="20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</row>
    <row r="953" spans="1:30" x14ac:dyDescent="0.2">
      <c r="A953" s="20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</row>
    <row r="954" spans="1:30" x14ac:dyDescent="0.2">
      <c r="A954" s="20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</row>
    <row r="955" spans="1:30" x14ac:dyDescent="0.2">
      <c r="A955" s="20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</row>
    <row r="956" spans="1:30" x14ac:dyDescent="0.2">
      <c r="A956" s="20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 x14ac:dyDescent="0.2">
      <c r="A957" s="20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spans="1:30" x14ac:dyDescent="0.2">
      <c r="A958" s="20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spans="1:30" x14ac:dyDescent="0.2">
      <c r="A959" s="20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spans="1:30" x14ac:dyDescent="0.2">
      <c r="A960" s="20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spans="1:30" x14ac:dyDescent="0.2">
      <c r="A961" s="20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spans="1:30" x14ac:dyDescent="0.2">
      <c r="A962" s="20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 x14ac:dyDescent="0.2">
      <c r="A963" s="20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 x14ac:dyDescent="0.2">
      <c r="A964" s="20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spans="1:30" x14ac:dyDescent="0.2">
      <c r="A965" s="20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</row>
    <row r="966" spans="1:30" x14ac:dyDescent="0.2">
      <c r="A966" s="20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</row>
    <row r="967" spans="1:30" x14ac:dyDescent="0.2">
      <c r="A967" s="20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 x14ac:dyDescent="0.2">
      <c r="A968" s="20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 x14ac:dyDescent="0.2">
      <c r="A969" s="20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</row>
    <row r="970" spans="1:30" x14ac:dyDescent="0.2">
      <c r="A970" s="20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</row>
    <row r="971" spans="1:30" x14ac:dyDescent="0.2">
      <c r="A971" s="20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</row>
    <row r="972" spans="1:30" x14ac:dyDescent="0.2">
      <c r="A972" s="20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</row>
    <row r="973" spans="1:30" x14ac:dyDescent="0.2">
      <c r="A973" s="20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</row>
    <row r="974" spans="1:30" x14ac:dyDescent="0.2">
      <c r="A974" s="20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</row>
    <row r="975" spans="1:30" x14ac:dyDescent="0.2">
      <c r="A975" s="20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</row>
    <row r="976" spans="1:30" x14ac:dyDescent="0.2">
      <c r="A976" s="20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</row>
    <row r="977" spans="1:30" x14ac:dyDescent="0.2">
      <c r="A977" s="20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spans="1:30" x14ac:dyDescent="0.2">
      <c r="A978" s="20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spans="1:30" x14ac:dyDescent="0.2">
      <c r="A979" s="20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spans="1:30" x14ac:dyDescent="0.2">
      <c r="A980" s="20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spans="1:30" x14ac:dyDescent="0.2">
      <c r="A981" s="20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spans="1:30" x14ac:dyDescent="0.2">
      <c r="A982" s="20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spans="1:30" x14ac:dyDescent="0.2">
      <c r="A983" s="20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</row>
    <row r="984" spans="1:30" x14ac:dyDescent="0.2">
      <c r="A984" s="20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</row>
    <row r="985" spans="1:30" x14ac:dyDescent="0.2">
      <c r="A985" s="20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</row>
    <row r="986" spans="1:30" x14ac:dyDescent="0.2">
      <c r="A986" s="20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 x14ac:dyDescent="0.2">
      <c r="A987" s="20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 x14ac:dyDescent="0.2">
      <c r="A988" s="20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 x14ac:dyDescent="0.2">
      <c r="A989" s="20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 x14ac:dyDescent="0.2">
      <c r="A990" s="20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 x14ac:dyDescent="0.2">
      <c r="A991" s="20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 x14ac:dyDescent="0.2">
      <c r="A992" s="20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 x14ac:dyDescent="0.2">
      <c r="A993" s="20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spans="1:30" x14ac:dyDescent="0.2">
      <c r="A994" s="20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spans="1:30" x14ac:dyDescent="0.2">
      <c r="A995" s="20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</row>
    <row r="996" spans="1:30" x14ac:dyDescent="0.2">
      <c r="A996" s="20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</row>
    <row r="997" spans="1:30" x14ac:dyDescent="0.2">
      <c r="A997" s="20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</row>
    <row r="998" spans="1:30" x14ac:dyDescent="0.2">
      <c r="A998" s="20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</row>
    <row r="999" spans="1:30" x14ac:dyDescent="0.2">
      <c r="A999" s="20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</row>
    <row r="1000" spans="1:30" x14ac:dyDescent="0.2">
      <c r="A1000" s="20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</row>
  </sheetData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F9FECE25-98D0-8B47-AF77-0E3F4DD518FA}">
            <xm:f>IF((C2/12/0.001)&gt;Data!C2,TRUE)</xm:f>
            <x14:dxf>
              <font>
                <color rgb="FF006400"/>
              </font>
              <fill>
                <patternFill patternType="solid">
                  <fgColor indexed="64"/>
                  <bgColor rgb="FF90EE90"/>
                </patternFill>
              </fill>
            </x14:dxf>
          </x14:cfRule>
          <x14:cfRule type="expression" priority="2" id="{99241765-3839-2B46-8091-C7779615660D}">
            <xm:f>IF((C2/12/0.001)&lt;Data!C2,TRUE)</xm:f>
            <x14:dxf>
              <font>
                <color rgb="FF8B0000"/>
              </font>
              <fill>
                <patternFill patternType="solid">
                  <fgColor indexed="64"/>
                  <bgColor rgb="FFFFC0CB"/>
                </patternFill>
              </fill>
            </x14:dxf>
          </x14:cfRule>
          <xm:sqref>C2:AD51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124F9-E4ED-3D4C-8F65-9D47183546D6}">
  <dimension ref="A1:AW2645"/>
  <sheetViews>
    <sheetView workbookViewId="0">
      <pane ySplit="1" topLeftCell="A2" activePane="bottomLeft" state="frozen"/>
      <selection pane="bottomLeft" activeCell="J7" sqref="J7"/>
    </sheetView>
  </sheetViews>
  <sheetFormatPr baseColWidth="10" defaultRowHeight="15" x14ac:dyDescent="0.2"/>
  <cols>
    <col min="1" max="2" width="16.6640625" customWidth="1"/>
    <col min="3" max="3" width="1.6640625" customWidth="1"/>
    <col min="4" max="7" width="15" customWidth="1"/>
    <col min="8" max="8" width="1.6640625" customWidth="1"/>
    <col min="9" max="36" width="11.6640625" customWidth="1"/>
    <col min="37" max="37" width="1.6640625" customWidth="1"/>
    <col min="38" max="46" width="13.33203125" customWidth="1"/>
    <col min="47" max="47" width="1.6640625" customWidth="1"/>
    <col min="48" max="49" width="13.33203125" customWidth="1"/>
  </cols>
  <sheetData>
    <row r="1" spans="1:49" x14ac:dyDescent="0.2">
      <c r="A1" s="15" t="s">
        <v>0</v>
      </c>
      <c r="B1" s="15" t="s">
        <v>110</v>
      </c>
      <c r="D1" s="14" t="s">
        <v>5</v>
      </c>
      <c r="E1" s="14" t="s">
        <v>6</v>
      </c>
      <c r="F1" s="15" t="s">
        <v>7</v>
      </c>
      <c r="G1" s="15" t="s">
        <v>8</v>
      </c>
      <c r="I1" s="16">
        <v>44927</v>
      </c>
      <c r="J1" s="16">
        <v>44958</v>
      </c>
      <c r="K1" s="16">
        <v>44986</v>
      </c>
      <c r="L1" s="16">
        <v>45017</v>
      </c>
      <c r="M1" s="16">
        <v>45047</v>
      </c>
      <c r="N1" s="16">
        <v>45078</v>
      </c>
      <c r="O1" s="16">
        <v>45108</v>
      </c>
      <c r="P1" s="16">
        <v>45139</v>
      </c>
      <c r="Q1" s="16">
        <v>45170</v>
      </c>
      <c r="R1" s="16">
        <v>45200</v>
      </c>
      <c r="S1" s="16">
        <v>45231</v>
      </c>
      <c r="T1" s="16">
        <v>45261</v>
      </c>
      <c r="U1" s="16">
        <v>45292</v>
      </c>
      <c r="V1" s="16">
        <v>45323</v>
      </c>
      <c r="W1" s="16">
        <v>45352</v>
      </c>
      <c r="X1" s="16">
        <v>45383</v>
      </c>
      <c r="Y1" s="16">
        <v>45413</v>
      </c>
      <c r="Z1" s="16">
        <v>45444</v>
      </c>
      <c r="AA1" s="16">
        <v>45474</v>
      </c>
      <c r="AB1" s="16">
        <v>45505</v>
      </c>
      <c r="AC1" s="16">
        <v>45536</v>
      </c>
      <c r="AD1" s="16">
        <v>45566</v>
      </c>
      <c r="AE1" s="16">
        <v>45597</v>
      </c>
      <c r="AF1" s="16">
        <v>45627</v>
      </c>
      <c r="AG1" s="16">
        <v>45658</v>
      </c>
      <c r="AH1" s="16">
        <v>45689</v>
      </c>
      <c r="AI1" s="16">
        <v>45717</v>
      </c>
      <c r="AJ1" s="16">
        <v>45748</v>
      </c>
      <c r="AL1" s="17" t="s">
        <v>73</v>
      </c>
      <c r="AM1" s="17" t="s">
        <v>74</v>
      </c>
      <c r="AN1" s="17" t="s">
        <v>75</v>
      </c>
      <c r="AO1" s="17" t="s">
        <v>76</v>
      </c>
      <c r="AP1" s="17" t="s">
        <v>9</v>
      </c>
      <c r="AQ1" s="17" t="s">
        <v>10</v>
      </c>
      <c r="AR1" s="17" t="s">
        <v>11</v>
      </c>
      <c r="AS1" s="17" t="s">
        <v>12</v>
      </c>
      <c r="AT1" s="17" t="s">
        <v>77</v>
      </c>
      <c r="AV1" s="18">
        <v>2023</v>
      </c>
      <c r="AW1" s="18">
        <v>2024</v>
      </c>
    </row>
    <row r="2" spans="1:49" x14ac:dyDescent="0.2">
      <c r="A2" s="20" t="s">
        <v>23</v>
      </c>
      <c r="B2" s="20" t="s">
        <v>111</v>
      </c>
      <c r="D2" s="26" cm="1">
        <f t="array" ref="D2">_xlfn.XLOOKUP(TRUE, I2:AJ2&lt;&gt;0, I$1:AJ$1,"",,1)</f>
        <v>45352</v>
      </c>
      <c r="E2" s="26" t="str" cm="1">
        <f t="array" ref="E2">IFERROR(IF(_xlfn.XLOOKUP(TRUE, I2:AJ2&lt;&gt;0, I$1:AJ$1, "", 0, -1)=MAX(I$1:AJ$1),"",EDATE(_xlfn.XLOOKUP(TRUE, I2:AJ2&lt;&gt;0, I$1:AJ$1, "", 0, -1),1)),"")</f>
        <v/>
      </c>
      <c r="F2" s="20" t="str">
        <f t="shared" ref="F2:F33" si="0">IFERROR("Q"&amp;ROUNDDOWN(MOD(MONTH(D2)+(12-1),12)/3+1,0)&amp;" "&amp;G2,"")</f>
        <v>Q1 2024</v>
      </c>
      <c r="G2" s="20">
        <f t="shared" ref="G2:G33" si="1">IFERROR(YEAR(D2)+(MONTH(D2) &gt;= 1) * (1&lt;&gt;1),"")</f>
        <v>2024</v>
      </c>
      <c r="I2" s="19">
        <f>Data_Clean!$C2</f>
        <v>0</v>
      </c>
      <c r="J2" s="19">
        <f>Data_Clean!$D2</f>
        <v>0</v>
      </c>
      <c r="K2" s="19">
        <f>Data_Clean!$E2</f>
        <v>0</v>
      </c>
      <c r="L2" s="19">
        <f>Data_Clean!$F2</f>
        <v>0</v>
      </c>
      <c r="M2" s="19">
        <f>Data_Clean!$G2</f>
        <v>0</v>
      </c>
      <c r="N2" s="19">
        <f>Data_Clean!$H2</f>
        <v>0</v>
      </c>
      <c r="O2" s="19">
        <f>Data_Clean!$I2</f>
        <v>0</v>
      </c>
      <c r="P2" s="19">
        <f>Data_Clean!$J2</f>
        <v>0</v>
      </c>
      <c r="Q2" s="19">
        <f>Data_Clean!$K2</f>
        <v>0</v>
      </c>
      <c r="R2" s="19">
        <f>Data_Clean!$L2</f>
        <v>0</v>
      </c>
      <c r="S2" s="19">
        <f>Data_Clean!$M2</f>
        <v>0</v>
      </c>
      <c r="T2" s="19">
        <f>Data_Clean!$N2</f>
        <v>0</v>
      </c>
      <c r="U2" s="19">
        <f>Data_Clean!$O2</f>
        <v>0</v>
      </c>
      <c r="V2" s="19">
        <f>Data_Clean!$P2</f>
        <v>0</v>
      </c>
      <c r="W2" s="19">
        <f>Data_Clean!$Q2</f>
        <v>47.999520000000004</v>
      </c>
      <c r="X2" s="19">
        <f>Data_Clean!$R2</f>
        <v>47.999520000000004</v>
      </c>
      <c r="Y2" s="19">
        <f>Data_Clean!$S2</f>
        <v>47.999520000000004</v>
      </c>
      <c r="Z2" s="19">
        <f>Data_Clean!$T2</f>
        <v>47.999520000000004</v>
      </c>
      <c r="AA2" s="19">
        <f>Data_Clean!$U2</f>
        <v>47.999520000000004</v>
      </c>
      <c r="AB2" s="19">
        <f>Data_Clean!$V2</f>
        <v>47.999520000000004</v>
      </c>
      <c r="AC2" s="19">
        <f>Data_Clean!$W2</f>
        <v>47.999520000000004</v>
      </c>
      <c r="AD2" s="19">
        <f>Data_Clean!$X2</f>
        <v>47.999520000000004</v>
      </c>
      <c r="AE2" s="19">
        <f>Data_Clean!$Y2</f>
        <v>47.999520000000004</v>
      </c>
      <c r="AF2" s="19">
        <f>Data_Clean!$Z2</f>
        <v>47.999520000000004</v>
      </c>
      <c r="AG2" s="19">
        <f>Data_Clean!$AA2</f>
        <v>47.999520000000004</v>
      </c>
      <c r="AH2" s="19">
        <f>Data_Clean!$AB2</f>
        <v>47.999520000000004</v>
      </c>
      <c r="AI2" s="19">
        <f>Data_Clean!$AC2</f>
        <v>47.999520000000004</v>
      </c>
      <c r="AJ2" s="19">
        <f>Data_Clean!$AD2</f>
        <v>55.195200000000007</v>
      </c>
      <c r="AL2" s="19">
        <f t="shared" ref="AL2:AL33" si="2">$K2</f>
        <v>0</v>
      </c>
      <c r="AM2" s="19">
        <f t="shared" ref="AM2:AM33" si="3">$N2</f>
        <v>0</v>
      </c>
      <c r="AN2" s="19">
        <f t="shared" ref="AN2:AN33" si="4">$Q2</f>
        <v>0</v>
      </c>
      <c r="AO2" s="19">
        <f t="shared" ref="AO2:AO33" si="5">$T2</f>
        <v>0</v>
      </c>
      <c r="AP2" s="19">
        <f t="shared" ref="AP2:AP33" si="6">$W2</f>
        <v>47.999520000000004</v>
      </c>
      <c r="AQ2" s="19">
        <f t="shared" ref="AQ2:AQ33" si="7">$Z2</f>
        <v>47.999520000000004</v>
      </c>
      <c r="AR2" s="19">
        <f t="shared" ref="AR2:AR33" si="8">$AC2</f>
        <v>47.999520000000004</v>
      </c>
      <c r="AS2" s="19">
        <f t="shared" ref="AS2:AS33" si="9">$AF2</f>
        <v>47.999520000000004</v>
      </c>
      <c r="AT2" s="19">
        <f t="shared" ref="AT2:AT33" si="10">$AI2</f>
        <v>47.999520000000004</v>
      </c>
      <c r="AV2" s="19">
        <f t="shared" ref="AV2:AV33" si="11">$T2</f>
        <v>0</v>
      </c>
      <c r="AW2" s="19">
        <f t="shared" ref="AW2:AW33" si="12">$AF2</f>
        <v>47.999520000000004</v>
      </c>
    </row>
    <row r="3" spans="1:49" x14ac:dyDescent="0.2">
      <c r="A3" s="20" t="s">
        <v>24</v>
      </c>
      <c r="B3" s="20" t="s">
        <v>112</v>
      </c>
      <c r="D3" s="26" cm="1">
        <f t="array" ref="D3">_xlfn.XLOOKUP(TRUE, I3:AJ3&lt;&gt;0, I$1:AJ$1,"",,1)</f>
        <v>44927</v>
      </c>
      <c r="E3" s="26" t="str" cm="1">
        <f t="array" ref="E3">IFERROR(IF(_xlfn.XLOOKUP(TRUE, I3:AJ3&lt;&gt;0, I$1:AJ$1, "", 0, -1)=MAX(I$1:AJ$1),"",EDATE(_xlfn.XLOOKUP(TRUE, I3:AJ3&lt;&gt;0, I$1:AJ$1, "", 0, -1),1)),"")</f>
        <v/>
      </c>
      <c r="F3" s="20" t="str">
        <f t="shared" si="0"/>
        <v>Q1 2023</v>
      </c>
      <c r="G3" s="20">
        <f t="shared" si="1"/>
        <v>2023</v>
      </c>
      <c r="I3" s="19">
        <f>Data_Clean!$C3</f>
        <v>141.696</v>
      </c>
      <c r="J3" s="19">
        <f>Data_Clean!$D3</f>
        <v>141.696</v>
      </c>
      <c r="K3" s="19">
        <f>Data_Clean!$E3</f>
        <v>141.696</v>
      </c>
      <c r="L3" s="19">
        <f>Data_Clean!$F3</f>
        <v>141.696</v>
      </c>
      <c r="M3" s="19">
        <f>Data_Clean!$G3</f>
        <v>141.696</v>
      </c>
      <c r="N3" s="19">
        <f>Data_Clean!$H3</f>
        <v>141.696</v>
      </c>
      <c r="O3" s="19">
        <f>Data_Clean!$I3</f>
        <v>141.696</v>
      </c>
      <c r="P3" s="19">
        <f>Data_Clean!$J3</f>
        <v>141.696</v>
      </c>
      <c r="Q3" s="19">
        <f>Data_Clean!$K3</f>
        <v>141.696</v>
      </c>
      <c r="R3" s="19">
        <f>Data_Clean!$L3</f>
        <v>141.696</v>
      </c>
      <c r="S3" s="19">
        <f>Data_Clean!$M3</f>
        <v>141.696</v>
      </c>
      <c r="T3" s="19">
        <f>Data_Clean!$N3</f>
        <v>141.696</v>
      </c>
      <c r="U3" s="19">
        <f>Data_Clean!$O3</f>
        <v>141.696</v>
      </c>
      <c r="V3" s="19">
        <f>Data_Clean!$P3</f>
        <v>141.696</v>
      </c>
      <c r="W3" s="19">
        <f>Data_Clean!$Q3</f>
        <v>141.696</v>
      </c>
      <c r="X3" s="19">
        <f>Data_Clean!$R3</f>
        <v>141.696</v>
      </c>
      <c r="Y3" s="19">
        <f>Data_Clean!$S3</f>
        <v>141.696</v>
      </c>
      <c r="Z3" s="19">
        <f>Data_Clean!$T3</f>
        <v>141.696</v>
      </c>
      <c r="AA3" s="19">
        <f>Data_Clean!$U3</f>
        <v>141.696</v>
      </c>
      <c r="AB3" s="19">
        <f>Data_Clean!$V3</f>
        <v>161.5104</v>
      </c>
      <c r="AC3" s="19">
        <f>Data_Clean!$W3</f>
        <v>161.5104</v>
      </c>
      <c r="AD3" s="19">
        <f>Data_Clean!$X3</f>
        <v>161.5104</v>
      </c>
      <c r="AE3" s="19">
        <f>Data_Clean!$Y3</f>
        <v>161.5104</v>
      </c>
      <c r="AF3" s="19">
        <f>Data_Clean!$Z3</f>
        <v>161.5104</v>
      </c>
      <c r="AG3" s="19">
        <f>Data_Clean!$AA3</f>
        <v>161.5104</v>
      </c>
      <c r="AH3" s="19">
        <f>Data_Clean!$AB3</f>
        <v>161.5104</v>
      </c>
      <c r="AI3" s="19">
        <f>Data_Clean!$AC3</f>
        <v>161.5104</v>
      </c>
      <c r="AJ3" s="19">
        <f>Data_Clean!$AD3</f>
        <v>161.5104</v>
      </c>
      <c r="AL3" s="19">
        <f t="shared" si="2"/>
        <v>141.696</v>
      </c>
      <c r="AM3" s="19">
        <f t="shared" si="3"/>
        <v>141.696</v>
      </c>
      <c r="AN3" s="19">
        <f t="shared" si="4"/>
        <v>141.696</v>
      </c>
      <c r="AO3" s="19">
        <f t="shared" si="5"/>
        <v>141.696</v>
      </c>
      <c r="AP3" s="19">
        <f t="shared" si="6"/>
        <v>141.696</v>
      </c>
      <c r="AQ3" s="19">
        <f t="shared" si="7"/>
        <v>141.696</v>
      </c>
      <c r="AR3" s="19">
        <f t="shared" si="8"/>
        <v>161.5104</v>
      </c>
      <c r="AS3" s="19">
        <f t="shared" si="9"/>
        <v>161.5104</v>
      </c>
      <c r="AT3" s="19">
        <f t="shared" si="10"/>
        <v>161.5104</v>
      </c>
      <c r="AV3" s="19">
        <f t="shared" si="11"/>
        <v>141.696</v>
      </c>
      <c r="AW3" s="19">
        <f t="shared" si="12"/>
        <v>161.5104</v>
      </c>
    </row>
    <row r="4" spans="1:49" x14ac:dyDescent="0.2">
      <c r="A4" s="20" t="s">
        <v>25</v>
      </c>
      <c r="B4" s="20" t="s">
        <v>111</v>
      </c>
      <c r="D4" s="26" cm="1">
        <f t="array" ref="D4">_xlfn.XLOOKUP(TRUE, I4:AJ4&lt;&gt;0, I$1:AJ$1,"",,1)</f>
        <v>44927</v>
      </c>
      <c r="E4" s="26" cm="1">
        <f t="array" ref="E4">IFERROR(IF(_xlfn.XLOOKUP(TRUE, I4:AJ4&lt;&gt;0, I$1:AJ$1, "", 0, -1)=MAX(I$1:AJ$1),"",EDATE(_xlfn.XLOOKUP(TRUE, I4:AJ4&lt;&gt;0, I$1:AJ$1, "", 0, -1),1)),"")</f>
        <v>45047</v>
      </c>
      <c r="F4" s="20" t="str">
        <f t="shared" si="0"/>
        <v>Q1 2023</v>
      </c>
      <c r="G4" s="20">
        <f t="shared" si="1"/>
        <v>2023</v>
      </c>
      <c r="I4" s="19">
        <f>Data_Clean!$C4</f>
        <v>49.593600000000002</v>
      </c>
      <c r="J4" s="19">
        <f>Data_Clean!$D4</f>
        <v>49.593600000000002</v>
      </c>
      <c r="K4" s="19">
        <f>Data_Clean!$E4</f>
        <v>49.593600000000002</v>
      </c>
      <c r="L4" s="19">
        <f>Data_Clean!$F4</f>
        <v>49.593600000000002</v>
      </c>
      <c r="M4" s="19">
        <f>Data_Clean!$G4</f>
        <v>0</v>
      </c>
      <c r="N4" s="19">
        <f>Data_Clean!$H4</f>
        <v>0</v>
      </c>
      <c r="O4" s="19">
        <f>Data_Clean!$I4</f>
        <v>0</v>
      </c>
      <c r="P4" s="19">
        <f>Data_Clean!$J4</f>
        <v>0</v>
      </c>
      <c r="Q4" s="19">
        <f>Data_Clean!$K4</f>
        <v>0</v>
      </c>
      <c r="R4" s="19">
        <f>Data_Clean!$L4</f>
        <v>0</v>
      </c>
      <c r="S4" s="19">
        <f>Data_Clean!$M4</f>
        <v>0</v>
      </c>
      <c r="T4" s="19">
        <f>Data_Clean!$N4</f>
        <v>0</v>
      </c>
      <c r="U4" s="19">
        <f>Data_Clean!$O4</f>
        <v>0</v>
      </c>
      <c r="V4" s="19">
        <f>Data_Clean!$P4</f>
        <v>0</v>
      </c>
      <c r="W4" s="19">
        <f>Data_Clean!$Q4</f>
        <v>0</v>
      </c>
      <c r="X4" s="19">
        <f>Data_Clean!$R4</f>
        <v>0</v>
      </c>
      <c r="Y4" s="19">
        <f>Data_Clean!$S4</f>
        <v>0</v>
      </c>
      <c r="Z4" s="19">
        <f>Data_Clean!$T4</f>
        <v>0</v>
      </c>
      <c r="AA4" s="19">
        <f>Data_Clean!$U4</f>
        <v>0</v>
      </c>
      <c r="AB4" s="19">
        <f>Data_Clean!$V4</f>
        <v>0</v>
      </c>
      <c r="AC4" s="19">
        <f>Data_Clean!$W4</f>
        <v>0</v>
      </c>
      <c r="AD4" s="19">
        <f>Data_Clean!$X4</f>
        <v>0</v>
      </c>
      <c r="AE4" s="19">
        <f>Data_Clean!$Y4</f>
        <v>0</v>
      </c>
      <c r="AF4" s="19">
        <f>Data_Clean!$Z4</f>
        <v>0</v>
      </c>
      <c r="AG4" s="19">
        <f>Data_Clean!$AA4</f>
        <v>0</v>
      </c>
      <c r="AH4" s="19">
        <f>Data_Clean!$AB4</f>
        <v>0</v>
      </c>
      <c r="AI4" s="19">
        <f>Data_Clean!$AC4</f>
        <v>0</v>
      </c>
      <c r="AJ4" s="19">
        <f>Data_Clean!$AD4</f>
        <v>0</v>
      </c>
      <c r="AL4" s="19">
        <f t="shared" si="2"/>
        <v>49.593600000000002</v>
      </c>
      <c r="AM4" s="19">
        <f t="shared" si="3"/>
        <v>0</v>
      </c>
      <c r="AN4" s="19">
        <f t="shared" si="4"/>
        <v>0</v>
      </c>
      <c r="AO4" s="19">
        <f t="shared" si="5"/>
        <v>0</v>
      </c>
      <c r="AP4" s="19">
        <f t="shared" si="6"/>
        <v>0</v>
      </c>
      <c r="AQ4" s="19">
        <f t="shared" si="7"/>
        <v>0</v>
      </c>
      <c r="AR4" s="19">
        <f t="shared" si="8"/>
        <v>0</v>
      </c>
      <c r="AS4" s="19">
        <f t="shared" si="9"/>
        <v>0</v>
      </c>
      <c r="AT4" s="19">
        <f t="shared" si="10"/>
        <v>0</v>
      </c>
      <c r="AV4" s="19">
        <f t="shared" si="11"/>
        <v>0</v>
      </c>
      <c r="AW4" s="19">
        <f t="shared" si="12"/>
        <v>0</v>
      </c>
    </row>
    <row r="5" spans="1:49" x14ac:dyDescent="0.2">
      <c r="A5" s="20" t="s">
        <v>26</v>
      </c>
      <c r="B5" s="20" t="s">
        <v>113</v>
      </c>
      <c r="D5" s="26" t="str" cm="1">
        <f t="array" ref="D5">_xlfn.XLOOKUP(TRUE, I5:AJ5&lt;&gt;0, I$1:AJ$1,"",,1)</f>
        <v/>
      </c>
      <c r="E5" s="26" t="str" cm="1">
        <f t="array" ref="E5">IFERROR(IF(_xlfn.XLOOKUP(TRUE, I5:AJ5&lt;&gt;0, I$1:AJ$1, "", 0, -1)=MAX(I$1:AJ$1),"",EDATE(_xlfn.XLOOKUP(TRUE, I5:AJ5&lt;&gt;0, I$1:AJ$1, "", 0, -1),1)),"")</f>
        <v/>
      </c>
      <c r="F5" s="20" t="str">
        <f t="shared" si="0"/>
        <v/>
      </c>
      <c r="G5" s="20" t="str">
        <f t="shared" si="1"/>
        <v/>
      </c>
      <c r="I5" s="19">
        <f>Data_Clean!$C5</f>
        <v>0</v>
      </c>
      <c r="J5" s="19">
        <f>Data_Clean!$D5</f>
        <v>0</v>
      </c>
      <c r="K5" s="19">
        <f>Data_Clean!$E5</f>
        <v>0</v>
      </c>
      <c r="L5" s="19">
        <f>Data_Clean!$F5</f>
        <v>0</v>
      </c>
      <c r="M5" s="19">
        <f>Data_Clean!$G5</f>
        <v>0</v>
      </c>
      <c r="N5" s="19">
        <f>Data_Clean!$H5</f>
        <v>0</v>
      </c>
      <c r="O5" s="19">
        <f>Data_Clean!$I5</f>
        <v>0</v>
      </c>
      <c r="P5" s="19">
        <f>Data_Clean!$J5</f>
        <v>0</v>
      </c>
      <c r="Q5" s="19">
        <f>Data_Clean!$K5</f>
        <v>0</v>
      </c>
      <c r="R5" s="19">
        <f>Data_Clean!$L5</f>
        <v>0</v>
      </c>
      <c r="S5" s="19">
        <f>Data_Clean!$M5</f>
        <v>0</v>
      </c>
      <c r="T5" s="19">
        <f>Data_Clean!$N5</f>
        <v>0</v>
      </c>
      <c r="U5" s="19">
        <f>Data_Clean!$O5</f>
        <v>0</v>
      </c>
      <c r="V5" s="19">
        <f>Data_Clean!$P5</f>
        <v>0</v>
      </c>
      <c r="W5" s="19">
        <f>Data_Clean!$Q5</f>
        <v>0</v>
      </c>
      <c r="X5" s="19">
        <f>Data_Clean!$R5</f>
        <v>0</v>
      </c>
      <c r="Y5" s="19">
        <f>Data_Clean!$S5</f>
        <v>0</v>
      </c>
      <c r="Z5" s="19">
        <f>Data_Clean!$T5</f>
        <v>0</v>
      </c>
      <c r="AA5" s="19">
        <f>Data_Clean!$U5</f>
        <v>0</v>
      </c>
      <c r="AB5" s="19">
        <f>Data_Clean!$V5</f>
        <v>0</v>
      </c>
      <c r="AC5" s="19">
        <f>Data_Clean!$W5</f>
        <v>0</v>
      </c>
      <c r="AD5" s="19">
        <f>Data_Clean!$X5</f>
        <v>0</v>
      </c>
      <c r="AE5" s="19">
        <f>Data_Clean!$Y5</f>
        <v>0</v>
      </c>
      <c r="AF5" s="19">
        <f>Data_Clean!$Z5</f>
        <v>0</v>
      </c>
      <c r="AG5" s="19">
        <f>Data_Clean!$AA5</f>
        <v>0</v>
      </c>
      <c r="AH5" s="19">
        <f>Data_Clean!$AB5</f>
        <v>0</v>
      </c>
      <c r="AI5" s="19">
        <f>Data_Clean!$AC5</f>
        <v>0</v>
      </c>
      <c r="AJ5" s="19">
        <f>Data_Clean!$AD5</f>
        <v>0</v>
      </c>
      <c r="AL5" s="19">
        <f t="shared" si="2"/>
        <v>0</v>
      </c>
      <c r="AM5" s="19">
        <f t="shared" si="3"/>
        <v>0</v>
      </c>
      <c r="AN5" s="19">
        <f t="shared" si="4"/>
        <v>0</v>
      </c>
      <c r="AO5" s="19">
        <f t="shared" si="5"/>
        <v>0</v>
      </c>
      <c r="AP5" s="19">
        <f t="shared" si="6"/>
        <v>0</v>
      </c>
      <c r="AQ5" s="19">
        <f t="shared" si="7"/>
        <v>0</v>
      </c>
      <c r="AR5" s="19">
        <f t="shared" si="8"/>
        <v>0</v>
      </c>
      <c r="AS5" s="19">
        <f t="shared" si="9"/>
        <v>0</v>
      </c>
      <c r="AT5" s="19">
        <f t="shared" si="10"/>
        <v>0</v>
      </c>
      <c r="AV5" s="19">
        <f t="shared" si="11"/>
        <v>0</v>
      </c>
      <c r="AW5" s="19">
        <f t="shared" si="12"/>
        <v>0</v>
      </c>
    </row>
    <row r="6" spans="1:49" x14ac:dyDescent="0.2">
      <c r="A6" s="20" t="s">
        <v>27</v>
      </c>
      <c r="B6" s="20" t="s">
        <v>112</v>
      </c>
      <c r="D6" s="26" cm="1">
        <f t="array" ref="D6">_xlfn.XLOOKUP(TRUE, I6:AJ6&lt;&gt;0, I$1:AJ$1,"",,1)</f>
        <v>44927</v>
      </c>
      <c r="E6" s="26" cm="1">
        <f t="array" ref="E6">IFERROR(IF(_xlfn.XLOOKUP(TRUE, I6:AJ6&lt;&gt;0, I$1:AJ$1, "", 0, -1)=MAX(I$1:AJ$1),"",EDATE(_xlfn.XLOOKUP(TRUE, I6:AJ6&lt;&gt;0, I$1:AJ$1, "", 0, -1),1)),"")</f>
        <v>45383</v>
      </c>
      <c r="F6" s="20" t="str">
        <f t="shared" si="0"/>
        <v>Q1 2023</v>
      </c>
      <c r="G6" s="20">
        <f t="shared" si="1"/>
        <v>2023</v>
      </c>
      <c r="I6" s="19">
        <f>Data_Clean!$C6</f>
        <v>118.86228</v>
      </c>
      <c r="J6" s="19">
        <f>Data_Clean!$D6</f>
        <v>118.86228</v>
      </c>
      <c r="K6" s="19">
        <f>Data_Clean!$E6</f>
        <v>118.86228</v>
      </c>
      <c r="L6" s="19">
        <f>Data_Clean!$F6</f>
        <v>154.26132000000001</v>
      </c>
      <c r="M6" s="19">
        <f>Data_Clean!$G6</f>
        <v>192.69515999999999</v>
      </c>
      <c r="N6" s="19">
        <f>Data_Clean!$H6</f>
        <v>192.69515999999999</v>
      </c>
      <c r="O6" s="19">
        <f>Data_Clean!$I6</f>
        <v>192.69515999999999</v>
      </c>
      <c r="P6" s="19">
        <f>Data_Clean!$J6</f>
        <v>192.69515999999999</v>
      </c>
      <c r="Q6" s="19">
        <f>Data_Clean!$K6</f>
        <v>192.69515999999999</v>
      </c>
      <c r="R6" s="19">
        <f>Data_Clean!$L6</f>
        <v>192.69515999999999</v>
      </c>
      <c r="S6" s="19">
        <f>Data_Clean!$M6</f>
        <v>174.90096</v>
      </c>
      <c r="T6" s="19">
        <f>Data_Clean!$N6</f>
        <v>174.90096</v>
      </c>
      <c r="U6" s="19">
        <f>Data_Clean!$O6</f>
        <v>174.90096</v>
      </c>
      <c r="V6" s="19">
        <f>Data_Clean!$P6</f>
        <v>174.90096</v>
      </c>
      <c r="W6" s="19">
        <f>Data_Clean!$Q6</f>
        <v>174.90096</v>
      </c>
      <c r="X6" s="19">
        <f>Data_Clean!$R6</f>
        <v>0</v>
      </c>
      <c r="Y6" s="19">
        <f>Data_Clean!$S6</f>
        <v>0</v>
      </c>
      <c r="Z6" s="19">
        <f>Data_Clean!$T6</f>
        <v>0</v>
      </c>
      <c r="AA6" s="19">
        <f>Data_Clean!$U6</f>
        <v>0</v>
      </c>
      <c r="AB6" s="19">
        <f>Data_Clean!$V6</f>
        <v>0</v>
      </c>
      <c r="AC6" s="19">
        <f>Data_Clean!$W6</f>
        <v>0</v>
      </c>
      <c r="AD6" s="19">
        <f>Data_Clean!$X6</f>
        <v>0</v>
      </c>
      <c r="AE6" s="19">
        <f>Data_Clean!$Y6</f>
        <v>0</v>
      </c>
      <c r="AF6" s="19">
        <f>Data_Clean!$Z6</f>
        <v>0</v>
      </c>
      <c r="AG6" s="19">
        <f>Data_Clean!$AA6</f>
        <v>0</v>
      </c>
      <c r="AH6" s="19">
        <f>Data_Clean!$AB6</f>
        <v>0</v>
      </c>
      <c r="AI6" s="19">
        <f>Data_Clean!$AC6</f>
        <v>0</v>
      </c>
      <c r="AJ6" s="19">
        <f>Data_Clean!$AD6</f>
        <v>0</v>
      </c>
      <c r="AL6" s="19">
        <f t="shared" si="2"/>
        <v>118.86228</v>
      </c>
      <c r="AM6" s="19">
        <f t="shared" si="3"/>
        <v>192.69515999999999</v>
      </c>
      <c r="AN6" s="19">
        <f t="shared" si="4"/>
        <v>192.69515999999999</v>
      </c>
      <c r="AO6" s="19">
        <f t="shared" si="5"/>
        <v>174.90096</v>
      </c>
      <c r="AP6" s="19">
        <f t="shared" si="6"/>
        <v>174.90096</v>
      </c>
      <c r="AQ6" s="19">
        <f t="shared" si="7"/>
        <v>0</v>
      </c>
      <c r="AR6" s="19">
        <f t="shared" si="8"/>
        <v>0</v>
      </c>
      <c r="AS6" s="19">
        <f t="shared" si="9"/>
        <v>0</v>
      </c>
      <c r="AT6" s="19">
        <f t="shared" si="10"/>
        <v>0</v>
      </c>
      <c r="AV6" s="19">
        <f t="shared" si="11"/>
        <v>174.90096</v>
      </c>
      <c r="AW6" s="19">
        <f t="shared" si="12"/>
        <v>0</v>
      </c>
    </row>
    <row r="7" spans="1:49" x14ac:dyDescent="0.2">
      <c r="A7" s="20" t="s">
        <v>28</v>
      </c>
      <c r="B7" s="20" t="s">
        <v>111</v>
      </c>
      <c r="D7" s="26" cm="1">
        <f t="array" ref="D7">_xlfn.XLOOKUP(TRUE, I7:AJ7&lt;&gt;0, I$1:AJ$1,"",,1)</f>
        <v>44927</v>
      </c>
      <c r="E7" s="26" t="str" cm="1">
        <f t="array" ref="E7">IFERROR(IF(_xlfn.XLOOKUP(TRUE, I7:AJ7&lt;&gt;0, I$1:AJ$1, "", 0, -1)=MAX(I$1:AJ$1),"",EDATE(_xlfn.XLOOKUP(TRUE, I7:AJ7&lt;&gt;0, I$1:AJ$1, "", 0, -1),1)),"")</f>
        <v/>
      </c>
      <c r="F7" s="20" t="str">
        <f t="shared" si="0"/>
        <v>Q1 2023</v>
      </c>
      <c r="G7" s="20">
        <f t="shared" si="1"/>
        <v>2023</v>
      </c>
      <c r="I7" s="19">
        <f>Data_Clean!$C7</f>
        <v>930.024</v>
      </c>
      <c r="J7" s="19">
        <f>Data_Clean!$D7</f>
        <v>930.024</v>
      </c>
      <c r="K7" s="19">
        <f>Data_Clean!$E7</f>
        <v>930.024</v>
      </c>
      <c r="L7" s="19">
        <f>Data_Clean!$F7</f>
        <v>930.024</v>
      </c>
      <c r="M7" s="19">
        <f>Data_Clean!$G7</f>
        <v>930.024</v>
      </c>
      <c r="N7" s="19">
        <f>Data_Clean!$H7</f>
        <v>930.024</v>
      </c>
      <c r="O7" s="19">
        <f>Data_Clean!$I7</f>
        <v>930.024</v>
      </c>
      <c r="P7" s="19">
        <f>Data_Clean!$J7</f>
        <v>930.024</v>
      </c>
      <c r="Q7" s="19">
        <f>Data_Clean!$K7</f>
        <v>930.024</v>
      </c>
      <c r="R7" s="19">
        <f>Data_Clean!$L7</f>
        <v>1032.8399999999999</v>
      </c>
      <c r="S7" s="19">
        <f>Data_Clean!$M7</f>
        <v>1555.8307199999999</v>
      </c>
      <c r="T7" s="19">
        <f>Data_Clean!$N7</f>
        <v>1555.8307199999999</v>
      </c>
      <c r="U7" s="19">
        <f>Data_Clean!$O7</f>
        <v>1578.12192</v>
      </c>
      <c r="V7" s="19">
        <f>Data_Clean!$P7</f>
        <v>1578.12192</v>
      </c>
      <c r="W7" s="19">
        <f>Data_Clean!$Q7</f>
        <v>1578.12192</v>
      </c>
      <c r="X7" s="19">
        <f>Data_Clean!$R7</f>
        <v>1578.12192</v>
      </c>
      <c r="Y7" s="19">
        <f>Data_Clean!$S7</f>
        <v>1578.12192</v>
      </c>
      <c r="Z7" s="19">
        <f>Data_Clean!$T7</f>
        <v>1578.12192</v>
      </c>
      <c r="AA7" s="19">
        <f>Data_Clean!$U7</f>
        <v>1578.12192</v>
      </c>
      <c r="AB7" s="19">
        <f>Data_Clean!$V7</f>
        <v>1578.12192</v>
      </c>
      <c r="AC7" s="19">
        <f>Data_Clean!$W7</f>
        <v>1588.93056</v>
      </c>
      <c r="AD7" s="19">
        <f>Data_Clean!$X7</f>
        <v>1588.93056</v>
      </c>
      <c r="AE7" s="19">
        <f>Data_Clean!$Y7</f>
        <v>1588.93056</v>
      </c>
      <c r="AF7" s="19">
        <f>Data_Clean!$Z7</f>
        <v>1588.93056</v>
      </c>
      <c r="AG7" s="19">
        <f>Data_Clean!$AA7</f>
        <v>1684.2182399999999</v>
      </c>
      <c r="AH7" s="19">
        <f>Data_Clean!$AB7</f>
        <v>1684.2182399999999</v>
      </c>
      <c r="AI7" s="19">
        <f>Data_Clean!$AC7</f>
        <v>1684.2182399999999</v>
      </c>
      <c r="AJ7" s="19">
        <f>Data_Clean!$AD7</f>
        <v>1684.2182399999999</v>
      </c>
      <c r="AL7" s="19">
        <f t="shared" si="2"/>
        <v>930.024</v>
      </c>
      <c r="AM7" s="19">
        <f t="shared" si="3"/>
        <v>930.024</v>
      </c>
      <c r="AN7" s="19">
        <f t="shared" si="4"/>
        <v>930.024</v>
      </c>
      <c r="AO7" s="19">
        <f t="shared" si="5"/>
        <v>1555.8307199999999</v>
      </c>
      <c r="AP7" s="19">
        <f t="shared" si="6"/>
        <v>1578.12192</v>
      </c>
      <c r="AQ7" s="19">
        <f t="shared" si="7"/>
        <v>1578.12192</v>
      </c>
      <c r="AR7" s="19">
        <f t="shared" si="8"/>
        <v>1588.93056</v>
      </c>
      <c r="AS7" s="19">
        <f t="shared" si="9"/>
        <v>1588.93056</v>
      </c>
      <c r="AT7" s="19">
        <f t="shared" si="10"/>
        <v>1684.2182399999999</v>
      </c>
      <c r="AV7" s="19">
        <f t="shared" si="11"/>
        <v>1555.8307199999999</v>
      </c>
      <c r="AW7" s="19">
        <f t="shared" si="12"/>
        <v>1588.93056</v>
      </c>
    </row>
    <row r="8" spans="1:49" x14ac:dyDescent="0.2">
      <c r="A8" s="20" t="s">
        <v>29</v>
      </c>
      <c r="B8" s="20" t="s">
        <v>111</v>
      </c>
      <c r="D8" s="26" cm="1">
        <f t="array" ref="D8">_xlfn.XLOOKUP(TRUE, I8:AJ8&lt;&gt;0, I$1:AJ$1,"",,1)</f>
        <v>45017</v>
      </c>
      <c r="E8" s="26" cm="1">
        <f t="array" ref="E8">IFERROR(IF(_xlfn.XLOOKUP(TRUE, I8:AJ8&lt;&gt;0, I$1:AJ$1, "", 0, -1)=MAX(I$1:AJ$1),"",EDATE(_xlfn.XLOOKUP(TRUE, I8:AJ8&lt;&gt;0, I$1:AJ$1, "", 0, -1),1)),"")</f>
        <v>45505</v>
      </c>
      <c r="F8" s="20" t="str">
        <f t="shared" si="0"/>
        <v>Q2 2023</v>
      </c>
      <c r="G8" s="20">
        <f t="shared" si="1"/>
        <v>2023</v>
      </c>
      <c r="I8" s="19">
        <f>Data_Clean!$C8</f>
        <v>0</v>
      </c>
      <c r="J8" s="19">
        <f>Data_Clean!$D8</f>
        <v>0</v>
      </c>
      <c r="K8" s="19">
        <f>Data_Clean!$E8</f>
        <v>0</v>
      </c>
      <c r="L8" s="19">
        <f>Data_Clean!$F8</f>
        <v>47.999519999999997</v>
      </c>
      <c r="M8" s="19">
        <f>Data_Clean!$G8</f>
        <v>47.999519999999997</v>
      </c>
      <c r="N8" s="19">
        <f>Data_Clean!$H8</f>
        <v>47.999519999999997</v>
      </c>
      <c r="O8" s="19">
        <f>Data_Clean!$I8</f>
        <v>47.999519999999997</v>
      </c>
      <c r="P8" s="19">
        <f>Data_Clean!$J8</f>
        <v>47.999519999999997</v>
      </c>
      <c r="Q8" s="19">
        <f>Data_Clean!$K8</f>
        <v>47.999519999999997</v>
      </c>
      <c r="R8" s="19">
        <f>Data_Clean!$L8</f>
        <v>47.999519999999997</v>
      </c>
      <c r="S8" s="19">
        <f>Data_Clean!$M8</f>
        <v>47.999519999999997</v>
      </c>
      <c r="T8" s="19">
        <f>Data_Clean!$N8</f>
        <v>47.999519999999997</v>
      </c>
      <c r="U8" s="19">
        <f>Data_Clean!$O8</f>
        <v>47.999519999999997</v>
      </c>
      <c r="V8" s="19">
        <f>Data_Clean!$P8</f>
        <v>47.999519999999997</v>
      </c>
      <c r="W8" s="19">
        <f>Data_Clean!$Q8</f>
        <v>47.999519999999997</v>
      </c>
      <c r="X8" s="19">
        <f>Data_Clean!$R8</f>
        <v>47.999519999999997</v>
      </c>
      <c r="Y8" s="19">
        <f>Data_Clean!$S8</f>
        <v>47.999519999999997</v>
      </c>
      <c r="Z8" s="19">
        <f>Data_Clean!$T8</f>
        <v>47.999519999999997</v>
      </c>
      <c r="AA8" s="19">
        <f>Data_Clean!$U8</f>
        <v>51.84</v>
      </c>
      <c r="AB8" s="19">
        <f>Data_Clean!$V8</f>
        <v>0</v>
      </c>
      <c r="AC8" s="19">
        <f>Data_Clean!$W8</f>
        <v>0</v>
      </c>
      <c r="AD8" s="19">
        <f>Data_Clean!$X8</f>
        <v>0</v>
      </c>
      <c r="AE8" s="19">
        <f>Data_Clean!$Y8</f>
        <v>0</v>
      </c>
      <c r="AF8" s="19">
        <f>Data_Clean!$Z8</f>
        <v>0</v>
      </c>
      <c r="AG8" s="19">
        <f>Data_Clean!$AA8</f>
        <v>0</v>
      </c>
      <c r="AH8" s="19">
        <f>Data_Clean!$AB8</f>
        <v>0</v>
      </c>
      <c r="AI8" s="19">
        <f>Data_Clean!$AC8</f>
        <v>0</v>
      </c>
      <c r="AJ8" s="19">
        <f>Data_Clean!$AD8</f>
        <v>0</v>
      </c>
      <c r="AL8" s="19">
        <f t="shared" si="2"/>
        <v>0</v>
      </c>
      <c r="AM8" s="19">
        <f t="shared" si="3"/>
        <v>47.999519999999997</v>
      </c>
      <c r="AN8" s="19">
        <f t="shared" si="4"/>
        <v>47.999519999999997</v>
      </c>
      <c r="AO8" s="19">
        <f t="shared" si="5"/>
        <v>47.999519999999997</v>
      </c>
      <c r="AP8" s="19">
        <f t="shared" si="6"/>
        <v>47.999519999999997</v>
      </c>
      <c r="AQ8" s="19">
        <f t="shared" si="7"/>
        <v>47.999519999999997</v>
      </c>
      <c r="AR8" s="19">
        <f t="shared" si="8"/>
        <v>0</v>
      </c>
      <c r="AS8" s="19">
        <f t="shared" si="9"/>
        <v>0</v>
      </c>
      <c r="AT8" s="19">
        <f t="shared" si="10"/>
        <v>0</v>
      </c>
      <c r="AV8" s="19">
        <f t="shared" si="11"/>
        <v>47.999519999999997</v>
      </c>
      <c r="AW8" s="19">
        <f t="shared" si="12"/>
        <v>0</v>
      </c>
    </row>
    <row r="9" spans="1:49" x14ac:dyDescent="0.2">
      <c r="A9" s="20" t="s">
        <v>30</v>
      </c>
      <c r="B9" s="20" t="s">
        <v>113</v>
      </c>
      <c r="D9" s="26" cm="1">
        <f t="array" ref="D9">_xlfn.XLOOKUP(TRUE, I9:AJ9&lt;&gt;0, I$1:AJ$1,"",,1)</f>
        <v>45200</v>
      </c>
      <c r="E9" s="26" t="str" cm="1">
        <f t="array" ref="E9">IFERROR(IF(_xlfn.XLOOKUP(TRUE, I9:AJ9&lt;&gt;0, I$1:AJ$1, "", 0, -1)=MAX(I$1:AJ$1),"",EDATE(_xlfn.XLOOKUP(TRUE, I9:AJ9&lt;&gt;0, I$1:AJ$1, "", 0, -1),1)),"")</f>
        <v/>
      </c>
      <c r="F9" s="20" t="str">
        <f t="shared" si="0"/>
        <v>Q4 2023</v>
      </c>
      <c r="G9" s="20">
        <f t="shared" si="1"/>
        <v>2023</v>
      </c>
      <c r="I9" s="19">
        <f>Data_Clean!$C9</f>
        <v>0</v>
      </c>
      <c r="J9" s="19">
        <f>Data_Clean!$D9</f>
        <v>0</v>
      </c>
      <c r="K9" s="19">
        <f>Data_Clean!$E9</f>
        <v>0</v>
      </c>
      <c r="L9" s="19">
        <f>Data_Clean!$F9</f>
        <v>0</v>
      </c>
      <c r="M9" s="19">
        <f>Data_Clean!$G9</f>
        <v>0</v>
      </c>
      <c r="N9" s="19">
        <f>Data_Clean!$H9</f>
        <v>0</v>
      </c>
      <c r="O9" s="19">
        <f>Data_Clean!$I9</f>
        <v>0</v>
      </c>
      <c r="P9" s="19">
        <f>Data_Clean!$J9</f>
        <v>0</v>
      </c>
      <c r="Q9" s="19">
        <f>Data_Clean!$K9</f>
        <v>0</v>
      </c>
      <c r="R9" s="19">
        <f>Data_Clean!$L9</f>
        <v>51.84</v>
      </c>
      <c r="S9" s="19">
        <f>Data_Clean!$M9</f>
        <v>51.84</v>
      </c>
      <c r="T9" s="19">
        <f>Data_Clean!$N9</f>
        <v>51.84</v>
      </c>
      <c r="U9" s="19">
        <f>Data_Clean!$O9</f>
        <v>51.84</v>
      </c>
      <c r="V9" s="19">
        <f>Data_Clean!$P9</f>
        <v>51.84</v>
      </c>
      <c r="W9" s="19">
        <f>Data_Clean!$Q9</f>
        <v>51.84</v>
      </c>
      <c r="X9" s="19">
        <f>Data_Clean!$R9</f>
        <v>51.84</v>
      </c>
      <c r="Y9" s="19">
        <f>Data_Clean!$S9</f>
        <v>51.84</v>
      </c>
      <c r="Z9" s="19">
        <f>Data_Clean!$T9</f>
        <v>51.84</v>
      </c>
      <c r="AA9" s="19">
        <f>Data_Clean!$U9</f>
        <v>51.84</v>
      </c>
      <c r="AB9" s="19">
        <f>Data_Clean!$V9</f>
        <v>51.84</v>
      </c>
      <c r="AC9" s="19">
        <f>Data_Clean!$W9</f>
        <v>51.84</v>
      </c>
      <c r="AD9" s="19">
        <f>Data_Clean!$X9</f>
        <v>51.84</v>
      </c>
      <c r="AE9" s="19">
        <f>Data_Clean!$Y9</f>
        <v>51.84</v>
      </c>
      <c r="AF9" s="19">
        <f>Data_Clean!$Z9</f>
        <v>51.84</v>
      </c>
      <c r="AG9" s="19">
        <f>Data_Clean!$AA9</f>
        <v>51.84</v>
      </c>
      <c r="AH9" s="19">
        <f>Data_Clean!$AB9</f>
        <v>51.84</v>
      </c>
      <c r="AI9" s="19">
        <f>Data_Clean!$AC9</f>
        <v>51.84</v>
      </c>
      <c r="AJ9" s="19">
        <f>Data_Clean!$AD9</f>
        <v>51.84</v>
      </c>
      <c r="AL9" s="19">
        <f t="shared" si="2"/>
        <v>0</v>
      </c>
      <c r="AM9" s="19">
        <f t="shared" si="3"/>
        <v>0</v>
      </c>
      <c r="AN9" s="19">
        <f t="shared" si="4"/>
        <v>0</v>
      </c>
      <c r="AO9" s="19">
        <f t="shared" si="5"/>
        <v>51.84</v>
      </c>
      <c r="AP9" s="19">
        <f t="shared" si="6"/>
        <v>51.84</v>
      </c>
      <c r="AQ9" s="19">
        <f t="shared" si="7"/>
        <v>51.84</v>
      </c>
      <c r="AR9" s="19">
        <f t="shared" si="8"/>
        <v>51.84</v>
      </c>
      <c r="AS9" s="19">
        <f t="shared" si="9"/>
        <v>51.84</v>
      </c>
      <c r="AT9" s="19">
        <f t="shared" si="10"/>
        <v>51.84</v>
      </c>
      <c r="AV9" s="19">
        <f t="shared" si="11"/>
        <v>51.84</v>
      </c>
      <c r="AW9" s="19">
        <f t="shared" si="12"/>
        <v>51.84</v>
      </c>
    </row>
    <row r="10" spans="1:49" x14ac:dyDescent="0.2">
      <c r="A10" s="20" t="s">
        <v>31</v>
      </c>
      <c r="B10" s="20" t="s">
        <v>113</v>
      </c>
      <c r="D10" s="26" cm="1">
        <f t="array" ref="D10">_xlfn.XLOOKUP(TRUE, I10:AJ10&lt;&gt;0, I$1:AJ$1,"",,1)</f>
        <v>45383</v>
      </c>
      <c r="E10" s="26" t="str" cm="1">
        <f t="array" ref="E10">IFERROR(IF(_xlfn.XLOOKUP(TRUE, I10:AJ10&lt;&gt;0, I$1:AJ$1, "", 0, -1)=MAX(I$1:AJ$1),"",EDATE(_xlfn.XLOOKUP(TRUE, I10:AJ10&lt;&gt;0, I$1:AJ$1, "", 0, -1),1)),"")</f>
        <v/>
      </c>
      <c r="F10" s="20" t="str">
        <f t="shared" si="0"/>
        <v>Q2 2024</v>
      </c>
      <c r="G10" s="20">
        <f t="shared" si="1"/>
        <v>2024</v>
      </c>
      <c r="I10" s="19">
        <f>Data_Clean!$C10</f>
        <v>0</v>
      </c>
      <c r="J10" s="19">
        <f>Data_Clean!$D10</f>
        <v>0</v>
      </c>
      <c r="K10" s="19">
        <f>Data_Clean!$E10</f>
        <v>0</v>
      </c>
      <c r="L10" s="19">
        <f>Data_Clean!$F10</f>
        <v>0</v>
      </c>
      <c r="M10" s="19">
        <f>Data_Clean!$G10</f>
        <v>0</v>
      </c>
      <c r="N10" s="19">
        <f>Data_Clean!$H10</f>
        <v>0</v>
      </c>
      <c r="O10" s="19">
        <f>Data_Clean!$I10</f>
        <v>0</v>
      </c>
      <c r="P10" s="19">
        <f>Data_Clean!$J10</f>
        <v>0</v>
      </c>
      <c r="Q10" s="19">
        <f>Data_Clean!$K10</f>
        <v>0</v>
      </c>
      <c r="R10" s="19">
        <f>Data_Clean!$L10</f>
        <v>0</v>
      </c>
      <c r="S10" s="19">
        <f>Data_Clean!$M10</f>
        <v>0</v>
      </c>
      <c r="T10" s="19">
        <f>Data_Clean!$N10</f>
        <v>0</v>
      </c>
      <c r="U10" s="19">
        <f>Data_Clean!$O10</f>
        <v>0</v>
      </c>
      <c r="V10" s="19">
        <f>Data_Clean!$P10</f>
        <v>0</v>
      </c>
      <c r="W10" s="19">
        <f>Data_Clean!$Q10</f>
        <v>0</v>
      </c>
      <c r="X10" s="19">
        <f>Data_Clean!$R10</f>
        <v>108.10656</v>
      </c>
      <c r="Y10" s="19">
        <f>Data_Clean!$S10</f>
        <v>108.10656</v>
      </c>
      <c r="Z10" s="19">
        <f>Data_Clean!$T10</f>
        <v>90.9</v>
      </c>
      <c r="AA10" s="19">
        <f>Data_Clean!$U10</f>
        <v>90.9</v>
      </c>
      <c r="AB10" s="19">
        <f>Data_Clean!$V10</f>
        <v>90.9</v>
      </c>
      <c r="AC10" s="19">
        <f>Data_Clean!$W10</f>
        <v>90.9</v>
      </c>
      <c r="AD10" s="19">
        <f>Data_Clean!$X10</f>
        <v>90.9</v>
      </c>
      <c r="AE10" s="19">
        <f>Data_Clean!$Y10</f>
        <v>90.9</v>
      </c>
      <c r="AF10" s="19">
        <f>Data_Clean!$Z10</f>
        <v>90.9</v>
      </c>
      <c r="AG10" s="19">
        <f>Data_Clean!$AA10</f>
        <v>94.489919999999998</v>
      </c>
      <c r="AH10" s="19">
        <f>Data_Clean!$AB10</f>
        <v>94.489919999999998</v>
      </c>
      <c r="AI10" s="19">
        <f>Data_Clean!$AC10</f>
        <v>94.489919999999998</v>
      </c>
      <c r="AJ10" s="19">
        <f>Data_Clean!$AD10</f>
        <v>94.489919999999998</v>
      </c>
      <c r="AL10" s="19">
        <f t="shared" si="2"/>
        <v>0</v>
      </c>
      <c r="AM10" s="19">
        <f t="shared" si="3"/>
        <v>0</v>
      </c>
      <c r="AN10" s="19">
        <f t="shared" si="4"/>
        <v>0</v>
      </c>
      <c r="AO10" s="19">
        <f t="shared" si="5"/>
        <v>0</v>
      </c>
      <c r="AP10" s="19">
        <f t="shared" si="6"/>
        <v>0</v>
      </c>
      <c r="AQ10" s="19">
        <f t="shared" si="7"/>
        <v>90.9</v>
      </c>
      <c r="AR10" s="19">
        <f t="shared" si="8"/>
        <v>90.9</v>
      </c>
      <c r="AS10" s="19">
        <f t="shared" si="9"/>
        <v>90.9</v>
      </c>
      <c r="AT10" s="19">
        <f t="shared" si="10"/>
        <v>94.489919999999998</v>
      </c>
      <c r="AV10" s="19">
        <f t="shared" si="11"/>
        <v>0</v>
      </c>
      <c r="AW10" s="19">
        <f t="shared" si="12"/>
        <v>90.9</v>
      </c>
    </row>
    <row r="11" spans="1:49" x14ac:dyDescent="0.2">
      <c r="A11" s="20" t="s">
        <v>32</v>
      </c>
      <c r="B11" s="20" t="s">
        <v>113</v>
      </c>
      <c r="D11" s="26" cm="1">
        <f t="array" ref="D11">_xlfn.XLOOKUP(TRUE, I11:AJ11&lt;&gt;0, I$1:AJ$1,"",,1)</f>
        <v>45047</v>
      </c>
      <c r="E11" s="26" t="str" cm="1">
        <f t="array" ref="E11">IFERROR(IF(_xlfn.XLOOKUP(TRUE, I11:AJ11&lt;&gt;0, I$1:AJ$1, "", 0, -1)=MAX(I$1:AJ$1),"",EDATE(_xlfn.XLOOKUP(TRUE, I11:AJ11&lt;&gt;0, I$1:AJ$1, "", 0, -1),1)),"")</f>
        <v/>
      </c>
      <c r="F11" s="20" t="str">
        <f t="shared" si="0"/>
        <v>Q2 2023</v>
      </c>
      <c r="G11" s="20">
        <f t="shared" si="1"/>
        <v>2023</v>
      </c>
      <c r="I11" s="19">
        <f>Data_Clean!$C11</f>
        <v>0</v>
      </c>
      <c r="J11" s="19">
        <f>Data_Clean!$D11</f>
        <v>0</v>
      </c>
      <c r="K11" s="19">
        <f>Data_Clean!$E11</f>
        <v>0</v>
      </c>
      <c r="L11" s="19">
        <f>Data_Clean!$F11</f>
        <v>0</v>
      </c>
      <c r="M11" s="19">
        <f>Data_Clean!$G11</f>
        <v>49.593600000000002</v>
      </c>
      <c r="N11" s="19">
        <f>Data_Clean!$H11</f>
        <v>49.593600000000002</v>
      </c>
      <c r="O11" s="19">
        <f>Data_Clean!$I11</f>
        <v>49.593600000000002</v>
      </c>
      <c r="P11" s="19">
        <f>Data_Clean!$J11</f>
        <v>49.593600000000002</v>
      </c>
      <c r="Q11" s="19">
        <f>Data_Clean!$K11</f>
        <v>49.593600000000002</v>
      </c>
      <c r="R11" s="19">
        <f>Data_Clean!$L11</f>
        <v>49.593600000000002</v>
      </c>
      <c r="S11" s="19">
        <f>Data_Clean!$M11</f>
        <v>49.593600000000002</v>
      </c>
      <c r="T11" s="19">
        <f>Data_Clean!$N11</f>
        <v>49.593600000000002</v>
      </c>
      <c r="U11" s="19">
        <f>Data_Clean!$O11</f>
        <v>49.593600000000002</v>
      </c>
      <c r="V11" s="19">
        <f>Data_Clean!$P11</f>
        <v>49.593600000000002</v>
      </c>
      <c r="W11" s="19">
        <f>Data_Clean!$Q11</f>
        <v>49.593600000000002</v>
      </c>
      <c r="X11" s="19">
        <f>Data_Clean!$R11</f>
        <v>49.593600000000002</v>
      </c>
      <c r="Y11" s="19">
        <f>Data_Clean!$S11</f>
        <v>49.593600000000002</v>
      </c>
      <c r="Z11" s="19">
        <f>Data_Clean!$T11</f>
        <v>49.593600000000002</v>
      </c>
      <c r="AA11" s="19">
        <f>Data_Clean!$U11</f>
        <v>49.593600000000002</v>
      </c>
      <c r="AB11" s="19">
        <f>Data_Clean!$V11</f>
        <v>56.534399999999998</v>
      </c>
      <c r="AC11" s="19">
        <f>Data_Clean!$W11</f>
        <v>56.534399999999998</v>
      </c>
      <c r="AD11" s="19">
        <f>Data_Clean!$X11</f>
        <v>56.534399999999998</v>
      </c>
      <c r="AE11" s="19">
        <f>Data_Clean!$Y11</f>
        <v>56.534399999999998</v>
      </c>
      <c r="AF11" s="19">
        <f>Data_Clean!$Z11</f>
        <v>56.534399999999998</v>
      </c>
      <c r="AG11" s="19">
        <f>Data_Clean!$AA11</f>
        <v>56.534399999999998</v>
      </c>
      <c r="AH11" s="19">
        <f>Data_Clean!$AB11</f>
        <v>56.534399999999998</v>
      </c>
      <c r="AI11" s="19">
        <f>Data_Clean!$AC11</f>
        <v>56.534399999999998</v>
      </c>
      <c r="AJ11" s="19">
        <f>Data_Clean!$AD11</f>
        <v>56.534399999999998</v>
      </c>
      <c r="AL11" s="19">
        <f t="shared" si="2"/>
        <v>0</v>
      </c>
      <c r="AM11" s="19">
        <f t="shared" si="3"/>
        <v>49.593600000000002</v>
      </c>
      <c r="AN11" s="19">
        <f t="shared" si="4"/>
        <v>49.593600000000002</v>
      </c>
      <c r="AO11" s="19">
        <f t="shared" si="5"/>
        <v>49.593600000000002</v>
      </c>
      <c r="AP11" s="19">
        <f t="shared" si="6"/>
        <v>49.593600000000002</v>
      </c>
      <c r="AQ11" s="19">
        <f t="shared" si="7"/>
        <v>49.593600000000002</v>
      </c>
      <c r="AR11" s="19">
        <f t="shared" si="8"/>
        <v>56.534399999999998</v>
      </c>
      <c r="AS11" s="19">
        <f t="shared" si="9"/>
        <v>56.534399999999998</v>
      </c>
      <c r="AT11" s="19">
        <f t="shared" si="10"/>
        <v>56.534399999999998</v>
      </c>
      <c r="AV11" s="19">
        <f t="shared" si="11"/>
        <v>49.593600000000002</v>
      </c>
      <c r="AW11" s="19">
        <f t="shared" si="12"/>
        <v>56.534399999999998</v>
      </c>
    </row>
    <row r="12" spans="1:49" x14ac:dyDescent="0.2">
      <c r="A12" s="20" t="s">
        <v>33</v>
      </c>
      <c r="B12" s="20" t="s">
        <v>113</v>
      </c>
      <c r="D12" s="26" cm="1">
        <f t="array" ref="D12">_xlfn.XLOOKUP(TRUE, I12:AJ12&lt;&gt;0, I$1:AJ$1,"",,1)</f>
        <v>45047</v>
      </c>
      <c r="E12" s="26" cm="1">
        <f t="array" ref="E12">IFERROR(IF(_xlfn.XLOOKUP(TRUE, I12:AJ12&lt;&gt;0, I$1:AJ$1, "", 0, -1)=MAX(I$1:AJ$1),"",EDATE(_xlfn.XLOOKUP(TRUE, I12:AJ12&lt;&gt;0, I$1:AJ$1, "", 0, -1),1)),"")</f>
        <v>45505</v>
      </c>
      <c r="F12" s="20" t="str">
        <f t="shared" si="0"/>
        <v>Q2 2023</v>
      </c>
      <c r="G12" s="20">
        <f t="shared" si="1"/>
        <v>2023</v>
      </c>
      <c r="I12" s="19">
        <f>Data_Clean!$C12</f>
        <v>0</v>
      </c>
      <c r="J12" s="19">
        <f>Data_Clean!$D12</f>
        <v>0</v>
      </c>
      <c r="K12" s="19">
        <f>Data_Clean!$E12</f>
        <v>0</v>
      </c>
      <c r="L12" s="19">
        <f>Data_Clean!$F12</f>
        <v>0</v>
      </c>
      <c r="M12" s="19">
        <f>Data_Clean!$G12</f>
        <v>47.999519999999997</v>
      </c>
      <c r="N12" s="19">
        <f>Data_Clean!$H12</f>
        <v>47.999519999999997</v>
      </c>
      <c r="O12" s="19">
        <f>Data_Clean!$I12</f>
        <v>52.367040000000003</v>
      </c>
      <c r="P12" s="19">
        <f>Data_Clean!$J12</f>
        <v>52.367040000000003</v>
      </c>
      <c r="Q12" s="19">
        <f>Data_Clean!$K12</f>
        <v>52.367040000000003</v>
      </c>
      <c r="R12" s="19">
        <f>Data_Clean!$L12</f>
        <v>52.367040000000003</v>
      </c>
      <c r="S12" s="19">
        <f>Data_Clean!$M12</f>
        <v>52.367040000000003</v>
      </c>
      <c r="T12" s="19">
        <f>Data_Clean!$N12</f>
        <v>52.367040000000003</v>
      </c>
      <c r="U12" s="19">
        <f>Data_Clean!$O12</f>
        <v>52.367040000000003</v>
      </c>
      <c r="V12" s="19">
        <f>Data_Clean!$P12</f>
        <v>52.367040000000003</v>
      </c>
      <c r="W12" s="19">
        <f>Data_Clean!$Q12</f>
        <v>52.367040000000003</v>
      </c>
      <c r="X12" s="19">
        <f>Data_Clean!$R12</f>
        <v>52.367040000000003</v>
      </c>
      <c r="Y12" s="19">
        <f>Data_Clean!$S12</f>
        <v>52.367040000000003</v>
      </c>
      <c r="Z12" s="19">
        <f>Data_Clean!$T12</f>
        <v>52.367040000000003</v>
      </c>
      <c r="AA12" s="19">
        <f>Data_Clean!$U12</f>
        <v>52.367040000000003</v>
      </c>
      <c r="AB12" s="19">
        <f>Data_Clean!$V12</f>
        <v>0</v>
      </c>
      <c r="AC12" s="19">
        <f>Data_Clean!$W12</f>
        <v>0</v>
      </c>
      <c r="AD12" s="19">
        <f>Data_Clean!$X12</f>
        <v>0</v>
      </c>
      <c r="AE12" s="19">
        <f>Data_Clean!$Y12</f>
        <v>0</v>
      </c>
      <c r="AF12" s="19">
        <f>Data_Clean!$Z12</f>
        <v>0</v>
      </c>
      <c r="AG12" s="19">
        <f>Data_Clean!$AA12</f>
        <v>0</v>
      </c>
      <c r="AH12" s="19">
        <f>Data_Clean!$AB12</f>
        <v>0</v>
      </c>
      <c r="AI12" s="19">
        <f>Data_Clean!$AC12</f>
        <v>0</v>
      </c>
      <c r="AJ12" s="19">
        <f>Data_Clean!$AD12</f>
        <v>0</v>
      </c>
      <c r="AL12" s="19">
        <f t="shared" si="2"/>
        <v>0</v>
      </c>
      <c r="AM12" s="19">
        <f t="shared" si="3"/>
        <v>47.999519999999997</v>
      </c>
      <c r="AN12" s="19">
        <f t="shared" si="4"/>
        <v>52.367040000000003</v>
      </c>
      <c r="AO12" s="19">
        <f t="shared" si="5"/>
        <v>52.367040000000003</v>
      </c>
      <c r="AP12" s="19">
        <f t="shared" si="6"/>
        <v>52.367040000000003</v>
      </c>
      <c r="AQ12" s="19">
        <f t="shared" si="7"/>
        <v>52.367040000000003</v>
      </c>
      <c r="AR12" s="19">
        <f t="shared" si="8"/>
        <v>0</v>
      </c>
      <c r="AS12" s="19">
        <f t="shared" si="9"/>
        <v>0</v>
      </c>
      <c r="AT12" s="19">
        <f t="shared" si="10"/>
        <v>0</v>
      </c>
      <c r="AV12" s="19">
        <f t="shared" si="11"/>
        <v>52.367040000000003</v>
      </c>
      <c r="AW12" s="19">
        <f t="shared" si="12"/>
        <v>0</v>
      </c>
    </row>
    <row r="13" spans="1:49" x14ac:dyDescent="0.2">
      <c r="A13" s="20" t="s">
        <v>34</v>
      </c>
      <c r="B13" s="20" t="s">
        <v>112</v>
      </c>
      <c r="D13" s="26" cm="1">
        <f t="array" ref="D13">_xlfn.XLOOKUP(TRUE, I13:AJ13&lt;&gt;0, I$1:AJ$1,"",,1)</f>
        <v>45597</v>
      </c>
      <c r="E13" s="26" t="str" cm="1">
        <f t="array" ref="E13">IFERROR(IF(_xlfn.XLOOKUP(TRUE, I13:AJ13&lt;&gt;0, I$1:AJ$1, "", 0, -1)=MAX(I$1:AJ$1),"",EDATE(_xlfn.XLOOKUP(TRUE, I13:AJ13&lt;&gt;0, I$1:AJ$1, "", 0, -1),1)),"")</f>
        <v/>
      </c>
      <c r="F13" s="20" t="str">
        <f t="shared" si="0"/>
        <v>Q4 2024</v>
      </c>
      <c r="G13" s="20">
        <f t="shared" si="1"/>
        <v>2024</v>
      </c>
      <c r="I13" s="19">
        <f>Data_Clean!$C13</f>
        <v>0</v>
      </c>
      <c r="J13" s="19">
        <f>Data_Clean!$D13</f>
        <v>0</v>
      </c>
      <c r="K13" s="19">
        <f>Data_Clean!$E13</f>
        <v>0</v>
      </c>
      <c r="L13" s="19">
        <f>Data_Clean!$F13</f>
        <v>0</v>
      </c>
      <c r="M13" s="19">
        <f>Data_Clean!$G13</f>
        <v>0</v>
      </c>
      <c r="N13" s="19">
        <f>Data_Clean!$H13</f>
        <v>0</v>
      </c>
      <c r="O13" s="19">
        <f>Data_Clean!$I13</f>
        <v>0</v>
      </c>
      <c r="P13" s="19">
        <f>Data_Clean!$J13</f>
        <v>0</v>
      </c>
      <c r="Q13" s="19">
        <f>Data_Clean!$K13</f>
        <v>0</v>
      </c>
      <c r="R13" s="19">
        <f>Data_Clean!$L13</f>
        <v>0</v>
      </c>
      <c r="S13" s="19">
        <f>Data_Clean!$M13</f>
        <v>0</v>
      </c>
      <c r="T13" s="19">
        <f>Data_Clean!$N13</f>
        <v>0</v>
      </c>
      <c r="U13" s="19">
        <f>Data_Clean!$O13</f>
        <v>0</v>
      </c>
      <c r="V13" s="19">
        <f>Data_Clean!$P13</f>
        <v>0</v>
      </c>
      <c r="W13" s="19">
        <f>Data_Clean!$Q13</f>
        <v>0</v>
      </c>
      <c r="X13" s="19">
        <f>Data_Clean!$R13</f>
        <v>0</v>
      </c>
      <c r="Y13" s="19">
        <f>Data_Clean!$S13</f>
        <v>0</v>
      </c>
      <c r="Z13" s="19">
        <f>Data_Clean!$T13</f>
        <v>0</v>
      </c>
      <c r="AA13" s="19">
        <f>Data_Clean!$U13</f>
        <v>0</v>
      </c>
      <c r="AB13" s="19">
        <f>Data_Clean!$V13</f>
        <v>0</v>
      </c>
      <c r="AC13" s="19">
        <f>Data_Clean!$W13</f>
        <v>0</v>
      </c>
      <c r="AD13" s="19">
        <f>Data_Clean!$X13</f>
        <v>0</v>
      </c>
      <c r="AE13" s="19">
        <f>Data_Clean!$Y13</f>
        <v>56.555999999999997</v>
      </c>
      <c r="AF13" s="19">
        <f>Data_Clean!$Z13</f>
        <v>56.555999999999997</v>
      </c>
      <c r="AG13" s="19">
        <f>Data_Clean!$AA13</f>
        <v>56.555999999999997</v>
      </c>
      <c r="AH13" s="19">
        <f>Data_Clean!$AB13</f>
        <v>56.555999999999997</v>
      </c>
      <c r="AI13" s="19">
        <f>Data_Clean!$AC13</f>
        <v>56.555999999999997</v>
      </c>
      <c r="AJ13" s="19">
        <f>Data_Clean!$AD13</f>
        <v>56.555999999999997</v>
      </c>
      <c r="AL13" s="19">
        <f t="shared" si="2"/>
        <v>0</v>
      </c>
      <c r="AM13" s="19">
        <f t="shared" si="3"/>
        <v>0</v>
      </c>
      <c r="AN13" s="19">
        <f t="shared" si="4"/>
        <v>0</v>
      </c>
      <c r="AO13" s="19">
        <f t="shared" si="5"/>
        <v>0</v>
      </c>
      <c r="AP13" s="19">
        <f t="shared" si="6"/>
        <v>0</v>
      </c>
      <c r="AQ13" s="19">
        <f t="shared" si="7"/>
        <v>0</v>
      </c>
      <c r="AR13" s="19">
        <f t="shared" si="8"/>
        <v>0</v>
      </c>
      <c r="AS13" s="19">
        <f t="shared" si="9"/>
        <v>56.555999999999997</v>
      </c>
      <c r="AT13" s="19">
        <f t="shared" si="10"/>
        <v>56.555999999999997</v>
      </c>
      <c r="AV13" s="19">
        <f t="shared" si="11"/>
        <v>0</v>
      </c>
      <c r="AW13" s="19">
        <f t="shared" si="12"/>
        <v>56.555999999999997</v>
      </c>
    </row>
    <row r="14" spans="1:49" x14ac:dyDescent="0.2">
      <c r="A14" s="20" t="s">
        <v>35</v>
      </c>
      <c r="B14" s="20" t="s">
        <v>113</v>
      </c>
      <c r="D14" s="26" cm="1">
        <f t="array" ref="D14">_xlfn.XLOOKUP(TRUE, I14:AJ14&lt;&gt;0, I$1:AJ$1,"",,1)</f>
        <v>45078</v>
      </c>
      <c r="E14" s="26" t="str" cm="1">
        <f t="array" ref="E14">IFERROR(IF(_xlfn.XLOOKUP(TRUE, I14:AJ14&lt;&gt;0, I$1:AJ$1, "", 0, -1)=MAX(I$1:AJ$1),"",EDATE(_xlfn.XLOOKUP(TRUE, I14:AJ14&lt;&gt;0, I$1:AJ$1, "", 0, -1),1)),"")</f>
        <v/>
      </c>
      <c r="F14" s="20" t="str">
        <f t="shared" si="0"/>
        <v>Q2 2023</v>
      </c>
      <c r="G14" s="20">
        <f t="shared" si="1"/>
        <v>2023</v>
      </c>
      <c r="I14" s="19">
        <f>Data_Clean!$C14</f>
        <v>0</v>
      </c>
      <c r="J14" s="19">
        <f>Data_Clean!$D14</f>
        <v>0</v>
      </c>
      <c r="K14" s="19">
        <f>Data_Clean!$E14</f>
        <v>0</v>
      </c>
      <c r="L14" s="19">
        <f>Data_Clean!$F14</f>
        <v>0</v>
      </c>
      <c r="M14" s="19">
        <f>Data_Clean!$G14</f>
        <v>0</v>
      </c>
      <c r="N14" s="19">
        <f>Data_Clean!$H14</f>
        <v>668.58767999999998</v>
      </c>
      <c r="O14" s="19">
        <f>Data_Clean!$I14</f>
        <v>668.58767999999998</v>
      </c>
      <c r="P14" s="19">
        <f>Data_Clean!$J14</f>
        <v>668.58767999999998</v>
      </c>
      <c r="Q14" s="19">
        <f>Data_Clean!$K14</f>
        <v>668.58767999999998</v>
      </c>
      <c r="R14" s="19">
        <f>Data_Clean!$L14</f>
        <v>668.58767999999998</v>
      </c>
      <c r="S14" s="19">
        <f>Data_Clean!$M14</f>
        <v>668.58767999999998</v>
      </c>
      <c r="T14" s="19">
        <f>Data_Clean!$N14</f>
        <v>668.58767999999998</v>
      </c>
      <c r="U14" s="19">
        <f>Data_Clean!$O14</f>
        <v>731.36879999999996</v>
      </c>
      <c r="V14" s="19">
        <f>Data_Clean!$P14</f>
        <v>731.36879999999996</v>
      </c>
      <c r="W14" s="19">
        <f>Data_Clean!$Q14</f>
        <v>731.36879999999996</v>
      </c>
      <c r="X14" s="19">
        <f>Data_Clean!$R14</f>
        <v>731.36879999999996</v>
      </c>
      <c r="Y14" s="19">
        <f>Data_Clean!$S14</f>
        <v>731.36879999999996</v>
      </c>
      <c r="Z14" s="19">
        <f>Data_Clean!$T14</f>
        <v>731.36879999999996</v>
      </c>
      <c r="AA14" s="19">
        <f>Data_Clean!$U14</f>
        <v>738.94896000000006</v>
      </c>
      <c r="AB14" s="19">
        <f>Data_Clean!$V14</f>
        <v>738.94896000000006</v>
      </c>
      <c r="AC14" s="19">
        <f>Data_Clean!$W14</f>
        <v>738.94896000000006</v>
      </c>
      <c r="AD14" s="19">
        <f>Data_Clean!$X14</f>
        <v>738.94896000000006</v>
      </c>
      <c r="AE14" s="19">
        <f>Data_Clean!$Y14</f>
        <v>738.94896000000006</v>
      </c>
      <c r="AF14" s="19">
        <f>Data_Clean!$Z14</f>
        <v>738.94896000000006</v>
      </c>
      <c r="AG14" s="19">
        <f>Data_Clean!$AA14</f>
        <v>777.14207999999996</v>
      </c>
      <c r="AH14" s="19">
        <f>Data_Clean!$AB14</f>
        <v>777.14207999999996</v>
      </c>
      <c r="AI14" s="19">
        <f>Data_Clean!$AC14</f>
        <v>777.14207999999996</v>
      </c>
      <c r="AJ14" s="19">
        <f>Data_Clean!$AD14</f>
        <v>777.14207999999996</v>
      </c>
      <c r="AL14" s="19">
        <f t="shared" si="2"/>
        <v>0</v>
      </c>
      <c r="AM14" s="19">
        <f t="shared" si="3"/>
        <v>668.58767999999998</v>
      </c>
      <c r="AN14" s="19">
        <f t="shared" si="4"/>
        <v>668.58767999999998</v>
      </c>
      <c r="AO14" s="19">
        <f t="shared" si="5"/>
        <v>668.58767999999998</v>
      </c>
      <c r="AP14" s="19">
        <f t="shared" si="6"/>
        <v>731.36879999999996</v>
      </c>
      <c r="AQ14" s="19">
        <f t="shared" si="7"/>
        <v>731.36879999999996</v>
      </c>
      <c r="AR14" s="19">
        <f t="shared" si="8"/>
        <v>738.94896000000006</v>
      </c>
      <c r="AS14" s="19">
        <f t="shared" si="9"/>
        <v>738.94896000000006</v>
      </c>
      <c r="AT14" s="19">
        <f t="shared" si="10"/>
        <v>777.14207999999996</v>
      </c>
      <c r="AV14" s="19">
        <f t="shared" si="11"/>
        <v>668.58767999999998</v>
      </c>
      <c r="AW14" s="19">
        <f t="shared" si="12"/>
        <v>738.94896000000006</v>
      </c>
    </row>
    <row r="15" spans="1:49" x14ac:dyDescent="0.2">
      <c r="A15" s="20" t="s">
        <v>36</v>
      </c>
      <c r="B15" s="20" t="s">
        <v>111</v>
      </c>
      <c r="D15" s="26" cm="1">
        <f t="array" ref="D15">_xlfn.XLOOKUP(TRUE, I15:AJ15&lt;&gt;0, I$1:AJ$1,"",,1)</f>
        <v>45047</v>
      </c>
      <c r="E15" s="26" t="str" cm="1">
        <f t="array" ref="E15">IFERROR(IF(_xlfn.XLOOKUP(TRUE, I15:AJ15&lt;&gt;0, I$1:AJ$1, "", 0, -1)=MAX(I$1:AJ$1),"",EDATE(_xlfn.XLOOKUP(TRUE, I15:AJ15&lt;&gt;0, I$1:AJ$1, "", 0, -1),1)),"")</f>
        <v/>
      </c>
      <c r="F15" s="20" t="str">
        <f t="shared" si="0"/>
        <v>Q2 2023</v>
      </c>
      <c r="G15" s="20">
        <f t="shared" si="1"/>
        <v>2023</v>
      </c>
      <c r="I15" s="19">
        <f>Data_Clean!$C15</f>
        <v>0</v>
      </c>
      <c r="J15" s="19">
        <f>Data_Clean!$D15</f>
        <v>0</v>
      </c>
      <c r="K15" s="19">
        <f>Data_Clean!$E15</f>
        <v>0</v>
      </c>
      <c r="L15" s="19">
        <f>Data_Clean!$F15</f>
        <v>0</v>
      </c>
      <c r="M15" s="19">
        <f>Data_Clean!$G15</f>
        <v>18.684000000000001</v>
      </c>
      <c r="N15" s="19">
        <f>Data_Clean!$H15</f>
        <v>18.684000000000001</v>
      </c>
      <c r="O15" s="19">
        <f>Data_Clean!$I15</f>
        <v>18.684000000000001</v>
      </c>
      <c r="P15" s="19">
        <f>Data_Clean!$J15</f>
        <v>18.684000000000001</v>
      </c>
      <c r="Q15" s="19">
        <f>Data_Clean!$K15</f>
        <v>18.684000000000001</v>
      </c>
      <c r="R15" s="19">
        <f>Data_Clean!$L15</f>
        <v>18.684000000000001</v>
      </c>
      <c r="S15" s="19">
        <f>Data_Clean!$M15</f>
        <v>18.684000000000001</v>
      </c>
      <c r="T15" s="19">
        <f>Data_Clean!$N15</f>
        <v>18.684000000000001</v>
      </c>
      <c r="U15" s="19">
        <f>Data_Clean!$O15</f>
        <v>19.98</v>
      </c>
      <c r="V15" s="19">
        <f>Data_Clean!$P15</f>
        <v>19.98</v>
      </c>
      <c r="W15" s="19">
        <f>Data_Clean!$Q15</f>
        <v>19.98</v>
      </c>
      <c r="X15" s="19">
        <f>Data_Clean!$R15</f>
        <v>19.98</v>
      </c>
      <c r="Y15" s="19">
        <f>Data_Clean!$S15</f>
        <v>19.98</v>
      </c>
      <c r="Z15" s="19">
        <f>Data_Clean!$T15</f>
        <v>17.49888</v>
      </c>
      <c r="AA15" s="19">
        <f>Data_Clean!$U15</f>
        <v>17.49888</v>
      </c>
      <c r="AB15" s="19">
        <f>Data_Clean!$V15</f>
        <v>17.49888</v>
      </c>
      <c r="AC15" s="19">
        <f>Data_Clean!$W15</f>
        <v>17.49888</v>
      </c>
      <c r="AD15" s="19">
        <f>Data_Clean!$X15</f>
        <v>17.49888</v>
      </c>
      <c r="AE15" s="19">
        <f>Data_Clean!$Y15</f>
        <v>17.49888</v>
      </c>
      <c r="AF15" s="19">
        <f>Data_Clean!$Z15</f>
        <v>17.49888</v>
      </c>
      <c r="AG15" s="19">
        <f>Data_Clean!$AA15</f>
        <v>20.123999999999999</v>
      </c>
      <c r="AH15" s="19">
        <f>Data_Clean!$AB15</f>
        <v>20.123999999999999</v>
      </c>
      <c r="AI15" s="19">
        <f>Data_Clean!$AC15</f>
        <v>20.123999999999999</v>
      </c>
      <c r="AJ15" s="19">
        <f>Data_Clean!$AD15</f>
        <v>20.123999999999999</v>
      </c>
      <c r="AL15" s="19">
        <f t="shared" si="2"/>
        <v>0</v>
      </c>
      <c r="AM15" s="19">
        <f t="shared" si="3"/>
        <v>18.684000000000001</v>
      </c>
      <c r="AN15" s="19">
        <f t="shared" si="4"/>
        <v>18.684000000000001</v>
      </c>
      <c r="AO15" s="19">
        <f t="shared" si="5"/>
        <v>18.684000000000001</v>
      </c>
      <c r="AP15" s="19">
        <f t="shared" si="6"/>
        <v>19.98</v>
      </c>
      <c r="AQ15" s="19">
        <f t="shared" si="7"/>
        <v>17.49888</v>
      </c>
      <c r="AR15" s="19">
        <f t="shared" si="8"/>
        <v>17.49888</v>
      </c>
      <c r="AS15" s="19">
        <f t="shared" si="9"/>
        <v>17.49888</v>
      </c>
      <c r="AT15" s="19">
        <f t="shared" si="10"/>
        <v>20.123999999999999</v>
      </c>
      <c r="AV15" s="19">
        <f t="shared" si="11"/>
        <v>18.684000000000001</v>
      </c>
      <c r="AW15" s="19">
        <f t="shared" si="12"/>
        <v>17.49888</v>
      </c>
    </row>
    <row r="16" spans="1:49" x14ac:dyDescent="0.2">
      <c r="A16" s="20" t="s">
        <v>37</v>
      </c>
      <c r="B16" s="20" t="s">
        <v>112</v>
      </c>
      <c r="D16" s="26" cm="1">
        <f t="array" ref="D16">_xlfn.XLOOKUP(TRUE, I16:AJ16&lt;&gt;0, I$1:AJ$1,"",,1)</f>
        <v>45474</v>
      </c>
      <c r="E16" s="26" t="str" cm="1">
        <f t="array" ref="E16">IFERROR(IF(_xlfn.XLOOKUP(TRUE, I16:AJ16&lt;&gt;0, I$1:AJ$1, "", 0, -1)=MAX(I$1:AJ$1),"",EDATE(_xlfn.XLOOKUP(TRUE, I16:AJ16&lt;&gt;0, I$1:AJ$1, "", 0, -1),1)),"")</f>
        <v/>
      </c>
      <c r="F16" s="20" t="str">
        <f t="shared" si="0"/>
        <v>Q3 2024</v>
      </c>
      <c r="G16" s="20">
        <f t="shared" si="1"/>
        <v>2024</v>
      </c>
      <c r="I16" s="19">
        <f>Data_Clean!$C16</f>
        <v>0</v>
      </c>
      <c r="J16" s="19">
        <f>Data_Clean!$D16</f>
        <v>0</v>
      </c>
      <c r="K16" s="19">
        <f>Data_Clean!$E16</f>
        <v>0</v>
      </c>
      <c r="L16" s="19">
        <f>Data_Clean!$F16</f>
        <v>0</v>
      </c>
      <c r="M16" s="19">
        <f>Data_Clean!$G16</f>
        <v>0</v>
      </c>
      <c r="N16" s="19">
        <f>Data_Clean!$H16</f>
        <v>0</v>
      </c>
      <c r="O16" s="19">
        <f>Data_Clean!$I16</f>
        <v>0</v>
      </c>
      <c r="P16" s="19">
        <f>Data_Clean!$J16</f>
        <v>0</v>
      </c>
      <c r="Q16" s="19">
        <f>Data_Clean!$K16</f>
        <v>0</v>
      </c>
      <c r="R16" s="19">
        <f>Data_Clean!$L16</f>
        <v>0</v>
      </c>
      <c r="S16" s="19">
        <f>Data_Clean!$M16</f>
        <v>0</v>
      </c>
      <c r="T16" s="19">
        <f>Data_Clean!$N16</f>
        <v>0</v>
      </c>
      <c r="U16" s="19">
        <f>Data_Clean!$O16</f>
        <v>0</v>
      </c>
      <c r="V16" s="19">
        <f>Data_Clean!$P16</f>
        <v>0</v>
      </c>
      <c r="W16" s="19">
        <f>Data_Clean!$Q16</f>
        <v>0</v>
      </c>
      <c r="X16" s="19">
        <f>Data_Clean!$R16</f>
        <v>0</v>
      </c>
      <c r="Y16" s="19">
        <f>Data_Clean!$S16</f>
        <v>0</v>
      </c>
      <c r="Z16" s="19">
        <f>Data_Clean!$T16</f>
        <v>0</v>
      </c>
      <c r="AA16" s="19">
        <f>Data_Clean!$U16</f>
        <v>184.44239999999999</v>
      </c>
      <c r="AB16" s="19">
        <f>Data_Clean!$V16</f>
        <v>184.44239999999999</v>
      </c>
      <c r="AC16" s="19">
        <f>Data_Clean!$W16</f>
        <v>184.44239999999999</v>
      </c>
      <c r="AD16" s="19">
        <f>Data_Clean!$X16</f>
        <v>184.44239999999999</v>
      </c>
      <c r="AE16" s="19">
        <f>Data_Clean!$Y16</f>
        <v>184.44239999999999</v>
      </c>
      <c r="AF16" s="19">
        <f>Data_Clean!$Z16</f>
        <v>184.44239999999999</v>
      </c>
      <c r="AG16" s="19">
        <f>Data_Clean!$AA16</f>
        <v>184.44239999999999</v>
      </c>
      <c r="AH16" s="19">
        <f>Data_Clean!$AB16</f>
        <v>184.44239999999999</v>
      </c>
      <c r="AI16" s="19">
        <f>Data_Clean!$AC16</f>
        <v>184.44239999999999</v>
      </c>
      <c r="AJ16" s="19">
        <f>Data_Clean!$AD16</f>
        <v>184.44239999999999</v>
      </c>
      <c r="AL16" s="19">
        <f t="shared" si="2"/>
        <v>0</v>
      </c>
      <c r="AM16" s="19">
        <f t="shared" si="3"/>
        <v>0</v>
      </c>
      <c r="AN16" s="19">
        <f t="shared" si="4"/>
        <v>0</v>
      </c>
      <c r="AO16" s="19">
        <f t="shared" si="5"/>
        <v>0</v>
      </c>
      <c r="AP16" s="19">
        <f t="shared" si="6"/>
        <v>0</v>
      </c>
      <c r="AQ16" s="19">
        <f t="shared" si="7"/>
        <v>0</v>
      </c>
      <c r="AR16" s="19">
        <f t="shared" si="8"/>
        <v>184.44239999999999</v>
      </c>
      <c r="AS16" s="19">
        <f t="shared" si="9"/>
        <v>184.44239999999999</v>
      </c>
      <c r="AT16" s="19">
        <f t="shared" si="10"/>
        <v>184.44239999999999</v>
      </c>
      <c r="AV16" s="19">
        <f t="shared" si="11"/>
        <v>0</v>
      </c>
      <c r="AW16" s="19">
        <f t="shared" si="12"/>
        <v>184.44239999999999</v>
      </c>
    </row>
    <row r="17" spans="1:49" x14ac:dyDescent="0.2">
      <c r="A17" s="20" t="s">
        <v>38</v>
      </c>
      <c r="B17" s="20" t="s">
        <v>113</v>
      </c>
      <c r="D17" s="26" cm="1">
        <f t="array" ref="D17">_xlfn.XLOOKUP(TRUE, I17:AJ17&lt;&gt;0, I$1:AJ$1,"",,1)</f>
        <v>44927</v>
      </c>
      <c r="E17" s="26" t="str" cm="1">
        <f t="array" ref="E17">IFERROR(IF(_xlfn.XLOOKUP(TRUE, I17:AJ17&lt;&gt;0, I$1:AJ$1, "", 0, -1)=MAX(I$1:AJ$1),"",EDATE(_xlfn.XLOOKUP(TRUE, I17:AJ17&lt;&gt;0, I$1:AJ$1, "", 0, -1),1)),"")</f>
        <v/>
      </c>
      <c r="F17" s="20" t="str">
        <f t="shared" si="0"/>
        <v>Q1 2023</v>
      </c>
      <c r="G17" s="20">
        <f t="shared" si="1"/>
        <v>2023</v>
      </c>
      <c r="I17" s="19">
        <f>Data_Clean!$C17</f>
        <v>143.136</v>
      </c>
      <c r="J17" s="19">
        <f>Data_Clean!$D17</f>
        <v>0</v>
      </c>
      <c r="K17" s="19">
        <f>Data_Clean!$E17</f>
        <v>0</v>
      </c>
      <c r="L17" s="19">
        <f>Data_Clean!$F17</f>
        <v>0</v>
      </c>
      <c r="M17" s="19">
        <f>Data_Clean!$G17</f>
        <v>0</v>
      </c>
      <c r="N17" s="19">
        <f>Data_Clean!$H17</f>
        <v>0</v>
      </c>
      <c r="O17" s="19">
        <f>Data_Clean!$I17</f>
        <v>0</v>
      </c>
      <c r="P17" s="19">
        <f>Data_Clean!$J17</f>
        <v>143.136</v>
      </c>
      <c r="Q17" s="19">
        <f>Data_Clean!$K17</f>
        <v>143.136</v>
      </c>
      <c r="R17" s="19">
        <f>Data_Clean!$L17</f>
        <v>143.136</v>
      </c>
      <c r="S17" s="19">
        <f>Data_Clean!$M17</f>
        <v>143.136</v>
      </c>
      <c r="T17" s="19">
        <f>Data_Clean!$N17</f>
        <v>143.136</v>
      </c>
      <c r="U17" s="19">
        <f>Data_Clean!$O17</f>
        <v>154.58688000000001</v>
      </c>
      <c r="V17" s="19">
        <f>Data_Clean!$P17</f>
        <v>154.58688000000001</v>
      </c>
      <c r="W17" s="19">
        <f>Data_Clean!$Q17</f>
        <v>154.58688000000001</v>
      </c>
      <c r="X17" s="19">
        <f>Data_Clean!$R17</f>
        <v>154.58688000000001</v>
      </c>
      <c r="Y17" s="19">
        <f>Data_Clean!$S17</f>
        <v>154.58688000000001</v>
      </c>
      <c r="Z17" s="19">
        <f>Data_Clean!$T17</f>
        <v>154.58688000000001</v>
      </c>
      <c r="AA17" s="19">
        <f>Data_Clean!$U17</f>
        <v>154.58688000000001</v>
      </c>
      <c r="AB17" s="19">
        <f>Data_Clean!$V17</f>
        <v>154.58688000000001</v>
      </c>
      <c r="AC17" s="19">
        <f>Data_Clean!$W17</f>
        <v>154.58688000000001</v>
      </c>
      <c r="AD17" s="19">
        <f>Data_Clean!$X17</f>
        <v>154.58688000000001</v>
      </c>
      <c r="AE17" s="19">
        <f>Data_Clean!$Y17</f>
        <v>154.58688000000001</v>
      </c>
      <c r="AF17" s="19">
        <f>Data_Clean!$Z17</f>
        <v>172.86048</v>
      </c>
      <c r="AG17" s="19">
        <f>Data_Clean!$AA17</f>
        <v>183.22991999999999</v>
      </c>
      <c r="AH17" s="19">
        <f>Data_Clean!$AB17</f>
        <v>183.22991999999999</v>
      </c>
      <c r="AI17" s="19">
        <f>Data_Clean!$AC17</f>
        <v>183.22991999999999</v>
      </c>
      <c r="AJ17" s="19">
        <f>Data_Clean!$AD17</f>
        <v>183.22991999999999</v>
      </c>
      <c r="AL17" s="19">
        <f t="shared" si="2"/>
        <v>0</v>
      </c>
      <c r="AM17" s="19">
        <f t="shared" si="3"/>
        <v>0</v>
      </c>
      <c r="AN17" s="19">
        <f t="shared" si="4"/>
        <v>143.136</v>
      </c>
      <c r="AO17" s="19">
        <f t="shared" si="5"/>
        <v>143.136</v>
      </c>
      <c r="AP17" s="19">
        <f t="shared" si="6"/>
        <v>154.58688000000001</v>
      </c>
      <c r="AQ17" s="19">
        <f t="shared" si="7"/>
        <v>154.58688000000001</v>
      </c>
      <c r="AR17" s="19">
        <f t="shared" si="8"/>
        <v>154.58688000000001</v>
      </c>
      <c r="AS17" s="19">
        <f t="shared" si="9"/>
        <v>172.86048</v>
      </c>
      <c r="AT17" s="19">
        <f t="shared" si="10"/>
        <v>183.22991999999999</v>
      </c>
      <c r="AV17" s="19">
        <f t="shared" si="11"/>
        <v>143.136</v>
      </c>
      <c r="AW17" s="19">
        <f t="shared" si="12"/>
        <v>172.86048</v>
      </c>
    </row>
    <row r="18" spans="1:49" x14ac:dyDescent="0.2">
      <c r="A18" s="20" t="s">
        <v>39</v>
      </c>
      <c r="B18" s="20" t="s">
        <v>112</v>
      </c>
      <c r="D18" s="26" cm="1">
        <f t="array" ref="D18">_xlfn.XLOOKUP(TRUE, I18:AJ18&lt;&gt;0, I$1:AJ$1,"",,1)</f>
        <v>45139</v>
      </c>
      <c r="E18" s="26" t="str" cm="1">
        <f t="array" ref="E18">IFERROR(IF(_xlfn.XLOOKUP(TRUE, I18:AJ18&lt;&gt;0, I$1:AJ$1, "", 0, -1)=MAX(I$1:AJ$1),"",EDATE(_xlfn.XLOOKUP(TRUE, I18:AJ18&lt;&gt;0, I$1:AJ$1, "", 0, -1),1)),"")</f>
        <v/>
      </c>
      <c r="F18" s="20" t="str">
        <f t="shared" si="0"/>
        <v>Q3 2023</v>
      </c>
      <c r="G18" s="20">
        <f t="shared" si="1"/>
        <v>2023</v>
      </c>
      <c r="I18" s="19">
        <f>Data_Clean!$C18</f>
        <v>0</v>
      </c>
      <c r="J18" s="19">
        <f>Data_Clean!$D18</f>
        <v>0</v>
      </c>
      <c r="K18" s="19">
        <f>Data_Clean!$E18</f>
        <v>0</v>
      </c>
      <c r="L18" s="19">
        <f>Data_Clean!$F18</f>
        <v>0</v>
      </c>
      <c r="M18" s="19">
        <f>Data_Clean!$G18</f>
        <v>0</v>
      </c>
      <c r="N18" s="19">
        <f>Data_Clean!$H18</f>
        <v>0</v>
      </c>
      <c r="O18" s="19">
        <f>Data_Clean!$I18</f>
        <v>0</v>
      </c>
      <c r="P18" s="19">
        <f>Data_Clean!$J18</f>
        <v>8609.8132800000003</v>
      </c>
      <c r="Q18" s="19">
        <f>Data_Clean!$K18</f>
        <v>8532.0532800000001</v>
      </c>
      <c r="R18" s="19">
        <f>Data_Clean!$L18</f>
        <v>8532.0532800000001</v>
      </c>
      <c r="S18" s="19">
        <f>Data_Clean!$M18</f>
        <v>8532.0532800000001</v>
      </c>
      <c r="T18" s="19">
        <f>Data_Clean!$N18</f>
        <v>8532.0532800000001</v>
      </c>
      <c r="U18" s="19">
        <f>Data_Clean!$O18</f>
        <v>9136.0756799999999</v>
      </c>
      <c r="V18" s="19">
        <f>Data_Clean!$P18</f>
        <v>9136.0756799999999</v>
      </c>
      <c r="W18" s="19">
        <f>Data_Clean!$Q18</f>
        <v>9136.0756799999999</v>
      </c>
      <c r="X18" s="19">
        <f>Data_Clean!$R18</f>
        <v>9136.0756799999999</v>
      </c>
      <c r="Y18" s="19">
        <f>Data_Clean!$S18</f>
        <v>9136.0756799999999</v>
      </c>
      <c r="Z18" s="19">
        <f>Data_Clean!$T18</f>
        <v>9136.0756799999999</v>
      </c>
      <c r="AA18" s="19">
        <f>Data_Clean!$U18</f>
        <v>9136.0756799999999</v>
      </c>
      <c r="AB18" s="19">
        <f>Data_Clean!$V18</f>
        <v>7963.884</v>
      </c>
      <c r="AC18" s="19">
        <f>Data_Clean!$W18</f>
        <v>7963.884</v>
      </c>
      <c r="AD18" s="19">
        <f>Data_Clean!$X18</f>
        <v>7892.0337600000003</v>
      </c>
      <c r="AE18" s="19">
        <f>Data_Clean!$Y18</f>
        <v>5411.5545599999996</v>
      </c>
      <c r="AF18" s="19">
        <f>Data_Clean!$Z18</f>
        <v>5502.2745599999998</v>
      </c>
      <c r="AG18" s="19">
        <f>Data_Clean!$AA18</f>
        <v>5800.0406400000002</v>
      </c>
      <c r="AH18" s="19">
        <f>Data_Clean!$AB18</f>
        <v>5800.0406400000002</v>
      </c>
      <c r="AI18" s="19">
        <f>Data_Clean!$AC18</f>
        <v>5800.0406400000002</v>
      </c>
      <c r="AJ18" s="19">
        <f>Data_Clean!$AD18</f>
        <v>5800.0406400000002</v>
      </c>
      <c r="AL18" s="19">
        <f t="shared" si="2"/>
        <v>0</v>
      </c>
      <c r="AM18" s="19">
        <f t="shared" si="3"/>
        <v>0</v>
      </c>
      <c r="AN18" s="19">
        <f t="shared" si="4"/>
        <v>8532.0532800000001</v>
      </c>
      <c r="AO18" s="19">
        <f t="shared" si="5"/>
        <v>8532.0532800000001</v>
      </c>
      <c r="AP18" s="19">
        <f t="shared" si="6"/>
        <v>9136.0756799999999</v>
      </c>
      <c r="AQ18" s="19">
        <f t="shared" si="7"/>
        <v>9136.0756799999999</v>
      </c>
      <c r="AR18" s="19">
        <f t="shared" si="8"/>
        <v>7963.884</v>
      </c>
      <c r="AS18" s="19">
        <f t="shared" si="9"/>
        <v>5502.2745599999998</v>
      </c>
      <c r="AT18" s="19">
        <f t="shared" si="10"/>
        <v>5800.0406400000002</v>
      </c>
      <c r="AV18" s="19">
        <f t="shared" si="11"/>
        <v>8532.0532800000001</v>
      </c>
      <c r="AW18" s="19">
        <f t="shared" si="12"/>
        <v>5502.2745599999998</v>
      </c>
    </row>
    <row r="19" spans="1:49" x14ac:dyDescent="0.2">
      <c r="A19" s="20" t="s">
        <v>40</v>
      </c>
      <c r="B19" s="20" t="s">
        <v>113</v>
      </c>
      <c r="D19" s="26" cm="1">
        <f t="array" ref="D19">_xlfn.XLOOKUP(TRUE, I19:AJ19&lt;&gt;0, I$1:AJ$1,"",,1)</f>
        <v>45108</v>
      </c>
      <c r="E19" s="26" t="str" cm="1">
        <f t="array" ref="E19">IFERROR(IF(_xlfn.XLOOKUP(TRUE, I19:AJ19&lt;&gt;0, I$1:AJ$1, "", 0, -1)=MAX(I$1:AJ$1),"",EDATE(_xlfn.XLOOKUP(TRUE, I19:AJ19&lt;&gt;0, I$1:AJ$1, "", 0, -1),1)),"")</f>
        <v/>
      </c>
      <c r="F19" s="20" t="str">
        <f t="shared" si="0"/>
        <v>Q3 2023</v>
      </c>
      <c r="G19" s="20">
        <f t="shared" si="1"/>
        <v>2023</v>
      </c>
      <c r="I19" s="19">
        <f>Data_Clean!$C19</f>
        <v>0</v>
      </c>
      <c r="J19" s="19">
        <f>Data_Clean!$D19</f>
        <v>0</v>
      </c>
      <c r="K19" s="19">
        <f>Data_Clean!$E19</f>
        <v>0</v>
      </c>
      <c r="L19" s="19">
        <f>Data_Clean!$F19</f>
        <v>0</v>
      </c>
      <c r="M19" s="19">
        <f>Data_Clean!$G19</f>
        <v>0</v>
      </c>
      <c r="N19" s="19">
        <f>Data_Clean!$H19</f>
        <v>0</v>
      </c>
      <c r="O19" s="19">
        <f>Data_Clean!$I19</f>
        <v>131.67648</v>
      </c>
      <c r="P19" s="19">
        <f>Data_Clean!$J19</f>
        <v>131.67648</v>
      </c>
      <c r="Q19" s="19">
        <f>Data_Clean!$K19</f>
        <v>131.67648</v>
      </c>
      <c r="R19" s="19">
        <f>Data_Clean!$L19</f>
        <v>167.05871999999999</v>
      </c>
      <c r="S19" s="19">
        <f>Data_Clean!$M19</f>
        <v>167.05871999999999</v>
      </c>
      <c r="T19" s="19">
        <f>Data_Clean!$N19</f>
        <v>167.05871999999999</v>
      </c>
      <c r="U19" s="19">
        <f>Data_Clean!$O19</f>
        <v>167.05871999999999</v>
      </c>
      <c r="V19" s="19">
        <f>Data_Clean!$P19</f>
        <v>167.05871999999999</v>
      </c>
      <c r="W19" s="19">
        <f>Data_Clean!$Q19</f>
        <v>167.05871999999999</v>
      </c>
      <c r="X19" s="19">
        <f>Data_Clean!$R19</f>
        <v>167.05871999999999</v>
      </c>
      <c r="Y19" s="19">
        <f>Data_Clean!$S19</f>
        <v>167.05871999999999</v>
      </c>
      <c r="Z19" s="19">
        <f>Data_Clean!$T19</f>
        <v>175.14431999999999</v>
      </c>
      <c r="AA19" s="19">
        <f>Data_Clean!$U19</f>
        <v>175.14431999999999</v>
      </c>
      <c r="AB19" s="19">
        <f>Data_Clean!$V19</f>
        <v>175.14431999999999</v>
      </c>
      <c r="AC19" s="19">
        <f>Data_Clean!$W19</f>
        <v>175.14431999999999</v>
      </c>
      <c r="AD19" s="19">
        <f>Data_Clean!$X19</f>
        <v>175.14431999999999</v>
      </c>
      <c r="AE19" s="19">
        <f>Data_Clean!$Y19</f>
        <v>175.14431999999999</v>
      </c>
      <c r="AF19" s="19">
        <f>Data_Clean!$Z19</f>
        <v>175.14431999999999</v>
      </c>
      <c r="AG19" s="19">
        <f>Data_Clean!$AA19</f>
        <v>175.14431999999999</v>
      </c>
      <c r="AH19" s="19">
        <f>Data_Clean!$AB19</f>
        <v>175.14431999999999</v>
      </c>
      <c r="AI19" s="19">
        <f>Data_Clean!$AC19</f>
        <v>175.14431999999999</v>
      </c>
      <c r="AJ19" s="19">
        <f>Data_Clean!$AD19</f>
        <v>175.14431999999999</v>
      </c>
      <c r="AL19" s="19">
        <f t="shared" si="2"/>
        <v>0</v>
      </c>
      <c r="AM19" s="19">
        <f t="shared" si="3"/>
        <v>0</v>
      </c>
      <c r="AN19" s="19">
        <f t="shared" si="4"/>
        <v>131.67648</v>
      </c>
      <c r="AO19" s="19">
        <f t="shared" si="5"/>
        <v>167.05871999999999</v>
      </c>
      <c r="AP19" s="19">
        <f t="shared" si="6"/>
        <v>167.05871999999999</v>
      </c>
      <c r="AQ19" s="19">
        <f t="shared" si="7"/>
        <v>175.14431999999999</v>
      </c>
      <c r="AR19" s="19">
        <f t="shared" si="8"/>
        <v>175.14431999999999</v>
      </c>
      <c r="AS19" s="19">
        <f t="shared" si="9"/>
        <v>175.14431999999999</v>
      </c>
      <c r="AT19" s="19">
        <f t="shared" si="10"/>
        <v>175.14431999999999</v>
      </c>
      <c r="AV19" s="19">
        <f t="shared" si="11"/>
        <v>167.05871999999999</v>
      </c>
      <c r="AW19" s="19">
        <f t="shared" si="12"/>
        <v>175.14431999999999</v>
      </c>
    </row>
    <row r="20" spans="1:49" x14ac:dyDescent="0.2">
      <c r="A20" s="20" t="s">
        <v>41</v>
      </c>
      <c r="B20" s="20" t="s">
        <v>112</v>
      </c>
      <c r="D20" s="26" cm="1">
        <f t="array" ref="D20">_xlfn.XLOOKUP(TRUE, I20:AJ20&lt;&gt;0, I$1:AJ$1,"",,1)</f>
        <v>45444</v>
      </c>
      <c r="E20" s="26" t="str" cm="1">
        <f t="array" ref="E20">IFERROR(IF(_xlfn.XLOOKUP(TRUE, I20:AJ20&lt;&gt;0, I$1:AJ$1, "", 0, -1)=MAX(I$1:AJ$1),"",EDATE(_xlfn.XLOOKUP(TRUE, I20:AJ20&lt;&gt;0, I$1:AJ$1, "", 0, -1),1)),"")</f>
        <v/>
      </c>
      <c r="F20" s="20" t="str">
        <f t="shared" si="0"/>
        <v>Q2 2024</v>
      </c>
      <c r="G20" s="20">
        <f t="shared" si="1"/>
        <v>2024</v>
      </c>
      <c r="I20" s="19">
        <f>Data_Clean!$C20</f>
        <v>0</v>
      </c>
      <c r="J20" s="19">
        <f>Data_Clean!$D20</f>
        <v>0</v>
      </c>
      <c r="K20" s="19">
        <f>Data_Clean!$E20</f>
        <v>0</v>
      </c>
      <c r="L20" s="19">
        <f>Data_Clean!$F20</f>
        <v>0</v>
      </c>
      <c r="M20" s="19">
        <f>Data_Clean!$G20</f>
        <v>0</v>
      </c>
      <c r="N20" s="19">
        <f>Data_Clean!$H20</f>
        <v>0</v>
      </c>
      <c r="O20" s="19">
        <f>Data_Clean!$I20</f>
        <v>0</v>
      </c>
      <c r="P20" s="19">
        <f>Data_Clean!$J20</f>
        <v>0</v>
      </c>
      <c r="Q20" s="19">
        <f>Data_Clean!$K20</f>
        <v>0</v>
      </c>
      <c r="R20" s="19">
        <f>Data_Clean!$L20</f>
        <v>0</v>
      </c>
      <c r="S20" s="19">
        <f>Data_Clean!$M20</f>
        <v>0</v>
      </c>
      <c r="T20" s="19">
        <f>Data_Clean!$N20</f>
        <v>0</v>
      </c>
      <c r="U20" s="19">
        <f>Data_Clean!$O20</f>
        <v>0</v>
      </c>
      <c r="V20" s="19">
        <f>Data_Clean!$P20</f>
        <v>0</v>
      </c>
      <c r="W20" s="19">
        <f>Data_Clean!$Q20</f>
        <v>0</v>
      </c>
      <c r="X20" s="19">
        <f>Data_Clean!$R20</f>
        <v>0</v>
      </c>
      <c r="Y20" s="19">
        <f>Data_Clean!$S20</f>
        <v>0</v>
      </c>
      <c r="Z20" s="19">
        <f>Data_Clean!$T20</f>
        <v>433.584</v>
      </c>
      <c r="AA20" s="19">
        <f>Data_Clean!$U20</f>
        <v>433.584</v>
      </c>
      <c r="AB20" s="19">
        <f>Data_Clean!$V20</f>
        <v>433.584</v>
      </c>
      <c r="AC20" s="19">
        <f>Data_Clean!$W20</f>
        <v>433.584</v>
      </c>
      <c r="AD20" s="19">
        <f>Data_Clean!$X20</f>
        <v>433.584</v>
      </c>
      <c r="AE20" s="19">
        <f>Data_Clean!$Y20</f>
        <v>433.584</v>
      </c>
      <c r="AF20" s="19">
        <f>Data_Clean!$Z20</f>
        <v>433.584</v>
      </c>
      <c r="AG20" s="19">
        <f>Data_Clean!$AA20</f>
        <v>433.584</v>
      </c>
      <c r="AH20" s="19">
        <f>Data_Clean!$AB20</f>
        <v>433.584</v>
      </c>
      <c r="AI20" s="19">
        <f>Data_Clean!$AC20</f>
        <v>433.584</v>
      </c>
      <c r="AJ20" s="19">
        <f>Data_Clean!$AD20</f>
        <v>433.584</v>
      </c>
      <c r="AL20" s="19">
        <f t="shared" si="2"/>
        <v>0</v>
      </c>
      <c r="AM20" s="19">
        <f t="shared" si="3"/>
        <v>0</v>
      </c>
      <c r="AN20" s="19">
        <f t="shared" si="4"/>
        <v>0</v>
      </c>
      <c r="AO20" s="19">
        <f t="shared" si="5"/>
        <v>0</v>
      </c>
      <c r="AP20" s="19">
        <f t="shared" si="6"/>
        <v>0</v>
      </c>
      <c r="AQ20" s="19">
        <f t="shared" si="7"/>
        <v>433.584</v>
      </c>
      <c r="AR20" s="19">
        <f t="shared" si="8"/>
        <v>433.584</v>
      </c>
      <c r="AS20" s="19">
        <f t="shared" si="9"/>
        <v>433.584</v>
      </c>
      <c r="AT20" s="19">
        <f t="shared" si="10"/>
        <v>433.584</v>
      </c>
      <c r="AV20" s="19">
        <f t="shared" si="11"/>
        <v>0</v>
      </c>
      <c r="AW20" s="19">
        <f t="shared" si="12"/>
        <v>433.584</v>
      </c>
    </row>
    <row r="21" spans="1:49" x14ac:dyDescent="0.2">
      <c r="A21" s="20" t="s">
        <v>42</v>
      </c>
      <c r="B21" s="20" t="s">
        <v>111</v>
      </c>
      <c r="D21" s="26" cm="1">
        <f t="array" ref="D21">_xlfn.XLOOKUP(TRUE, I21:AJ21&lt;&gt;0, I$1:AJ$1,"",,1)</f>
        <v>45505</v>
      </c>
      <c r="E21" s="26" t="str" cm="1">
        <f t="array" ref="E21">IFERROR(IF(_xlfn.XLOOKUP(TRUE, I21:AJ21&lt;&gt;0, I$1:AJ$1, "", 0, -1)=MAX(I$1:AJ$1),"",EDATE(_xlfn.XLOOKUP(TRUE, I21:AJ21&lt;&gt;0, I$1:AJ$1, "", 0, -1),1)),"")</f>
        <v/>
      </c>
      <c r="F21" s="20" t="str">
        <f t="shared" si="0"/>
        <v>Q3 2024</v>
      </c>
      <c r="G21" s="20">
        <f t="shared" si="1"/>
        <v>2024</v>
      </c>
      <c r="I21" s="19">
        <f>Data_Clean!$C21</f>
        <v>0</v>
      </c>
      <c r="J21" s="19">
        <f>Data_Clean!$D21</f>
        <v>0</v>
      </c>
      <c r="K21" s="19">
        <f>Data_Clean!$E21</f>
        <v>0</v>
      </c>
      <c r="L21" s="19">
        <f>Data_Clean!$F21</f>
        <v>0</v>
      </c>
      <c r="M21" s="19">
        <f>Data_Clean!$G21</f>
        <v>0</v>
      </c>
      <c r="N21" s="19">
        <f>Data_Clean!$H21</f>
        <v>0</v>
      </c>
      <c r="O21" s="19">
        <f>Data_Clean!$I21</f>
        <v>0</v>
      </c>
      <c r="P21" s="19">
        <f>Data_Clean!$J21</f>
        <v>0</v>
      </c>
      <c r="Q21" s="19">
        <f>Data_Clean!$K21</f>
        <v>0</v>
      </c>
      <c r="R21" s="19">
        <f>Data_Clean!$L21</f>
        <v>0</v>
      </c>
      <c r="S21" s="19">
        <f>Data_Clean!$M21</f>
        <v>0</v>
      </c>
      <c r="T21" s="19">
        <f>Data_Clean!$N21</f>
        <v>0</v>
      </c>
      <c r="U21" s="19">
        <f>Data_Clean!$O21</f>
        <v>0</v>
      </c>
      <c r="V21" s="19">
        <f>Data_Clean!$P21</f>
        <v>0</v>
      </c>
      <c r="W21" s="19">
        <f>Data_Clean!$Q21</f>
        <v>0</v>
      </c>
      <c r="X21" s="19">
        <f>Data_Clean!$R21</f>
        <v>0</v>
      </c>
      <c r="Y21" s="19">
        <f>Data_Clean!$S21</f>
        <v>0</v>
      </c>
      <c r="Z21" s="19">
        <f>Data_Clean!$T21</f>
        <v>0</v>
      </c>
      <c r="AA21" s="19">
        <f>Data_Clean!$U21</f>
        <v>0</v>
      </c>
      <c r="AB21" s="19">
        <f>Data_Clean!$V21</f>
        <v>150.55199999999999</v>
      </c>
      <c r="AC21" s="19">
        <f>Data_Clean!$W21</f>
        <v>150.55199999999999</v>
      </c>
      <c r="AD21" s="19">
        <f>Data_Clean!$X21</f>
        <v>150.55199999999999</v>
      </c>
      <c r="AE21" s="19">
        <f>Data_Clean!$Y21</f>
        <v>150.55199999999999</v>
      </c>
      <c r="AF21" s="19">
        <f>Data_Clean!$Z21</f>
        <v>150.55199999999999</v>
      </c>
      <c r="AG21" s="19">
        <f>Data_Clean!$AA21</f>
        <v>150.55199999999999</v>
      </c>
      <c r="AH21" s="19">
        <f>Data_Clean!$AB21</f>
        <v>150.55199999999999</v>
      </c>
      <c r="AI21" s="19">
        <f>Data_Clean!$AC21</f>
        <v>150.55199999999999</v>
      </c>
      <c r="AJ21" s="19">
        <f>Data_Clean!$AD21</f>
        <v>150.55199999999999</v>
      </c>
      <c r="AL21" s="19">
        <f t="shared" si="2"/>
        <v>0</v>
      </c>
      <c r="AM21" s="19">
        <f t="shared" si="3"/>
        <v>0</v>
      </c>
      <c r="AN21" s="19">
        <f t="shared" si="4"/>
        <v>0</v>
      </c>
      <c r="AO21" s="19">
        <f t="shared" si="5"/>
        <v>0</v>
      </c>
      <c r="AP21" s="19">
        <f t="shared" si="6"/>
        <v>0</v>
      </c>
      <c r="AQ21" s="19">
        <f t="shared" si="7"/>
        <v>0</v>
      </c>
      <c r="AR21" s="19">
        <f t="shared" si="8"/>
        <v>150.55199999999999</v>
      </c>
      <c r="AS21" s="19">
        <f t="shared" si="9"/>
        <v>150.55199999999999</v>
      </c>
      <c r="AT21" s="19">
        <f t="shared" si="10"/>
        <v>150.55199999999999</v>
      </c>
      <c r="AV21" s="19">
        <f t="shared" si="11"/>
        <v>0</v>
      </c>
      <c r="AW21" s="19">
        <f t="shared" si="12"/>
        <v>150.55199999999999</v>
      </c>
    </row>
    <row r="22" spans="1:49" x14ac:dyDescent="0.2">
      <c r="A22" s="20" t="s">
        <v>43</v>
      </c>
      <c r="B22" s="20" t="s">
        <v>113</v>
      </c>
      <c r="D22" s="26" cm="1">
        <f t="array" ref="D22">_xlfn.XLOOKUP(TRUE, I22:AJ22&lt;&gt;0, I$1:AJ$1,"",,1)</f>
        <v>45261</v>
      </c>
      <c r="E22" s="26" t="str" cm="1">
        <f t="array" ref="E22">IFERROR(IF(_xlfn.XLOOKUP(TRUE, I22:AJ22&lt;&gt;0, I$1:AJ$1, "", 0, -1)=MAX(I$1:AJ$1),"",EDATE(_xlfn.XLOOKUP(TRUE, I22:AJ22&lt;&gt;0, I$1:AJ$1, "", 0, -1),1)),"")</f>
        <v/>
      </c>
      <c r="F22" s="20" t="str">
        <f t="shared" si="0"/>
        <v>Q4 2023</v>
      </c>
      <c r="G22" s="20">
        <f t="shared" si="1"/>
        <v>2023</v>
      </c>
      <c r="I22" s="19">
        <f>Data_Clean!$C22</f>
        <v>0</v>
      </c>
      <c r="J22" s="19">
        <f>Data_Clean!$D22</f>
        <v>0</v>
      </c>
      <c r="K22" s="19">
        <f>Data_Clean!$E22</f>
        <v>0</v>
      </c>
      <c r="L22" s="19">
        <f>Data_Clean!$F22</f>
        <v>0</v>
      </c>
      <c r="M22" s="19">
        <f>Data_Clean!$G22</f>
        <v>0</v>
      </c>
      <c r="N22" s="19">
        <f>Data_Clean!$H22</f>
        <v>0</v>
      </c>
      <c r="O22" s="19">
        <f>Data_Clean!$I22</f>
        <v>0</v>
      </c>
      <c r="P22" s="19">
        <f>Data_Clean!$J22</f>
        <v>0</v>
      </c>
      <c r="Q22" s="19">
        <f>Data_Clean!$K22</f>
        <v>0</v>
      </c>
      <c r="R22" s="19">
        <f>Data_Clean!$L22</f>
        <v>0</v>
      </c>
      <c r="S22" s="19">
        <f>Data_Clean!$M22</f>
        <v>0</v>
      </c>
      <c r="T22" s="19">
        <f>Data_Clean!$N22</f>
        <v>53.83728</v>
      </c>
      <c r="U22" s="19">
        <f>Data_Clean!$O22</f>
        <v>53.83728</v>
      </c>
      <c r="V22" s="19">
        <f>Data_Clean!$P22</f>
        <v>53.83728</v>
      </c>
      <c r="W22" s="19">
        <f>Data_Clean!$Q22</f>
        <v>51.769440000000003</v>
      </c>
      <c r="X22" s="19">
        <f>Data_Clean!$R22</f>
        <v>51.769440000000003</v>
      </c>
      <c r="Y22" s="19">
        <f>Data_Clean!$S22</f>
        <v>51.769440000000003</v>
      </c>
      <c r="Z22" s="19">
        <f>Data_Clean!$T22</f>
        <v>58.828319999999998</v>
      </c>
      <c r="AA22" s="19">
        <f>Data_Clean!$U22</f>
        <v>58.828319999999998</v>
      </c>
      <c r="AB22" s="19">
        <f>Data_Clean!$V22</f>
        <v>263.32272</v>
      </c>
      <c r="AC22" s="19">
        <f>Data_Clean!$W22</f>
        <v>263.32272</v>
      </c>
      <c r="AD22" s="19">
        <f>Data_Clean!$X22</f>
        <v>263.32272</v>
      </c>
      <c r="AE22" s="19">
        <f>Data_Clean!$Y22</f>
        <v>62.154719999999998</v>
      </c>
      <c r="AF22" s="19">
        <f>Data_Clean!$Z22</f>
        <v>62.154719999999998</v>
      </c>
      <c r="AG22" s="19">
        <f>Data_Clean!$AA22</f>
        <v>62.154719999999998</v>
      </c>
      <c r="AH22" s="19">
        <f>Data_Clean!$AB22</f>
        <v>62.154719999999998</v>
      </c>
      <c r="AI22" s="19">
        <f>Data_Clean!$AC22</f>
        <v>62.154719999999998</v>
      </c>
      <c r="AJ22" s="19">
        <f>Data_Clean!$AD22</f>
        <v>62.154719999999998</v>
      </c>
      <c r="AL22" s="19">
        <f t="shared" si="2"/>
        <v>0</v>
      </c>
      <c r="AM22" s="19">
        <f t="shared" si="3"/>
        <v>0</v>
      </c>
      <c r="AN22" s="19">
        <f t="shared" si="4"/>
        <v>0</v>
      </c>
      <c r="AO22" s="19">
        <f t="shared" si="5"/>
        <v>53.83728</v>
      </c>
      <c r="AP22" s="19">
        <f t="shared" si="6"/>
        <v>51.769440000000003</v>
      </c>
      <c r="AQ22" s="19">
        <f t="shared" si="7"/>
        <v>58.828319999999998</v>
      </c>
      <c r="AR22" s="19">
        <f t="shared" si="8"/>
        <v>263.32272</v>
      </c>
      <c r="AS22" s="19">
        <f t="shared" si="9"/>
        <v>62.154719999999998</v>
      </c>
      <c r="AT22" s="19">
        <f t="shared" si="10"/>
        <v>62.154719999999998</v>
      </c>
      <c r="AV22" s="19">
        <f t="shared" si="11"/>
        <v>53.83728</v>
      </c>
      <c r="AW22" s="19">
        <f t="shared" si="12"/>
        <v>62.154719999999998</v>
      </c>
    </row>
    <row r="23" spans="1:49" x14ac:dyDescent="0.2">
      <c r="A23" s="20" t="s">
        <v>44</v>
      </c>
      <c r="B23" s="20" t="s">
        <v>111</v>
      </c>
      <c r="D23" s="26" cm="1">
        <f t="array" ref="D23">_xlfn.XLOOKUP(TRUE, I23:AJ23&lt;&gt;0, I$1:AJ$1,"",,1)</f>
        <v>45108</v>
      </c>
      <c r="E23" s="26" t="str" cm="1">
        <f t="array" ref="E23">IFERROR(IF(_xlfn.XLOOKUP(TRUE, I23:AJ23&lt;&gt;0, I$1:AJ$1, "", 0, -1)=MAX(I$1:AJ$1),"",EDATE(_xlfn.XLOOKUP(TRUE, I23:AJ23&lt;&gt;0, I$1:AJ$1, "", 0, -1),1)),"")</f>
        <v/>
      </c>
      <c r="F23" s="20" t="str">
        <f t="shared" si="0"/>
        <v>Q3 2023</v>
      </c>
      <c r="G23" s="20">
        <f t="shared" si="1"/>
        <v>2023</v>
      </c>
      <c r="I23" s="19">
        <f>Data_Clean!$C23</f>
        <v>0</v>
      </c>
      <c r="J23" s="19">
        <f>Data_Clean!$D23</f>
        <v>0</v>
      </c>
      <c r="K23" s="19">
        <f>Data_Clean!$E23</f>
        <v>0</v>
      </c>
      <c r="L23" s="19">
        <f>Data_Clean!$F23</f>
        <v>0</v>
      </c>
      <c r="M23" s="19">
        <f>Data_Clean!$G23</f>
        <v>0</v>
      </c>
      <c r="N23" s="19">
        <f>Data_Clean!$H23</f>
        <v>0</v>
      </c>
      <c r="O23" s="19">
        <f>Data_Clean!$I23</f>
        <v>213.55343999999999</v>
      </c>
      <c r="P23" s="19">
        <f>Data_Clean!$J23</f>
        <v>213.55343999999999</v>
      </c>
      <c r="Q23" s="19">
        <f>Data_Clean!$K23</f>
        <v>213.55343999999999</v>
      </c>
      <c r="R23" s="19">
        <f>Data_Clean!$L23</f>
        <v>213.55343999999999</v>
      </c>
      <c r="S23" s="19">
        <f>Data_Clean!$M23</f>
        <v>213.55343999999999</v>
      </c>
      <c r="T23" s="19">
        <f>Data_Clean!$N23</f>
        <v>213.55343999999999</v>
      </c>
      <c r="U23" s="19">
        <f>Data_Clean!$O23</f>
        <v>213.55343999999999</v>
      </c>
      <c r="V23" s="19">
        <f>Data_Clean!$P23</f>
        <v>213.55343999999999</v>
      </c>
      <c r="W23" s="19">
        <f>Data_Clean!$Q23</f>
        <v>213.55343999999999</v>
      </c>
      <c r="X23" s="19">
        <f>Data_Clean!$R23</f>
        <v>213.55343999999999</v>
      </c>
      <c r="Y23" s="19">
        <f>Data_Clean!$S23</f>
        <v>213.55343999999999</v>
      </c>
      <c r="Z23" s="19">
        <f>Data_Clean!$T23</f>
        <v>213.55343999999999</v>
      </c>
      <c r="AA23" s="19">
        <f>Data_Clean!$U23</f>
        <v>213.55343999999999</v>
      </c>
      <c r="AB23" s="19">
        <f>Data_Clean!$V23</f>
        <v>550.82100000000003</v>
      </c>
      <c r="AC23" s="19">
        <f>Data_Clean!$W23</f>
        <v>550.82100000000003</v>
      </c>
      <c r="AD23" s="19">
        <f>Data_Clean!$X23</f>
        <v>550.82100000000003</v>
      </c>
      <c r="AE23" s="19">
        <f>Data_Clean!$Y23</f>
        <v>270.81540000000001</v>
      </c>
      <c r="AF23" s="19">
        <f>Data_Clean!$Z23</f>
        <v>270.81540000000001</v>
      </c>
      <c r="AG23" s="19">
        <f>Data_Clean!$AA23</f>
        <v>200.81268</v>
      </c>
      <c r="AH23" s="19">
        <f>Data_Clean!$AB23</f>
        <v>200.81268</v>
      </c>
      <c r="AI23" s="19">
        <f>Data_Clean!$AC23</f>
        <v>200.81268</v>
      </c>
      <c r="AJ23" s="19">
        <f>Data_Clean!$AD23</f>
        <v>200.81268</v>
      </c>
      <c r="AL23" s="19">
        <f t="shared" si="2"/>
        <v>0</v>
      </c>
      <c r="AM23" s="19">
        <f t="shared" si="3"/>
        <v>0</v>
      </c>
      <c r="AN23" s="19">
        <f t="shared" si="4"/>
        <v>213.55343999999999</v>
      </c>
      <c r="AO23" s="19">
        <f t="shared" si="5"/>
        <v>213.55343999999999</v>
      </c>
      <c r="AP23" s="19">
        <f t="shared" si="6"/>
        <v>213.55343999999999</v>
      </c>
      <c r="AQ23" s="19">
        <f t="shared" si="7"/>
        <v>213.55343999999999</v>
      </c>
      <c r="AR23" s="19">
        <f t="shared" si="8"/>
        <v>550.82100000000003</v>
      </c>
      <c r="AS23" s="19">
        <f t="shared" si="9"/>
        <v>270.81540000000001</v>
      </c>
      <c r="AT23" s="19">
        <f t="shared" si="10"/>
        <v>200.81268</v>
      </c>
      <c r="AV23" s="19">
        <f t="shared" si="11"/>
        <v>213.55343999999999</v>
      </c>
      <c r="AW23" s="19">
        <f t="shared" si="12"/>
        <v>270.81540000000001</v>
      </c>
    </row>
    <row r="24" spans="1:49" x14ac:dyDescent="0.2">
      <c r="A24" s="20" t="s">
        <v>45</v>
      </c>
      <c r="B24" s="20" t="s">
        <v>111</v>
      </c>
      <c r="D24" s="26" cm="1">
        <f t="array" ref="D24">_xlfn.XLOOKUP(TRUE, I24:AJ24&lt;&gt;0, I$1:AJ$1,"",,1)</f>
        <v>44986</v>
      </c>
      <c r="E24" s="26" cm="1">
        <f t="array" ref="E24">IFERROR(IF(_xlfn.XLOOKUP(TRUE, I24:AJ24&lt;&gt;0, I$1:AJ$1, "", 0, -1)=MAX(I$1:AJ$1),"",EDATE(_xlfn.XLOOKUP(TRUE, I24:AJ24&lt;&gt;0, I$1:AJ$1, "", 0, -1),1)),"")</f>
        <v>45047</v>
      </c>
      <c r="F24" s="20" t="str">
        <f t="shared" si="0"/>
        <v>Q1 2023</v>
      </c>
      <c r="G24" s="20">
        <f t="shared" si="1"/>
        <v>2023</v>
      </c>
      <c r="I24" s="19">
        <f>Data_Clean!$C24</f>
        <v>0</v>
      </c>
      <c r="J24" s="19">
        <f>Data_Clean!$D24</f>
        <v>0</v>
      </c>
      <c r="K24" s="19">
        <f>Data_Clean!$E24</f>
        <v>50.253120000000003</v>
      </c>
      <c r="L24" s="19">
        <f>Data_Clean!$F24</f>
        <v>50.253120000000003</v>
      </c>
      <c r="M24" s="19">
        <f>Data_Clean!$G24</f>
        <v>0</v>
      </c>
      <c r="N24" s="19">
        <f>Data_Clean!$H24</f>
        <v>0</v>
      </c>
      <c r="O24" s="19">
        <f>Data_Clean!$I24</f>
        <v>0</v>
      </c>
      <c r="P24" s="19">
        <f>Data_Clean!$J24</f>
        <v>0</v>
      </c>
      <c r="Q24" s="19">
        <f>Data_Clean!$K24</f>
        <v>0</v>
      </c>
      <c r="R24" s="19">
        <f>Data_Clean!$L24</f>
        <v>0</v>
      </c>
      <c r="S24" s="19">
        <f>Data_Clean!$M24</f>
        <v>0</v>
      </c>
      <c r="T24" s="19">
        <f>Data_Clean!$N24</f>
        <v>0</v>
      </c>
      <c r="U24" s="19">
        <f>Data_Clean!$O24</f>
        <v>0</v>
      </c>
      <c r="V24" s="19">
        <f>Data_Clean!$P24</f>
        <v>0</v>
      </c>
      <c r="W24" s="19">
        <f>Data_Clean!$Q24</f>
        <v>0</v>
      </c>
      <c r="X24" s="19">
        <f>Data_Clean!$R24</f>
        <v>0</v>
      </c>
      <c r="Y24" s="19">
        <f>Data_Clean!$S24</f>
        <v>0</v>
      </c>
      <c r="Z24" s="19">
        <f>Data_Clean!$T24</f>
        <v>0</v>
      </c>
      <c r="AA24" s="19">
        <f>Data_Clean!$U24</f>
        <v>0</v>
      </c>
      <c r="AB24" s="19">
        <f>Data_Clean!$V24</f>
        <v>0</v>
      </c>
      <c r="AC24" s="19">
        <f>Data_Clean!$W24</f>
        <v>0</v>
      </c>
      <c r="AD24" s="19">
        <f>Data_Clean!$X24</f>
        <v>0</v>
      </c>
      <c r="AE24" s="19">
        <f>Data_Clean!$Y24</f>
        <v>0</v>
      </c>
      <c r="AF24" s="19">
        <f>Data_Clean!$Z24</f>
        <v>0</v>
      </c>
      <c r="AG24" s="19">
        <f>Data_Clean!$AA24</f>
        <v>0</v>
      </c>
      <c r="AH24" s="19">
        <f>Data_Clean!$AB24</f>
        <v>0</v>
      </c>
      <c r="AI24" s="19">
        <f>Data_Clean!$AC24</f>
        <v>0</v>
      </c>
      <c r="AJ24" s="19">
        <f>Data_Clean!$AD24</f>
        <v>0</v>
      </c>
      <c r="AL24" s="19">
        <f t="shared" si="2"/>
        <v>50.253120000000003</v>
      </c>
      <c r="AM24" s="19">
        <f t="shared" si="3"/>
        <v>0</v>
      </c>
      <c r="AN24" s="19">
        <f t="shared" si="4"/>
        <v>0</v>
      </c>
      <c r="AO24" s="19">
        <f t="shared" si="5"/>
        <v>0</v>
      </c>
      <c r="AP24" s="19">
        <f t="shared" si="6"/>
        <v>0</v>
      </c>
      <c r="AQ24" s="19">
        <f t="shared" si="7"/>
        <v>0</v>
      </c>
      <c r="AR24" s="19">
        <f t="shared" si="8"/>
        <v>0</v>
      </c>
      <c r="AS24" s="19">
        <f t="shared" si="9"/>
        <v>0</v>
      </c>
      <c r="AT24" s="19">
        <f t="shared" si="10"/>
        <v>0</v>
      </c>
      <c r="AV24" s="19">
        <f t="shared" si="11"/>
        <v>0</v>
      </c>
      <c r="AW24" s="19">
        <f t="shared" si="12"/>
        <v>0</v>
      </c>
    </row>
    <row r="25" spans="1:49" x14ac:dyDescent="0.2">
      <c r="A25" s="20" t="s">
        <v>46</v>
      </c>
      <c r="B25" s="20" t="s">
        <v>113</v>
      </c>
      <c r="D25" s="26" cm="1">
        <f t="array" ref="D25">_xlfn.XLOOKUP(TRUE, I25:AJ25&lt;&gt;0, I$1:AJ$1,"",,1)</f>
        <v>45689</v>
      </c>
      <c r="E25" s="26" t="str" cm="1">
        <f t="array" ref="E25">IFERROR(IF(_xlfn.XLOOKUP(TRUE, I25:AJ25&lt;&gt;0, I$1:AJ$1, "", 0, -1)=MAX(I$1:AJ$1),"",EDATE(_xlfn.XLOOKUP(TRUE, I25:AJ25&lt;&gt;0, I$1:AJ$1, "", 0, -1),1)),"")</f>
        <v/>
      </c>
      <c r="F25" s="20" t="str">
        <f t="shared" si="0"/>
        <v>Q1 2025</v>
      </c>
      <c r="G25" s="20">
        <f t="shared" si="1"/>
        <v>2025</v>
      </c>
      <c r="I25" s="19">
        <f>Data_Clean!$C25</f>
        <v>0</v>
      </c>
      <c r="J25" s="19">
        <f>Data_Clean!$D25</f>
        <v>0</v>
      </c>
      <c r="K25" s="19">
        <f>Data_Clean!$E25</f>
        <v>0</v>
      </c>
      <c r="L25" s="19">
        <f>Data_Clean!$F25</f>
        <v>0</v>
      </c>
      <c r="M25" s="19">
        <f>Data_Clean!$G25</f>
        <v>0</v>
      </c>
      <c r="N25" s="19">
        <f>Data_Clean!$H25</f>
        <v>0</v>
      </c>
      <c r="O25" s="19">
        <f>Data_Clean!$I25</f>
        <v>0</v>
      </c>
      <c r="P25" s="19">
        <f>Data_Clean!$J25</f>
        <v>0</v>
      </c>
      <c r="Q25" s="19">
        <f>Data_Clean!$K25</f>
        <v>0</v>
      </c>
      <c r="R25" s="19">
        <f>Data_Clean!$L25</f>
        <v>0</v>
      </c>
      <c r="S25" s="19">
        <f>Data_Clean!$M25</f>
        <v>0</v>
      </c>
      <c r="T25" s="19">
        <f>Data_Clean!$N25</f>
        <v>0</v>
      </c>
      <c r="U25" s="19">
        <f>Data_Clean!$O25</f>
        <v>0</v>
      </c>
      <c r="V25" s="19">
        <f>Data_Clean!$P25</f>
        <v>0</v>
      </c>
      <c r="W25" s="19">
        <f>Data_Clean!$Q25</f>
        <v>0</v>
      </c>
      <c r="X25" s="19">
        <f>Data_Clean!$R25</f>
        <v>0</v>
      </c>
      <c r="Y25" s="19">
        <f>Data_Clean!$S25</f>
        <v>0</v>
      </c>
      <c r="Z25" s="19">
        <f>Data_Clean!$T25</f>
        <v>0</v>
      </c>
      <c r="AA25" s="19">
        <f>Data_Clean!$U25</f>
        <v>0</v>
      </c>
      <c r="AB25" s="19">
        <f>Data_Clean!$V25</f>
        <v>0</v>
      </c>
      <c r="AC25" s="19">
        <f>Data_Clean!$W25</f>
        <v>0</v>
      </c>
      <c r="AD25" s="19">
        <f>Data_Clean!$X25</f>
        <v>0</v>
      </c>
      <c r="AE25" s="19">
        <f>Data_Clean!$Y25</f>
        <v>0</v>
      </c>
      <c r="AF25" s="19">
        <f>Data_Clean!$Z25</f>
        <v>0</v>
      </c>
      <c r="AG25" s="19">
        <f>Data_Clean!$AA25</f>
        <v>0</v>
      </c>
      <c r="AH25" s="19">
        <f>Data_Clean!$AB25</f>
        <v>108</v>
      </c>
      <c r="AI25" s="19">
        <f>Data_Clean!$AC25</f>
        <v>108</v>
      </c>
      <c r="AJ25" s="19">
        <f>Data_Clean!$AD25</f>
        <v>108</v>
      </c>
      <c r="AL25" s="19">
        <f t="shared" si="2"/>
        <v>0</v>
      </c>
      <c r="AM25" s="19">
        <f t="shared" si="3"/>
        <v>0</v>
      </c>
      <c r="AN25" s="19">
        <f t="shared" si="4"/>
        <v>0</v>
      </c>
      <c r="AO25" s="19">
        <f t="shared" si="5"/>
        <v>0</v>
      </c>
      <c r="AP25" s="19">
        <f t="shared" si="6"/>
        <v>0</v>
      </c>
      <c r="AQ25" s="19">
        <f t="shared" si="7"/>
        <v>0</v>
      </c>
      <c r="AR25" s="19">
        <f t="shared" si="8"/>
        <v>0</v>
      </c>
      <c r="AS25" s="19">
        <f t="shared" si="9"/>
        <v>0</v>
      </c>
      <c r="AT25" s="19">
        <f t="shared" si="10"/>
        <v>108</v>
      </c>
      <c r="AV25" s="19">
        <f t="shared" si="11"/>
        <v>0</v>
      </c>
      <c r="AW25" s="19">
        <f t="shared" si="12"/>
        <v>0</v>
      </c>
    </row>
    <row r="26" spans="1:49" x14ac:dyDescent="0.2">
      <c r="A26" s="20" t="s">
        <v>47</v>
      </c>
      <c r="B26" s="20" t="s">
        <v>113</v>
      </c>
      <c r="D26" s="26" cm="1">
        <f t="array" ref="D26">_xlfn.XLOOKUP(TRUE, I26:AJ26&lt;&gt;0, I$1:AJ$1,"",,1)</f>
        <v>45352</v>
      </c>
      <c r="E26" s="26" t="str" cm="1">
        <f t="array" ref="E26">IFERROR(IF(_xlfn.XLOOKUP(TRUE, I26:AJ26&lt;&gt;0, I$1:AJ$1, "", 0, -1)=MAX(I$1:AJ$1),"",EDATE(_xlfn.XLOOKUP(TRUE, I26:AJ26&lt;&gt;0, I$1:AJ$1, "", 0, -1),1)),"")</f>
        <v/>
      </c>
      <c r="F26" s="20" t="str">
        <f t="shared" si="0"/>
        <v>Q1 2024</v>
      </c>
      <c r="G26" s="20">
        <f t="shared" si="1"/>
        <v>2024</v>
      </c>
      <c r="I26" s="19">
        <f>Data_Clean!$C26</f>
        <v>0</v>
      </c>
      <c r="J26" s="19">
        <f>Data_Clean!$D26</f>
        <v>0</v>
      </c>
      <c r="K26" s="19">
        <f>Data_Clean!$E26</f>
        <v>0</v>
      </c>
      <c r="L26" s="19">
        <f>Data_Clean!$F26</f>
        <v>0</v>
      </c>
      <c r="M26" s="19">
        <f>Data_Clean!$G26</f>
        <v>0</v>
      </c>
      <c r="N26" s="19">
        <f>Data_Clean!$H26</f>
        <v>0</v>
      </c>
      <c r="O26" s="19">
        <f>Data_Clean!$I26</f>
        <v>0</v>
      </c>
      <c r="P26" s="19">
        <f>Data_Clean!$J26</f>
        <v>0</v>
      </c>
      <c r="Q26" s="19">
        <f>Data_Clean!$K26</f>
        <v>0</v>
      </c>
      <c r="R26" s="19">
        <f>Data_Clean!$L26</f>
        <v>0</v>
      </c>
      <c r="S26" s="19">
        <f>Data_Clean!$M26</f>
        <v>0</v>
      </c>
      <c r="T26" s="19">
        <f>Data_Clean!$N26</f>
        <v>0</v>
      </c>
      <c r="U26" s="19">
        <f>Data_Clean!$O26</f>
        <v>0</v>
      </c>
      <c r="V26" s="19">
        <f>Data_Clean!$P26</f>
        <v>0</v>
      </c>
      <c r="W26" s="19">
        <f>Data_Clean!$Q26</f>
        <v>108</v>
      </c>
      <c r="X26" s="19">
        <f>Data_Clean!$R26</f>
        <v>108</v>
      </c>
      <c r="Y26" s="19">
        <f>Data_Clean!$S26</f>
        <v>108</v>
      </c>
      <c r="Z26" s="19">
        <f>Data_Clean!$T26</f>
        <v>108</v>
      </c>
      <c r="AA26" s="19">
        <f>Data_Clean!$U26</f>
        <v>108</v>
      </c>
      <c r="AB26" s="19">
        <f>Data_Clean!$V26</f>
        <v>108</v>
      </c>
      <c r="AC26" s="19">
        <f>Data_Clean!$W26</f>
        <v>108</v>
      </c>
      <c r="AD26" s="19">
        <f>Data_Clean!$X26</f>
        <v>107.85599999999999</v>
      </c>
      <c r="AE26" s="19">
        <f>Data_Clean!$Y26</f>
        <v>107.85599999999999</v>
      </c>
      <c r="AF26" s="19">
        <f>Data_Clean!$Z26</f>
        <v>107.85599999999999</v>
      </c>
      <c r="AG26" s="19">
        <f>Data_Clean!$AA26</f>
        <v>107.85599999999999</v>
      </c>
      <c r="AH26" s="19">
        <f>Data_Clean!$AB26</f>
        <v>107.85599999999999</v>
      </c>
      <c r="AI26" s="19">
        <f>Data_Clean!$AC26</f>
        <v>107.85599999999999</v>
      </c>
      <c r="AJ26" s="19">
        <f>Data_Clean!$AD26</f>
        <v>107.85599999999999</v>
      </c>
      <c r="AL26" s="19">
        <f t="shared" si="2"/>
        <v>0</v>
      </c>
      <c r="AM26" s="19">
        <f t="shared" si="3"/>
        <v>0</v>
      </c>
      <c r="AN26" s="19">
        <f t="shared" si="4"/>
        <v>0</v>
      </c>
      <c r="AO26" s="19">
        <f t="shared" si="5"/>
        <v>0</v>
      </c>
      <c r="AP26" s="19">
        <f t="shared" si="6"/>
        <v>108</v>
      </c>
      <c r="AQ26" s="19">
        <f t="shared" si="7"/>
        <v>108</v>
      </c>
      <c r="AR26" s="19">
        <f t="shared" si="8"/>
        <v>108</v>
      </c>
      <c r="AS26" s="19">
        <f t="shared" si="9"/>
        <v>107.85599999999999</v>
      </c>
      <c r="AT26" s="19">
        <f t="shared" si="10"/>
        <v>107.85599999999999</v>
      </c>
      <c r="AV26" s="19">
        <f t="shared" si="11"/>
        <v>0</v>
      </c>
      <c r="AW26" s="19">
        <f t="shared" si="12"/>
        <v>107.85599999999999</v>
      </c>
    </row>
    <row r="27" spans="1:49" x14ac:dyDescent="0.2">
      <c r="A27" s="20" t="s">
        <v>48</v>
      </c>
      <c r="B27" s="20" t="s">
        <v>113</v>
      </c>
      <c r="D27" s="26" cm="1">
        <f t="array" ref="D27">_xlfn.XLOOKUP(TRUE, I27:AJ27&lt;&gt;0, I$1:AJ$1,"",,1)</f>
        <v>45078</v>
      </c>
      <c r="E27" s="26" cm="1">
        <f t="array" ref="E27">IFERROR(IF(_xlfn.XLOOKUP(TRUE, I27:AJ27&lt;&gt;0, I$1:AJ$1, "", 0, -1)=MAX(I$1:AJ$1),"",EDATE(_xlfn.XLOOKUP(TRUE, I27:AJ27&lt;&gt;0, I$1:AJ$1, "", 0, -1),1)),"")</f>
        <v>45170</v>
      </c>
      <c r="F27" s="20" t="str">
        <f t="shared" si="0"/>
        <v>Q2 2023</v>
      </c>
      <c r="G27" s="20">
        <f t="shared" si="1"/>
        <v>2023</v>
      </c>
      <c r="I27" s="19">
        <f>Data_Clean!$C27</f>
        <v>0</v>
      </c>
      <c r="J27" s="19">
        <f>Data_Clean!$D27</f>
        <v>0</v>
      </c>
      <c r="K27" s="19">
        <f>Data_Clean!$E27</f>
        <v>0</v>
      </c>
      <c r="L27" s="19">
        <f>Data_Clean!$F27</f>
        <v>0</v>
      </c>
      <c r="M27" s="19">
        <f>Data_Clean!$G27</f>
        <v>0</v>
      </c>
      <c r="N27" s="19">
        <f>Data_Clean!$H27</f>
        <v>51.485759999999999</v>
      </c>
      <c r="O27" s="19">
        <f>Data_Clean!$I27</f>
        <v>51.485759999999999</v>
      </c>
      <c r="P27" s="19">
        <f>Data_Clean!$J27</f>
        <v>51.485759999999999</v>
      </c>
      <c r="Q27" s="19">
        <f>Data_Clean!$K27</f>
        <v>0</v>
      </c>
      <c r="R27" s="19">
        <f>Data_Clean!$L27</f>
        <v>0</v>
      </c>
      <c r="S27" s="19">
        <f>Data_Clean!$M27</f>
        <v>0</v>
      </c>
      <c r="T27" s="19">
        <f>Data_Clean!$N27</f>
        <v>0</v>
      </c>
      <c r="U27" s="19">
        <f>Data_Clean!$O27</f>
        <v>0</v>
      </c>
      <c r="V27" s="19">
        <f>Data_Clean!$P27</f>
        <v>0</v>
      </c>
      <c r="W27" s="19">
        <f>Data_Clean!$Q27</f>
        <v>0</v>
      </c>
      <c r="X27" s="19">
        <f>Data_Clean!$R27</f>
        <v>0</v>
      </c>
      <c r="Y27" s="19">
        <f>Data_Clean!$S27</f>
        <v>0</v>
      </c>
      <c r="Z27" s="19">
        <f>Data_Clean!$T27</f>
        <v>0</v>
      </c>
      <c r="AA27" s="19">
        <f>Data_Clean!$U27</f>
        <v>0</v>
      </c>
      <c r="AB27" s="19">
        <f>Data_Clean!$V27</f>
        <v>0</v>
      </c>
      <c r="AC27" s="19">
        <f>Data_Clean!$W27</f>
        <v>0</v>
      </c>
      <c r="AD27" s="19">
        <f>Data_Clean!$X27</f>
        <v>0</v>
      </c>
      <c r="AE27" s="19">
        <f>Data_Clean!$Y27</f>
        <v>0</v>
      </c>
      <c r="AF27" s="19">
        <f>Data_Clean!$Z27</f>
        <v>0</v>
      </c>
      <c r="AG27" s="19">
        <f>Data_Clean!$AA27</f>
        <v>0</v>
      </c>
      <c r="AH27" s="19">
        <f>Data_Clean!$AB27</f>
        <v>0</v>
      </c>
      <c r="AI27" s="19">
        <f>Data_Clean!$AC27</f>
        <v>0</v>
      </c>
      <c r="AJ27" s="19">
        <f>Data_Clean!$AD27</f>
        <v>0</v>
      </c>
      <c r="AL27" s="19">
        <f t="shared" si="2"/>
        <v>0</v>
      </c>
      <c r="AM27" s="19">
        <f t="shared" si="3"/>
        <v>51.485759999999999</v>
      </c>
      <c r="AN27" s="19">
        <f t="shared" si="4"/>
        <v>0</v>
      </c>
      <c r="AO27" s="19">
        <f t="shared" si="5"/>
        <v>0</v>
      </c>
      <c r="AP27" s="19">
        <f t="shared" si="6"/>
        <v>0</v>
      </c>
      <c r="AQ27" s="19">
        <f t="shared" si="7"/>
        <v>0</v>
      </c>
      <c r="AR27" s="19">
        <f t="shared" si="8"/>
        <v>0</v>
      </c>
      <c r="AS27" s="19">
        <f t="shared" si="9"/>
        <v>0</v>
      </c>
      <c r="AT27" s="19">
        <f t="shared" si="10"/>
        <v>0</v>
      </c>
      <c r="AV27" s="19">
        <f t="shared" si="11"/>
        <v>0</v>
      </c>
      <c r="AW27" s="19">
        <f t="shared" si="12"/>
        <v>0</v>
      </c>
    </row>
    <row r="28" spans="1:49" x14ac:dyDescent="0.2">
      <c r="A28" s="20" t="s">
        <v>49</v>
      </c>
      <c r="B28" s="20" t="s">
        <v>112</v>
      </c>
      <c r="D28" s="26" cm="1">
        <f t="array" ref="D28">_xlfn.XLOOKUP(TRUE, I28:AJ28&lt;&gt;0, I$1:AJ$1,"",,1)</f>
        <v>45047</v>
      </c>
      <c r="E28" s="26" t="str" cm="1">
        <f t="array" ref="E28">IFERROR(IF(_xlfn.XLOOKUP(TRUE, I28:AJ28&lt;&gt;0, I$1:AJ$1, "", 0, -1)=MAX(I$1:AJ$1),"",EDATE(_xlfn.XLOOKUP(TRUE, I28:AJ28&lt;&gt;0, I$1:AJ$1, "", 0, -1),1)),"")</f>
        <v/>
      </c>
      <c r="F28" s="20" t="str">
        <f t="shared" si="0"/>
        <v>Q2 2023</v>
      </c>
      <c r="G28" s="20">
        <f t="shared" si="1"/>
        <v>2023</v>
      </c>
      <c r="I28" s="19">
        <f>Data_Clean!$C28</f>
        <v>0</v>
      </c>
      <c r="J28" s="19">
        <f>Data_Clean!$D28</f>
        <v>0</v>
      </c>
      <c r="K28" s="19">
        <f>Data_Clean!$E28</f>
        <v>0</v>
      </c>
      <c r="L28" s="19">
        <f>Data_Clean!$F28</f>
        <v>0</v>
      </c>
      <c r="M28" s="19">
        <f>Data_Clean!$G28</f>
        <v>108</v>
      </c>
      <c r="N28" s="19">
        <f>Data_Clean!$H28</f>
        <v>108</v>
      </c>
      <c r="O28" s="19">
        <f>Data_Clean!$I28</f>
        <v>108</v>
      </c>
      <c r="P28" s="19">
        <f>Data_Clean!$J28</f>
        <v>108</v>
      </c>
      <c r="Q28" s="19">
        <f>Data_Clean!$K28</f>
        <v>108</v>
      </c>
      <c r="R28" s="19">
        <f>Data_Clean!$L28</f>
        <v>108</v>
      </c>
      <c r="S28" s="19">
        <f>Data_Clean!$M28</f>
        <v>108</v>
      </c>
      <c r="T28" s="19">
        <f>Data_Clean!$N28</f>
        <v>108</v>
      </c>
      <c r="U28" s="19">
        <f>Data_Clean!$O28</f>
        <v>108</v>
      </c>
      <c r="V28" s="19">
        <f>Data_Clean!$P28</f>
        <v>108</v>
      </c>
      <c r="W28" s="19">
        <f>Data_Clean!$Q28</f>
        <v>108</v>
      </c>
      <c r="X28" s="19">
        <f>Data_Clean!$R28</f>
        <v>108</v>
      </c>
      <c r="Y28" s="19">
        <f>Data_Clean!$S28</f>
        <v>108</v>
      </c>
      <c r="Z28" s="19">
        <f>Data_Clean!$T28</f>
        <v>108</v>
      </c>
      <c r="AA28" s="19">
        <f>Data_Clean!$U28</f>
        <v>108</v>
      </c>
      <c r="AB28" s="19">
        <f>Data_Clean!$V28</f>
        <v>108</v>
      </c>
      <c r="AC28" s="19">
        <f>Data_Clean!$W28</f>
        <v>108</v>
      </c>
      <c r="AD28" s="19">
        <f>Data_Clean!$X28</f>
        <v>108</v>
      </c>
      <c r="AE28" s="19">
        <f>Data_Clean!$Y28</f>
        <v>108</v>
      </c>
      <c r="AF28" s="19">
        <f>Data_Clean!$Z28</f>
        <v>108</v>
      </c>
      <c r="AG28" s="19">
        <f>Data_Clean!$AA28</f>
        <v>107.85599999999999</v>
      </c>
      <c r="AH28" s="19">
        <f>Data_Clean!$AB28</f>
        <v>107.85599999999999</v>
      </c>
      <c r="AI28" s="19">
        <f>Data_Clean!$AC28</f>
        <v>107.85599999999999</v>
      </c>
      <c r="AJ28" s="19">
        <f>Data_Clean!$AD28</f>
        <v>107.85599999999999</v>
      </c>
      <c r="AL28" s="19">
        <f t="shared" si="2"/>
        <v>0</v>
      </c>
      <c r="AM28" s="19">
        <f t="shared" si="3"/>
        <v>108</v>
      </c>
      <c r="AN28" s="19">
        <f t="shared" si="4"/>
        <v>108</v>
      </c>
      <c r="AO28" s="19">
        <f t="shared" si="5"/>
        <v>108</v>
      </c>
      <c r="AP28" s="19">
        <f t="shared" si="6"/>
        <v>108</v>
      </c>
      <c r="AQ28" s="19">
        <f t="shared" si="7"/>
        <v>108</v>
      </c>
      <c r="AR28" s="19">
        <f t="shared" si="8"/>
        <v>108</v>
      </c>
      <c r="AS28" s="19">
        <f t="shared" si="9"/>
        <v>108</v>
      </c>
      <c r="AT28" s="19">
        <f t="shared" si="10"/>
        <v>107.85599999999999</v>
      </c>
      <c r="AV28" s="19">
        <f t="shared" si="11"/>
        <v>108</v>
      </c>
      <c r="AW28" s="19">
        <f t="shared" si="12"/>
        <v>108</v>
      </c>
    </row>
    <row r="29" spans="1:49" x14ac:dyDescent="0.2">
      <c r="A29" s="20" t="s">
        <v>50</v>
      </c>
      <c r="B29" s="20" t="s">
        <v>112</v>
      </c>
      <c r="D29" s="26" cm="1">
        <f t="array" ref="D29">_xlfn.XLOOKUP(TRUE, I29:AJ29&lt;&gt;0, I$1:AJ$1,"",,1)</f>
        <v>45047</v>
      </c>
      <c r="E29" s="26" t="str" cm="1">
        <f t="array" ref="E29">IFERROR(IF(_xlfn.XLOOKUP(TRUE, I29:AJ29&lt;&gt;0, I$1:AJ$1, "", 0, -1)=MAX(I$1:AJ$1),"",EDATE(_xlfn.XLOOKUP(TRUE, I29:AJ29&lt;&gt;0, I$1:AJ$1, "", 0, -1),1)),"")</f>
        <v/>
      </c>
      <c r="F29" s="20" t="str">
        <f t="shared" si="0"/>
        <v>Q2 2023</v>
      </c>
      <c r="G29" s="20">
        <f t="shared" si="1"/>
        <v>2023</v>
      </c>
      <c r="I29" s="19">
        <f>Data_Clean!$C29</f>
        <v>0</v>
      </c>
      <c r="J29" s="19">
        <f>Data_Clean!$D29</f>
        <v>0</v>
      </c>
      <c r="K29" s="19">
        <f>Data_Clean!$E29</f>
        <v>0</v>
      </c>
      <c r="L29" s="19">
        <f>Data_Clean!$F29</f>
        <v>0</v>
      </c>
      <c r="M29" s="19">
        <f>Data_Clean!$G29</f>
        <v>108</v>
      </c>
      <c r="N29" s="19">
        <f>Data_Clean!$H29</f>
        <v>108</v>
      </c>
      <c r="O29" s="19">
        <f>Data_Clean!$I29</f>
        <v>108</v>
      </c>
      <c r="P29" s="19">
        <f>Data_Clean!$J29</f>
        <v>108</v>
      </c>
      <c r="Q29" s="19">
        <f>Data_Clean!$K29</f>
        <v>108</v>
      </c>
      <c r="R29" s="19">
        <f>Data_Clean!$L29</f>
        <v>108</v>
      </c>
      <c r="S29" s="19">
        <f>Data_Clean!$M29</f>
        <v>108</v>
      </c>
      <c r="T29" s="19">
        <f>Data_Clean!$N29</f>
        <v>108</v>
      </c>
      <c r="U29" s="19">
        <f>Data_Clean!$O29</f>
        <v>108</v>
      </c>
      <c r="V29" s="19">
        <f>Data_Clean!$P29</f>
        <v>108</v>
      </c>
      <c r="W29" s="19">
        <f>Data_Clean!$Q29</f>
        <v>108</v>
      </c>
      <c r="X29" s="19">
        <f>Data_Clean!$R29</f>
        <v>108</v>
      </c>
      <c r="Y29" s="19">
        <f>Data_Clean!$S29</f>
        <v>108</v>
      </c>
      <c r="Z29" s="19">
        <f>Data_Clean!$T29</f>
        <v>108</v>
      </c>
      <c r="AA29" s="19">
        <f>Data_Clean!$U29</f>
        <v>108</v>
      </c>
      <c r="AB29" s="19">
        <f>Data_Clean!$V29</f>
        <v>108</v>
      </c>
      <c r="AC29" s="19">
        <f>Data_Clean!$W29</f>
        <v>108</v>
      </c>
      <c r="AD29" s="19">
        <f>Data_Clean!$X29</f>
        <v>108</v>
      </c>
      <c r="AE29" s="19">
        <f>Data_Clean!$Y29</f>
        <v>108</v>
      </c>
      <c r="AF29" s="19">
        <f>Data_Clean!$Z29</f>
        <v>108</v>
      </c>
      <c r="AG29" s="19">
        <f>Data_Clean!$AA29</f>
        <v>107.85599999999999</v>
      </c>
      <c r="AH29" s="19">
        <f>Data_Clean!$AB29</f>
        <v>107.85599999999999</v>
      </c>
      <c r="AI29" s="19">
        <f>Data_Clean!$AC29</f>
        <v>107.85599999999999</v>
      </c>
      <c r="AJ29" s="19">
        <f>Data_Clean!$AD29</f>
        <v>107.85599999999999</v>
      </c>
      <c r="AL29" s="19">
        <f t="shared" si="2"/>
        <v>0</v>
      </c>
      <c r="AM29" s="19">
        <f t="shared" si="3"/>
        <v>108</v>
      </c>
      <c r="AN29" s="19">
        <f t="shared" si="4"/>
        <v>108</v>
      </c>
      <c r="AO29" s="19">
        <f t="shared" si="5"/>
        <v>108</v>
      </c>
      <c r="AP29" s="19">
        <f t="shared" si="6"/>
        <v>108</v>
      </c>
      <c r="AQ29" s="19">
        <f t="shared" si="7"/>
        <v>108</v>
      </c>
      <c r="AR29" s="19">
        <f t="shared" si="8"/>
        <v>108</v>
      </c>
      <c r="AS29" s="19">
        <f t="shared" si="9"/>
        <v>108</v>
      </c>
      <c r="AT29" s="19">
        <f t="shared" si="10"/>
        <v>107.85599999999999</v>
      </c>
      <c r="AV29" s="19">
        <f t="shared" si="11"/>
        <v>108</v>
      </c>
      <c r="AW29" s="19">
        <f t="shared" si="12"/>
        <v>108</v>
      </c>
    </row>
    <row r="30" spans="1:49" x14ac:dyDescent="0.2">
      <c r="A30" s="20" t="s">
        <v>51</v>
      </c>
      <c r="B30" s="20" t="s">
        <v>112</v>
      </c>
      <c r="D30" s="26" cm="1">
        <f t="array" ref="D30">_xlfn.XLOOKUP(TRUE, I30:AJ30&lt;&gt;0, I$1:AJ$1,"",,1)</f>
        <v>45170</v>
      </c>
      <c r="E30" s="26" t="str" cm="1">
        <f t="array" ref="E30">IFERROR(IF(_xlfn.XLOOKUP(TRUE, I30:AJ30&lt;&gt;0, I$1:AJ$1, "", 0, -1)=MAX(I$1:AJ$1),"",EDATE(_xlfn.XLOOKUP(TRUE, I30:AJ30&lt;&gt;0, I$1:AJ$1, "", 0, -1),1)),"")</f>
        <v/>
      </c>
      <c r="F30" s="20" t="str">
        <f t="shared" si="0"/>
        <v>Q3 2023</v>
      </c>
      <c r="G30" s="20">
        <f t="shared" si="1"/>
        <v>2023</v>
      </c>
      <c r="I30" s="19">
        <f>Data_Clean!$C30</f>
        <v>0</v>
      </c>
      <c r="J30" s="19">
        <f>Data_Clean!$D30</f>
        <v>0</v>
      </c>
      <c r="K30" s="19">
        <f>Data_Clean!$E30</f>
        <v>0</v>
      </c>
      <c r="L30" s="19">
        <f>Data_Clean!$F30</f>
        <v>0</v>
      </c>
      <c r="M30" s="19">
        <f>Data_Clean!$G30</f>
        <v>0</v>
      </c>
      <c r="N30" s="19">
        <f>Data_Clean!$H30</f>
        <v>0</v>
      </c>
      <c r="O30" s="19">
        <f>Data_Clean!$I30</f>
        <v>0</v>
      </c>
      <c r="P30" s="19">
        <f>Data_Clean!$J30</f>
        <v>0</v>
      </c>
      <c r="Q30" s="19">
        <f>Data_Clean!$K30</f>
        <v>23.272919999999999</v>
      </c>
      <c r="R30" s="19">
        <f>Data_Clean!$L30</f>
        <v>23.272919999999999</v>
      </c>
      <c r="S30" s="19">
        <f>Data_Clean!$M30</f>
        <v>23.577000000000002</v>
      </c>
      <c r="T30" s="19">
        <f>Data_Clean!$N30</f>
        <v>23.577000000000002</v>
      </c>
      <c r="U30" s="19">
        <f>Data_Clean!$O30</f>
        <v>23.577120000000001</v>
      </c>
      <c r="V30" s="19">
        <f>Data_Clean!$P30</f>
        <v>23.577120000000001</v>
      </c>
      <c r="W30" s="19">
        <f>Data_Clean!$Q30</f>
        <v>23.577120000000001</v>
      </c>
      <c r="X30" s="19">
        <f>Data_Clean!$R30</f>
        <v>23.577120000000001</v>
      </c>
      <c r="Y30" s="19">
        <f>Data_Clean!$S30</f>
        <v>23.577120000000001</v>
      </c>
      <c r="Z30" s="19">
        <f>Data_Clean!$T30</f>
        <v>23.577120000000001</v>
      </c>
      <c r="AA30" s="19">
        <f>Data_Clean!$U30</f>
        <v>23.577120000000001</v>
      </c>
      <c r="AB30" s="19">
        <f>Data_Clean!$V30</f>
        <v>26.878679999999999</v>
      </c>
      <c r="AC30" s="19">
        <f>Data_Clean!$W30</f>
        <v>26.878679999999999</v>
      </c>
      <c r="AD30" s="19">
        <f>Data_Clean!$X30</f>
        <v>26.878679999999999</v>
      </c>
      <c r="AE30" s="19">
        <f>Data_Clean!$Y30</f>
        <v>26.878679999999999</v>
      </c>
      <c r="AF30" s="19">
        <f>Data_Clean!$Z30</f>
        <v>26.878679999999999</v>
      </c>
      <c r="AG30" s="19">
        <f>Data_Clean!$AA30</f>
        <v>26.878679999999999</v>
      </c>
      <c r="AH30" s="19">
        <f>Data_Clean!$AB30</f>
        <v>26.878679999999999</v>
      </c>
      <c r="AI30" s="19">
        <f>Data_Clean!$AC30</f>
        <v>26.878679999999999</v>
      </c>
      <c r="AJ30" s="19">
        <f>Data_Clean!$AD30</f>
        <v>26.878679999999999</v>
      </c>
      <c r="AL30" s="19">
        <f t="shared" si="2"/>
        <v>0</v>
      </c>
      <c r="AM30" s="19">
        <f t="shared" si="3"/>
        <v>0</v>
      </c>
      <c r="AN30" s="19">
        <f t="shared" si="4"/>
        <v>23.272919999999999</v>
      </c>
      <c r="AO30" s="19">
        <f t="shared" si="5"/>
        <v>23.577000000000002</v>
      </c>
      <c r="AP30" s="19">
        <f t="shared" si="6"/>
        <v>23.577120000000001</v>
      </c>
      <c r="AQ30" s="19">
        <f t="shared" si="7"/>
        <v>23.577120000000001</v>
      </c>
      <c r="AR30" s="19">
        <f t="shared" si="8"/>
        <v>26.878679999999999</v>
      </c>
      <c r="AS30" s="19">
        <f t="shared" si="9"/>
        <v>26.878679999999999</v>
      </c>
      <c r="AT30" s="19">
        <f t="shared" si="10"/>
        <v>26.878679999999999</v>
      </c>
      <c r="AV30" s="19">
        <f t="shared" si="11"/>
        <v>23.577000000000002</v>
      </c>
      <c r="AW30" s="19">
        <f t="shared" si="12"/>
        <v>26.878679999999999</v>
      </c>
    </row>
    <row r="31" spans="1:49" x14ac:dyDescent="0.2">
      <c r="A31" s="20" t="s">
        <v>52</v>
      </c>
      <c r="B31" s="20" t="s">
        <v>111</v>
      </c>
      <c r="D31" s="26" t="str" cm="1">
        <f t="array" ref="D31">_xlfn.XLOOKUP(TRUE, I31:AJ31&lt;&gt;0, I$1:AJ$1,"",,1)</f>
        <v/>
      </c>
      <c r="E31" s="26" t="str" cm="1">
        <f t="array" ref="E31">IFERROR(IF(_xlfn.XLOOKUP(TRUE, I31:AJ31&lt;&gt;0, I$1:AJ$1, "", 0, -1)=MAX(I$1:AJ$1),"",EDATE(_xlfn.XLOOKUP(TRUE, I31:AJ31&lt;&gt;0, I$1:AJ$1, "", 0, -1),1)),"")</f>
        <v/>
      </c>
      <c r="F31" s="20" t="str">
        <f t="shared" si="0"/>
        <v/>
      </c>
      <c r="G31" s="20" t="str">
        <f t="shared" si="1"/>
        <v/>
      </c>
      <c r="I31" s="19">
        <f>Data_Clean!$C31</f>
        <v>0</v>
      </c>
      <c r="J31" s="19">
        <f>Data_Clean!$D31</f>
        <v>0</v>
      </c>
      <c r="K31" s="19">
        <f>Data_Clean!$E31</f>
        <v>0</v>
      </c>
      <c r="L31" s="19">
        <f>Data_Clean!$F31</f>
        <v>0</v>
      </c>
      <c r="M31" s="19">
        <f>Data_Clean!$G31</f>
        <v>0</v>
      </c>
      <c r="N31" s="19">
        <f>Data_Clean!$H31</f>
        <v>0</v>
      </c>
      <c r="O31" s="19">
        <f>Data_Clean!$I31</f>
        <v>0</v>
      </c>
      <c r="P31" s="19">
        <f>Data_Clean!$J31</f>
        <v>0</v>
      </c>
      <c r="Q31" s="19">
        <f>Data_Clean!$K31</f>
        <v>0</v>
      </c>
      <c r="R31" s="19">
        <f>Data_Clean!$L31</f>
        <v>0</v>
      </c>
      <c r="S31" s="19">
        <f>Data_Clean!$M31</f>
        <v>0</v>
      </c>
      <c r="T31" s="19">
        <f>Data_Clean!$N31</f>
        <v>0</v>
      </c>
      <c r="U31" s="19">
        <f>Data_Clean!$O31</f>
        <v>0</v>
      </c>
      <c r="V31" s="19">
        <f>Data_Clean!$P31</f>
        <v>0</v>
      </c>
      <c r="W31" s="19">
        <f>Data_Clean!$Q31</f>
        <v>0</v>
      </c>
      <c r="X31" s="19">
        <f>Data_Clean!$R31</f>
        <v>0</v>
      </c>
      <c r="Y31" s="19">
        <f>Data_Clean!$S31</f>
        <v>0</v>
      </c>
      <c r="Z31" s="19">
        <f>Data_Clean!$T31</f>
        <v>0</v>
      </c>
      <c r="AA31" s="19">
        <f>Data_Clean!$U31</f>
        <v>0</v>
      </c>
      <c r="AB31" s="19">
        <f>Data_Clean!$V31</f>
        <v>0</v>
      </c>
      <c r="AC31" s="19">
        <f>Data_Clean!$W31</f>
        <v>0</v>
      </c>
      <c r="AD31" s="19">
        <f>Data_Clean!$X31</f>
        <v>0</v>
      </c>
      <c r="AE31" s="19">
        <f>Data_Clean!$Y31</f>
        <v>0</v>
      </c>
      <c r="AF31" s="19">
        <f>Data_Clean!$Z31</f>
        <v>0</v>
      </c>
      <c r="AG31" s="19">
        <f>Data_Clean!$AA31</f>
        <v>0</v>
      </c>
      <c r="AH31" s="19">
        <f>Data_Clean!$AB31</f>
        <v>0</v>
      </c>
      <c r="AI31" s="19">
        <f>Data_Clean!$AC31</f>
        <v>0</v>
      </c>
      <c r="AJ31" s="19">
        <f>Data_Clean!$AD31</f>
        <v>0</v>
      </c>
      <c r="AL31" s="19">
        <f t="shared" si="2"/>
        <v>0</v>
      </c>
      <c r="AM31" s="19">
        <f t="shared" si="3"/>
        <v>0</v>
      </c>
      <c r="AN31" s="19">
        <f t="shared" si="4"/>
        <v>0</v>
      </c>
      <c r="AO31" s="19">
        <f t="shared" si="5"/>
        <v>0</v>
      </c>
      <c r="AP31" s="19">
        <f t="shared" si="6"/>
        <v>0</v>
      </c>
      <c r="AQ31" s="19">
        <f t="shared" si="7"/>
        <v>0</v>
      </c>
      <c r="AR31" s="19">
        <f t="shared" si="8"/>
        <v>0</v>
      </c>
      <c r="AS31" s="19">
        <f t="shared" si="9"/>
        <v>0</v>
      </c>
      <c r="AT31" s="19">
        <f t="shared" si="10"/>
        <v>0</v>
      </c>
      <c r="AV31" s="19">
        <f t="shared" si="11"/>
        <v>0</v>
      </c>
      <c r="AW31" s="19">
        <f t="shared" si="12"/>
        <v>0</v>
      </c>
    </row>
    <row r="32" spans="1:49" x14ac:dyDescent="0.2">
      <c r="A32" s="20" t="s">
        <v>53</v>
      </c>
      <c r="B32" s="20" t="s">
        <v>111</v>
      </c>
      <c r="D32" s="26" cm="1">
        <f t="array" ref="D32">_xlfn.XLOOKUP(TRUE, I32:AJ32&lt;&gt;0, I$1:AJ$1,"",,1)</f>
        <v>45413</v>
      </c>
      <c r="E32" s="26" t="str" cm="1">
        <f t="array" ref="E32">IFERROR(IF(_xlfn.XLOOKUP(TRUE, I32:AJ32&lt;&gt;0, I$1:AJ$1, "", 0, -1)=MAX(I$1:AJ$1),"",EDATE(_xlfn.XLOOKUP(TRUE, I32:AJ32&lt;&gt;0, I$1:AJ$1, "", 0, -1),1)),"")</f>
        <v/>
      </c>
      <c r="F32" s="20" t="str">
        <f t="shared" si="0"/>
        <v>Q2 2024</v>
      </c>
      <c r="G32" s="20">
        <f t="shared" si="1"/>
        <v>2024</v>
      </c>
      <c r="I32" s="19">
        <f>Data_Clean!$C32</f>
        <v>0</v>
      </c>
      <c r="J32" s="19">
        <f>Data_Clean!$D32</f>
        <v>0</v>
      </c>
      <c r="K32" s="19">
        <f>Data_Clean!$E32</f>
        <v>0</v>
      </c>
      <c r="L32" s="19">
        <f>Data_Clean!$F32</f>
        <v>0</v>
      </c>
      <c r="M32" s="19">
        <f>Data_Clean!$G32</f>
        <v>0</v>
      </c>
      <c r="N32" s="19">
        <f>Data_Clean!$H32</f>
        <v>0</v>
      </c>
      <c r="O32" s="19">
        <f>Data_Clean!$I32</f>
        <v>0</v>
      </c>
      <c r="P32" s="19">
        <f>Data_Clean!$J32</f>
        <v>0</v>
      </c>
      <c r="Q32" s="19">
        <f>Data_Clean!$K32</f>
        <v>0</v>
      </c>
      <c r="R32" s="19">
        <f>Data_Clean!$L32</f>
        <v>0</v>
      </c>
      <c r="S32" s="19">
        <f>Data_Clean!$M32</f>
        <v>0</v>
      </c>
      <c r="T32" s="19">
        <f>Data_Clean!$N32</f>
        <v>0</v>
      </c>
      <c r="U32" s="19">
        <f>Data_Clean!$O32</f>
        <v>0</v>
      </c>
      <c r="V32" s="19">
        <f>Data_Clean!$P32</f>
        <v>0</v>
      </c>
      <c r="W32" s="19">
        <f>Data_Clean!$Q32</f>
        <v>0</v>
      </c>
      <c r="X32" s="19">
        <f>Data_Clean!$R32</f>
        <v>0</v>
      </c>
      <c r="Y32" s="19">
        <f>Data_Clean!$S32</f>
        <v>432</v>
      </c>
      <c r="Z32" s="19">
        <f>Data_Clean!$T32</f>
        <v>432</v>
      </c>
      <c r="AA32" s="19">
        <f>Data_Clean!$U32</f>
        <v>432</v>
      </c>
      <c r="AB32" s="19">
        <f>Data_Clean!$V32</f>
        <v>605.66399999999999</v>
      </c>
      <c r="AC32" s="19">
        <f>Data_Clean!$W32</f>
        <v>605.66399999999999</v>
      </c>
      <c r="AD32" s="19">
        <f>Data_Clean!$X32</f>
        <v>605.66399999999999</v>
      </c>
      <c r="AE32" s="19">
        <f>Data_Clean!$Y32</f>
        <v>605.66399999999999</v>
      </c>
      <c r="AF32" s="19">
        <f>Data_Clean!$Z32</f>
        <v>605.66399999999999</v>
      </c>
      <c r="AG32" s="19">
        <f>Data_Clean!$AA32</f>
        <v>605.66399999999999</v>
      </c>
      <c r="AH32" s="19">
        <f>Data_Clean!$AB32</f>
        <v>605.66399999999999</v>
      </c>
      <c r="AI32" s="19">
        <f>Data_Clean!$AC32</f>
        <v>605.66399999999999</v>
      </c>
      <c r="AJ32" s="19">
        <f>Data_Clean!$AD32</f>
        <v>605.66399999999999</v>
      </c>
      <c r="AL32" s="19">
        <f t="shared" si="2"/>
        <v>0</v>
      </c>
      <c r="AM32" s="19">
        <f t="shared" si="3"/>
        <v>0</v>
      </c>
      <c r="AN32" s="19">
        <f t="shared" si="4"/>
        <v>0</v>
      </c>
      <c r="AO32" s="19">
        <f t="shared" si="5"/>
        <v>0</v>
      </c>
      <c r="AP32" s="19">
        <f t="shared" si="6"/>
        <v>0</v>
      </c>
      <c r="AQ32" s="19">
        <f t="shared" si="7"/>
        <v>432</v>
      </c>
      <c r="AR32" s="19">
        <f t="shared" si="8"/>
        <v>605.66399999999999</v>
      </c>
      <c r="AS32" s="19">
        <f t="shared" si="9"/>
        <v>605.66399999999999</v>
      </c>
      <c r="AT32" s="19">
        <f t="shared" si="10"/>
        <v>605.66399999999999</v>
      </c>
      <c r="AV32" s="19">
        <f t="shared" si="11"/>
        <v>0</v>
      </c>
      <c r="AW32" s="19">
        <f t="shared" si="12"/>
        <v>605.66399999999999</v>
      </c>
    </row>
    <row r="33" spans="1:49" x14ac:dyDescent="0.2">
      <c r="A33" s="20" t="s">
        <v>54</v>
      </c>
      <c r="B33" s="20" t="s">
        <v>113</v>
      </c>
      <c r="D33" s="26" cm="1">
        <f t="array" ref="D33">_xlfn.XLOOKUP(TRUE, I33:AJ33&lt;&gt;0, I$1:AJ$1,"",,1)</f>
        <v>44986</v>
      </c>
      <c r="E33" s="26" t="str" cm="1">
        <f t="array" ref="E33">IFERROR(IF(_xlfn.XLOOKUP(TRUE, I33:AJ33&lt;&gt;0, I$1:AJ$1, "", 0, -1)=MAX(I$1:AJ$1),"",EDATE(_xlfn.XLOOKUP(TRUE, I33:AJ33&lt;&gt;0, I$1:AJ$1, "", 0, -1),1)),"")</f>
        <v/>
      </c>
      <c r="F33" s="20" t="str">
        <f t="shared" si="0"/>
        <v>Q1 2023</v>
      </c>
      <c r="G33" s="20">
        <f t="shared" si="1"/>
        <v>2023</v>
      </c>
      <c r="I33" s="19">
        <f>Data_Clean!$C33</f>
        <v>0</v>
      </c>
      <c r="J33" s="19">
        <f>Data_Clean!$D33</f>
        <v>0</v>
      </c>
      <c r="K33" s="19">
        <f>Data_Clean!$E33</f>
        <v>49.262880000000003</v>
      </c>
      <c r="L33" s="19">
        <f>Data_Clean!$F33</f>
        <v>49.262880000000003</v>
      </c>
      <c r="M33" s="19">
        <f>Data_Clean!$G33</f>
        <v>49.262880000000003</v>
      </c>
      <c r="N33" s="19">
        <f>Data_Clean!$H33</f>
        <v>49.262880000000003</v>
      </c>
      <c r="O33" s="19">
        <f>Data_Clean!$I33</f>
        <v>49.262880000000003</v>
      </c>
      <c r="P33" s="19">
        <f>Data_Clean!$J33</f>
        <v>49.262880000000003</v>
      </c>
      <c r="Q33" s="19">
        <f>Data_Clean!$K33</f>
        <v>49.262880000000003</v>
      </c>
      <c r="R33" s="19">
        <f>Data_Clean!$L33</f>
        <v>49.262880000000003</v>
      </c>
      <c r="S33" s="19">
        <f>Data_Clean!$M33</f>
        <v>49.906440000000003</v>
      </c>
      <c r="T33" s="19">
        <f>Data_Clean!$N33</f>
        <v>49.906440000000003</v>
      </c>
      <c r="U33" s="19">
        <f>Data_Clean!$O33</f>
        <v>49.906080000000003</v>
      </c>
      <c r="V33" s="19">
        <f>Data_Clean!$P33</f>
        <v>49.906080000000003</v>
      </c>
      <c r="W33" s="19">
        <f>Data_Clean!$Q33</f>
        <v>49.906080000000003</v>
      </c>
      <c r="X33" s="19">
        <f>Data_Clean!$R33</f>
        <v>49.906080000000003</v>
      </c>
      <c r="Y33" s="19">
        <f>Data_Clean!$S33</f>
        <v>49.906080000000003</v>
      </c>
      <c r="Z33" s="19">
        <f>Data_Clean!$T33</f>
        <v>49.906080000000003</v>
      </c>
      <c r="AA33" s="19">
        <f>Data_Clean!$U33</f>
        <v>49.906080000000003</v>
      </c>
      <c r="AB33" s="19">
        <f>Data_Clean!$V33</f>
        <v>50.60472</v>
      </c>
      <c r="AC33" s="19">
        <f>Data_Clean!$W33</f>
        <v>50.60472</v>
      </c>
      <c r="AD33" s="19">
        <f>Data_Clean!$X33</f>
        <v>50.60472</v>
      </c>
      <c r="AE33" s="19">
        <f>Data_Clean!$Y33</f>
        <v>50.60472</v>
      </c>
      <c r="AF33" s="19">
        <f>Data_Clean!$Z33</f>
        <v>50.60472</v>
      </c>
      <c r="AG33" s="19">
        <f>Data_Clean!$AA33</f>
        <v>50.60472</v>
      </c>
      <c r="AH33" s="19">
        <f>Data_Clean!$AB33</f>
        <v>50.60472</v>
      </c>
      <c r="AI33" s="19">
        <f>Data_Clean!$AC33</f>
        <v>50.60472</v>
      </c>
      <c r="AJ33" s="19">
        <f>Data_Clean!$AD33</f>
        <v>50.60472</v>
      </c>
      <c r="AL33" s="19">
        <f t="shared" si="2"/>
        <v>49.262880000000003</v>
      </c>
      <c r="AM33" s="19">
        <f t="shared" si="3"/>
        <v>49.262880000000003</v>
      </c>
      <c r="AN33" s="19">
        <f t="shared" si="4"/>
        <v>49.262880000000003</v>
      </c>
      <c r="AO33" s="19">
        <f t="shared" si="5"/>
        <v>49.906440000000003</v>
      </c>
      <c r="AP33" s="19">
        <f t="shared" si="6"/>
        <v>49.906080000000003</v>
      </c>
      <c r="AQ33" s="19">
        <f t="shared" si="7"/>
        <v>49.906080000000003</v>
      </c>
      <c r="AR33" s="19">
        <f t="shared" si="8"/>
        <v>50.60472</v>
      </c>
      <c r="AS33" s="19">
        <f t="shared" si="9"/>
        <v>50.60472</v>
      </c>
      <c r="AT33" s="19">
        <f t="shared" si="10"/>
        <v>50.60472</v>
      </c>
      <c r="AV33" s="19">
        <f t="shared" si="11"/>
        <v>49.906440000000003</v>
      </c>
      <c r="AW33" s="19">
        <f t="shared" si="12"/>
        <v>50.60472</v>
      </c>
    </row>
    <row r="34" spans="1:49" x14ac:dyDescent="0.2">
      <c r="A34" s="20" t="s">
        <v>55</v>
      </c>
      <c r="B34" s="20" t="s">
        <v>112</v>
      </c>
      <c r="D34" s="26" cm="1">
        <f t="array" ref="D34">_xlfn.XLOOKUP(TRUE, I34:AJ34&lt;&gt;0, I$1:AJ$1,"",,1)</f>
        <v>45566</v>
      </c>
      <c r="E34" s="26" t="str" cm="1">
        <f t="array" ref="E34">IFERROR(IF(_xlfn.XLOOKUP(TRUE, I34:AJ34&lt;&gt;0, I$1:AJ$1, "", 0, -1)=MAX(I$1:AJ$1),"",EDATE(_xlfn.XLOOKUP(TRUE, I34:AJ34&lt;&gt;0, I$1:AJ$1, "", 0, -1),1)),"")</f>
        <v/>
      </c>
      <c r="F34" s="20" t="str">
        <f t="shared" ref="F34:F51" si="13">IFERROR("Q"&amp;ROUNDDOWN(MOD(MONTH(D34)+(12-1),12)/3+1,0)&amp;" "&amp;G34,"")</f>
        <v>Q4 2024</v>
      </c>
      <c r="G34" s="20">
        <f t="shared" ref="G34:G51" si="14">IFERROR(YEAR(D34)+(MONTH(D34) &gt;= 1) * (1&lt;&gt;1),"")</f>
        <v>2024</v>
      </c>
      <c r="I34" s="19">
        <f>Data_Clean!$C34</f>
        <v>0</v>
      </c>
      <c r="J34" s="19">
        <f>Data_Clean!$D34</f>
        <v>0</v>
      </c>
      <c r="K34" s="19">
        <f>Data_Clean!$E34</f>
        <v>0</v>
      </c>
      <c r="L34" s="19">
        <f>Data_Clean!$F34</f>
        <v>0</v>
      </c>
      <c r="M34" s="19">
        <f>Data_Clean!$G34</f>
        <v>0</v>
      </c>
      <c r="N34" s="19">
        <f>Data_Clean!$H34</f>
        <v>0</v>
      </c>
      <c r="O34" s="19">
        <f>Data_Clean!$I34</f>
        <v>0</v>
      </c>
      <c r="P34" s="19">
        <f>Data_Clean!$J34</f>
        <v>0</v>
      </c>
      <c r="Q34" s="19">
        <f>Data_Clean!$K34</f>
        <v>0</v>
      </c>
      <c r="R34" s="19">
        <f>Data_Clean!$L34</f>
        <v>0</v>
      </c>
      <c r="S34" s="19">
        <f>Data_Clean!$M34</f>
        <v>0</v>
      </c>
      <c r="T34" s="19">
        <f>Data_Clean!$N34</f>
        <v>0</v>
      </c>
      <c r="U34" s="19">
        <f>Data_Clean!$O34</f>
        <v>0</v>
      </c>
      <c r="V34" s="19">
        <f>Data_Clean!$P34</f>
        <v>0</v>
      </c>
      <c r="W34" s="19">
        <f>Data_Clean!$Q34</f>
        <v>0</v>
      </c>
      <c r="X34" s="19">
        <f>Data_Clean!$R34</f>
        <v>0</v>
      </c>
      <c r="Y34" s="19">
        <f>Data_Clean!$S34</f>
        <v>0</v>
      </c>
      <c r="Z34" s="19">
        <f>Data_Clean!$T34</f>
        <v>0</v>
      </c>
      <c r="AA34" s="19">
        <f>Data_Clean!$U34</f>
        <v>0</v>
      </c>
      <c r="AB34" s="19">
        <f>Data_Clean!$V34</f>
        <v>0</v>
      </c>
      <c r="AC34" s="19">
        <f>Data_Clean!$W34</f>
        <v>0</v>
      </c>
      <c r="AD34" s="19">
        <f>Data_Clean!$X34</f>
        <v>142.58304000000001</v>
      </c>
      <c r="AE34" s="19">
        <f>Data_Clean!$Y34</f>
        <v>142.58304000000001</v>
      </c>
      <c r="AF34" s="19">
        <f>Data_Clean!$Z34</f>
        <v>142.58304000000001</v>
      </c>
      <c r="AG34" s="19">
        <f>Data_Clean!$AA34</f>
        <v>142.58304000000001</v>
      </c>
      <c r="AH34" s="19">
        <f>Data_Clean!$AB34</f>
        <v>142.58304000000001</v>
      </c>
      <c r="AI34" s="19">
        <f>Data_Clean!$AC34</f>
        <v>142.58304000000001</v>
      </c>
      <c r="AJ34" s="19">
        <f>Data_Clean!$AD34</f>
        <v>142.58304000000001</v>
      </c>
      <c r="AL34" s="19">
        <f t="shared" ref="AL34:AL51" si="15">$K34</f>
        <v>0</v>
      </c>
      <c r="AM34" s="19">
        <f t="shared" ref="AM34:AM51" si="16">$N34</f>
        <v>0</v>
      </c>
      <c r="AN34" s="19">
        <f t="shared" ref="AN34:AN51" si="17">$Q34</f>
        <v>0</v>
      </c>
      <c r="AO34" s="19">
        <f t="shared" ref="AO34:AO51" si="18">$T34</f>
        <v>0</v>
      </c>
      <c r="AP34" s="19">
        <f t="shared" ref="AP34:AP51" si="19">$W34</f>
        <v>0</v>
      </c>
      <c r="AQ34" s="19">
        <f t="shared" ref="AQ34:AQ51" si="20">$Z34</f>
        <v>0</v>
      </c>
      <c r="AR34" s="19">
        <f t="shared" ref="AR34:AR51" si="21">$AC34</f>
        <v>0</v>
      </c>
      <c r="AS34" s="19">
        <f t="shared" ref="AS34:AS51" si="22">$AF34</f>
        <v>142.58304000000001</v>
      </c>
      <c r="AT34" s="19">
        <f t="shared" ref="AT34:AT51" si="23">$AI34</f>
        <v>142.58304000000001</v>
      </c>
      <c r="AV34" s="19">
        <f t="shared" ref="AV34:AV51" si="24">$T34</f>
        <v>0</v>
      </c>
      <c r="AW34" s="19">
        <f t="shared" ref="AW34:AW51" si="25">$AF34</f>
        <v>142.58304000000001</v>
      </c>
    </row>
    <row r="35" spans="1:49" x14ac:dyDescent="0.2">
      <c r="A35" s="20" t="s">
        <v>56</v>
      </c>
      <c r="B35" s="20" t="s">
        <v>112</v>
      </c>
      <c r="D35" s="26" cm="1">
        <f t="array" ref="D35">_xlfn.XLOOKUP(TRUE, I35:AJ35&lt;&gt;0, I$1:AJ$1,"",,1)</f>
        <v>44986</v>
      </c>
      <c r="E35" s="26" cm="1">
        <f t="array" ref="E35">IFERROR(IF(_xlfn.XLOOKUP(TRUE, I35:AJ35&lt;&gt;0, I$1:AJ$1, "", 0, -1)=MAX(I$1:AJ$1),"",EDATE(_xlfn.XLOOKUP(TRUE, I35:AJ35&lt;&gt;0, I$1:AJ$1, "", 0, -1),1)),"")</f>
        <v>45170</v>
      </c>
      <c r="F35" s="20" t="str">
        <f t="shared" si="13"/>
        <v>Q1 2023</v>
      </c>
      <c r="G35" s="20">
        <f t="shared" si="14"/>
        <v>2023</v>
      </c>
      <c r="I35" s="19">
        <f>Data_Clean!$C35</f>
        <v>0</v>
      </c>
      <c r="J35" s="19">
        <f>Data_Clean!$D35</f>
        <v>0</v>
      </c>
      <c r="K35" s="19">
        <f>Data_Clean!$E35</f>
        <v>316.57535999999999</v>
      </c>
      <c r="L35" s="19">
        <f>Data_Clean!$F35</f>
        <v>316.57535999999999</v>
      </c>
      <c r="M35" s="19">
        <f>Data_Clean!$G35</f>
        <v>316.57535999999999</v>
      </c>
      <c r="N35" s="19">
        <f>Data_Clean!$H35</f>
        <v>316.57535999999999</v>
      </c>
      <c r="O35" s="19">
        <f>Data_Clean!$I35</f>
        <v>325.77408000000003</v>
      </c>
      <c r="P35" s="19">
        <f>Data_Clean!$J35</f>
        <v>325.77408000000003</v>
      </c>
      <c r="Q35" s="19">
        <f>Data_Clean!$K35</f>
        <v>0</v>
      </c>
      <c r="R35" s="19">
        <f>Data_Clean!$L35</f>
        <v>0</v>
      </c>
      <c r="S35" s="19">
        <f>Data_Clean!$M35</f>
        <v>0</v>
      </c>
      <c r="T35" s="19">
        <f>Data_Clean!$N35</f>
        <v>0</v>
      </c>
      <c r="U35" s="19">
        <f>Data_Clean!$O35</f>
        <v>0</v>
      </c>
      <c r="V35" s="19">
        <f>Data_Clean!$P35</f>
        <v>0</v>
      </c>
      <c r="W35" s="19">
        <f>Data_Clean!$Q35</f>
        <v>0</v>
      </c>
      <c r="X35" s="19">
        <f>Data_Clean!$R35</f>
        <v>0</v>
      </c>
      <c r="Y35" s="19">
        <f>Data_Clean!$S35</f>
        <v>0</v>
      </c>
      <c r="Z35" s="19">
        <f>Data_Clean!$T35</f>
        <v>0</v>
      </c>
      <c r="AA35" s="19">
        <f>Data_Clean!$U35</f>
        <v>0</v>
      </c>
      <c r="AB35" s="19">
        <f>Data_Clean!$V35</f>
        <v>0</v>
      </c>
      <c r="AC35" s="19">
        <f>Data_Clean!$W35</f>
        <v>0</v>
      </c>
      <c r="AD35" s="19">
        <f>Data_Clean!$X35</f>
        <v>0</v>
      </c>
      <c r="AE35" s="19">
        <f>Data_Clean!$Y35</f>
        <v>0</v>
      </c>
      <c r="AF35" s="19">
        <f>Data_Clean!$Z35</f>
        <v>0</v>
      </c>
      <c r="AG35" s="19">
        <f>Data_Clean!$AA35</f>
        <v>0</v>
      </c>
      <c r="AH35" s="19">
        <f>Data_Clean!$AB35</f>
        <v>0</v>
      </c>
      <c r="AI35" s="19">
        <f>Data_Clean!$AC35</f>
        <v>0</v>
      </c>
      <c r="AJ35" s="19">
        <f>Data_Clean!$AD35</f>
        <v>0</v>
      </c>
      <c r="AL35" s="19">
        <f t="shared" si="15"/>
        <v>316.57535999999999</v>
      </c>
      <c r="AM35" s="19">
        <f t="shared" si="16"/>
        <v>316.57535999999999</v>
      </c>
      <c r="AN35" s="19">
        <f t="shared" si="17"/>
        <v>0</v>
      </c>
      <c r="AO35" s="19">
        <f t="shared" si="18"/>
        <v>0</v>
      </c>
      <c r="AP35" s="19">
        <f t="shared" si="19"/>
        <v>0</v>
      </c>
      <c r="AQ35" s="19">
        <f t="shared" si="20"/>
        <v>0</v>
      </c>
      <c r="AR35" s="19">
        <f t="shared" si="21"/>
        <v>0</v>
      </c>
      <c r="AS35" s="19">
        <f t="shared" si="22"/>
        <v>0</v>
      </c>
      <c r="AT35" s="19">
        <f t="shared" si="23"/>
        <v>0</v>
      </c>
      <c r="AV35" s="19">
        <f t="shared" si="24"/>
        <v>0</v>
      </c>
      <c r="AW35" s="19">
        <f t="shared" si="25"/>
        <v>0</v>
      </c>
    </row>
    <row r="36" spans="1:49" x14ac:dyDescent="0.2">
      <c r="A36" s="20" t="s">
        <v>57</v>
      </c>
      <c r="B36" s="20" t="s">
        <v>112</v>
      </c>
      <c r="D36" s="26" cm="1">
        <f t="array" ref="D36">_xlfn.XLOOKUP(TRUE, I36:AJ36&lt;&gt;0, I$1:AJ$1,"",,1)</f>
        <v>45505</v>
      </c>
      <c r="E36" s="26" t="str" cm="1">
        <f t="array" ref="E36">IFERROR(IF(_xlfn.XLOOKUP(TRUE, I36:AJ36&lt;&gt;0, I$1:AJ$1, "", 0, -1)=MAX(I$1:AJ$1),"",EDATE(_xlfn.XLOOKUP(TRUE, I36:AJ36&lt;&gt;0, I$1:AJ$1, "", 0, -1),1)),"")</f>
        <v/>
      </c>
      <c r="F36" s="20" t="str">
        <f t="shared" si="13"/>
        <v>Q3 2024</v>
      </c>
      <c r="G36" s="20">
        <f t="shared" si="14"/>
        <v>2024</v>
      </c>
      <c r="I36" s="19">
        <f>Data_Clean!$C36</f>
        <v>0</v>
      </c>
      <c r="J36" s="19">
        <f>Data_Clean!$D36</f>
        <v>0</v>
      </c>
      <c r="K36" s="19">
        <f>Data_Clean!$E36</f>
        <v>0</v>
      </c>
      <c r="L36" s="19">
        <f>Data_Clean!$F36</f>
        <v>0</v>
      </c>
      <c r="M36" s="19">
        <f>Data_Clean!$G36</f>
        <v>0</v>
      </c>
      <c r="N36" s="19">
        <f>Data_Clean!$H36</f>
        <v>0</v>
      </c>
      <c r="O36" s="19">
        <f>Data_Clean!$I36</f>
        <v>0</v>
      </c>
      <c r="P36" s="19">
        <f>Data_Clean!$J36</f>
        <v>0</v>
      </c>
      <c r="Q36" s="19">
        <f>Data_Clean!$K36</f>
        <v>0</v>
      </c>
      <c r="R36" s="19">
        <f>Data_Clean!$L36</f>
        <v>0</v>
      </c>
      <c r="S36" s="19">
        <f>Data_Clean!$M36</f>
        <v>0</v>
      </c>
      <c r="T36" s="19">
        <f>Data_Clean!$N36</f>
        <v>0</v>
      </c>
      <c r="U36" s="19">
        <f>Data_Clean!$O36</f>
        <v>0</v>
      </c>
      <c r="V36" s="19">
        <f>Data_Clean!$P36</f>
        <v>0</v>
      </c>
      <c r="W36" s="19">
        <f>Data_Clean!$Q36</f>
        <v>0</v>
      </c>
      <c r="X36" s="19">
        <f>Data_Clean!$R36</f>
        <v>0</v>
      </c>
      <c r="Y36" s="19">
        <f>Data_Clean!$S36</f>
        <v>0</v>
      </c>
      <c r="Z36" s="19">
        <f>Data_Clean!$T36</f>
        <v>0</v>
      </c>
      <c r="AA36" s="19">
        <f>Data_Clean!$U36</f>
        <v>0</v>
      </c>
      <c r="AB36" s="19">
        <f>Data_Clean!$V36</f>
        <v>108</v>
      </c>
      <c r="AC36" s="19">
        <f>Data_Clean!$W36</f>
        <v>108</v>
      </c>
      <c r="AD36" s="19">
        <f>Data_Clean!$X36</f>
        <v>108</v>
      </c>
      <c r="AE36" s="19">
        <f>Data_Clean!$Y36</f>
        <v>108</v>
      </c>
      <c r="AF36" s="19">
        <f>Data_Clean!$Z36</f>
        <v>108</v>
      </c>
      <c r="AG36" s="19">
        <f>Data_Clean!$AA36</f>
        <v>107.85599999999999</v>
      </c>
      <c r="AH36" s="19">
        <f>Data_Clean!$AB36</f>
        <v>107.85599999999999</v>
      </c>
      <c r="AI36" s="19">
        <f>Data_Clean!$AC36</f>
        <v>107.85599999999999</v>
      </c>
      <c r="AJ36" s="19">
        <f>Data_Clean!$AD36</f>
        <v>107.85599999999999</v>
      </c>
      <c r="AL36" s="19">
        <f t="shared" si="15"/>
        <v>0</v>
      </c>
      <c r="AM36" s="19">
        <f t="shared" si="16"/>
        <v>0</v>
      </c>
      <c r="AN36" s="19">
        <f t="shared" si="17"/>
        <v>0</v>
      </c>
      <c r="AO36" s="19">
        <f t="shared" si="18"/>
        <v>0</v>
      </c>
      <c r="AP36" s="19">
        <f t="shared" si="19"/>
        <v>0</v>
      </c>
      <c r="AQ36" s="19">
        <f t="shared" si="20"/>
        <v>0</v>
      </c>
      <c r="AR36" s="19">
        <f t="shared" si="21"/>
        <v>108</v>
      </c>
      <c r="AS36" s="19">
        <f t="shared" si="22"/>
        <v>108</v>
      </c>
      <c r="AT36" s="19">
        <f t="shared" si="23"/>
        <v>107.85599999999999</v>
      </c>
      <c r="AV36" s="19">
        <f t="shared" si="24"/>
        <v>0</v>
      </c>
      <c r="AW36" s="19">
        <f t="shared" si="25"/>
        <v>108</v>
      </c>
    </row>
    <row r="37" spans="1:49" x14ac:dyDescent="0.2">
      <c r="A37" s="20" t="s">
        <v>58</v>
      </c>
      <c r="B37" s="20" t="s">
        <v>111</v>
      </c>
      <c r="D37" s="26" cm="1">
        <f t="array" ref="D37">_xlfn.XLOOKUP(TRUE, I37:AJ37&lt;&gt;0, I$1:AJ$1,"",,1)</f>
        <v>44986</v>
      </c>
      <c r="E37" s="26" t="str" cm="1">
        <f t="array" ref="E37">IFERROR(IF(_xlfn.XLOOKUP(TRUE, I37:AJ37&lt;&gt;0, I$1:AJ$1, "", 0, -1)=MAX(I$1:AJ$1),"",EDATE(_xlfn.XLOOKUP(TRUE, I37:AJ37&lt;&gt;0, I$1:AJ$1, "", 0, -1),1)),"")</f>
        <v/>
      </c>
      <c r="F37" s="20" t="str">
        <f t="shared" si="13"/>
        <v>Q1 2023</v>
      </c>
      <c r="G37" s="20">
        <f t="shared" si="14"/>
        <v>2023</v>
      </c>
      <c r="I37" s="19">
        <f>Data_Clean!$C37</f>
        <v>0</v>
      </c>
      <c r="J37" s="19">
        <f>Data_Clean!$D37</f>
        <v>0</v>
      </c>
      <c r="K37" s="19">
        <f>Data_Clean!$E37</f>
        <v>84.6858</v>
      </c>
      <c r="L37" s="19">
        <f>Data_Clean!$F37</f>
        <v>84.6858</v>
      </c>
      <c r="M37" s="19">
        <f>Data_Clean!$G37</f>
        <v>84.6858</v>
      </c>
      <c r="N37" s="19">
        <f>Data_Clean!$H37</f>
        <v>84.6858</v>
      </c>
      <c r="O37" s="19">
        <f>Data_Clean!$I37</f>
        <v>84.6858</v>
      </c>
      <c r="P37" s="19">
        <f>Data_Clean!$J37</f>
        <v>84.6858</v>
      </c>
      <c r="Q37" s="19">
        <f>Data_Clean!$K37</f>
        <v>84.6858</v>
      </c>
      <c r="R37" s="19">
        <f>Data_Clean!$L37</f>
        <v>84.6858</v>
      </c>
      <c r="S37" s="19">
        <f>Data_Clean!$M37</f>
        <v>85.792199999999994</v>
      </c>
      <c r="T37" s="19">
        <f>Data_Clean!$N37</f>
        <v>81.626040000000003</v>
      </c>
      <c r="U37" s="19">
        <f>Data_Clean!$O37</f>
        <v>81.626400000000004</v>
      </c>
      <c r="V37" s="19">
        <f>Data_Clean!$P37</f>
        <v>81.626400000000004</v>
      </c>
      <c r="W37" s="19">
        <f>Data_Clean!$Q37</f>
        <v>68.675039999999996</v>
      </c>
      <c r="X37" s="19">
        <f>Data_Clean!$R37</f>
        <v>68.675039999999996</v>
      </c>
      <c r="Y37" s="19">
        <f>Data_Clean!$S37</f>
        <v>68.675039999999996</v>
      </c>
      <c r="Z37" s="19">
        <f>Data_Clean!$T37</f>
        <v>68.675039999999996</v>
      </c>
      <c r="AA37" s="19">
        <f>Data_Clean!$U37</f>
        <v>68.675039999999996</v>
      </c>
      <c r="AB37" s="19">
        <f>Data_Clean!$V37</f>
        <v>68.674800000000005</v>
      </c>
      <c r="AC37" s="19">
        <f>Data_Clean!$W37</f>
        <v>68.674800000000005</v>
      </c>
      <c r="AD37" s="19">
        <f>Data_Clean!$X37</f>
        <v>68.674800000000005</v>
      </c>
      <c r="AE37" s="19">
        <f>Data_Clean!$Y37</f>
        <v>68.674800000000005</v>
      </c>
      <c r="AF37" s="19">
        <f>Data_Clean!$Z37</f>
        <v>68.674800000000005</v>
      </c>
      <c r="AG37" s="19">
        <f>Data_Clean!$AA37</f>
        <v>68.674800000000005</v>
      </c>
      <c r="AH37" s="19">
        <f>Data_Clean!$AB37</f>
        <v>68.674800000000005</v>
      </c>
      <c r="AI37" s="19">
        <f>Data_Clean!$AC37</f>
        <v>78.972239999999999</v>
      </c>
      <c r="AJ37" s="19">
        <f>Data_Clean!$AD37</f>
        <v>78.972239999999999</v>
      </c>
      <c r="AL37" s="19">
        <f t="shared" si="15"/>
        <v>84.6858</v>
      </c>
      <c r="AM37" s="19">
        <f t="shared" si="16"/>
        <v>84.6858</v>
      </c>
      <c r="AN37" s="19">
        <f t="shared" si="17"/>
        <v>84.6858</v>
      </c>
      <c r="AO37" s="19">
        <f t="shared" si="18"/>
        <v>81.626040000000003</v>
      </c>
      <c r="AP37" s="19">
        <f t="shared" si="19"/>
        <v>68.675039999999996</v>
      </c>
      <c r="AQ37" s="19">
        <f t="shared" si="20"/>
        <v>68.675039999999996</v>
      </c>
      <c r="AR37" s="19">
        <f t="shared" si="21"/>
        <v>68.674800000000005</v>
      </c>
      <c r="AS37" s="19">
        <f t="shared" si="22"/>
        <v>68.674800000000005</v>
      </c>
      <c r="AT37" s="19">
        <f t="shared" si="23"/>
        <v>78.972239999999999</v>
      </c>
      <c r="AV37" s="19">
        <f t="shared" si="24"/>
        <v>81.626040000000003</v>
      </c>
      <c r="AW37" s="19">
        <f t="shared" si="25"/>
        <v>68.674800000000005</v>
      </c>
    </row>
    <row r="38" spans="1:49" x14ac:dyDescent="0.2">
      <c r="A38" s="20" t="s">
        <v>59</v>
      </c>
      <c r="B38" s="20" t="s">
        <v>111</v>
      </c>
      <c r="D38" s="26" cm="1">
        <f t="array" ref="D38">_xlfn.XLOOKUP(TRUE, I38:AJ38&lt;&gt;0, I$1:AJ$1,"",,1)</f>
        <v>45108</v>
      </c>
      <c r="E38" s="26" t="str" cm="1">
        <f t="array" ref="E38">IFERROR(IF(_xlfn.XLOOKUP(TRUE, I38:AJ38&lt;&gt;0, I$1:AJ$1, "", 0, -1)=MAX(I$1:AJ$1),"",EDATE(_xlfn.XLOOKUP(TRUE, I38:AJ38&lt;&gt;0, I$1:AJ$1, "", 0, -1),1)),"")</f>
        <v/>
      </c>
      <c r="F38" s="20" t="str">
        <f t="shared" si="13"/>
        <v>Q3 2023</v>
      </c>
      <c r="G38" s="20">
        <f t="shared" si="14"/>
        <v>2023</v>
      </c>
      <c r="I38" s="19">
        <f>Data_Clean!$C38</f>
        <v>0</v>
      </c>
      <c r="J38" s="19">
        <f>Data_Clean!$D38</f>
        <v>0</v>
      </c>
      <c r="K38" s="19">
        <f>Data_Clean!$E38</f>
        <v>0</v>
      </c>
      <c r="L38" s="19">
        <f>Data_Clean!$F38</f>
        <v>0</v>
      </c>
      <c r="M38" s="19">
        <f>Data_Clean!$G38</f>
        <v>0</v>
      </c>
      <c r="N38" s="19">
        <f>Data_Clean!$H38</f>
        <v>0</v>
      </c>
      <c r="O38" s="19">
        <f>Data_Clean!$I38</f>
        <v>49.607999999999997</v>
      </c>
      <c r="P38" s="19">
        <f>Data_Clean!$J38</f>
        <v>49.607999999999997</v>
      </c>
      <c r="Q38" s="19">
        <f>Data_Clean!$K38</f>
        <v>49.607999999999997</v>
      </c>
      <c r="R38" s="19">
        <f>Data_Clean!$L38</f>
        <v>49.607999999999997</v>
      </c>
      <c r="S38" s="19">
        <f>Data_Clean!$M38</f>
        <v>49.607999999999997</v>
      </c>
      <c r="T38" s="19">
        <f>Data_Clean!$N38</f>
        <v>49.607999999999997</v>
      </c>
      <c r="U38" s="19">
        <f>Data_Clean!$O38</f>
        <v>53.576639999999998</v>
      </c>
      <c r="V38" s="19">
        <f>Data_Clean!$P38</f>
        <v>53.576639999999998</v>
      </c>
      <c r="W38" s="19">
        <f>Data_Clean!$Q38</f>
        <v>53.576639999999998</v>
      </c>
      <c r="X38" s="19">
        <f>Data_Clean!$R38</f>
        <v>53.576639999999998</v>
      </c>
      <c r="Y38" s="19">
        <f>Data_Clean!$S38</f>
        <v>53.576639999999998</v>
      </c>
      <c r="Z38" s="19">
        <f>Data_Clean!$T38</f>
        <v>53.576639999999998</v>
      </c>
      <c r="AA38" s="19">
        <f>Data_Clean!$U38</f>
        <v>53.576639999999998</v>
      </c>
      <c r="AB38" s="19">
        <f>Data_Clean!$V38</f>
        <v>53.576639999999998</v>
      </c>
      <c r="AC38" s="19">
        <f>Data_Clean!$W38</f>
        <v>53.576639999999998</v>
      </c>
      <c r="AD38" s="19">
        <f>Data_Clean!$X38</f>
        <v>53.576639999999998</v>
      </c>
      <c r="AE38" s="19">
        <f>Data_Clean!$Y38</f>
        <v>53.576639999999998</v>
      </c>
      <c r="AF38" s="19">
        <f>Data_Clean!$Z38</f>
        <v>53.576639999999998</v>
      </c>
      <c r="AG38" s="19">
        <f>Data_Clean!$AA38</f>
        <v>56.797919999999998</v>
      </c>
      <c r="AH38" s="19">
        <f>Data_Clean!$AB38</f>
        <v>56.797919999999998</v>
      </c>
      <c r="AI38" s="19">
        <f>Data_Clean!$AC38</f>
        <v>56.797919999999998</v>
      </c>
      <c r="AJ38" s="19">
        <f>Data_Clean!$AD38</f>
        <v>56.797919999999998</v>
      </c>
      <c r="AL38" s="19">
        <f t="shared" si="15"/>
        <v>0</v>
      </c>
      <c r="AM38" s="19">
        <f t="shared" si="16"/>
        <v>0</v>
      </c>
      <c r="AN38" s="19">
        <f t="shared" si="17"/>
        <v>49.607999999999997</v>
      </c>
      <c r="AO38" s="19">
        <f t="shared" si="18"/>
        <v>49.607999999999997</v>
      </c>
      <c r="AP38" s="19">
        <f t="shared" si="19"/>
        <v>53.576639999999998</v>
      </c>
      <c r="AQ38" s="19">
        <f t="shared" si="20"/>
        <v>53.576639999999998</v>
      </c>
      <c r="AR38" s="19">
        <f t="shared" si="21"/>
        <v>53.576639999999998</v>
      </c>
      <c r="AS38" s="19">
        <f t="shared" si="22"/>
        <v>53.576639999999998</v>
      </c>
      <c r="AT38" s="19">
        <f t="shared" si="23"/>
        <v>56.797919999999998</v>
      </c>
      <c r="AV38" s="19">
        <f t="shared" si="24"/>
        <v>49.607999999999997</v>
      </c>
      <c r="AW38" s="19">
        <f t="shared" si="25"/>
        <v>53.576639999999998</v>
      </c>
    </row>
    <row r="39" spans="1:49" x14ac:dyDescent="0.2">
      <c r="A39" s="20" t="s">
        <v>60</v>
      </c>
      <c r="B39" s="20" t="s">
        <v>111</v>
      </c>
      <c r="D39" s="26" cm="1">
        <f t="array" ref="D39">_xlfn.XLOOKUP(TRUE, I39:AJ39&lt;&gt;0, I$1:AJ$1,"",,1)</f>
        <v>45323</v>
      </c>
      <c r="E39" s="26" t="str" cm="1">
        <f t="array" ref="E39">IFERROR(IF(_xlfn.XLOOKUP(TRUE, I39:AJ39&lt;&gt;0, I$1:AJ$1, "", 0, -1)=MAX(I$1:AJ$1),"",EDATE(_xlfn.XLOOKUP(TRUE, I39:AJ39&lt;&gt;0, I$1:AJ$1, "", 0, -1),1)),"")</f>
        <v/>
      </c>
      <c r="F39" s="20" t="str">
        <f t="shared" si="13"/>
        <v>Q1 2024</v>
      </c>
      <c r="G39" s="20">
        <f t="shared" si="14"/>
        <v>2024</v>
      </c>
      <c r="I39" s="19">
        <f>Data_Clean!$C39</f>
        <v>0</v>
      </c>
      <c r="J39" s="19">
        <f>Data_Clean!$D39</f>
        <v>0</v>
      </c>
      <c r="K39" s="19">
        <f>Data_Clean!$E39</f>
        <v>0</v>
      </c>
      <c r="L39" s="19">
        <f>Data_Clean!$F39</f>
        <v>0</v>
      </c>
      <c r="M39" s="19">
        <f>Data_Clean!$G39</f>
        <v>0</v>
      </c>
      <c r="N39" s="19">
        <f>Data_Clean!$H39</f>
        <v>0</v>
      </c>
      <c r="O39" s="19">
        <f>Data_Clean!$I39</f>
        <v>0</v>
      </c>
      <c r="P39" s="19">
        <f>Data_Clean!$J39</f>
        <v>0</v>
      </c>
      <c r="Q39" s="19">
        <f>Data_Clean!$K39</f>
        <v>0</v>
      </c>
      <c r="R39" s="19">
        <f>Data_Clean!$L39</f>
        <v>0</v>
      </c>
      <c r="S39" s="19">
        <f>Data_Clean!$M39</f>
        <v>0</v>
      </c>
      <c r="T39" s="19">
        <f>Data_Clean!$N39</f>
        <v>0</v>
      </c>
      <c r="U39" s="19">
        <f>Data_Clean!$O39</f>
        <v>0</v>
      </c>
      <c r="V39" s="19">
        <f>Data_Clean!$P39</f>
        <v>393.69600000000003</v>
      </c>
      <c r="W39" s="19">
        <f>Data_Clean!$Q39</f>
        <v>393.69600000000003</v>
      </c>
      <c r="X39" s="19">
        <f>Data_Clean!$R39</f>
        <v>393.69600000000003</v>
      </c>
      <c r="Y39" s="19">
        <f>Data_Clean!$S39</f>
        <v>393.69600000000003</v>
      </c>
      <c r="Z39" s="19">
        <f>Data_Clean!$T39</f>
        <v>393.69600000000003</v>
      </c>
      <c r="AA39" s="19">
        <f>Data_Clean!$U39</f>
        <v>393.69600000000003</v>
      </c>
      <c r="AB39" s="19">
        <f>Data_Clean!$V39</f>
        <v>393.69600000000003</v>
      </c>
      <c r="AC39" s="19">
        <f>Data_Clean!$W39</f>
        <v>393.69600000000003</v>
      </c>
      <c r="AD39" s="19">
        <f>Data_Clean!$X39</f>
        <v>393.69600000000003</v>
      </c>
      <c r="AE39" s="19">
        <f>Data_Clean!$Y39</f>
        <v>393.69600000000003</v>
      </c>
      <c r="AF39" s="19">
        <f>Data_Clean!$Z39</f>
        <v>393.69600000000003</v>
      </c>
      <c r="AG39" s="19">
        <f>Data_Clean!$AA39</f>
        <v>417.32639999999998</v>
      </c>
      <c r="AH39" s="19">
        <f>Data_Clean!$AB39</f>
        <v>417.32639999999998</v>
      </c>
      <c r="AI39" s="19">
        <f>Data_Clean!$AC39</f>
        <v>417.32639999999998</v>
      </c>
      <c r="AJ39" s="19">
        <f>Data_Clean!$AD39</f>
        <v>417.32639999999998</v>
      </c>
      <c r="AL39" s="19">
        <f t="shared" si="15"/>
        <v>0</v>
      </c>
      <c r="AM39" s="19">
        <f t="shared" si="16"/>
        <v>0</v>
      </c>
      <c r="AN39" s="19">
        <f t="shared" si="17"/>
        <v>0</v>
      </c>
      <c r="AO39" s="19">
        <f t="shared" si="18"/>
        <v>0</v>
      </c>
      <c r="AP39" s="19">
        <f t="shared" si="19"/>
        <v>393.69600000000003</v>
      </c>
      <c r="AQ39" s="19">
        <f t="shared" si="20"/>
        <v>393.69600000000003</v>
      </c>
      <c r="AR39" s="19">
        <f t="shared" si="21"/>
        <v>393.69600000000003</v>
      </c>
      <c r="AS39" s="19">
        <f t="shared" si="22"/>
        <v>393.69600000000003</v>
      </c>
      <c r="AT39" s="19">
        <f t="shared" si="23"/>
        <v>417.32639999999998</v>
      </c>
      <c r="AV39" s="19">
        <f t="shared" si="24"/>
        <v>0</v>
      </c>
      <c r="AW39" s="19">
        <f t="shared" si="25"/>
        <v>393.69600000000003</v>
      </c>
    </row>
    <row r="40" spans="1:49" x14ac:dyDescent="0.2">
      <c r="A40" s="20" t="s">
        <v>61</v>
      </c>
      <c r="B40" s="20" t="s">
        <v>113</v>
      </c>
      <c r="D40" s="26" cm="1">
        <f t="array" ref="D40">_xlfn.XLOOKUP(TRUE, I40:AJ40&lt;&gt;0, I$1:AJ$1,"",,1)</f>
        <v>44986</v>
      </c>
      <c r="E40" s="26" t="str" cm="1">
        <f t="array" ref="E40">IFERROR(IF(_xlfn.XLOOKUP(TRUE, I40:AJ40&lt;&gt;0, I$1:AJ$1, "", 0, -1)=MAX(I$1:AJ$1),"",EDATE(_xlfn.XLOOKUP(TRUE, I40:AJ40&lt;&gt;0, I$1:AJ$1, "", 0, -1),1)),"")</f>
        <v/>
      </c>
      <c r="F40" s="20" t="str">
        <f t="shared" si="13"/>
        <v>Q1 2023</v>
      </c>
      <c r="G40" s="20">
        <f t="shared" si="14"/>
        <v>2023</v>
      </c>
      <c r="I40" s="19">
        <f>Data_Clean!$C40</f>
        <v>0</v>
      </c>
      <c r="J40" s="19">
        <f>Data_Clean!$D40</f>
        <v>0</v>
      </c>
      <c r="K40" s="19">
        <f>Data_Clean!$E40</f>
        <v>65.746080000000006</v>
      </c>
      <c r="L40" s="19">
        <f>Data_Clean!$F40</f>
        <v>65.746080000000006</v>
      </c>
      <c r="M40" s="19">
        <f>Data_Clean!$G40</f>
        <v>65.746080000000006</v>
      </c>
      <c r="N40" s="19">
        <f>Data_Clean!$H40</f>
        <v>65.746080000000006</v>
      </c>
      <c r="O40" s="19">
        <f>Data_Clean!$I40</f>
        <v>65.746080000000006</v>
      </c>
      <c r="P40" s="19">
        <f>Data_Clean!$J40</f>
        <v>65.746080000000006</v>
      </c>
      <c r="Q40" s="19">
        <f>Data_Clean!$K40</f>
        <v>65.746080000000006</v>
      </c>
      <c r="R40" s="19">
        <f>Data_Clean!$L40</f>
        <v>65.746080000000006</v>
      </c>
      <c r="S40" s="19">
        <f>Data_Clean!$M40</f>
        <v>65.746080000000006</v>
      </c>
      <c r="T40" s="19">
        <f>Data_Clean!$N40</f>
        <v>65.746080000000006</v>
      </c>
      <c r="U40" s="19">
        <f>Data_Clean!$O40</f>
        <v>65.746080000000006</v>
      </c>
      <c r="V40" s="19">
        <f>Data_Clean!$P40</f>
        <v>65.746080000000006</v>
      </c>
      <c r="W40" s="19">
        <f>Data_Clean!$Q40</f>
        <v>65.746080000000006</v>
      </c>
      <c r="X40" s="19">
        <f>Data_Clean!$R40</f>
        <v>65.746080000000006</v>
      </c>
      <c r="Y40" s="19">
        <f>Data_Clean!$S40</f>
        <v>71.004959999999997</v>
      </c>
      <c r="Z40" s="19">
        <f>Data_Clean!$T40</f>
        <v>71.004959999999997</v>
      </c>
      <c r="AA40" s="19">
        <f>Data_Clean!$U40</f>
        <v>71.004959999999997</v>
      </c>
      <c r="AB40" s="19">
        <f>Data_Clean!$V40</f>
        <v>71.004959999999997</v>
      </c>
      <c r="AC40" s="19">
        <f>Data_Clean!$W40</f>
        <v>71.004959999999997</v>
      </c>
      <c r="AD40" s="19">
        <f>Data_Clean!$X40</f>
        <v>71.004959999999997</v>
      </c>
      <c r="AE40" s="19">
        <f>Data_Clean!$Y40</f>
        <v>71.004959999999997</v>
      </c>
      <c r="AF40" s="19">
        <f>Data_Clean!$Z40</f>
        <v>71.004959999999997</v>
      </c>
      <c r="AG40" s="19">
        <f>Data_Clean!$AA40</f>
        <v>71.004959999999997</v>
      </c>
      <c r="AH40" s="19">
        <f>Data_Clean!$AB40</f>
        <v>71.004959999999997</v>
      </c>
      <c r="AI40" s="19">
        <f>Data_Clean!$AC40</f>
        <v>71.004959999999997</v>
      </c>
      <c r="AJ40" s="19">
        <f>Data_Clean!$AD40</f>
        <v>71.004959999999997</v>
      </c>
      <c r="AL40" s="19">
        <f t="shared" si="15"/>
        <v>65.746080000000006</v>
      </c>
      <c r="AM40" s="19">
        <f t="shared" si="16"/>
        <v>65.746080000000006</v>
      </c>
      <c r="AN40" s="19">
        <f t="shared" si="17"/>
        <v>65.746080000000006</v>
      </c>
      <c r="AO40" s="19">
        <f t="shared" si="18"/>
        <v>65.746080000000006</v>
      </c>
      <c r="AP40" s="19">
        <f t="shared" si="19"/>
        <v>65.746080000000006</v>
      </c>
      <c r="AQ40" s="19">
        <f t="shared" si="20"/>
        <v>71.004959999999997</v>
      </c>
      <c r="AR40" s="19">
        <f t="shared" si="21"/>
        <v>71.004959999999997</v>
      </c>
      <c r="AS40" s="19">
        <f t="shared" si="22"/>
        <v>71.004959999999997</v>
      </c>
      <c r="AT40" s="19">
        <f t="shared" si="23"/>
        <v>71.004959999999997</v>
      </c>
      <c r="AV40" s="19">
        <f t="shared" si="24"/>
        <v>65.746080000000006</v>
      </c>
      <c r="AW40" s="19">
        <f t="shared" si="25"/>
        <v>71.004959999999997</v>
      </c>
    </row>
    <row r="41" spans="1:49" x14ac:dyDescent="0.2">
      <c r="A41" s="20" t="s">
        <v>62</v>
      </c>
      <c r="B41" s="20" t="s">
        <v>111</v>
      </c>
      <c r="D41" s="26" cm="1">
        <f t="array" ref="D41">_xlfn.XLOOKUP(TRUE, I41:AJ41&lt;&gt;0, I$1:AJ$1,"",,1)</f>
        <v>45139</v>
      </c>
      <c r="E41" s="26" t="str" cm="1">
        <f t="array" ref="E41">IFERROR(IF(_xlfn.XLOOKUP(TRUE, I41:AJ41&lt;&gt;0, I$1:AJ$1, "", 0, -1)=MAX(I$1:AJ$1),"",EDATE(_xlfn.XLOOKUP(TRUE, I41:AJ41&lt;&gt;0, I$1:AJ$1, "", 0, -1),1)),"")</f>
        <v/>
      </c>
      <c r="F41" s="20" t="str">
        <f t="shared" si="13"/>
        <v>Q3 2023</v>
      </c>
      <c r="G41" s="20">
        <f t="shared" si="14"/>
        <v>2023</v>
      </c>
      <c r="I41" s="19">
        <f>Data_Clean!$C41</f>
        <v>0</v>
      </c>
      <c r="J41" s="19">
        <f>Data_Clean!$D41</f>
        <v>0</v>
      </c>
      <c r="K41" s="19">
        <f>Data_Clean!$E41</f>
        <v>0</v>
      </c>
      <c r="L41" s="19">
        <f>Data_Clean!$F41</f>
        <v>0</v>
      </c>
      <c r="M41" s="19">
        <f>Data_Clean!$G41</f>
        <v>0</v>
      </c>
      <c r="N41" s="19">
        <f>Data_Clean!$H41</f>
        <v>0</v>
      </c>
      <c r="O41" s="19">
        <f>Data_Clean!$I41</f>
        <v>0</v>
      </c>
      <c r="P41" s="19">
        <f>Data_Clean!$J41</f>
        <v>85.68</v>
      </c>
      <c r="Q41" s="19">
        <f>Data_Clean!$K41</f>
        <v>85.68</v>
      </c>
      <c r="R41" s="19">
        <f>Data_Clean!$L41</f>
        <v>85.68</v>
      </c>
      <c r="S41" s="19">
        <f>Data_Clean!$M41</f>
        <v>85.68</v>
      </c>
      <c r="T41" s="19">
        <f>Data_Clean!$N41</f>
        <v>85.68</v>
      </c>
      <c r="U41" s="19">
        <f>Data_Clean!$O41</f>
        <v>85.68</v>
      </c>
      <c r="V41" s="19">
        <f>Data_Clean!$P41</f>
        <v>85.68</v>
      </c>
      <c r="W41" s="19">
        <f>Data_Clean!$Q41</f>
        <v>85.68</v>
      </c>
      <c r="X41" s="19">
        <f>Data_Clean!$R41</f>
        <v>85.68</v>
      </c>
      <c r="Y41" s="19">
        <f>Data_Clean!$S41</f>
        <v>85.68</v>
      </c>
      <c r="Z41" s="19">
        <f>Data_Clean!$T41</f>
        <v>85.68</v>
      </c>
      <c r="AA41" s="19">
        <f>Data_Clean!$U41</f>
        <v>85.68</v>
      </c>
      <c r="AB41" s="19">
        <f>Data_Clean!$V41</f>
        <v>85.68</v>
      </c>
      <c r="AC41" s="19">
        <f>Data_Clean!$W41</f>
        <v>108</v>
      </c>
      <c r="AD41" s="19">
        <f>Data_Clean!$X41</f>
        <v>108</v>
      </c>
      <c r="AE41" s="19">
        <f>Data_Clean!$Y41</f>
        <v>108</v>
      </c>
      <c r="AF41" s="19">
        <f>Data_Clean!$Z41</f>
        <v>108</v>
      </c>
      <c r="AG41" s="19">
        <f>Data_Clean!$AA41</f>
        <v>107.85599999999999</v>
      </c>
      <c r="AH41" s="19">
        <f>Data_Clean!$AB41</f>
        <v>107.85599999999999</v>
      </c>
      <c r="AI41" s="19">
        <f>Data_Clean!$AC41</f>
        <v>107.85599999999999</v>
      </c>
      <c r="AJ41" s="19">
        <f>Data_Clean!$AD41</f>
        <v>107.85599999999999</v>
      </c>
      <c r="AL41" s="19">
        <f t="shared" si="15"/>
        <v>0</v>
      </c>
      <c r="AM41" s="19">
        <f t="shared" si="16"/>
        <v>0</v>
      </c>
      <c r="AN41" s="19">
        <f t="shared" si="17"/>
        <v>85.68</v>
      </c>
      <c r="AO41" s="19">
        <f t="shared" si="18"/>
        <v>85.68</v>
      </c>
      <c r="AP41" s="19">
        <f t="shared" si="19"/>
        <v>85.68</v>
      </c>
      <c r="AQ41" s="19">
        <f t="shared" si="20"/>
        <v>85.68</v>
      </c>
      <c r="AR41" s="19">
        <f t="shared" si="21"/>
        <v>108</v>
      </c>
      <c r="AS41" s="19">
        <f t="shared" si="22"/>
        <v>108</v>
      </c>
      <c r="AT41" s="19">
        <f t="shared" si="23"/>
        <v>107.85599999999999</v>
      </c>
      <c r="AV41" s="19">
        <f t="shared" si="24"/>
        <v>85.68</v>
      </c>
      <c r="AW41" s="19">
        <f t="shared" si="25"/>
        <v>108</v>
      </c>
    </row>
    <row r="42" spans="1:49" x14ac:dyDescent="0.2">
      <c r="A42" s="20" t="s">
        <v>63</v>
      </c>
      <c r="B42" s="20" t="s">
        <v>112</v>
      </c>
      <c r="D42" s="26" cm="1">
        <f t="array" ref="D42">_xlfn.XLOOKUP(TRUE, I42:AJ42&lt;&gt;0, I$1:AJ$1,"",,1)</f>
        <v>45139</v>
      </c>
      <c r="E42" s="26" t="str" cm="1">
        <f t="array" ref="E42">IFERROR(IF(_xlfn.XLOOKUP(TRUE, I42:AJ42&lt;&gt;0, I$1:AJ$1, "", 0, -1)=MAX(I$1:AJ$1),"",EDATE(_xlfn.XLOOKUP(TRUE, I42:AJ42&lt;&gt;0, I$1:AJ$1, "", 0, -1),1)),"")</f>
        <v/>
      </c>
      <c r="F42" s="20" t="str">
        <f t="shared" si="13"/>
        <v>Q3 2023</v>
      </c>
      <c r="G42" s="20">
        <f t="shared" si="14"/>
        <v>2023</v>
      </c>
      <c r="I42" s="19">
        <f>Data_Clean!$C42</f>
        <v>0</v>
      </c>
      <c r="J42" s="19">
        <f>Data_Clean!$D42</f>
        <v>0</v>
      </c>
      <c r="K42" s="19">
        <f>Data_Clean!$E42</f>
        <v>0</v>
      </c>
      <c r="L42" s="19">
        <f>Data_Clean!$F42</f>
        <v>0</v>
      </c>
      <c r="M42" s="19">
        <f>Data_Clean!$G42</f>
        <v>0</v>
      </c>
      <c r="N42" s="19">
        <f>Data_Clean!$H42</f>
        <v>0</v>
      </c>
      <c r="O42" s="19">
        <f>Data_Clean!$I42</f>
        <v>0</v>
      </c>
      <c r="P42" s="19">
        <f>Data_Clean!$J42</f>
        <v>85.68</v>
      </c>
      <c r="Q42" s="19">
        <f>Data_Clean!$K42</f>
        <v>85.68</v>
      </c>
      <c r="R42" s="19">
        <f>Data_Clean!$L42</f>
        <v>85.68</v>
      </c>
      <c r="S42" s="19">
        <f>Data_Clean!$M42</f>
        <v>85.68</v>
      </c>
      <c r="T42" s="19">
        <f>Data_Clean!$N42</f>
        <v>85.68</v>
      </c>
      <c r="U42" s="19">
        <f>Data_Clean!$O42</f>
        <v>85.68</v>
      </c>
      <c r="V42" s="19">
        <f>Data_Clean!$P42</f>
        <v>85.68</v>
      </c>
      <c r="W42" s="19">
        <f>Data_Clean!$Q42</f>
        <v>85.68</v>
      </c>
      <c r="X42" s="19">
        <f>Data_Clean!$R42</f>
        <v>85.68</v>
      </c>
      <c r="Y42" s="19">
        <f>Data_Clean!$S42</f>
        <v>85.68</v>
      </c>
      <c r="Z42" s="19">
        <f>Data_Clean!$T42</f>
        <v>85.68</v>
      </c>
      <c r="AA42" s="19">
        <f>Data_Clean!$U42</f>
        <v>85.68</v>
      </c>
      <c r="AB42" s="19">
        <f>Data_Clean!$V42</f>
        <v>85.68</v>
      </c>
      <c r="AC42" s="19">
        <f>Data_Clean!$W42</f>
        <v>108</v>
      </c>
      <c r="AD42" s="19">
        <f>Data_Clean!$X42</f>
        <v>108</v>
      </c>
      <c r="AE42" s="19">
        <f>Data_Clean!$Y42</f>
        <v>108</v>
      </c>
      <c r="AF42" s="19">
        <f>Data_Clean!$Z42</f>
        <v>108</v>
      </c>
      <c r="AG42" s="19">
        <f>Data_Clean!$AA42</f>
        <v>107.85599999999999</v>
      </c>
      <c r="AH42" s="19">
        <f>Data_Clean!$AB42</f>
        <v>107.85599999999999</v>
      </c>
      <c r="AI42" s="19">
        <f>Data_Clean!$AC42</f>
        <v>107.85599999999999</v>
      </c>
      <c r="AJ42" s="19">
        <f>Data_Clean!$AD42</f>
        <v>107.85599999999999</v>
      </c>
      <c r="AL42" s="19">
        <f t="shared" si="15"/>
        <v>0</v>
      </c>
      <c r="AM42" s="19">
        <f t="shared" si="16"/>
        <v>0</v>
      </c>
      <c r="AN42" s="19">
        <f t="shared" si="17"/>
        <v>85.68</v>
      </c>
      <c r="AO42" s="19">
        <f t="shared" si="18"/>
        <v>85.68</v>
      </c>
      <c r="AP42" s="19">
        <f t="shared" si="19"/>
        <v>85.68</v>
      </c>
      <c r="AQ42" s="19">
        <f t="shared" si="20"/>
        <v>85.68</v>
      </c>
      <c r="AR42" s="19">
        <f t="shared" si="21"/>
        <v>108</v>
      </c>
      <c r="AS42" s="19">
        <f t="shared" si="22"/>
        <v>108</v>
      </c>
      <c r="AT42" s="19">
        <f t="shared" si="23"/>
        <v>107.85599999999999</v>
      </c>
      <c r="AV42" s="19">
        <f t="shared" si="24"/>
        <v>85.68</v>
      </c>
      <c r="AW42" s="19">
        <f t="shared" si="25"/>
        <v>108</v>
      </c>
    </row>
    <row r="43" spans="1:49" x14ac:dyDescent="0.2">
      <c r="A43" s="20" t="s">
        <v>64</v>
      </c>
      <c r="B43" s="20" t="s">
        <v>112</v>
      </c>
      <c r="D43" s="26" cm="1">
        <f t="array" ref="D43">_xlfn.XLOOKUP(TRUE, I43:AJ43&lt;&gt;0, I$1:AJ$1,"",,1)</f>
        <v>45505</v>
      </c>
      <c r="E43" s="26" t="str" cm="1">
        <f t="array" ref="E43">IFERROR(IF(_xlfn.XLOOKUP(TRUE, I43:AJ43&lt;&gt;0, I$1:AJ$1, "", 0, -1)=MAX(I$1:AJ$1),"",EDATE(_xlfn.XLOOKUP(TRUE, I43:AJ43&lt;&gt;0, I$1:AJ$1, "", 0, -1),1)),"")</f>
        <v/>
      </c>
      <c r="F43" s="20" t="str">
        <f t="shared" si="13"/>
        <v>Q3 2024</v>
      </c>
      <c r="G43" s="20">
        <f t="shared" si="14"/>
        <v>2024</v>
      </c>
      <c r="I43" s="19">
        <f>Data_Clean!$C43</f>
        <v>0</v>
      </c>
      <c r="J43" s="19">
        <f>Data_Clean!$D43</f>
        <v>0</v>
      </c>
      <c r="K43" s="19">
        <f>Data_Clean!$E43</f>
        <v>0</v>
      </c>
      <c r="L43" s="19">
        <f>Data_Clean!$F43</f>
        <v>0</v>
      </c>
      <c r="M43" s="19">
        <f>Data_Clean!$G43</f>
        <v>0</v>
      </c>
      <c r="N43" s="19">
        <f>Data_Clean!$H43</f>
        <v>0</v>
      </c>
      <c r="O43" s="19">
        <f>Data_Clean!$I43</f>
        <v>0</v>
      </c>
      <c r="P43" s="19">
        <f>Data_Clean!$J43</f>
        <v>0</v>
      </c>
      <c r="Q43" s="19">
        <f>Data_Clean!$K43</f>
        <v>0</v>
      </c>
      <c r="R43" s="19">
        <f>Data_Clean!$L43</f>
        <v>0</v>
      </c>
      <c r="S43" s="19">
        <f>Data_Clean!$M43</f>
        <v>0</v>
      </c>
      <c r="T43" s="19">
        <f>Data_Clean!$N43</f>
        <v>0</v>
      </c>
      <c r="U43" s="19">
        <f>Data_Clean!$O43</f>
        <v>0</v>
      </c>
      <c r="V43" s="19">
        <f>Data_Clean!$P43</f>
        <v>0</v>
      </c>
      <c r="W43" s="19">
        <f>Data_Clean!$Q43</f>
        <v>0</v>
      </c>
      <c r="X43" s="19">
        <f>Data_Clean!$R43</f>
        <v>0</v>
      </c>
      <c r="Y43" s="19">
        <f>Data_Clean!$S43</f>
        <v>0</v>
      </c>
      <c r="Z43" s="19">
        <f>Data_Clean!$T43</f>
        <v>0</v>
      </c>
      <c r="AA43" s="19">
        <f>Data_Clean!$U43</f>
        <v>0</v>
      </c>
      <c r="AB43" s="19">
        <f>Data_Clean!$V43</f>
        <v>335.23200000000003</v>
      </c>
      <c r="AC43" s="19">
        <f>Data_Clean!$W43</f>
        <v>335.23200000000003</v>
      </c>
      <c r="AD43" s="19">
        <f>Data_Clean!$X43</f>
        <v>335.23200000000003</v>
      </c>
      <c r="AE43" s="19">
        <f>Data_Clean!$Y43</f>
        <v>335.23200000000003</v>
      </c>
      <c r="AF43" s="19">
        <f>Data_Clean!$Z43</f>
        <v>335.23200000000003</v>
      </c>
      <c r="AG43" s="19">
        <f>Data_Clean!$AA43</f>
        <v>335.23200000000003</v>
      </c>
      <c r="AH43" s="19">
        <f>Data_Clean!$AB43</f>
        <v>335.23200000000003</v>
      </c>
      <c r="AI43" s="19">
        <f>Data_Clean!$AC43</f>
        <v>335.23200000000003</v>
      </c>
      <c r="AJ43" s="19">
        <f>Data_Clean!$AD43</f>
        <v>335.23200000000003</v>
      </c>
      <c r="AL43" s="19">
        <f t="shared" si="15"/>
        <v>0</v>
      </c>
      <c r="AM43" s="19">
        <f t="shared" si="16"/>
        <v>0</v>
      </c>
      <c r="AN43" s="19">
        <f t="shared" si="17"/>
        <v>0</v>
      </c>
      <c r="AO43" s="19">
        <f t="shared" si="18"/>
        <v>0</v>
      </c>
      <c r="AP43" s="19">
        <f t="shared" si="19"/>
        <v>0</v>
      </c>
      <c r="AQ43" s="19">
        <f t="shared" si="20"/>
        <v>0</v>
      </c>
      <c r="AR43" s="19">
        <f t="shared" si="21"/>
        <v>335.23200000000003</v>
      </c>
      <c r="AS43" s="19">
        <f t="shared" si="22"/>
        <v>335.23200000000003</v>
      </c>
      <c r="AT43" s="19">
        <f t="shared" si="23"/>
        <v>335.23200000000003</v>
      </c>
      <c r="AV43" s="19">
        <f t="shared" si="24"/>
        <v>0</v>
      </c>
      <c r="AW43" s="19">
        <f t="shared" si="25"/>
        <v>335.23200000000003</v>
      </c>
    </row>
    <row r="44" spans="1:49" x14ac:dyDescent="0.2">
      <c r="A44" s="20" t="s">
        <v>65</v>
      </c>
      <c r="B44" s="20" t="s">
        <v>111</v>
      </c>
      <c r="D44" s="26" cm="1">
        <f t="array" ref="D44">_xlfn.XLOOKUP(TRUE, I44:AJ44&lt;&gt;0, I$1:AJ$1,"",,1)</f>
        <v>45200</v>
      </c>
      <c r="E44" s="26" t="str" cm="1">
        <f t="array" ref="E44">IFERROR(IF(_xlfn.XLOOKUP(TRUE, I44:AJ44&lt;&gt;0, I$1:AJ$1, "", 0, -1)=MAX(I$1:AJ$1),"",EDATE(_xlfn.XLOOKUP(TRUE, I44:AJ44&lt;&gt;0, I$1:AJ$1, "", 0, -1),1)),"")</f>
        <v/>
      </c>
      <c r="F44" s="20" t="str">
        <f t="shared" si="13"/>
        <v>Q4 2023</v>
      </c>
      <c r="G44" s="20">
        <f t="shared" si="14"/>
        <v>2023</v>
      </c>
      <c r="I44" s="19">
        <f>Data_Clean!$C44</f>
        <v>0</v>
      </c>
      <c r="J44" s="19">
        <f>Data_Clean!$D44</f>
        <v>0</v>
      </c>
      <c r="K44" s="19">
        <f>Data_Clean!$E44</f>
        <v>0</v>
      </c>
      <c r="L44" s="19">
        <f>Data_Clean!$F44</f>
        <v>0</v>
      </c>
      <c r="M44" s="19">
        <f>Data_Clean!$G44</f>
        <v>0</v>
      </c>
      <c r="N44" s="19">
        <f>Data_Clean!$H44</f>
        <v>0</v>
      </c>
      <c r="O44" s="19">
        <f>Data_Clean!$I44</f>
        <v>0</v>
      </c>
      <c r="P44" s="19">
        <f>Data_Clean!$J44</f>
        <v>0</v>
      </c>
      <c r="Q44" s="19">
        <f>Data_Clean!$K44</f>
        <v>0</v>
      </c>
      <c r="R44" s="19">
        <f>Data_Clean!$L44</f>
        <v>1758.63024</v>
      </c>
      <c r="S44" s="19">
        <f>Data_Clean!$M44</f>
        <v>1758.63024</v>
      </c>
      <c r="T44" s="19">
        <f>Data_Clean!$N44</f>
        <v>1758.63024</v>
      </c>
      <c r="U44" s="19">
        <f>Data_Clean!$O44</f>
        <v>1811.7777599999999</v>
      </c>
      <c r="V44" s="19">
        <f>Data_Clean!$P44</f>
        <v>1811.7777599999999</v>
      </c>
      <c r="W44" s="19">
        <f>Data_Clean!$Q44</f>
        <v>1811.7777599999999</v>
      </c>
      <c r="X44" s="19">
        <f>Data_Clean!$R44</f>
        <v>1811.7777599999999</v>
      </c>
      <c r="Y44" s="19">
        <f>Data_Clean!$S44</f>
        <v>1811.7777599999999</v>
      </c>
      <c r="Z44" s="19">
        <f>Data_Clean!$T44</f>
        <v>1811.7777599999999</v>
      </c>
      <c r="AA44" s="19">
        <f>Data_Clean!$U44</f>
        <v>1811.7777599999999</v>
      </c>
      <c r="AB44" s="19">
        <f>Data_Clean!$V44</f>
        <v>1811.7777599999999</v>
      </c>
      <c r="AC44" s="19">
        <f>Data_Clean!$W44</f>
        <v>1811.7777599999999</v>
      </c>
      <c r="AD44" s="19">
        <f>Data_Clean!$X44</f>
        <v>1811.7777599999999</v>
      </c>
      <c r="AE44" s="19">
        <f>Data_Clean!$Y44</f>
        <v>1811.7777599999999</v>
      </c>
      <c r="AF44" s="19">
        <f>Data_Clean!$Z44</f>
        <v>1811.7777599999999</v>
      </c>
      <c r="AG44" s="19">
        <f>Data_Clean!$AA44</f>
        <v>1947.76848</v>
      </c>
      <c r="AH44" s="19">
        <f>Data_Clean!$AB44</f>
        <v>1947.76848</v>
      </c>
      <c r="AI44" s="19">
        <f>Data_Clean!$AC44</f>
        <v>1947.76848</v>
      </c>
      <c r="AJ44" s="19">
        <f>Data_Clean!$AD44</f>
        <v>1947.76848</v>
      </c>
      <c r="AL44" s="19">
        <f t="shared" si="15"/>
        <v>0</v>
      </c>
      <c r="AM44" s="19">
        <f t="shared" si="16"/>
        <v>0</v>
      </c>
      <c r="AN44" s="19">
        <f t="shared" si="17"/>
        <v>0</v>
      </c>
      <c r="AO44" s="19">
        <f t="shared" si="18"/>
        <v>1758.63024</v>
      </c>
      <c r="AP44" s="19">
        <f t="shared" si="19"/>
        <v>1811.7777599999999</v>
      </c>
      <c r="AQ44" s="19">
        <f t="shared" si="20"/>
        <v>1811.7777599999999</v>
      </c>
      <c r="AR44" s="19">
        <f t="shared" si="21"/>
        <v>1811.7777599999999</v>
      </c>
      <c r="AS44" s="19">
        <f t="shared" si="22"/>
        <v>1811.7777599999999</v>
      </c>
      <c r="AT44" s="19">
        <f t="shared" si="23"/>
        <v>1947.76848</v>
      </c>
      <c r="AV44" s="19">
        <f t="shared" si="24"/>
        <v>1758.63024</v>
      </c>
      <c r="AW44" s="19">
        <f t="shared" si="25"/>
        <v>1811.7777599999999</v>
      </c>
    </row>
    <row r="45" spans="1:49" x14ac:dyDescent="0.2">
      <c r="A45" s="20" t="s">
        <v>66</v>
      </c>
      <c r="B45" s="20" t="s">
        <v>113</v>
      </c>
      <c r="D45" s="26" cm="1">
        <f t="array" ref="D45">_xlfn.XLOOKUP(TRUE, I45:AJ45&lt;&gt;0, I$1:AJ$1,"",,1)</f>
        <v>44927</v>
      </c>
      <c r="E45" s="26" t="str" cm="1">
        <f t="array" ref="E45">IFERROR(IF(_xlfn.XLOOKUP(TRUE, I45:AJ45&lt;&gt;0, I$1:AJ$1, "", 0, -1)=MAX(I$1:AJ$1),"",EDATE(_xlfn.XLOOKUP(TRUE, I45:AJ45&lt;&gt;0, I$1:AJ$1, "", 0, -1),1)),"")</f>
        <v/>
      </c>
      <c r="F45" s="20" t="str">
        <f t="shared" si="13"/>
        <v>Q1 2023</v>
      </c>
      <c r="G45" s="20">
        <f t="shared" si="14"/>
        <v>2023</v>
      </c>
      <c r="I45" s="19">
        <f>Data_Clean!$C45</f>
        <v>23.616</v>
      </c>
      <c r="J45" s="19">
        <f>Data_Clean!$D45</f>
        <v>23.616</v>
      </c>
      <c r="K45" s="19">
        <f>Data_Clean!$E45</f>
        <v>23.616</v>
      </c>
      <c r="L45" s="19">
        <f>Data_Clean!$F45</f>
        <v>23.616</v>
      </c>
      <c r="M45" s="19">
        <f>Data_Clean!$G45</f>
        <v>23.616</v>
      </c>
      <c r="N45" s="19">
        <f>Data_Clean!$H45</f>
        <v>23.616</v>
      </c>
      <c r="O45" s="19">
        <f>Data_Clean!$I45</f>
        <v>23.616</v>
      </c>
      <c r="P45" s="19">
        <f>Data_Clean!$J45</f>
        <v>23.616</v>
      </c>
      <c r="Q45" s="19">
        <f>Data_Clean!$K45</f>
        <v>23.616</v>
      </c>
      <c r="R45" s="19">
        <f>Data_Clean!$L45</f>
        <v>23.616</v>
      </c>
      <c r="S45" s="19">
        <f>Data_Clean!$M45</f>
        <v>23.616</v>
      </c>
      <c r="T45" s="19">
        <f>Data_Clean!$N45</f>
        <v>23.616</v>
      </c>
      <c r="U45" s="19">
        <f>Data_Clean!$O45</f>
        <v>23.616</v>
      </c>
      <c r="V45" s="19">
        <f>Data_Clean!$P45</f>
        <v>23.616</v>
      </c>
      <c r="W45" s="19">
        <f>Data_Clean!$Q45</f>
        <v>23.616</v>
      </c>
      <c r="X45" s="19">
        <f>Data_Clean!$R45</f>
        <v>23.616</v>
      </c>
      <c r="Y45" s="19">
        <f>Data_Clean!$S45</f>
        <v>23.616</v>
      </c>
      <c r="Z45" s="19">
        <f>Data_Clean!$T45</f>
        <v>23.616</v>
      </c>
      <c r="AA45" s="19">
        <f>Data_Clean!$U45</f>
        <v>23.616</v>
      </c>
      <c r="AB45" s="19">
        <f>Data_Clean!$V45</f>
        <v>26.922239999999999</v>
      </c>
      <c r="AC45" s="19">
        <f>Data_Clean!$W45</f>
        <v>26.922239999999999</v>
      </c>
      <c r="AD45" s="19">
        <f>Data_Clean!$X45</f>
        <v>26.922239999999999</v>
      </c>
      <c r="AE45" s="19">
        <f>Data_Clean!$Y45</f>
        <v>26.922239999999999</v>
      </c>
      <c r="AF45" s="19">
        <f>Data_Clean!$Z45</f>
        <v>26.922239999999999</v>
      </c>
      <c r="AG45" s="19">
        <f>Data_Clean!$AA45</f>
        <v>26.922239999999999</v>
      </c>
      <c r="AH45" s="19">
        <f>Data_Clean!$AB45</f>
        <v>26.922239999999999</v>
      </c>
      <c r="AI45" s="19">
        <f>Data_Clean!$AC45</f>
        <v>26.922239999999999</v>
      </c>
      <c r="AJ45" s="19">
        <f>Data_Clean!$AD45</f>
        <v>26.922239999999999</v>
      </c>
      <c r="AL45" s="19">
        <f t="shared" si="15"/>
        <v>23.616</v>
      </c>
      <c r="AM45" s="19">
        <f t="shared" si="16"/>
        <v>23.616</v>
      </c>
      <c r="AN45" s="19">
        <f t="shared" si="17"/>
        <v>23.616</v>
      </c>
      <c r="AO45" s="19">
        <f t="shared" si="18"/>
        <v>23.616</v>
      </c>
      <c r="AP45" s="19">
        <f t="shared" si="19"/>
        <v>23.616</v>
      </c>
      <c r="AQ45" s="19">
        <f t="shared" si="20"/>
        <v>23.616</v>
      </c>
      <c r="AR45" s="19">
        <f t="shared" si="21"/>
        <v>26.922239999999999</v>
      </c>
      <c r="AS45" s="19">
        <f t="shared" si="22"/>
        <v>26.922239999999999</v>
      </c>
      <c r="AT45" s="19">
        <f t="shared" si="23"/>
        <v>26.922239999999999</v>
      </c>
      <c r="AV45" s="19">
        <f t="shared" si="24"/>
        <v>23.616</v>
      </c>
      <c r="AW45" s="19">
        <f t="shared" si="25"/>
        <v>26.922239999999999</v>
      </c>
    </row>
    <row r="46" spans="1:49" x14ac:dyDescent="0.2">
      <c r="A46" s="20" t="s">
        <v>67</v>
      </c>
      <c r="B46" s="20" t="s">
        <v>112</v>
      </c>
      <c r="D46" s="26" cm="1">
        <f t="array" ref="D46">_xlfn.XLOOKUP(TRUE, I46:AJ46&lt;&gt;0, I$1:AJ$1,"",,1)</f>
        <v>44927</v>
      </c>
      <c r="E46" s="26" cm="1">
        <f t="array" ref="E46">IFERROR(IF(_xlfn.XLOOKUP(TRUE, I46:AJ46&lt;&gt;0, I$1:AJ$1, "", 0, -1)=MAX(I$1:AJ$1),"",EDATE(_xlfn.XLOOKUP(TRUE, I46:AJ46&lt;&gt;0, I$1:AJ$1, "", 0, -1),1)),"")</f>
        <v>45047</v>
      </c>
      <c r="F46" s="20" t="str">
        <f t="shared" si="13"/>
        <v>Q1 2023</v>
      </c>
      <c r="G46" s="20">
        <f t="shared" si="14"/>
        <v>2023</v>
      </c>
      <c r="I46" s="19">
        <f>Data_Clean!$C46</f>
        <v>167.37780000000001</v>
      </c>
      <c r="J46" s="19">
        <f>Data_Clean!$D46</f>
        <v>167.37780000000001</v>
      </c>
      <c r="K46" s="19">
        <f>Data_Clean!$E46</f>
        <v>167.37780000000001</v>
      </c>
      <c r="L46" s="19">
        <f>Data_Clean!$F46</f>
        <v>167.37780000000001</v>
      </c>
      <c r="M46" s="19">
        <f>Data_Clean!$G46</f>
        <v>0</v>
      </c>
      <c r="N46" s="19">
        <f>Data_Clean!$H46</f>
        <v>0</v>
      </c>
      <c r="O46" s="19">
        <f>Data_Clean!$I46</f>
        <v>0</v>
      </c>
      <c r="P46" s="19">
        <f>Data_Clean!$J46</f>
        <v>0</v>
      </c>
      <c r="Q46" s="19">
        <f>Data_Clean!$K46</f>
        <v>0</v>
      </c>
      <c r="R46" s="19">
        <f>Data_Clean!$L46</f>
        <v>0</v>
      </c>
      <c r="S46" s="19">
        <f>Data_Clean!$M46</f>
        <v>0</v>
      </c>
      <c r="T46" s="19">
        <f>Data_Clean!$N46</f>
        <v>0</v>
      </c>
      <c r="U46" s="19">
        <f>Data_Clean!$O46</f>
        <v>0</v>
      </c>
      <c r="V46" s="19">
        <f>Data_Clean!$P46</f>
        <v>0</v>
      </c>
      <c r="W46" s="19">
        <f>Data_Clean!$Q46</f>
        <v>0</v>
      </c>
      <c r="X46" s="19">
        <f>Data_Clean!$R46</f>
        <v>0</v>
      </c>
      <c r="Y46" s="19">
        <f>Data_Clean!$S46</f>
        <v>0</v>
      </c>
      <c r="Z46" s="19">
        <f>Data_Clean!$T46</f>
        <v>0</v>
      </c>
      <c r="AA46" s="19">
        <f>Data_Clean!$U46</f>
        <v>0</v>
      </c>
      <c r="AB46" s="19">
        <f>Data_Clean!$V46</f>
        <v>0</v>
      </c>
      <c r="AC46" s="19">
        <f>Data_Clean!$W46</f>
        <v>0</v>
      </c>
      <c r="AD46" s="19">
        <f>Data_Clean!$X46</f>
        <v>0</v>
      </c>
      <c r="AE46" s="19">
        <f>Data_Clean!$Y46</f>
        <v>0</v>
      </c>
      <c r="AF46" s="19">
        <f>Data_Clean!$Z46</f>
        <v>0</v>
      </c>
      <c r="AG46" s="19">
        <f>Data_Clean!$AA46</f>
        <v>0</v>
      </c>
      <c r="AH46" s="19">
        <f>Data_Clean!$AB46</f>
        <v>0</v>
      </c>
      <c r="AI46" s="19">
        <f>Data_Clean!$AC46</f>
        <v>0</v>
      </c>
      <c r="AJ46" s="19">
        <f>Data_Clean!$AD46</f>
        <v>0</v>
      </c>
      <c r="AL46" s="19">
        <f t="shared" si="15"/>
        <v>167.37780000000001</v>
      </c>
      <c r="AM46" s="19">
        <f t="shared" si="16"/>
        <v>0</v>
      </c>
      <c r="AN46" s="19">
        <f t="shared" si="17"/>
        <v>0</v>
      </c>
      <c r="AO46" s="19">
        <f t="shared" si="18"/>
        <v>0</v>
      </c>
      <c r="AP46" s="19">
        <f t="shared" si="19"/>
        <v>0</v>
      </c>
      <c r="AQ46" s="19">
        <f t="shared" si="20"/>
        <v>0</v>
      </c>
      <c r="AR46" s="19">
        <f t="shared" si="21"/>
        <v>0</v>
      </c>
      <c r="AS46" s="19">
        <f t="shared" si="22"/>
        <v>0</v>
      </c>
      <c r="AT46" s="19">
        <f t="shared" si="23"/>
        <v>0</v>
      </c>
      <c r="AV46" s="19">
        <f t="shared" si="24"/>
        <v>0</v>
      </c>
      <c r="AW46" s="19">
        <f t="shared" si="25"/>
        <v>0</v>
      </c>
    </row>
    <row r="47" spans="1:49" x14ac:dyDescent="0.2">
      <c r="A47" s="20" t="s">
        <v>68</v>
      </c>
      <c r="B47" s="20" t="s">
        <v>112</v>
      </c>
      <c r="D47" s="26" cm="1">
        <f t="array" ref="D47">_xlfn.XLOOKUP(TRUE, I47:AJ47&lt;&gt;0, I$1:AJ$1,"",,1)</f>
        <v>45231</v>
      </c>
      <c r="E47" s="26" t="str" cm="1">
        <f t="array" ref="E47">IFERROR(IF(_xlfn.XLOOKUP(TRUE, I47:AJ47&lt;&gt;0, I$1:AJ$1, "", 0, -1)=MAX(I$1:AJ$1),"",EDATE(_xlfn.XLOOKUP(TRUE, I47:AJ47&lt;&gt;0, I$1:AJ$1, "", 0, -1),1)),"")</f>
        <v/>
      </c>
      <c r="F47" s="20" t="str">
        <f t="shared" si="13"/>
        <v>Q4 2023</v>
      </c>
      <c r="G47" s="20">
        <f t="shared" si="14"/>
        <v>2023</v>
      </c>
      <c r="I47" s="19">
        <f>Data_Clean!$C47</f>
        <v>0</v>
      </c>
      <c r="J47" s="19">
        <f>Data_Clean!$D47</f>
        <v>0</v>
      </c>
      <c r="K47" s="19">
        <f>Data_Clean!$E47</f>
        <v>0</v>
      </c>
      <c r="L47" s="19">
        <f>Data_Clean!$F47</f>
        <v>0</v>
      </c>
      <c r="M47" s="19">
        <f>Data_Clean!$G47</f>
        <v>0</v>
      </c>
      <c r="N47" s="19">
        <f>Data_Clean!$H47</f>
        <v>0</v>
      </c>
      <c r="O47" s="19">
        <f>Data_Clean!$I47</f>
        <v>0</v>
      </c>
      <c r="P47" s="19">
        <f>Data_Clean!$J47</f>
        <v>0</v>
      </c>
      <c r="Q47" s="19">
        <f>Data_Clean!$K47</f>
        <v>0</v>
      </c>
      <c r="R47" s="19">
        <f>Data_Clean!$L47</f>
        <v>0</v>
      </c>
      <c r="S47" s="19">
        <f>Data_Clean!$M47</f>
        <v>59.04</v>
      </c>
      <c r="T47" s="19">
        <f>Data_Clean!$N47</f>
        <v>59.04</v>
      </c>
      <c r="U47" s="19">
        <f>Data_Clean!$O47</f>
        <v>59.04</v>
      </c>
      <c r="V47" s="19">
        <f>Data_Clean!$P47</f>
        <v>59.04</v>
      </c>
      <c r="W47" s="19">
        <f>Data_Clean!$Q47</f>
        <v>59.04</v>
      </c>
      <c r="X47" s="19">
        <f>Data_Clean!$R47</f>
        <v>59.04</v>
      </c>
      <c r="Y47" s="19">
        <f>Data_Clean!$S47</f>
        <v>59.04</v>
      </c>
      <c r="Z47" s="19">
        <f>Data_Clean!$T47</f>
        <v>67.305599999999998</v>
      </c>
      <c r="AA47" s="19">
        <f>Data_Clean!$U47</f>
        <v>67.305599999999998</v>
      </c>
      <c r="AB47" s="19">
        <f>Data_Clean!$V47</f>
        <v>67.305599999999998</v>
      </c>
      <c r="AC47" s="19">
        <f>Data_Clean!$W47</f>
        <v>67.305599999999998</v>
      </c>
      <c r="AD47" s="19">
        <f>Data_Clean!$X47</f>
        <v>67.305599999999998</v>
      </c>
      <c r="AE47" s="19">
        <f>Data_Clean!$Y47</f>
        <v>67.305599999999998</v>
      </c>
      <c r="AF47" s="19">
        <f>Data_Clean!$Z47</f>
        <v>67.305599999999998</v>
      </c>
      <c r="AG47" s="19">
        <f>Data_Clean!$AA47</f>
        <v>67.305599999999998</v>
      </c>
      <c r="AH47" s="19">
        <f>Data_Clean!$AB47</f>
        <v>67.305599999999998</v>
      </c>
      <c r="AI47" s="19">
        <f>Data_Clean!$AC47</f>
        <v>67.305599999999998</v>
      </c>
      <c r="AJ47" s="19">
        <f>Data_Clean!$AD47</f>
        <v>67.305599999999998</v>
      </c>
      <c r="AL47" s="19">
        <f t="shared" si="15"/>
        <v>0</v>
      </c>
      <c r="AM47" s="19">
        <f t="shared" si="16"/>
        <v>0</v>
      </c>
      <c r="AN47" s="19">
        <f t="shared" si="17"/>
        <v>0</v>
      </c>
      <c r="AO47" s="19">
        <f t="shared" si="18"/>
        <v>59.04</v>
      </c>
      <c r="AP47" s="19">
        <f t="shared" si="19"/>
        <v>59.04</v>
      </c>
      <c r="AQ47" s="19">
        <f t="shared" si="20"/>
        <v>67.305599999999998</v>
      </c>
      <c r="AR47" s="19">
        <f t="shared" si="21"/>
        <v>67.305599999999998</v>
      </c>
      <c r="AS47" s="19">
        <f t="shared" si="22"/>
        <v>67.305599999999998</v>
      </c>
      <c r="AT47" s="19">
        <f t="shared" si="23"/>
        <v>67.305599999999998</v>
      </c>
      <c r="AV47" s="19">
        <f t="shared" si="24"/>
        <v>59.04</v>
      </c>
      <c r="AW47" s="19">
        <f t="shared" si="25"/>
        <v>67.305599999999998</v>
      </c>
    </row>
    <row r="48" spans="1:49" x14ac:dyDescent="0.2">
      <c r="A48" s="20" t="s">
        <v>69</v>
      </c>
      <c r="B48" s="20" t="s">
        <v>112</v>
      </c>
      <c r="D48" s="26" cm="1">
        <f t="array" ref="D48">_xlfn.XLOOKUP(TRUE, I48:AJ48&lt;&gt;0, I$1:AJ$1,"",,1)</f>
        <v>45505</v>
      </c>
      <c r="E48" s="26" t="str" cm="1">
        <f t="array" ref="E48">IFERROR(IF(_xlfn.XLOOKUP(TRUE, I48:AJ48&lt;&gt;0, I$1:AJ$1, "", 0, -1)=MAX(I$1:AJ$1),"",EDATE(_xlfn.XLOOKUP(TRUE, I48:AJ48&lt;&gt;0, I$1:AJ$1, "", 0, -1),1)),"")</f>
        <v/>
      </c>
      <c r="F48" s="20" t="str">
        <f t="shared" si="13"/>
        <v>Q3 2024</v>
      </c>
      <c r="G48" s="20">
        <f t="shared" si="14"/>
        <v>2024</v>
      </c>
      <c r="I48" s="19">
        <f>Data_Clean!$C48</f>
        <v>0</v>
      </c>
      <c r="J48" s="19">
        <f>Data_Clean!$D48</f>
        <v>0</v>
      </c>
      <c r="K48" s="19">
        <f>Data_Clean!$E48</f>
        <v>0</v>
      </c>
      <c r="L48" s="19">
        <f>Data_Clean!$F48</f>
        <v>0</v>
      </c>
      <c r="M48" s="19">
        <f>Data_Clean!$G48</f>
        <v>0</v>
      </c>
      <c r="N48" s="19">
        <f>Data_Clean!$H48</f>
        <v>0</v>
      </c>
      <c r="O48" s="19">
        <f>Data_Clean!$I48</f>
        <v>0</v>
      </c>
      <c r="P48" s="19">
        <f>Data_Clean!$J48</f>
        <v>0</v>
      </c>
      <c r="Q48" s="19">
        <f>Data_Clean!$K48</f>
        <v>0</v>
      </c>
      <c r="R48" s="19">
        <f>Data_Clean!$L48</f>
        <v>0</v>
      </c>
      <c r="S48" s="19">
        <f>Data_Clean!$M48</f>
        <v>0</v>
      </c>
      <c r="T48" s="19">
        <f>Data_Clean!$N48</f>
        <v>0</v>
      </c>
      <c r="U48" s="19">
        <f>Data_Clean!$O48</f>
        <v>0</v>
      </c>
      <c r="V48" s="19">
        <f>Data_Clean!$P48</f>
        <v>0</v>
      </c>
      <c r="W48" s="19">
        <f>Data_Clean!$Q48</f>
        <v>0</v>
      </c>
      <c r="X48" s="19">
        <f>Data_Clean!$R48</f>
        <v>0</v>
      </c>
      <c r="Y48" s="19">
        <f>Data_Clean!$S48</f>
        <v>0</v>
      </c>
      <c r="Z48" s="19">
        <f>Data_Clean!$T48</f>
        <v>0</v>
      </c>
      <c r="AA48" s="19">
        <f>Data_Clean!$U48</f>
        <v>0</v>
      </c>
      <c r="AB48" s="19">
        <f>Data_Clean!$V48</f>
        <v>108</v>
      </c>
      <c r="AC48" s="19">
        <f>Data_Clean!$W48</f>
        <v>108</v>
      </c>
      <c r="AD48" s="19">
        <f>Data_Clean!$X48</f>
        <v>108</v>
      </c>
      <c r="AE48" s="19">
        <f>Data_Clean!$Y48</f>
        <v>108</v>
      </c>
      <c r="AF48" s="19">
        <f>Data_Clean!$Z48</f>
        <v>108</v>
      </c>
      <c r="AG48" s="19">
        <f>Data_Clean!$AA48</f>
        <v>107.85599999999999</v>
      </c>
      <c r="AH48" s="19">
        <f>Data_Clean!$AB48</f>
        <v>107.85599999999999</v>
      </c>
      <c r="AI48" s="19">
        <f>Data_Clean!$AC48</f>
        <v>107.85599999999999</v>
      </c>
      <c r="AJ48" s="19">
        <f>Data_Clean!$AD48</f>
        <v>107.85599999999999</v>
      </c>
      <c r="AL48" s="19">
        <f t="shared" si="15"/>
        <v>0</v>
      </c>
      <c r="AM48" s="19">
        <f t="shared" si="16"/>
        <v>0</v>
      </c>
      <c r="AN48" s="19">
        <f t="shared" si="17"/>
        <v>0</v>
      </c>
      <c r="AO48" s="19">
        <f t="shared" si="18"/>
        <v>0</v>
      </c>
      <c r="AP48" s="19">
        <f t="shared" si="19"/>
        <v>0</v>
      </c>
      <c r="AQ48" s="19">
        <f t="shared" si="20"/>
        <v>0</v>
      </c>
      <c r="AR48" s="19">
        <f t="shared" si="21"/>
        <v>108</v>
      </c>
      <c r="AS48" s="19">
        <f t="shared" si="22"/>
        <v>108</v>
      </c>
      <c r="AT48" s="19">
        <f t="shared" si="23"/>
        <v>107.85599999999999</v>
      </c>
      <c r="AV48" s="19">
        <f t="shared" si="24"/>
        <v>0</v>
      </c>
      <c r="AW48" s="19">
        <f t="shared" si="25"/>
        <v>108</v>
      </c>
    </row>
    <row r="49" spans="1:49" x14ac:dyDescent="0.2">
      <c r="A49" s="20" t="s">
        <v>70</v>
      </c>
      <c r="B49" s="20" t="s">
        <v>111</v>
      </c>
      <c r="D49" s="26" cm="1">
        <f t="array" ref="D49">_xlfn.XLOOKUP(TRUE, I49:AJ49&lt;&gt;0, I$1:AJ$1,"",,1)</f>
        <v>44958</v>
      </c>
      <c r="E49" s="26" cm="1">
        <f t="array" ref="E49">IFERROR(IF(_xlfn.XLOOKUP(TRUE, I49:AJ49&lt;&gt;0, I$1:AJ$1, "", 0, -1)=MAX(I$1:AJ$1),"",EDATE(_xlfn.XLOOKUP(TRUE, I49:AJ49&lt;&gt;0, I$1:AJ$1, "", 0, -1),1)),"")</f>
        <v>45323</v>
      </c>
      <c r="F49" s="20" t="str">
        <f t="shared" si="13"/>
        <v>Q1 2023</v>
      </c>
      <c r="G49" s="20">
        <f t="shared" si="14"/>
        <v>2023</v>
      </c>
      <c r="I49" s="19">
        <f>Data_Clean!$C49</f>
        <v>0</v>
      </c>
      <c r="J49" s="19">
        <f>Data_Clean!$D49</f>
        <v>231.19200000000001</v>
      </c>
      <c r="K49" s="19">
        <f>Data_Clean!$E49</f>
        <v>231.19200000000001</v>
      </c>
      <c r="L49" s="19">
        <f>Data_Clean!$F49</f>
        <v>231.19200000000001</v>
      </c>
      <c r="M49" s="19">
        <f>Data_Clean!$G49</f>
        <v>231.19200000000001</v>
      </c>
      <c r="N49" s="19">
        <f>Data_Clean!$H49</f>
        <v>231.19200000000001</v>
      </c>
      <c r="O49" s="19">
        <f>Data_Clean!$I49</f>
        <v>231.19200000000001</v>
      </c>
      <c r="P49" s="19">
        <f>Data_Clean!$J49</f>
        <v>231.19200000000001</v>
      </c>
      <c r="Q49" s="19">
        <f>Data_Clean!$K49</f>
        <v>250.92</v>
      </c>
      <c r="R49" s="19">
        <f>Data_Clean!$L49</f>
        <v>250.92</v>
      </c>
      <c r="S49" s="19">
        <f>Data_Clean!$M49</f>
        <v>250.92</v>
      </c>
      <c r="T49" s="19">
        <f>Data_Clean!$N49</f>
        <v>250.92</v>
      </c>
      <c r="U49" s="19">
        <f>Data_Clean!$O49</f>
        <v>270.99360000000001</v>
      </c>
      <c r="V49" s="19">
        <f>Data_Clean!$P49</f>
        <v>0</v>
      </c>
      <c r="W49" s="19">
        <f>Data_Clean!$Q49</f>
        <v>0</v>
      </c>
      <c r="X49" s="19">
        <f>Data_Clean!$R49</f>
        <v>0</v>
      </c>
      <c r="Y49" s="19">
        <f>Data_Clean!$S49</f>
        <v>0</v>
      </c>
      <c r="Z49" s="19">
        <f>Data_Clean!$T49</f>
        <v>0</v>
      </c>
      <c r="AA49" s="19">
        <f>Data_Clean!$U49</f>
        <v>0</v>
      </c>
      <c r="AB49" s="19">
        <f>Data_Clean!$V49</f>
        <v>0</v>
      </c>
      <c r="AC49" s="19">
        <f>Data_Clean!$W49</f>
        <v>0</v>
      </c>
      <c r="AD49" s="19">
        <f>Data_Clean!$X49</f>
        <v>0</v>
      </c>
      <c r="AE49" s="19">
        <f>Data_Clean!$Y49</f>
        <v>0</v>
      </c>
      <c r="AF49" s="19">
        <f>Data_Clean!$Z49</f>
        <v>0</v>
      </c>
      <c r="AG49" s="19">
        <f>Data_Clean!$AA49</f>
        <v>0</v>
      </c>
      <c r="AH49" s="19">
        <f>Data_Clean!$AB49</f>
        <v>0</v>
      </c>
      <c r="AI49" s="19">
        <f>Data_Clean!$AC49</f>
        <v>0</v>
      </c>
      <c r="AJ49" s="19">
        <f>Data_Clean!$AD49</f>
        <v>0</v>
      </c>
      <c r="AL49" s="19">
        <f t="shared" si="15"/>
        <v>231.19200000000001</v>
      </c>
      <c r="AM49" s="19">
        <f t="shared" si="16"/>
        <v>231.19200000000001</v>
      </c>
      <c r="AN49" s="19">
        <f t="shared" si="17"/>
        <v>250.92</v>
      </c>
      <c r="AO49" s="19">
        <f t="shared" si="18"/>
        <v>250.92</v>
      </c>
      <c r="AP49" s="19">
        <f t="shared" si="19"/>
        <v>0</v>
      </c>
      <c r="AQ49" s="19">
        <f t="shared" si="20"/>
        <v>0</v>
      </c>
      <c r="AR49" s="19">
        <f t="shared" si="21"/>
        <v>0</v>
      </c>
      <c r="AS49" s="19">
        <f t="shared" si="22"/>
        <v>0</v>
      </c>
      <c r="AT49" s="19">
        <f t="shared" si="23"/>
        <v>0</v>
      </c>
      <c r="AV49" s="19">
        <f t="shared" si="24"/>
        <v>250.92</v>
      </c>
      <c r="AW49" s="19">
        <f t="shared" si="25"/>
        <v>0</v>
      </c>
    </row>
    <row r="50" spans="1:49" x14ac:dyDescent="0.2">
      <c r="A50" s="20" t="s">
        <v>71</v>
      </c>
      <c r="B50" s="20" t="s">
        <v>111</v>
      </c>
      <c r="D50" s="26" cm="1">
        <f t="array" ref="D50">_xlfn.XLOOKUP(TRUE, I50:AJ50&lt;&gt;0, I$1:AJ$1,"",,1)</f>
        <v>45047</v>
      </c>
      <c r="E50" s="26" t="str" cm="1">
        <f t="array" ref="E50">IFERROR(IF(_xlfn.XLOOKUP(TRUE, I50:AJ50&lt;&gt;0, I$1:AJ$1, "", 0, -1)=MAX(I$1:AJ$1),"",EDATE(_xlfn.XLOOKUP(TRUE, I50:AJ50&lt;&gt;0, I$1:AJ$1, "", 0, -1),1)),"")</f>
        <v/>
      </c>
      <c r="F50" s="20" t="str">
        <f t="shared" si="13"/>
        <v>Q2 2023</v>
      </c>
      <c r="G50" s="20">
        <f t="shared" si="14"/>
        <v>2023</v>
      </c>
      <c r="I50" s="19">
        <f>Data_Clean!$C50</f>
        <v>0</v>
      </c>
      <c r="J50" s="19">
        <f>Data_Clean!$D50</f>
        <v>0</v>
      </c>
      <c r="K50" s="19">
        <f>Data_Clean!$E50</f>
        <v>0</v>
      </c>
      <c r="L50" s="19">
        <f>Data_Clean!$F50</f>
        <v>0</v>
      </c>
      <c r="M50" s="19">
        <f>Data_Clean!$G50</f>
        <v>123.9264</v>
      </c>
      <c r="N50" s="19">
        <f>Data_Clean!$H50</f>
        <v>123.9264</v>
      </c>
      <c r="O50" s="19">
        <f>Data_Clean!$I50</f>
        <v>123.9264</v>
      </c>
      <c r="P50" s="19">
        <f>Data_Clean!$J50</f>
        <v>123.9264</v>
      </c>
      <c r="Q50" s="19">
        <f>Data_Clean!$K50</f>
        <v>123.9264</v>
      </c>
      <c r="R50" s="19">
        <f>Data_Clean!$L50</f>
        <v>123.9264</v>
      </c>
      <c r="S50" s="19">
        <f>Data_Clean!$M50</f>
        <v>123.9264</v>
      </c>
      <c r="T50" s="19">
        <f>Data_Clean!$N50</f>
        <v>123.9264</v>
      </c>
      <c r="U50" s="19">
        <f>Data_Clean!$O50</f>
        <v>123.9264</v>
      </c>
      <c r="V50" s="19">
        <f>Data_Clean!$P50</f>
        <v>123.9264</v>
      </c>
      <c r="W50" s="19">
        <f>Data_Clean!$Q50</f>
        <v>123.9264</v>
      </c>
      <c r="X50" s="19">
        <f>Data_Clean!$R50</f>
        <v>141.2784</v>
      </c>
      <c r="Y50" s="19">
        <f>Data_Clean!$S50</f>
        <v>141.2784</v>
      </c>
      <c r="Z50" s="19">
        <f>Data_Clean!$T50</f>
        <v>141.2784</v>
      </c>
      <c r="AA50" s="19">
        <f>Data_Clean!$U50</f>
        <v>141.2784</v>
      </c>
      <c r="AB50" s="19">
        <f>Data_Clean!$V50</f>
        <v>141.2784</v>
      </c>
      <c r="AC50" s="19">
        <f>Data_Clean!$W50</f>
        <v>141.2784</v>
      </c>
      <c r="AD50" s="19">
        <f>Data_Clean!$X50</f>
        <v>141.2784</v>
      </c>
      <c r="AE50" s="19">
        <f>Data_Clean!$Y50</f>
        <v>141.2784</v>
      </c>
      <c r="AF50" s="19">
        <f>Data_Clean!$Z50</f>
        <v>141.2784</v>
      </c>
      <c r="AG50" s="19">
        <f>Data_Clean!$AA50</f>
        <v>141.2784</v>
      </c>
      <c r="AH50" s="19">
        <f>Data_Clean!$AB50</f>
        <v>141.2784</v>
      </c>
      <c r="AI50" s="19">
        <f>Data_Clean!$AC50</f>
        <v>141.2784</v>
      </c>
      <c r="AJ50" s="19">
        <f>Data_Clean!$AD50</f>
        <v>162.47376</v>
      </c>
      <c r="AL50" s="19">
        <f t="shared" si="15"/>
        <v>0</v>
      </c>
      <c r="AM50" s="19">
        <f t="shared" si="16"/>
        <v>123.9264</v>
      </c>
      <c r="AN50" s="19">
        <f t="shared" si="17"/>
        <v>123.9264</v>
      </c>
      <c r="AO50" s="19">
        <f t="shared" si="18"/>
        <v>123.9264</v>
      </c>
      <c r="AP50" s="19">
        <f t="shared" si="19"/>
        <v>123.9264</v>
      </c>
      <c r="AQ50" s="19">
        <f t="shared" si="20"/>
        <v>141.2784</v>
      </c>
      <c r="AR50" s="19">
        <f t="shared" si="21"/>
        <v>141.2784</v>
      </c>
      <c r="AS50" s="19">
        <f t="shared" si="22"/>
        <v>141.2784</v>
      </c>
      <c r="AT50" s="19">
        <f t="shared" si="23"/>
        <v>141.2784</v>
      </c>
      <c r="AV50" s="19">
        <f t="shared" si="24"/>
        <v>123.9264</v>
      </c>
      <c r="AW50" s="19">
        <f t="shared" si="25"/>
        <v>141.2784</v>
      </c>
    </row>
    <row r="51" spans="1:49" x14ac:dyDescent="0.2">
      <c r="A51" s="20" t="s">
        <v>72</v>
      </c>
      <c r="B51" s="20" t="s">
        <v>113</v>
      </c>
      <c r="D51" s="26" cm="1">
        <f t="array" ref="D51">_xlfn.XLOOKUP(TRUE, I51:AJ51&lt;&gt;0, I$1:AJ$1,"",,1)</f>
        <v>44927</v>
      </c>
      <c r="E51" s="26" cm="1">
        <f t="array" ref="E51">IFERROR(IF(_xlfn.XLOOKUP(TRUE, I51:AJ51&lt;&gt;0, I$1:AJ$1, "", 0, -1)=MAX(I$1:AJ$1),"",EDATE(_xlfn.XLOOKUP(TRUE, I51:AJ51&lt;&gt;0, I$1:AJ$1, "", 0, -1),1)),"")</f>
        <v>45170</v>
      </c>
      <c r="F51" s="20" t="str">
        <f t="shared" si="13"/>
        <v>Q1 2023</v>
      </c>
      <c r="G51" s="20">
        <f t="shared" si="14"/>
        <v>2023</v>
      </c>
      <c r="I51" s="19">
        <f>Data_Clean!$C51</f>
        <v>460.08</v>
      </c>
      <c r="J51" s="19">
        <f>Data_Clean!$D51</f>
        <v>460.08</v>
      </c>
      <c r="K51" s="19">
        <f>Data_Clean!$E51</f>
        <v>460.08</v>
      </c>
      <c r="L51" s="19">
        <f>Data_Clean!$F51</f>
        <v>460.08</v>
      </c>
      <c r="M51" s="19">
        <f>Data_Clean!$G51</f>
        <v>460.08</v>
      </c>
      <c r="N51" s="19">
        <f>Data_Clean!$H51</f>
        <v>460.08</v>
      </c>
      <c r="O51" s="19">
        <f>Data_Clean!$I51</f>
        <v>460.08</v>
      </c>
      <c r="P51" s="19">
        <f>Data_Clean!$J51</f>
        <v>460.08</v>
      </c>
      <c r="Q51" s="19">
        <f>Data_Clean!$K51</f>
        <v>0</v>
      </c>
      <c r="R51" s="19">
        <f>Data_Clean!$L51</f>
        <v>0</v>
      </c>
      <c r="S51" s="19">
        <f>Data_Clean!$M51</f>
        <v>0</v>
      </c>
      <c r="T51" s="19">
        <f>Data_Clean!$N51</f>
        <v>0</v>
      </c>
      <c r="U51" s="19">
        <f>Data_Clean!$O51</f>
        <v>0</v>
      </c>
      <c r="V51" s="19">
        <f>Data_Clean!$P51</f>
        <v>0</v>
      </c>
      <c r="W51" s="19">
        <f>Data_Clean!$Q51</f>
        <v>0</v>
      </c>
      <c r="X51" s="19">
        <f>Data_Clean!$R51</f>
        <v>0</v>
      </c>
      <c r="Y51" s="19">
        <f>Data_Clean!$S51</f>
        <v>0</v>
      </c>
      <c r="Z51" s="19">
        <f>Data_Clean!$T51</f>
        <v>0</v>
      </c>
      <c r="AA51" s="19">
        <f>Data_Clean!$U51</f>
        <v>0</v>
      </c>
      <c r="AB51" s="19">
        <f>Data_Clean!$V51</f>
        <v>0</v>
      </c>
      <c r="AC51" s="19">
        <f>Data_Clean!$W51</f>
        <v>0</v>
      </c>
      <c r="AD51" s="19">
        <f>Data_Clean!$X51</f>
        <v>0</v>
      </c>
      <c r="AE51" s="19">
        <f>Data_Clean!$Y51</f>
        <v>0</v>
      </c>
      <c r="AF51" s="19">
        <f>Data_Clean!$Z51</f>
        <v>0</v>
      </c>
      <c r="AG51" s="19">
        <f>Data_Clean!$AA51</f>
        <v>0</v>
      </c>
      <c r="AH51" s="19">
        <f>Data_Clean!$AB51</f>
        <v>0</v>
      </c>
      <c r="AI51" s="19">
        <f>Data_Clean!$AC51</f>
        <v>0</v>
      </c>
      <c r="AJ51" s="19">
        <f>Data_Clean!$AD51</f>
        <v>0</v>
      </c>
      <c r="AL51" s="19">
        <f t="shared" si="15"/>
        <v>460.08</v>
      </c>
      <c r="AM51" s="19">
        <f t="shared" si="16"/>
        <v>460.08</v>
      </c>
      <c r="AN51" s="19">
        <f t="shared" si="17"/>
        <v>0</v>
      </c>
      <c r="AO51" s="19">
        <f t="shared" si="18"/>
        <v>0</v>
      </c>
      <c r="AP51" s="19">
        <f t="shared" si="19"/>
        <v>0</v>
      </c>
      <c r="AQ51" s="19">
        <f t="shared" si="20"/>
        <v>0</v>
      </c>
      <c r="AR51" s="19">
        <f t="shared" si="21"/>
        <v>0</v>
      </c>
      <c r="AS51" s="19">
        <f t="shared" si="22"/>
        <v>0</v>
      </c>
      <c r="AT51" s="19">
        <f t="shared" si="23"/>
        <v>0</v>
      </c>
      <c r="AV51" s="19">
        <f t="shared" si="24"/>
        <v>0</v>
      </c>
      <c r="AW51" s="19">
        <f t="shared" si="25"/>
        <v>0</v>
      </c>
    </row>
    <row r="52" spans="1:49" x14ac:dyDescent="0.2">
      <c r="A52" s="20"/>
      <c r="B52" s="20"/>
      <c r="D52" s="26"/>
      <c r="E52" s="26"/>
      <c r="F52" s="20"/>
      <c r="G52" s="20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L52" s="19"/>
      <c r="AM52" s="19"/>
      <c r="AN52" s="19"/>
      <c r="AO52" s="19"/>
      <c r="AP52" s="19"/>
      <c r="AQ52" s="19"/>
      <c r="AR52" s="19"/>
      <c r="AS52" s="19"/>
      <c r="AT52" s="19"/>
      <c r="AV52" s="19"/>
      <c r="AW52" s="19"/>
    </row>
    <row r="53" spans="1:49" x14ac:dyDescent="0.2">
      <c r="A53" s="20"/>
      <c r="B53" s="20"/>
      <c r="D53" s="26"/>
      <c r="E53" s="26"/>
      <c r="F53" s="20"/>
      <c r="G53" s="20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L53" s="19"/>
      <c r="AM53" s="19"/>
      <c r="AN53" s="19"/>
      <c r="AO53" s="19"/>
      <c r="AP53" s="19"/>
      <c r="AQ53" s="19"/>
      <c r="AR53" s="19"/>
      <c r="AS53" s="19"/>
      <c r="AT53" s="19"/>
      <c r="AV53" s="19"/>
      <c r="AW53" s="19"/>
    </row>
    <row r="54" spans="1:49" x14ac:dyDescent="0.2">
      <c r="A54" s="20"/>
      <c r="B54" s="20"/>
      <c r="D54" s="26"/>
      <c r="E54" s="26"/>
      <c r="F54" s="20"/>
      <c r="G54" s="20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L54" s="19"/>
      <c r="AM54" s="19"/>
      <c r="AN54" s="19"/>
      <c r="AO54" s="19"/>
      <c r="AP54" s="19"/>
      <c r="AQ54" s="19"/>
      <c r="AR54" s="19"/>
      <c r="AS54" s="19"/>
      <c r="AT54" s="19"/>
      <c r="AV54" s="19"/>
      <c r="AW54" s="19"/>
    </row>
    <row r="55" spans="1:49" x14ac:dyDescent="0.2">
      <c r="A55" s="20"/>
      <c r="B55" s="20"/>
      <c r="D55" s="26"/>
      <c r="E55" s="26"/>
      <c r="F55" s="20"/>
      <c r="G55" s="20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L55" s="19"/>
      <c r="AM55" s="19"/>
      <c r="AN55" s="19"/>
      <c r="AO55" s="19"/>
      <c r="AP55" s="19"/>
      <c r="AQ55" s="19"/>
      <c r="AR55" s="19"/>
      <c r="AS55" s="19"/>
      <c r="AT55" s="19"/>
      <c r="AV55" s="19"/>
      <c r="AW55" s="19"/>
    </row>
    <row r="56" spans="1:49" x14ac:dyDescent="0.2">
      <c r="A56" s="20"/>
      <c r="B56" s="20"/>
      <c r="D56" s="26"/>
      <c r="E56" s="26"/>
      <c r="F56" s="20"/>
      <c r="G56" s="20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L56" s="19"/>
      <c r="AM56" s="19"/>
      <c r="AN56" s="19"/>
      <c r="AO56" s="19"/>
      <c r="AP56" s="19"/>
      <c r="AQ56" s="19"/>
      <c r="AR56" s="19"/>
      <c r="AS56" s="19"/>
      <c r="AT56" s="19"/>
      <c r="AV56" s="19"/>
      <c r="AW56" s="19"/>
    </row>
    <row r="57" spans="1:49" x14ac:dyDescent="0.2">
      <c r="A57" s="20"/>
      <c r="B57" s="20"/>
      <c r="D57" s="26"/>
      <c r="E57" s="26"/>
      <c r="F57" s="20"/>
      <c r="G57" s="20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L57" s="19"/>
      <c r="AM57" s="19"/>
      <c r="AN57" s="19"/>
      <c r="AO57" s="19"/>
      <c r="AP57" s="19"/>
      <c r="AQ57" s="19"/>
      <c r="AR57" s="19"/>
      <c r="AS57" s="19"/>
      <c r="AT57" s="19"/>
      <c r="AV57" s="19"/>
      <c r="AW57" s="19"/>
    </row>
    <row r="58" spans="1:49" x14ac:dyDescent="0.2">
      <c r="A58" s="20"/>
      <c r="B58" s="20"/>
      <c r="D58" s="26"/>
      <c r="E58" s="26"/>
      <c r="F58" s="20"/>
      <c r="G58" s="20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L58" s="19"/>
      <c r="AM58" s="19"/>
      <c r="AN58" s="19"/>
      <c r="AO58" s="19"/>
      <c r="AP58" s="19"/>
      <c r="AQ58" s="19"/>
      <c r="AR58" s="19"/>
      <c r="AS58" s="19"/>
      <c r="AT58" s="19"/>
      <c r="AV58" s="19"/>
      <c r="AW58" s="19"/>
    </row>
    <row r="59" spans="1:49" x14ac:dyDescent="0.2">
      <c r="A59" s="20"/>
      <c r="B59" s="20"/>
      <c r="D59" s="26"/>
      <c r="E59" s="26"/>
      <c r="F59" s="20"/>
      <c r="G59" s="20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L59" s="19"/>
      <c r="AM59" s="19"/>
      <c r="AN59" s="19"/>
      <c r="AO59" s="19"/>
      <c r="AP59" s="19"/>
      <c r="AQ59" s="19"/>
      <c r="AR59" s="19"/>
      <c r="AS59" s="19"/>
      <c r="AT59" s="19"/>
      <c r="AV59" s="19"/>
      <c r="AW59" s="19"/>
    </row>
    <row r="60" spans="1:49" x14ac:dyDescent="0.2">
      <c r="A60" s="20"/>
      <c r="B60" s="20"/>
      <c r="D60" s="26"/>
      <c r="E60" s="26"/>
      <c r="F60" s="20"/>
      <c r="G60" s="20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L60" s="19"/>
      <c r="AM60" s="19"/>
      <c r="AN60" s="19"/>
      <c r="AO60" s="19"/>
      <c r="AP60" s="19"/>
      <c r="AQ60" s="19"/>
      <c r="AR60" s="19"/>
      <c r="AS60" s="19"/>
      <c r="AT60" s="19"/>
      <c r="AV60" s="19"/>
      <c r="AW60" s="19"/>
    </row>
    <row r="61" spans="1:49" x14ac:dyDescent="0.2">
      <c r="A61" s="20"/>
      <c r="B61" s="20"/>
      <c r="D61" s="26"/>
      <c r="E61" s="26"/>
      <c r="F61" s="20"/>
      <c r="G61" s="20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L61" s="19"/>
      <c r="AM61" s="19"/>
      <c r="AN61" s="19"/>
      <c r="AO61" s="19"/>
      <c r="AP61" s="19"/>
      <c r="AQ61" s="19"/>
      <c r="AR61" s="19"/>
      <c r="AS61" s="19"/>
      <c r="AT61" s="19"/>
      <c r="AV61" s="19"/>
      <c r="AW61" s="19"/>
    </row>
    <row r="62" spans="1:49" x14ac:dyDescent="0.2">
      <c r="A62" s="20"/>
      <c r="B62" s="20"/>
      <c r="D62" s="26"/>
      <c r="E62" s="26"/>
      <c r="F62" s="20"/>
      <c r="G62" s="20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L62" s="19"/>
      <c r="AM62" s="19"/>
      <c r="AN62" s="19"/>
      <c r="AO62" s="19"/>
      <c r="AP62" s="19"/>
      <c r="AQ62" s="19"/>
      <c r="AR62" s="19"/>
      <c r="AS62" s="19"/>
      <c r="AT62" s="19"/>
      <c r="AV62" s="19"/>
      <c r="AW62" s="19"/>
    </row>
    <row r="63" spans="1:49" x14ac:dyDescent="0.2">
      <c r="A63" s="20"/>
      <c r="B63" s="20"/>
      <c r="D63" s="26"/>
      <c r="E63" s="26"/>
      <c r="F63" s="20"/>
      <c r="G63" s="20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L63" s="19"/>
      <c r="AM63" s="19"/>
      <c r="AN63" s="19"/>
      <c r="AO63" s="19"/>
      <c r="AP63" s="19"/>
      <c r="AQ63" s="19"/>
      <c r="AR63" s="19"/>
      <c r="AS63" s="19"/>
      <c r="AT63" s="19"/>
      <c r="AV63" s="19"/>
      <c r="AW63" s="19"/>
    </row>
    <row r="64" spans="1:49" x14ac:dyDescent="0.2">
      <c r="A64" s="20"/>
      <c r="B64" s="20"/>
      <c r="D64" s="26"/>
      <c r="E64" s="26"/>
      <c r="F64" s="20"/>
      <c r="G64" s="20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L64" s="19"/>
      <c r="AM64" s="19"/>
      <c r="AN64" s="19"/>
      <c r="AO64" s="19"/>
      <c r="AP64" s="19"/>
      <c r="AQ64" s="19"/>
      <c r="AR64" s="19"/>
      <c r="AS64" s="19"/>
      <c r="AT64" s="19"/>
      <c r="AV64" s="19"/>
      <c r="AW64" s="19"/>
    </row>
    <row r="65" spans="1:49" x14ac:dyDescent="0.2">
      <c r="A65" s="20"/>
      <c r="B65" s="20"/>
      <c r="D65" s="26"/>
      <c r="E65" s="26"/>
      <c r="F65" s="20"/>
      <c r="G65" s="20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L65" s="19"/>
      <c r="AM65" s="19"/>
      <c r="AN65" s="19"/>
      <c r="AO65" s="19"/>
      <c r="AP65" s="19"/>
      <c r="AQ65" s="19"/>
      <c r="AR65" s="19"/>
      <c r="AS65" s="19"/>
      <c r="AT65" s="19"/>
      <c r="AV65" s="19"/>
      <c r="AW65" s="19"/>
    </row>
    <row r="66" spans="1:49" x14ac:dyDescent="0.2">
      <c r="A66" s="20"/>
      <c r="B66" s="20"/>
      <c r="D66" s="26"/>
      <c r="E66" s="26"/>
      <c r="F66" s="20"/>
      <c r="G66" s="20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L66" s="19"/>
      <c r="AM66" s="19"/>
      <c r="AN66" s="19"/>
      <c r="AO66" s="19"/>
      <c r="AP66" s="19"/>
      <c r="AQ66" s="19"/>
      <c r="AR66" s="19"/>
      <c r="AS66" s="19"/>
      <c r="AT66" s="19"/>
      <c r="AV66" s="19"/>
      <c r="AW66" s="19"/>
    </row>
    <row r="67" spans="1:49" x14ac:dyDescent="0.2">
      <c r="A67" s="20"/>
      <c r="B67" s="20"/>
      <c r="D67" s="26"/>
      <c r="E67" s="26"/>
      <c r="F67" s="20"/>
      <c r="G67" s="20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L67" s="19"/>
      <c r="AM67" s="19"/>
      <c r="AN67" s="19"/>
      <c r="AO67" s="19"/>
      <c r="AP67" s="19"/>
      <c r="AQ67" s="19"/>
      <c r="AR67" s="19"/>
      <c r="AS67" s="19"/>
      <c r="AT67" s="19"/>
      <c r="AV67" s="19"/>
      <c r="AW67" s="19"/>
    </row>
    <row r="68" spans="1:49" x14ac:dyDescent="0.2">
      <c r="A68" s="20"/>
      <c r="B68" s="20"/>
      <c r="D68" s="26"/>
      <c r="E68" s="26"/>
      <c r="F68" s="20"/>
      <c r="G68" s="20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L68" s="19"/>
      <c r="AM68" s="19"/>
      <c r="AN68" s="19"/>
      <c r="AO68" s="19"/>
      <c r="AP68" s="19"/>
      <c r="AQ68" s="19"/>
      <c r="AR68" s="19"/>
      <c r="AS68" s="19"/>
      <c r="AT68" s="19"/>
      <c r="AV68" s="19"/>
      <c r="AW68" s="19"/>
    </row>
    <row r="69" spans="1:49" x14ac:dyDescent="0.2">
      <c r="A69" s="20"/>
      <c r="B69" s="20"/>
      <c r="D69" s="26"/>
      <c r="E69" s="26"/>
      <c r="F69" s="20"/>
      <c r="G69" s="20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L69" s="19"/>
      <c r="AM69" s="19"/>
      <c r="AN69" s="19"/>
      <c r="AO69" s="19"/>
      <c r="AP69" s="19"/>
      <c r="AQ69" s="19"/>
      <c r="AR69" s="19"/>
      <c r="AS69" s="19"/>
      <c r="AT69" s="19"/>
      <c r="AV69" s="19"/>
      <c r="AW69" s="19"/>
    </row>
    <row r="70" spans="1:49" x14ac:dyDescent="0.2">
      <c r="A70" s="20"/>
      <c r="B70" s="20"/>
      <c r="D70" s="26"/>
      <c r="E70" s="26"/>
      <c r="F70" s="20"/>
      <c r="G70" s="20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L70" s="19"/>
      <c r="AM70" s="19"/>
      <c r="AN70" s="19"/>
      <c r="AO70" s="19"/>
      <c r="AP70" s="19"/>
      <c r="AQ70" s="19"/>
      <c r="AR70" s="19"/>
      <c r="AS70" s="19"/>
      <c r="AT70" s="19"/>
      <c r="AV70" s="19"/>
      <c r="AW70" s="19"/>
    </row>
    <row r="71" spans="1:49" x14ac:dyDescent="0.2">
      <c r="A71" s="20"/>
      <c r="B71" s="20"/>
      <c r="D71" s="26"/>
      <c r="E71" s="26"/>
      <c r="F71" s="20"/>
      <c r="G71" s="20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L71" s="19"/>
      <c r="AM71" s="19"/>
      <c r="AN71" s="19"/>
      <c r="AO71" s="19"/>
      <c r="AP71" s="19"/>
      <c r="AQ71" s="19"/>
      <c r="AR71" s="19"/>
      <c r="AS71" s="19"/>
      <c r="AT71" s="19"/>
      <c r="AV71" s="19"/>
      <c r="AW71" s="19"/>
    </row>
    <row r="72" spans="1:49" x14ac:dyDescent="0.2">
      <c r="A72" s="20"/>
      <c r="B72" s="20"/>
      <c r="D72" s="26"/>
      <c r="E72" s="26"/>
      <c r="F72" s="20"/>
      <c r="G72" s="20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L72" s="19"/>
      <c r="AM72" s="19"/>
      <c r="AN72" s="19"/>
      <c r="AO72" s="19"/>
      <c r="AP72" s="19"/>
      <c r="AQ72" s="19"/>
      <c r="AR72" s="19"/>
      <c r="AS72" s="19"/>
      <c r="AT72" s="19"/>
      <c r="AV72" s="19"/>
      <c r="AW72" s="19"/>
    </row>
    <row r="73" spans="1:49" x14ac:dyDescent="0.2">
      <c r="A73" s="20"/>
      <c r="B73" s="20"/>
      <c r="D73" s="26"/>
      <c r="E73" s="26"/>
      <c r="F73" s="20"/>
      <c r="G73" s="20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L73" s="19"/>
      <c r="AM73" s="19"/>
      <c r="AN73" s="19"/>
      <c r="AO73" s="19"/>
      <c r="AP73" s="19"/>
      <c r="AQ73" s="19"/>
      <c r="AR73" s="19"/>
      <c r="AS73" s="19"/>
      <c r="AT73" s="19"/>
      <c r="AV73" s="19"/>
      <c r="AW73" s="19"/>
    </row>
    <row r="74" spans="1:49" x14ac:dyDescent="0.2">
      <c r="A74" s="20"/>
      <c r="B74" s="20"/>
      <c r="D74" s="26"/>
      <c r="E74" s="26"/>
      <c r="F74" s="20"/>
      <c r="G74" s="20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L74" s="19"/>
      <c r="AM74" s="19"/>
      <c r="AN74" s="19"/>
      <c r="AO74" s="19"/>
      <c r="AP74" s="19"/>
      <c r="AQ74" s="19"/>
      <c r="AR74" s="19"/>
      <c r="AS74" s="19"/>
      <c r="AT74" s="19"/>
      <c r="AV74" s="19"/>
      <c r="AW74" s="19"/>
    </row>
    <row r="75" spans="1:49" x14ac:dyDescent="0.2">
      <c r="A75" s="20"/>
      <c r="B75" s="20"/>
      <c r="D75" s="26"/>
      <c r="E75" s="26"/>
      <c r="F75" s="20"/>
      <c r="G75" s="20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L75" s="19"/>
      <c r="AM75" s="19"/>
      <c r="AN75" s="19"/>
      <c r="AO75" s="19"/>
      <c r="AP75" s="19"/>
      <c r="AQ75" s="19"/>
      <c r="AR75" s="19"/>
      <c r="AS75" s="19"/>
      <c r="AT75" s="19"/>
      <c r="AV75" s="19"/>
      <c r="AW75" s="19"/>
    </row>
    <row r="76" spans="1:49" x14ac:dyDescent="0.2">
      <c r="A76" s="20"/>
      <c r="B76" s="20"/>
      <c r="D76" s="26"/>
      <c r="E76" s="26"/>
      <c r="F76" s="20"/>
      <c r="G76" s="20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L76" s="19"/>
      <c r="AM76" s="19"/>
      <c r="AN76" s="19"/>
      <c r="AO76" s="19"/>
      <c r="AP76" s="19"/>
      <c r="AQ76" s="19"/>
      <c r="AR76" s="19"/>
      <c r="AS76" s="19"/>
      <c r="AT76" s="19"/>
      <c r="AV76" s="19"/>
      <c r="AW76" s="19"/>
    </row>
    <row r="77" spans="1:49" x14ac:dyDescent="0.2">
      <c r="A77" s="20"/>
      <c r="B77" s="20"/>
      <c r="D77" s="26"/>
      <c r="E77" s="26"/>
      <c r="F77" s="20"/>
      <c r="G77" s="20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L77" s="19"/>
      <c r="AM77" s="19"/>
      <c r="AN77" s="19"/>
      <c r="AO77" s="19"/>
      <c r="AP77" s="19"/>
      <c r="AQ77" s="19"/>
      <c r="AR77" s="19"/>
      <c r="AS77" s="19"/>
      <c r="AT77" s="19"/>
      <c r="AV77" s="19"/>
      <c r="AW77" s="19"/>
    </row>
    <row r="78" spans="1:49" x14ac:dyDescent="0.2">
      <c r="A78" s="20"/>
      <c r="B78" s="20"/>
      <c r="D78" s="26"/>
      <c r="E78" s="26"/>
      <c r="F78" s="20"/>
      <c r="G78" s="20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L78" s="19"/>
      <c r="AM78" s="19"/>
      <c r="AN78" s="19"/>
      <c r="AO78" s="19"/>
      <c r="AP78" s="19"/>
      <c r="AQ78" s="19"/>
      <c r="AR78" s="19"/>
      <c r="AS78" s="19"/>
      <c r="AT78" s="19"/>
      <c r="AV78" s="19"/>
      <c r="AW78" s="19"/>
    </row>
    <row r="79" spans="1:49" x14ac:dyDescent="0.2">
      <c r="A79" s="20"/>
      <c r="B79" s="20"/>
      <c r="D79" s="26"/>
      <c r="E79" s="26"/>
      <c r="F79" s="20"/>
      <c r="G79" s="20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L79" s="19"/>
      <c r="AM79" s="19"/>
      <c r="AN79" s="19"/>
      <c r="AO79" s="19"/>
      <c r="AP79" s="19"/>
      <c r="AQ79" s="19"/>
      <c r="AR79" s="19"/>
      <c r="AS79" s="19"/>
      <c r="AT79" s="19"/>
      <c r="AV79" s="19"/>
      <c r="AW79" s="19"/>
    </row>
    <row r="80" spans="1:49" x14ac:dyDescent="0.2">
      <c r="A80" s="20"/>
      <c r="B80" s="20"/>
      <c r="D80" s="26"/>
      <c r="E80" s="26"/>
      <c r="F80" s="20"/>
      <c r="G80" s="20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L80" s="19"/>
      <c r="AM80" s="19"/>
      <c r="AN80" s="19"/>
      <c r="AO80" s="19"/>
      <c r="AP80" s="19"/>
      <c r="AQ80" s="19"/>
      <c r="AR80" s="19"/>
      <c r="AS80" s="19"/>
      <c r="AT80" s="19"/>
      <c r="AV80" s="19"/>
      <c r="AW80" s="19"/>
    </row>
    <row r="81" spans="1:49" x14ac:dyDescent="0.2">
      <c r="A81" s="20"/>
      <c r="B81" s="20"/>
      <c r="D81" s="26"/>
      <c r="E81" s="26"/>
      <c r="F81" s="20"/>
      <c r="G81" s="20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L81" s="19"/>
      <c r="AM81" s="19"/>
      <c r="AN81" s="19"/>
      <c r="AO81" s="19"/>
      <c r="AP81" s="19"/>
      <c r="AQ81" s="19"/>
      <c r="AR81" s="19"/>
      <c r="AS81" s="19"/>
      <c r="AT81" s="19"/>
      <c r="AV81" s="19"/>
      <c r="AW81" s="19"/>
    </row>
    <row r="82" spans="1:49" x14ac:dyDescent="0.2">
      <c r="A82" s="20"/>
      <c r="B82" s="20"/>
      <c r="D82" s="26"/>
      <c r="E82" s="26"/>
      <c r="F82" s="20"/>
      <c r="G82" s="20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L82" s="19"/>
      <c r="AM82" s="19"/>
      <c r="AN82" s="19"/>
      <c r="AO82" s="19"/>
      <c r="AP82" s="19"/>
      <c r="AQ82" s="19"/>
      <c r="AR82" s="19"/>
      <c r="AS82" s="19"/>
      <c r="AT82" s="19"/>
      <c r="AV82" s="19"/>
      <c r="AW82" s="19"/>
    </row>
    <row r="83" spans="1:49" x14ac:dyDescent="0.2">
      <c r="A83" s="20"/>
      <c r="B83" s="20"/>
      <c r="D83" s="26"/>
      <c r="E83" s="26"/>
      <c r="F83" s="20"/>
      <c r="G83" s="20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L83" s="19"/>
      <c r="AM83" s="19"/>
      <c r="AN83" s="19"/>
      <c r="AO83" s="19"/>
      <c r="AP83" s="19"/>
      <c r="AQ83" s="19"/>
      <c r="AR83" s="19"/>
      <c r="AS83" s="19"/>
      <c r="AT83" s="19"/>
      <c r="AV83" s="19"/>
      <c r="AW83" s="19"/>
    </row>
    <row r="84" spans="1:49" x14ac:dyDescent="0.2">
      <c r="A84" s="20"/>
      <c r="B84" s="20"/>
      <c r="D84" s="26"/>
      <c r="E84" s="26"/>
      <c r="F84" s="20"/>
      <c r="G84" s="20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L84" s="19"/>
      <c r="AM84" s="19"/>
      <c r="AN84" s="19"/>
      <c r="AO84" s="19"/>
      <c r="AP84" s="19"/>
      <c r="AQ84" s="19"/>
      <c r="AR84" s="19"/>
      <c r="AS84" s="19"/>
      <c r="AT84" s="19"/>
      <c r="AV84" s="19"/>
      <c r="AW84" s="19"/>
    </row>
    <row r="85" spans="1:49" x14ac:dyDescent="0.2">
      <c r="A85" s="20"/>
      <c r="B85" s="20"/>
      <c r="D85" s="26"/>
      <c r="E85" s="26"/>
      <c r="F85" s="20"/>
      <c r="G85" s="20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L85" s="19"/>
      <c r="AM85" s="19"/>
      <c r="AN85" s="19"/>
      <c r="AO85" s="19"/>
      <c r="AP85" s="19"/>
      <c r="AQ85" s="19"/>
      <c r="AR85" s="19"/>
      <c r="AS85" s="19"/>
      <c r="AT85" s="19"/>
      <c r="AV85" s="19"/>
      <c r="AW85" s="19"/>
    </row>
    <row r="86" spans="1:49" x14ac:dyDescent="0.2">
      <c r="A86" s="20"/>
      <c r="B86" s="20"/>
      <c r="D86" s="26"/>
      <c r="E86" s="26"/>
      <c r="F86" s="20"/>
      <c r="G86" s="20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L86" s="19"/>
      <c r="AM86" s="19"/>
      <c r="AN86" s="19"/>
      <c r="AO86" s="19"/>
      <c r="AP86" s="19"/>
      <c r="AQ86" s="19"/>
      <c r="AR86" s="19"/>
      <c r="AS86" s="19"/>
      <c r="AT86" s="19"/>
      <c r="AV86" s="19"/>
      <c r="AW86" s="19"/>
    </row>
    <row r="87" spans="1:49" x14ac:dyDescent="0.2">
      <c r="A87" s="20"/>
      <c r="B87" s="20"/>
      <c r="D87" s="26"/>
      <c r="E87" s="26"/>
      <c r="F87" s="20"/>
      <c r="G87" s="20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L87" s="19"/>
      <c r="AM87" s="19"/>
      <c r="AN87" s="19"/>
      <c r="AO87" s="19"/>
      <c r="AP87" s="19"/>
      <c r="AQ87" s="19"/>
      <c r="AR87" s="19"/>
      <c r="AS87" s="19"/>
      <c r="AT87" s="19"/>
      <c r="AV87" s="19"/>
      <c r="AW87" s="19"/>
    </row>
    <row r="88" spans="1:49" x14ac:dyDescent="0.2">
      <c r="A88" s="20"/>
      <c r="B88" s="20"/>
      <c r="D88" s="26"/>
      <c r="E88" s="26"/>
      <c r="F88" s="20"/>
      <c r="G88" s="20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L88" s="19"/>
      <c r="AM88" s="19"/>
      <c r="AN88" s="19"/>
      <c r="AO88" s="19"/>
      <c r="AP88" s="19"/>
      <c r="AQ88" s="19"/>
      <c r="AR88" s="19"/>
      <c r="AS88" s="19"/>
      <c r="AT88" s="19"/>
      <c r="AV88" s="19"/>
      <c r="AW88" s="19"/>
    </row>
    <row r="89" spans="1:49" x14ac:dyDescent="0.2">
      <c r="A89" s="20"/>
      <c r="B89" s="20"/>
      <c r="D89" s="26"/>
      <c r="E89" s="26"/>
      <c r="F89" s="20"/>
      <c r="G89" s="20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L89" s="19"/>
      <c r="AM89" s="19"/>
      <c r="AN89" s="19"/>
      <c r="AO89" s="19"/>
      <c r="AP89" s="19"/>
      <c r="AQ89" s="19"/>
      <c r="AR89" s="19"/>
      <c r="AS89" s="19"/>
      <c r="AT89" s="19"/>
      <c r="AV89" s="19"/>
      <c r="AW89" s="19"/>
    </row>
    <row r="90" spans="1:49" x14ac:dyDescent="0.2">
      <c r="A90" s="20"/>
      <c r="B90" s="20"/>
      <c r="D90" s="26"/>
      <c r="E90" s="26"/>
      <c r="F90" s="20"/>
      <c r="G90" s="20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L90" s="19"/>
      <c r="AM90" s="19"/>
      <c r="AN90" s="19"/>
      <c r="AO90" s="19"/>
      <c r="AP90" s="19"/>
      <c r="AQ90" s="19"/>
      <c r="AR90" s="19"/>
      <c r="AS90" s="19"/>
      <c r="AT90" s="19"/>
      <c r="AV90" s="19"/>
      <c r="AW90" s="19"/>
    </row>
    <row r="91" spans="1:49" x14ac:dyDescent="0.2">
      <c r="A91" s="20"/>
      <c r="B91" s="20"/>
      <c r="D91" s="26"/>
      <c r="E91" s="26"/>
      <c r="F91" s="20"/>
      <c r="G91" s="20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L91" s="19"/>
      <c r="AM91" s="19"/>
      <c r="AN91" s="19"/>
      <c r="AO91" s="19"/>
      <c r="AP91" s="19"/>
      <c r="AQ91" s="19"/>
      <c r="AR91" s="19"/>
      <c r="AS91" s="19"/>
      <c r="AT91" s="19"/>
      <c r="AV91" s="19"/>
      <c r="AW91" s="19"/>
    </row>
    <row r="92" spans="1:49" x14ac:dyDescent="0.2">
      <c r="A92" s="20"/>
      <c r="B92" s="20"/>
      <c r="D92" s="26"/>
      <c r="E92" s="26"/>
      <c r="F92" s="20"/>
      <c r="G92" s="20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L92" s="19"/>
      <c r="AM92" s="19"/>
      <c r="AN92" s="19"/>
      <c r="AO92" s="19"/>
      <c r="AP92" s="19"/>
      <c r="AQ92" s="19"/>
      <c r="AR92" s="19"/>
      <c r="AS92" s="19"/>
      <c r="AT92" s="19"/>
      <c r="AV92" s="19"/>
      <c r="AW92" s="19"/>
    </row>
    <row r="93" spans="1:49" x14ac:dyDescent="0.2">
      <c r="A93" s="20"/>
      <c r="B93" s="20"/>
      <c r="D93" s="26"/>
      <c r="E93" s="26"/>
      <c r="F93" s="20"/>
      <c r="G93" s="20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L93" s="19"/>
      <c r="AM93" s="19"/>
      <c r="AN93" s="19"/>
      <c r="AO93" s="19"/>
      <c r="AP93" s="19"/>
      <c r="AQ93" s="19"/>
      <c r="AR93" s="19"/>
      <c r="AS93" s="19"/>
      <c r="AT93" s="19"/>
      <c r="AV93" s="19"/>
      <c r="AW93" s="19"/>
    </row>
    <row r="94" spans="1:49" x14ac:dyDescent="0.2">
      <c r="A94" s="20"/>
      <c r="B94" s="20"/>
      <c r="D94" s="26"/>
      <c r="E94" s="26"/>
      <c r="F94" s="20"/>
      <c r="G94" s="20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L94" s="19"/>
      <c r="AM94" s="19"/>
      <c r="AN94" s="19"/>
      <c r="AO94" s="19"/>
      <c r="AP94" s="19"/>
      <c r="AQ94" s="19"/>
      <c r="AR94" s="19"/>
      <c r="AS94" s="19"/>
      <c r="AT94" s="19"/>
      <c r="AV94" s="19"/>
      <c r="AW94" s="19"/>
    </row>
    <row r="95" spans="1:49" x14ac:dyDescent="0.2">
      <c r="A95" s="20"/>
      <c r="B95" s="20"/>
      <c r="D95" s="26"/>
      <c r="E95" s="26"/>
      <c r="F95" s="20"/>
      <c r="G95" s="20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L95" s="19"/>
      <c r="AM95" s="19"/>
      <c r="AN95" s="19"/>
      <c r="AO95" s="19"/>
      <c r="AP95" s="19"/>
      <c r="AQ95" s="19"/>
      <c r="AR95" s="19"/>
      <c r="AS95" s="19"/>
      <c r="AT95" s="19"/>
      <c r="AV95" s="19"/>
      <c r="AW95" s="19"/>
    </row>
    <row r="96" spans="1:49" x14ac:dyDescent="0.2">
      <c r="A96" s="20"/>
      <c r="B96" s="20"/>
      <c r="D96" s="26"/>
      <c r="E96" s="26"/>
      <c r="F96" s="20"/>
      <c r="G96" s="20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L96" s="19"/>
      <c r="AM96" s="19"/>
      <c r="AN96" s="19"/>
      <c r="AO96" s="19"/>
      <c r="AP96" s="19"/>
      <c r="AQ96" s="19"/>
      <c r="AR96" s="19"/>
      <c r="AS96" s="19"/>
      <c r="AT96" s="19"/>
      <c r="AV96" s="19"/>
      <c r="AW96" s="19"/>
    </row>
    <row r="97" spans="1:49" x14ac:dyDescent="0.2">
      <c r="A97" s="20"/>
      <c r="B97" s="20"/>
      <c r="D97" s="26"/>
      <c r="E97" s="26"/>
      <c r="F97" s="20"/>
      <c r="G97" s="20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L97" s="19"/>
      <c r="AM97" s="19"/>
      <c r="AN97" s="19"/>
      <c r="AO97" s="19"/>
      <c r="AP97" s="19"/>
      <c r="AQ97" s="19"/>
      <c r="AR97" s="19"/>
      <c r="AS97" s="19"/>
      <c r="AT97" s="19"/>
      <c r="AV97" s="19"/>
      <c r="AW97" s="19"/>
    </row>
    <row r="98" spans="1:49" x14ac:dyDescent="0.2">
      <c r="A98" s="20"/>
      <c r="B98" s="20"/>
      <c r="D98" s="26"/>
      <c r="E98" s="26"/>
      <c r="F98" s="20"/>
      <c r="G98" s="20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L98" s="19"/>
      <c r="AM98" s="19"/>
      <c r="AN98" s="19"/>
      <c r="AO98" s="19"/>
      <c r="AP98" s="19"/>
      <c r="AQ98" s="19"/>
      <c r="AR98" s="19"/>
      <c r="AS98" s="19"/>
      <c r="AT98" s="19"/>
      <c r="AV98" s="19"/>
      <c r="AW98" s="19"/>
    </row>
    <row r="99" spans="1:49" x14ac:dyDescent="0.2">
      <c r="A99" s="20"/>
      <c r="B99" s="20"/>
      <c r="D99" s="26"/>
      <c r="E99" s="26"/>
      <c r="F99" s="20"/>
      <c r="G99" s="20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L99" s="19"/>
      <c r="AM99" s="19"/>
      <c r="AN99" s="19"/>
      <c r="AO99" s="19"/>
      <c r="AP99" s="19"/>
      <c r="AQ99" s="19"/>
      <c r="AR99" s="19"/>
      <c r="AS99" s="19"/>
      <c r="AT99" s="19"/>
      <c r="AV99" s="19"/>
      <c r="AW99" s="19"/>
    </row>
    <row r="100" spans="1:49" x14ac:dyDescent="0.2">
      <c r="A100" s="20"/>
      <c r="B100" s="20"/>
      <c r="D100" s="26"/>
      <c r="E100" s="26"/>
      <c r="F100" s="20"/>
      <c r="G100" s="20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L100" s="19"/>
      <c r="AM100" s="19"/>
      <c r="AN100" s="19"/>
      <c r="AO100" s="19"/>
      <c r="AP100" s="19"/>
      <c r="AQ100" s="19"/>
      <c r="AR100" s="19"/>
      <c r="AS100" s="19"/>
      <c r="AT100" s="19"/>
      <c r="AV100" s="19"/>
      <c r="AW100" s="19"/>
    </row>
    <row r="101" spans="1:49" x14ac:dyDescent="0.2">
      <c r="A101" s="20"/>
      <c r="B101" s="20"/>
      <c r="D101" s="26"/>
      <c r="E101" s="26"/>
      <c r="F101" s="20"/>
      <c r="G101" s="20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L101" s="19"/>
      <c r="AM101" s="19"/>
      <c r="AN101" s="19"/>
      <c r="AO101" s="19"/>
      <c r="AP101" s="19"/>
      <c r="AQ101" s="19"/>
      <c r="AR101" s="19"/>
      <c r="AS101" s="19"/>
      <c r="AT101" s="19"/>
      <c r="AV101" s="19"/>
      <c r="AW101" s="19"/>
    </row>
    <row r="102" spans="1:49" x14ac:dyDescent="0.2">
      <c r="A102" s="20"/>
      <c r="B102" s="20"/>
      <c r="D102" s="26"/>
      <c r="E102" s="26"/>
      <c r="F102" s="20"/>
      <c r="G102" s="20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L102" s="19"/>
      <c r="AM102" s="19"/>
      <c r="AN102" s="19"/>
      <c r="AO102" s="19"/>
      <c r="AP102" s="19"/>
      <c r="AQ102" s="19"/>
      <c r="AR102" s="19"/>
      <c r="AS102" s="19"/>
      <c r="AT102" s="19"/>
      <c r="AV102" s="19"/>
      <c r="AW102" s="19"/>
    </row>
    <row r="103" spans="1:49" x14ac:dyDescent="0.2">
      <c r="A103" s="20"/>
      <c r="B103" s="20"/>
      <c r="D103" s="26"/>
      <c r="E103" s="26"/>
      <c r="F103" s="20"/>
      <c r="G103" s="20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L103" s="19"/>
      <c r="AM103" s="19"/>
      <c r="AN103" s="19"/>
      <c r="AO103" s="19"/>
      <c r="AP103" s="19"/>
      <c r="AQ103" s="19"/>
      <c r="AR103" s="19"/>
      <c r="AS103" s="19"/>
      <c r="AT103" s="19"/>
      <c r="AV103" s="19"/>
      <c r="AW103" s="19"/>
    </row>
    <row r="104" spans="1:49" x14ac:dyDescent="0.2">
      <c r="A104" s="20"/>
      <c r="B104" s="20"/>
      <c r="D104" s="26"/>
      <c r="E104" s="26"/>
      <c r="F104" s="20"/>
      <c r="G104" s="20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L104" s="19"/>
      <c r="AM104" s="19"/>
      <c r="AN104" s="19"/>
      <c r="AO104" s="19"/>
      <c r="AP104" s="19"/>
      <c r="AQ104" s="19"/>
      <c r="AR104" s="19"/>
      <c r="AS104" s="19"/>
      <c r="AT104" s="19"/>
      <c r="AV104" s="19"/>
      <c r="AW104" s="19"/>
    </row>
    <row r="105" spans="1:49" x14ac:dyDescent="0.2">
      <c r="A105" s="20"/>
      <c r="B105" s="20"/>
      <c r="D105" s="26"/>
      <c r="E105" s="26"/>
      <c r="F105" s="20"/>
      <c r="G105" s="20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L105" s="19"/>
      <c r="AM105" s="19"/>
      <c r="AN105" s="19"/>
      <c r="AO105" s="19"/>
      <c r="AP105" s="19"/>
      <c r="AQ105" s="19"/>
      <c r="AR105" s="19"/>
      <c r="AS105" s="19"/>
      <c r="AT105" s="19"/>
      <c r="AV105" s="19"/>
      <c r="AW105" s="19"/>
    </row>
    <row r="106" spans="1:49" x14ac:dyDescent="0.2">
      <c r="A106" s="20"/>
      <c r="B106" s="20"/>
      <c r="D106" s="26"/>
      <c r="E106" s="26"/>
      <c r="F106" s="20"/>
      <c r="G106" s="20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L106" s="19"/>
      <c r="AM106" s="19"/>
      <c r="AN106" s="19"/>
      <c r="AO106" s="19"/>
      <c r="AP106" s="19"/>
      <c r="AQ106" s="19"/>
      <c r="AR106" s="19"/>
      <c r="AS106" s="19"/>
      <c r="AT106" s="19"/>
      <c r="AV106" s="19"/>
      <c r="AW106" s="19"/>
    </row>
    <row r="107" spans="1:49" x14ac:dyDescent="0.2">
      <c r="A107" s="20"/>
      <c r="B107" s="20"/>
      <c r="D107" s="26"/>
      <c r="E107" s="26"/>
      <c r="F107" s="20"/>
      <c r="G107" s="20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L107" s="19"/>
      <c r="AM107" s="19"/>
      <c r="AN107" s="19"/>
      <c r="AO107" s="19"/>
      <c r="AP107" s="19"/>
      <c r="AQ107" s="19"/>
      <c r="AR107" s="19"/>
      <c r="AS107" s="19"/>
      <c r="AT107" s="19"/>
      <c r="AV107" s="19"/>
      <c r="AW107" s="19"/>
    </row>
    <row r="108" spans="1:49" x14ac:dyDescent="0.2">
      <c r="A108" s="20"/>
      <c r="B108" s="20"/>
      <c r="D108" s="26"/>
      <c r="E108" s="26"/>
      <c r="F108" s="20"/>
      <c r="G108" s="20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L108" s="19"/>
      <c r="AM108" s="19"/>
      <c r="AN108" s="19"/>
      <c r="AO108" s="19"/>
      <c r="AP108" s="19"/>
      <c r="AQ108" s="19"/>
      <c r="AR108" s="19"/>
      <c r="AS108" s="19"/>
      <c r="AT108" s="19"/>
      <c r="AV108" s="19"/>
      <c r="AW108" s="19"/>
    </row>
    <row r="109" spans="1:49" x14ac:dyDescent="0.2">
      <c r="A109" s="20"/>
      <c r="B109" s="20"/>
      <c r="D109" s="26"/>
      <c r="E109" s="26"/>
      <c r="F109" s="20"/>
      <c r="G109" s="20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L109" s="19"/>
      <c r="AM109" s="19"/>
      <c r="AN109" s="19"/>
      <c r="AO109" s="19"/>
      <c r="AP109" s="19"/>
      <c r="AQ109" s="19"/>
      <c r="AR109" s="19"/>
      <c r="AS109" s="19"/>
      <c r="AT109" s="19"/>
      <c r="AV109" s="19"/>
      <c r="AW109" s="19"/>
    </row>
    <row r="110" spans="1:49" x14ac:dyDescent="0.2">
      <c r="A110" s="20"/>
      <c r="B110" s="20"/>
      <c r="D110" s="26"/>
      <c r="E110" s="26"/>
      <c r="F110" s="20"/>
      <c r="G110" s="20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L110" s="19"/>
      <c r="AM110" s="19"/>
      <c r="AN110" s="19"/>
      <c r="AO110" s="19"/>
      <c r="AP110" s="19"/>
      <c r="AQ110" s="19"/>
      <c r="AR110" s="19"/>
      <c r="AS110" s="19"/>
      <c r="AT110" s="19"/>
      <c r="AV110" s="19"/>
      <c r="AW110" s="19"/>
    </row>
    <row r="111" spans="1:49" x14ac:dyDescent="0.2">
      <c r="A111" s="20"/>
      <c r="B111" s="20"/>
      <c r="D111" s="26"/>
      <c r="E111" s="26"/>
      <c r="F111" s="20"/>
      <c r="G111" s="20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L111" s="19"/>
      <c r="AM111" s="19"/>
      <c r="AN111" s="19"/>
      <c r="AO111" s="19"/>
      <c r="AP111" s="19"/>
      <c r="AQ111" s="19"/>
      <c r="AR111" s="19"/>
      <c r="AS111" s="19"/>
      <c r="AT111" s="19"/>
      <c r="AV111" s="19"/>
      <c r="AW111" s="19"/>
    </row>
    <row r="112" spans="1:49" x14ac:dyDescent="0.2">
      <c r="A112" s="20"/>
      <c r="B112" s="20"/>
      <c r="D112" s="26"/>
      <c r="E112" s="26"/>
      <c r="F112" s="20"/>
      <c r="G112" s="20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L112" s="19"/>
      <c r="AM112" s="19"/>
      <c r="AN112" s="19"/>
      <c r="AO112" s="19"/>
      <c r="AP112" s="19"/>
      <c r="AQ112" s="19"/>
      <c r="AR112" s="19"/>
      <c r="AS112" s="19"/>
      <c r="AT112" s="19"/>
      <c r="AV112" s="19"/>
      <c r="AW112" s="19"/>
    </row>
    <row r="113" spans="1:49" x14ac:dyDescent="0.2">
      <c r="A113" s="20"/>
      <c r="B113" s="20"/>
      <c r="D113" s="26"/>
      <c r="E113" s="26"/>
      <c r="F113" s="20"/>
      <c r="G113" s="20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L113" s="19"/>
      <c r="AM113" s="19"/>
      <c r="AN113" s="19"/>
      <c r="AO113" s="19"/>
      <c r="AP113" s="19"/>
      <c r="AQ113" s="19"/>
      <c r="AR113" s="19"/>
      <c r="AS113" s="19"/>
      <c r="AT113" s="19"/>
      <c r="AV113" s="19"/>
      <c r="AW113" s="19"/>
    </row>
    <row r="114" spans="1:49" x14ac:dyDescent="0.2">
      <c r="A114" s="20"/>
      <c r="B114" s="20"/>
      <c r="D114" s="26"/>
      <c r="E114" s="26"/>
      <c r="F114" s="20"/>
      <c r="G114" s="20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L114" s="19"/>
      <c r="AM114" s="19"/>
      <c r="AN114" s="19"/>
      <c r="AO114" s="19"/>
      <c r="AP114" s="19"/>
      <c r="AQ114" s="19"/>
      <c r="AR114" s="19"/>
      <c r="AS114" s="19"/>
      <c r="AT114" s="19"/>
      <c r="AV114" s="19"/>
      <c r="AW114" s="19"/>
    </row>
    <row r="115" spans="1:49" x14ac:dyDescent="0.2">
      <c r="A115" s="20"/>
      <c r="B115" s="20"/>
      <c r="D115" s="26"/>
      <c r="E115" s="26"/>
      <c r="F115" s="20"/>
      <c r="G115" s="20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L115" s="19"/>
      <c r="AM115" s="19"/>
      <c r="AN115" s="19"/>
      <c r="AO115" s="19"/>
      <c r="AP115" s="19"/>
      <c r="AQ115" s="19"/>
      <c r="AR115" s="19"/>
      <c r="AS115" s="19"/>
      <c r="AT115" s="19"/>
      <c r="AV115" s="19"/>
      <c r="AW115" s="19"/>
    </row>
    <row r="116" spans="1:49" x14ac:dyDescent="0.2">
      <c r="A116" s="20"/>
      <c r="B116" s="20"/>
      <c r="D116" s="26"/>
      <c r="E116" s="26"/>
      <c r="F116" s="20"/>
      <c r="G116" s="20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L116" s="19"/>
      <c r="AM116" s="19"/>
      <c r="AN116" s="19"/>
      <c r="AO116" s="19"/>
      <c r="AP116" s="19"/>
      <c r="AQ116" s="19"/>
      <c r="AR116" s="19"/>
      <c r="AS116" s="19"/>
      <c r="AT116" s="19"/>
      <c r="AV116" s="19"/>
      <c r="AW116" s="19"/>
    </row>
    <row r="117" spans="1:49" x14ac:dyDescent="0.2">
      <c r="A117" s="20"/>
      <c r="B117" s="20"/>
      <c r="D117" s="26"/>
      <c r="E117" s="26"/>
      <c r="F117" s="20"/>
      <c r="G117" s="20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L117" s="19"/>
      <c r="AM117" s="19"/>
      <c r="AN117" s="19"/>
      <c r="AO117" s="19"/>
      <c r="AP117" s="19"/>
      <c r="AQ117" s="19"/>
      <c r="AR117" s="19"/>
      <c r="AS117" s="19"/>
      <c r="AT117" s="19"/>
      <c r="AV117" s="19"/>
      <c r="AW117" s="19"/>
    </row>
    <row r="118" spans="1:49" x14ac:dyDescent="0.2">
      <c r="A118" s="20"/>
      <c r="B118" s="20"/>
      <c r="D118" s="26"/>
      <c r="E118" s="26"/>
      <c r="F118" s="20"/>
      <c r="G118" s="20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L118" s="19"/>
      <c r="AM118" s="19"/>
      <c r="AN118" s="19"/>
      <c r="AO118" s="19"/>
      <c r="AP118" s="19"/>
      <c r="AQ118" s="19"/>
      <c r="AR118" s="19"/>
      <c r="AS118" s="19"/>
      <c r="AT118" s="19"/>
      <c r="AV118" s="19"/>
      <c r="AW118" s="19"/>
    </row>
    <row r="119" spans="1:49" x14ac:dyDescent="0.2">
      <c r="A119" s="20"/>
      <c r="B119" s="20"/>
      <c r="D119" s="26"/>
      <c r="E119" s="26"/>
      <c r="F119" s="20"/>
      <c r="G119" s="20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L119" s="19"/>
      <c r="AM119" s="19"/>
      <c r="AN119" s="19"/>
      <c r="AO119" s="19"/>
      <c r="AP119" s="19"/>
      <c r="AQ119" s="19"/>
      <c r="AR119" s="19"/>
      <c r="AS119" s="19"/>
      <c r="AT119" s="19"/>
      <c r="AV119" s="19"/>
      <c r="AW119" s="19"/>
    </row>
    <row r="120" spans="1:49" x14ac:dyDescent="0.2">
      <c r="A120" s="20"/>
      <c r="B120" s="20"/>
      <c r="D120" s="26"/>
      <c r="E120" s="26"/>
      <c r="F120" s="20"/>
      <c r="G120" s="20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L120" s="19"/>
      <c r="AM120" s="19"/>
      <c r="AN120" s="19"/>
      <c r="AO120" s="19"/>
      <c r="AP120" s="19"/>
      <c r="AQ120" s="19"/>
      <c r="AR120" s="19"/>
      <c r="AS120" s="19"/>
      <c r="AT120" s="19"/>
      <c r="AV120" s="19"/>
      <c r="AW120" s="19"/>
    </row>
    <row r="121" spans="1:49" x14ac:dyDescent="0.2">
      <c r="A121" s="20"/>
      <c r="B121" s="20"/>
      <c r="D121" s="26"/>
      <c r="E121" s="26"/>
      <c r="F121" s="20"/>
      <c r="G121" s="20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L121" s="19"/>
      <c r="AM121" s="19"/>
      <c r="AN121" s="19"/>
      <c r="AO121" s="19"/>
      <c r="AP121" s="19"/>
      <c r="AQ121" s="19"/>
      <c r="AR121" s="19"/>
      <c r="AS121" s="19"/>
      <c r="AT121" s="19"/>
      <c r="AV121" s="19"/>
      <c r="AW121" s="19"/>
    </row>
    <row r="122" spans="1:49" x14ac:dyDescent="0.2">
      <c r="A122" s="20"/>
      <c r="B122" s="20"/>
      <c r="D122" s="26"/>
      <c r="E122" s="26"/>
      <c r="F122" s="20"/>
      <c r="G122" s="20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L122" s="19"/>
      <c r="AM122" s="19"/>
      <c r="AN122" s="19"/>
      <c r="AO122" s="19"/>
      <c r="AP122" s="19"/>
      <c r="AQ122" s="19"/>
      <c r="AR122" s="19"/>
      <c r="AS122" s="19"/>
      <c r="AT122" s="19"/>
      <c r="AV122" s="19"/>
      <c r="AW122" s="19"/>
    </row>
    <row r="123" spans="1:49" x14ac:dyDescent="0.2">
      <c r="A123" s="20"/>
      <c r="B123" s="20"/>
      <c r="D123" s="26"/>
      <c r="E123" s="26"/>
      <c r="F123" s="20"/>
      <c r="G123" s="20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L123" s="19"/>
      <c r="AM123" s="19"/>
      <c r="AN123" s="19"/>
      <c r="AO123" s="19"/>
      <c r="AP123" s="19"/>
      <c r="AQ123" s="19"/>
      <c r="AR123" s="19"/>
      <c r="AS123" s="19"/>
      <c r="AT123" s="19"/>
      <c r="AV123" s="19"/>
      <c r="AW123" s="19"/>
    </row>
    <row r="124" spans="1:49" x14ac:dyDescent="0.2">
      <c r="A124" s="20"/>
      <c r="B124" s="20"/>
      <c r="D124" s="26"/>
      <c r="E124" s="26"/>
      <c r="F124" s="20"/>
      <c r="G124" s="20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L124" s="19"/>
      <c r="AM124" s="19"/>
      <c r="AN124" s="19"/>
      <c r="AO124" s="19"/>
      <c r="AP124" s="19"/>
      <c r="AQ124" s="19"/>
      <c r="AR124" s="19"/>
      <c r="AS124" s="19"/>
      <c r="AT124" s="19"/>
      <c r="AV124" s="19"/>
      <c r="AW124" s="19"/>
    </row>
    <row r="125" spans="1:49" x14ac:dyDescent="0.2">
      <c r="A125" s="20"/>
      <c r="B125" s="20"/>
      <c r="D125" s="26"/>
      <c r="E125" s="26"/>
      <c r="F125" s="20"/>
      <c r="G125" s="20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L125" s="19"/>
      <c r="AM125" s="19"/>
      <c r="AN125" s="19"/>
      <c r="AO125" s="19"/>
      <c r="AP125" s="19"/>
      <c r="AQ125" s="19"/>
      <c r="AR125" s="19"/>
      <c r="AS125" s="19"/>
      <c r="AT125" s="19"/>
      <c r="AV125" s="19"/>
      <c r="AW125" s="19"/>
    </row>
    <row r="126" spans="1:49" x14ac:dyDescent="0.2">
      <c r="A126" s="20"/>
      <c r="B126" s="20"/>
      <c r="D126" s="26"/>
      <c r="E126" s="26"/>
      <c r="F126" s="20"/>
      <c r="G126" s="20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L126" s="19"/>
      <c r="AM126" s="19"/>
      <c r="AN126" s="19"/>
      <c r="AO126" s="19"/>
      <c r="AP126" s="19"/>
      <c r="AQ126" s="19"/>
      <c r="AR126" s="19"/>
      <c r="AS126" s="19"/>
      <c r="AT126" s="19"/>
      <c r="AV126" s="19"/>
      <c r="AW126" s="19"/>
    </row>
    <row r="127" spans="1:49" x14ac:dyDescent="0.2">
      <c r="A127" s="20"/>
      <c r="B127" s="20"/>
      <c r="D127" s="26"/>
      <c r="E127" s="26"/>
      <c r="F127" s="20"/>
      <c r="G127" s="20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L127" s="19"/>
      <c r="AM127" s="19"/>
      <c r="AN127" s="19"/>
      <c r="AO127" s="19"/>
      <c r="AP127" s="19"/>
      <c r="AQ127" s="19"/>
      <c r="AR127" s="19"/>
      <c r="AS127" s="19"/>
      <c r="AT127" s="19"/>
      <c r="AV127" s="19"/>
      <c r="AW127" s="19"/>
    </row>
    <row r="128" spans="1:49" x14ac:dyDescent="0.2">
      <c r="A128" s="20"/>
      <c r="B128" s="20"/>
      <c r="D128" s="26"/>
      <c r="E128" s="26"/>
      <c r="F128" s="20"/>
      <c r="G128" s="20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L128" s="19"/>
      <c r="AM128" s="19"/>
      <c r="AN128" s="19"/>
      <c r="AO128" s="19"/>
      <c r="AP128" s="19"/>
      <c r="AQ128" s="19"/>
      <c r="AR128" s="19"/>
      <c r="AS128" s="19"/>
      <c r="AT128" s="19"/>
      <c r="AV128" s="19"/>
      <c r="AW128" s="19"/>
    </row>
    <row r="129" spans="1:49" x14ac:dyDescent="0.2">
      <c r="A129" s="20"/>
      <c r="B129" s="20"/>
      <c r="D129" s="26"/>
      <c r="E129" s="26"/>
      <c r="F129" s="20"/>
      <c r="G129" s="20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L129" s="19"/>
      <c r="AM129" s="19"/>
      <c r="AN129" s="19"/>
      <c r="AO129" s="19"/>
      <c r="AP129" s="19"/>
      <c r="AQ129" s="19"/>
      <c r="AR129" s="19"/>
      <c r="AS129" s="19"/>
      <c r="AT129" s="19"/>
      <c r="AV129" s="19"/>
      <c r="AW129" s="19"/>
    </row>
    <row r="130" spans="1:49" x14ac:dyDescent="0.2">
      <c r="A130" s="20"/>
      <c r="B130" s="20"/>
      <c r="D130" s="26"/>
      <c r="E130" s="26"/>
      <c r="F130" s="20"/>
      <c r="G130" s="20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L130" s="19"/>
      <c r="AM130" s="19"/>
      <c r="AN130" s="19"/>
      <c r="AO130" s="19"/>
      <c r="AP130" s="19"/>
      <c r="AQ130" s="19"/>
      <c r="AR130" s="19"/>
      <c r="AS130" s="19"/>
      <c r="AT130" s="19"/>
      <c r="AV130" s="19"/>
      <c r="AW130" s="19"/>
    </row>
    <row r="131" spans="1:49" x14ac:dyDescent="0.2">
      <c r="A131" s="20"/>
      <c r="B131" s="20"/>
      <c r="D131" s="26"/>
      <c r="E131" s="26"/>
      <c r="F131" s="20"/>
      <c r="G131" s="20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L131" s="19"/>
      <c r="AM131" s="19"/>
      <c r="AN131" s="19"/>
      <c r="AO131" s="19"/>
      <c r="AP131" s="19"/>
      <c r="AQ131" s="19"/>
      <c r="AR131" s="19"/>
      <c r="AS131" s="19"/>
      <c r="AT131" s="19"/>
      <c r="AV131" s="19"/>
      <c r="AW131" s="19"/>
    </row>
    <row r="132" spans="1:49" x14ac:dyDescent="0.2">
      <c r="A132" s="20"/>
      <c r="B132" s="20"/>
      <c r="D132" s="26"/>
      <c r="E132" s="26"/>
      <c r="F132" s="20"/>
      <c r="G132" s="20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L132" s="19"/>
      <c r="AM132" s="19"/>
      <c r="AN132" s="19"/>
      <c r="AO132" s="19"/>
      <c r="AP132" s="19"/>
      <c r="AQ132" s="19"/>
      <c r="AR132" s="19"/>
      <c r="AS132" s="19"/>
      <c r="AT132" s="19"/>
      <c r="AV132" s="19"/>
      <c r="AW132" s="19"/>
    </row>
    <row r="133" spans="1:49" x14ac:dyDescent="0.2">
      <c r="A133" s="20"/>
      <c r="B133" s="20"/>
      <c r="D133" s="26"/>
      <c r="E133" s="26"/>
      <c r="F133" s="20"/>
      <c r="G133" s="20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L133" s="19"/>
      <c r="AM133" s="19"/>
      <c r="AN133" s="19"/>
      <c r="AO133" s="19"/>
      <c r="AP133" s="19"/>
      <c r="AQ133" s="19"/>
      <c r="AR133" s="19"/>
      <c r="AS133" s="19"/>
      <c r="AT133" s="19"/>
      <c r="AV133" s="19"/>
      <c r="AW133" s="19"/>
    </row>
    <row r="134" spans="1:49" x14ac:dyDescent="0.2">
      <c r="A134" s="20"/>
      <c r="B134" s="20"/>
      <c r="D134" s="26"/>
      <c r="E134" s="26"/>
      <c r="F134" s="20"/>
      <c r="G134" s="20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L134" s="19"/>
      <c r="AM134" s="19"/>
      <c r="AN134" s="19"/>
      <c r="AO134" s="19"/>
      <c r="AP134" s="19"/>
      <c r="AQ134" s="19"/>
      <c r="AR134" s="19"/>
      <c r="AS134" s="19"/>
      <c r="AT134" s="19"/>
      <c r="AV134" s="19"/>
      <c r="AW134" s="19"/>
    </row>
    <row r="135" spans="1:49" x14ac:dyDescent="0.2">
      <c r="A135" s="20"/>
      <c r="B135" s="20"/>
      <c r="D135" s="26"/>
      <c r="E135" s="26"/>
      <c r="F135" s="20"/>
      <c r="G135" s="20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L135" s="19"/>
      <c r="AM135" s="19"/>
      <c r="AN135" s="19"/>
      <c r="AO135" s="19"/>
      <c r="AP135" s="19"/>
      <c r="AQ135" s="19"/>
      <c r="AR135" s="19"/>
      <c r="AS135" s="19"/>
      <c r="AT135" s="19"/>
      <c r="AV135" s="19"/>
      <c r="AW135" s="19"/>
    </row>
    <row r="136" spans="1:49" x14ac:dyDescent="0.2">
      <c r="A136" s="20"/>
      <c r="B136" s="20"/>
      <c r="D136" s="26"/>
      <c r="E136" s="26"/>
      <c r="F136" s="20"/>
      <c r="G136" s="20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L136" s="19"/>
      <c r="AM136" s="19"/>
      <c r="AN136" s="19"/>
      <c r="AO136" s="19"/>
      <c r="AP136" s="19"/>
      <c r="AQ136" s="19"/>
      <c r="AR136" s="19"/>
      <c r="AS136" s="19"/>
      <c r="AT136" s="19"/>
      <c r="AV136" s="19"/>
      <c r="AW136" s="19"/>
    </row>
    <row r="137" spans="1:49" x14ac:dyDescent="0.2">
      <c r="A137" s="20"/>
      <c r="B137" s="20"/>
      <c r="D137" s="26"/>
      <c r="E137" s="26"/>
      <c r="F137" s="20"/>
      <c r="G137" s="20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L137" s="19"/>
      <c r="AM137" s="19"/>
      <c r="AN137" s="19"/>
      <c r="AO137" s="19"/>
      <c r="AP137" s="19"/>
      <c r="AQ137" s="19"/>
      <c r="AR137" s="19"/>
      <c r="AS137" s="19"/>
      <c r="AT137" s="19"/>
      <c r="AV137" s="19"/>
      <c r="AW137" s="19"/>
    </row>
    <row r="138" spans="1:49" x14ac:dyDescent="0.2">
      <c r="A138" s="20"/>
      <c r="B138" s="20"/>
      <c r="D138" s="26"/>
      <c r="E138" s="26"/>
      <c r="F138" s="20"/>
      <c r="G138" s="20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L138" s="19"/>
      <c r="AM138" s="19"/>
      <c r="AN138" s="19"/>
      <c r="AO138" s="19"/>
      <c r="AP138" s="19"/>
      <c r="AQ138" s="19"/>
      <c r="AR138" s="19"/>
      <c r="AS138" s="19"/>
      <c r="AT138" s="19"/>
      <c r="AV138" s="19"/>
      <c r="AW138" s="19"/>
    </row>
    <row r="139" spans="1:49" x14ac:dyDescent="0.2">
      <c r="A139" s="20"/>
      <c r="B139" s="20"/>
      <c r="D139" s="26"/>
      <c r="E139" s="26"/>
      <c r="F139" s="20"/>
      <c r="G139" s="20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L139" s="19"/>
      <c r="AM139" s="19"/>
      <c r="AN139" s="19"/>
      <c r="AO139" s="19"/>
      <c r="AP139" s="19"/>
      <c r="AQ139" s="19"/>
      <c r="AR139" s="19"/>
      <c r="AS139" s="19"/>
      <c r="AT139" s="19"/>
      <c r="AV139" s="19"/>
      <c r="AW139" s="19"/>
    </row>
    <row r="140" spans="1:49" x14ac:dyDescent="0.2">
      <c r="A140" s="20"/>
      <c r="B140" s="20"/>
      <c r="D140" s="26"/>
      <c r="E140" s="26"/>
      <c r="F140" s="20"/>
      <c r="G140" s="20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L140" s="19"/>
      <c r="AM140" s="19"/>
      <c r="AN140" s="19"/>
      <c r="AO140" s="19"/>
      <c r="AP140" s="19"/>
      <c r="AQ140" s="19"/>
      <c r="AR140" s="19"/>
      <c r="AS140" s="19"/>
      <c r="AT140" s="19"/>
      <c r="AV140" s="19"/>
      <c r="AW140" s="19"/>
    </row>
    <row r="141" spans="1:49" x14ac:dyDescent="0.2">
      <c r="A141" s="20"/>
      <c r="B141" s="20"/>
      <c r="D141" s="26"/>
      <c r="E141" s="26"/>
      <c r="F141" s="20"/>
      <c r="G141" s="20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L141" s="19"/>
      <c r="AM141" s="19"/>
      <c r="AN141" s="19"/>
      <c r="AO141" s="19"/>
      <c r="AP141" s="19"/>
      <c r="AQ141" s="19"/>
      <c r="AR141" s="19"/>
      <c r="AS141" s="19"/>
      <c r="AT141" s="19"/>
      <c r="AV141" s="19"/>
      <c r="AW141" s="19"/>
    </row>
    <row r="142" spans="1:49" x14ac:dyDescent="0.2">
      <c r="A142" s="20"/>
      <c r="B142" s="20"/>
      <c r="D142" s="26"/>
      <c r="E142" s="26"/>
      <c r="F142" s="20"/>
      <c r="G142" s="20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L142" s="19"/>
      <c r="AM142" s="19"/>
      <c r="AN142" s="19"/>
      <c r="AO142" s="19"/>
      <c r="AP142" s="19"/>
      <c r="AQ142" s="19"/>
      <c r="AR142" s="19"/>
      <c r="AS142" s="19"/>
      <c r="AT142" s="19"/>
      <c r="AV142" s="19"/>
      <c r="AW142" s="19"/>
    </row>
    <row r="143" spans="1:49" x14ac:dyDescent="0.2">
      <c r="A143" s="20"/>
      <c r="B143" s="20"/>
      <c r="D143" s="26"/>
      <c r="E143" s="26"/>
      <c r="F143" s="20"/>
      <c r="G143" s="20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L143" s="19"/>
      <c r="AM143" s="19"/>
      <c r="AN143" s="19"/>
      <c r="AO143" s="19"/>
      <c r="AP143" s="19"/>
      <c r="AQ143" s="19"/>
      <c r="AR143" s="19"/>
      <c r="AS143" s="19"/>
      <c r="AT143" s="19"/>
      <c r="AV143" s="19"/>
      <c r="AW143" s="19"/>
    </row>
    <row r="144" spans="1:49" x14ac:dyDescent="0.2">
      <c r="A144" s="20"/>
      <c r="B144" s="20"/>
      <c r="D144" s="26"/>
      <c r="E144" s="26"/>
      <c r="F144" s="20"/>
      <c r="G144" s="20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L144" s="19"/>
      <c r="AM144" s="19"/>
      <c r="AN144" s="19"/>
      <c r="AO144" s="19"/>
      <c r="AP144" s="19"/>
      <c r="AQ144" s="19"/>
      <c r="AR144" s="19"/>
      <c r="AS144" s="19"/>
      <c r="AT144" s="19"/>
      <c r="AV144" s="19"/>
      <c r="AW144" s="19"/>
    </row>
    <row r="145" spans="1:49" x14ac:dyDescent="0.2">
      <c r="A145" s="20"/>
      <c r="B145" s="20"/>
      <c r="D145" s="26"/>
      <c r="E145" s="26"/>
      <c r="F145" s="20"/>
      <c r="G145" s="20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L145" s="19"/>
      <c r="AM145" s="19"/>
      <c r="AN145" s="19"/>
      <c r="AO145" s="19"/>
      <c r="AP145" s="19"/>
      <c r="AQ145" s="19"/>
      <c r="AR145" s="19"/>
      <c r="AS145" s="19"/>
      <c r="AT145" s="19"/>
      <c r="AV145" s="19"/>
      <c r="AW145" s="19"/>
    </row>
    <row r="146" spans="1:49" x14ac:dyDescent="0.2">
      <c r="A146" s="20"/>
      <c r="B146" s="20"/>
      <c r="D146" s="26"/>
      <c r="E146" s="26"/>
      <c r="F146" s="20"/>
      <c r="G146" s="20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L146" s="19"/>
      <c r="AM146" s="19"/>
      <c r="AN146" s="19"/>
      <c r="AO146" s="19"/>
      <c r="AP146" s="19"/>
      <c r="AQ146" s="19"/>
      <c r="AR146" s="19"/>
      <c r="AS146" s="19"/>
      <c r="AT146" s="19"/>
      <c r="AV146" s="19"/>
      <c r="AW146" s="19"/>
    </row>
    <row r="147" spans="1:49" x14ac:dyDescent="0.2">
      <c r="A147" s="20"/>
      <c r="B147" s="20"/>
      <c r="D147" s="26"/>
      <c r="E147" s="26"/>
      <c r="F147" s="20"/>
      <c r="G147" s="20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L147" s="19"/>
      <c r="AM147" s="19"/>
      <c r="AN147" s="19"/>
      <c r="AO147" s="19"/>
      <c r="AP147" s="19"/>
      <c r="AQ147" s="19"/>
      <c r="AR147" s="19"/>
      <c r="AS147" s="19"/>
      <c r="AT147" s="19"/>
      <c r="AV147" s="19"/>
      <c r="AW147" s="19"/>
    </row>
    <row r="148" spans="1:49" x14ac:dyDescent="0.2">
      <c r="A148" s="20"/>
      <c r="B148" s="20"/>
      <c r="D148" s="26"/>
      <c r="E148" s="26"/>
      <c r="F148" s="20"/>
      <c r="G148" s="20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L148" s="19"/>
      <c r="AM148" s="19"/>
      <c r="AN148" s="19"/>
      <c r="AO148" s="19"/>
      <c r="AP148" s="19"/>
      <c r="AQ148" s="19"/>
      <c r="AR148" s="19"/>
      <c r="AS148" s="19"/>
      <c r="AT148" s="19"/>
      <c r="AV148" s="19"/>
      <c r="AW148" s="19"/>
    </row>
    <row r="149" spans="1:49" x14ac:dyDescent="0.2">
      <c r="A149" s="20"/>
      <c r="B149" s="20"/>
      <c r="D149" s="26"/>
      <c r="E149" s="26"/>
      <c r="F149" s="20"/>
      <c r="G149" s="20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L149" s="19"/>
      <c r="AM149" s="19"/>
      <c r="AN149" s="19"/>
      <c r="AO149" s="19"/>
      <c r="AP149" s="19"/>
      <c r="AQ149" s="19"/>
      <c r="AR149" s="19"/>
      <c r="AS149" s="19"/>
      <c r="AT149" s="19"/>
      <c r="AV149" s="19"/>
      <c r="AW149" s="19"/>
    </row>
    <row r="150" spans="1:49" x14ac:dyDescent="0.2">
      <c r="A150" s="20"/>
      <c r="B150" s="20"/>
      <c r="D150" s="26"/>
      <c r="E150" s="26"/>
      <c r="F150" s="20"/>
      <c r="G150" s="20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L150" s="19"/>
      <c r="AM150" s="19"/>
      <c r="AN150" s="19"/>
      <c r="AO150" s="19"/>
      <c r="AP150" s="19"/>
      <c r="AQ150" s="19"/>
      <c r="AR150" s="19"/>
      <c r="AS150" s="19"/>
      <c r="AT150" s="19"/>
      <c r="AV150" s="19"/>
      <c r="AW150" s="19"/>
    </row>
    <row r="151" spans="1:49" x14ac:dyDescent="0.2">
      <c r="A151" s="20"/>
      <c r="B151" s="20"/>
      <c r="D151" s="26"/>
      <c r="E151" s="26"/>
      <c r="F151" s="20"/>
      <c r="G151" s="20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L151" s="19"/>
      <c r="AM151" s="19"/>
      <c r="AN151" s="19"/>
      <c r="AO151" s="19"/>
      <c r="AP151" s="19"/>
      <c r="AQ151" s="19"/>
      <c r="AR151" s="19"/>
      <c r="AS151" s="19"/>
      <c r="AT151" s="19"/>
      <c r="AV151" s="19"/>
      <c r="AW151" s="19"/>
    </row>
    <row r="152" spans="1:49" x14ac:dyDescent="0.2">
      <c r="A152" s="20"/>
      <c r="B152" s="20"/>
      <c r="D152" s="26"/>
      <c r="E152" s="26"/>
      <c r="F152" s="20"/>
      <c r="G152" s="20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L152" s="19"/>
      <c r="AM152" s="19"/>
      <c r="AN152" s="19"/>
      <c r="AO152" s="19"/>
      <c r="AP152" s="19"/>
      <c r="AQ152" s="19"/>
      <c r="AR152" s="19"/>
      <c r="AS152" s="19"/>
      <c r="AT152" s="19"/>
      <c r="AV152" s="19"/>
      <c r="AW152" s="19"/>
    </row>
    <row r="153" spans="1:49" x14ac:dyDescent="0.2">
      <c r="A153" s="20"/>
      <c r="B153" s="20"/>
      <c r="D153" s="26"/>
      <c r="E153" s="26"/>
      <c r="F153" s="20"/>
      <c r="G153" s="20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L153" s="19"/>
      <c r="AM153" s="19"/>
      <c r="AN153" s="19"/>
      <c r="AO153" s="19"/>
      <c r="AP153" s="19"/>
      <c r="AQ153" s="19"/>
      <c r="AR153" s="19"/>
      <c r="AS153" s="19"/>
      <c r="AT153" s="19"/>
      <c r="AV153" s="19"/>
      <c r="AW153" s="19"/>
    </row>
    <row r="154" spans="1:49" x14ac:dyDescent="0.2">
      <c r="A154" s="20"/>
      <c r="B154" s="20"/>
      <c r="D154" s="26"/>
      <c r="E154" s="26"/>
      <c r="F154" s="20"/>
      <c r="G154" s="20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L154" s="19"/>
      <c r="AM154" s="19"/>
      <c r="AN154" s="19"/>
      <c r="AO154" s="19"/>
      <c r="AP154" s="19"/>
      <c r="AQ154" s="19"/>
      <c r="AR154" s="19"/>
      <c r="AS154" s="19"/>
      <c r="AT154" s="19"/>
      <c r="AV154" s="19"/>
      <c r="AW154" s="19"/>
    </row>
    <row r="155" spans="1:49" x14ac:dyDescent="0.2">
      <c r="A155" s="20"/>
      <c r="B155" s="20"/>
      <c r="D155" s="26"/>
      <c r="E155" s="26"/>
      <c r="F155" s="20"/>
      <c r="G155" s="20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L155" s="19"/>
      <c r="AM155" s="19"/>
      <c r="AN155" s="19"/>
      <c r="AO155" s="19"/>
      <c r="AP155" s="19"/>
      <c r="AQ155" s="19"/>
      <c r="AR155" s="19"/>
      <c r="AS155" s="19"/>
      <c r="AT155" s="19"/>
      <c r="AV155" s="19"/>
      <c r="AW155" s="19"/>
    </row>
    <row r="156" spans="1:49" x14ac:dyDescent="0.2">
      <c r="A156" s="20"/>
      <c r="B156" s="20"/>
      <c r="D156" s="26"/>
      <c r="E156" s="26"/>
      <c r="F156" s="20"/>
      <c r="G156" s="20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L156" s="19"/>
      <c r="AM156" s="19"/>
      <c r="AN156" s="19"/>
      <c r="AO156" s="19"/>
      <c r="AP156" s="19"/>
      <c r="AQ156" s="19"/>
      <c r="AR156" s="19"/>
      <c r="AS156" s="19"/>
      <c r="AT156" s="19"/>
      <c r="AV156" s="19"/>
      <c r="AW156" s="19"/>
    </row>
    <row r="157" spans="1:49" x14ac:dyDescent="0.2">
      <c r="A157" s="20"/>
      <c r="B157" s="20"/>
      <c r="D157" s="26"/>
      <c r="E157" s="26"/>
      <c r="F157" s="20"/>
      <c r="G157" s="20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L157" s="19"/>
      <c r="AM157" s="19"/>
      <c r="AN157" s="19"/>
      <c r="AO157" s="19"/>
      <c r="AP157" s="19"/>
      <c r="AQ157" s="19"/>
      <c r="AR157" s="19"/>
      <c r="AS157" s="19"/>
      <c r="AT157" s="19"/>
      <c r="AV157" s="19"/>
      <c r="AW157" s="19"/>
    </row>
    <row r="158" spans="1:49" x14ac:dyDescent="0.2">
      <c r="A158" s="20"/>
      <c r="B158" s="20"/>
      <c r="D158" s="26"/>
      <c r="E158" s="26"/>
      <c r="F158" s="20"/>
      <c r="G158" s="20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L158" s="19"/>
      <c r="AM158" s="19"/>
      <c r="AN158" s="19"/>
      <c r="AO158" s="19"/>
      <c r="AP158" s="19"/>
      <c r="AQ158" s="19"/>
      <c r="AR158" s="19"/>
      <c r="AS158" s="19"/>
      <c r="AT158" s="19"/>
      <c r="AV158" s="19"/>
      <c r="AW158" s="19"/>
    </row>
    <row r="159" spans="1:49" x14ac:dyDescent="0.2">
      <c r="A159" s="20"/>
      <c r="B159" s="20"/>
      <c r="D159" s="26"/>
      <c r="E159" s="26"/>
      <c r="F159" s="20"/>
      <c r="G159" s="20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L159" s="19"/>
      <c r="AM159" s="19"/>
      <c r="AN159" s="19"/>
      <c r="AO159" s="19"/>
      <c r="AP159" s="19"/>
      <c r="AQ159" s="19"/>
      <c r="AR159" s="19"/>
      <c r="AS159" s="19"/>
      <c r="AT159" s="19"/>
      <c r="AV159" s="19"/>
      <c r="AW159" s="19"/>
    </row>
    <row r="160" spans="1:49" x14ac:dyDescent="0.2">
      <c r="A160" s="20"/>
      <c r="B160" s="20"/>
      <c r="D160" s="26"/>
      <c r="E160" s="26"/>
      <c r="F160" s="20"/>
      <c r="G160" s="20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L160" s="19"/>
      <c r="AM160" s="19"/>
      <c r="AN160" s="19"/>
      <c r="AO160" s="19"/>
      <c r="AP160" s="19"/>
      <c r="AQ160" s="19"/>
      <c r="AR160" s="19"/>
      <c r="AS160" s="19"/>
      <c r="AT160" s="19"/>
      <c r="AV160" s="19"/>
      <c r="AW160" s="19"/>
    </row>
    <row r="161" spans="1:49" x14ac:dyDescent="0.2">
      <c r="A161" s="20"/>
      <c r="B161" s="20"/>
      <c r="D161" s="26"/>
      <c r="E161" s="26"/>
      <c r="F161" s="20"/>
      <c r="G161" s="20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L161" s="19"/>
      <c r="AM161" s="19"/>
      <c r="AN161" s="19"/>
      <c r="AO161" s="19"/>
      <c r="AP161" s="19"/>
      <c r="AQ161" s="19"/>
      <c r="AR161" s="19"/>
      <c r="AS161" s="19"/>
      <c r="AT161" s="19"/>
      <c r="AV161" s="19"/>
      <c r="AW161" s="19"/>
    </row>
    <row r="162" spans="1:49" x14ac:dyDescent="0.2">
      <c r="A162" s="20"/>
      <c r="B162" s="20"/>
      <c r="D162" s="26"/>
      <c r="E162" s="26"/>
      <c r="F162" s="20"/>
      <c r="G162" s="20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L162" s="19"/>
      <c r="AM162" s="19"/>
      <c r="AN162" s="19"/>
      <c r="AO162" s="19"/>
      <c r="AP162" s="19"/>
      <c r="AQ162" s="19"/>
      <c r="AR162" s="19"/>
      <c r="AS162" s="19"/>
      <c r="AT162" s="19"/>
      <c r="AV162" s="19"/>
      <c r="AW162" s="19"/>
    </row>
    <row r="163" spans="1:49" x14ac:dyDescent="0.2">
      <c r="A163" s="20"/>
      <c r="B163" s="20"/>
      <c r="D163" s="26"/>
      <c r="E163" s="26"/>
      <c r="F163" s="20"/>
      <c r="G163" s="20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L163" s="19"/>
      <c r="AM163" s="19"/>
      <c r="AN163" s="19"/>
      <c r="AO163" s="19"/>
      <c r="AP163" s="19"/>
      <c r="AQ163" s="19"/>
      <c r="AR163" s="19"/>
      <c r="AS163" s="19"/>
      <c r="AT163" s="19"/>
      <c r="AV163" s="19"/>
      <c r="AW163" s="19"/>
    </row>
    <row r="164" spans="1:49" x14ac:dyDescent="0.2">
      <c r="A164" s="20"/>
      <c r="B164" s="20"/>
      <c r="D164" s="26"/>
      <c r="E164" s="26"/>
      <c r="F164" s="20"/>
      <c r="G164" s="20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L164" s="19"/>
      <c r="AM164" s="19"/>
      <c r="AN164" s="19"/>
      <c r="AO164" s="19"/>
      <c r="AP164" s="19"/>
      <c r="AQ164" s="19"/>
      <c r="AR164" s="19"/>
      <c r="AS164" s="19"/>
      <c r="AT164" s="19"/>
      <c r="AV164" s="19"/>
      <c r="AW164" s="19"/>
    </row>
    <row r="165" spans="1:49" x14ac:dyDescent="0.2">
      <c r="A165" s="20"/>
      <c r="B165" s="20"/>
      <c r="D165" s="26"/>
      <c r="E165" s="26"/>
      <c r="F165" s="20"/>
      <c r="G165" s="20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L165" s="19"/>
      <c r="AM165" s="19"/>
      <c r="AN165" s="19"/>
      <c r="AO165" s="19"/>
      <c r="AP165" s="19"/>
      <c r="AQ165" s="19"/>
      <c r="AR165" s="19"/>
      <c r="AS165" s="19"/>
      <c r="AT165" s="19"/>
      <c r="AV165" s="19"/>
      <c r="AW165" s="19"/>
    </row>
    <row r="166" spans="1:49" x14ac:dyDescent="0.2">
      <c r="A166" s="20"/>
      <c r="B166" s="20"/>
      <c r="D166" s="26"/>
      <c r="E166" s="26"/>
      <c r="F166" s="20"/>
      <c r="G166" s="20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L166" s="19"/>
      <c r="AM166" s="19"/>
      <c r="AN166" s="19"/>
      <c r="AO166" s="19"/>
      <c r="AP166" s="19"/>
      <c r="AQ166" s="19"/>
      <c r="AR166" s="19"/>
      <c r="AS166" s="19"/>
      <c r="AT166" s="19"/>
      <c r="AV166" s="19"/>
      <c r="AW166" s="19"/>
    </row>
    <row r="167" spans="1:49" x14ac:dyDescent="0.2">
      <c r="A167" s="20"/>
      <c r="B167" s="20"/>
      <c r="D167" s="26"/>
      <c r="E167" s="26"/>
      <c r="F167" s="20"/>
      <c r="G167" s="20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L167" s="19"/>
      <c r="AM167" s="19"/>
      <c r="AN167" s="19"/>
      <c r="AO167" s="19"/>
      <c r="AP167" s="19"/>
      <c r="AQ167" s="19"/>
      <c r="AR167" s="19"/>
      <c r="AS167" s="19"/>
      <c r="AT167" s="19"/>
      <c r="AV167" s="19"/>
      <c r="AW167" s="19"/>
    </row>
    <row r="168" spans="1:49" x14ac:dyDescent="0.2">
      <c r="A168" s="20"/>
      <c r="B168" s="20"/>
      <c r="D168" s="26"/>
      <c r="E168" s="26"/>
      <c r="F168" s="20"/>
      <c r="G168" s="20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L168" s="19"/>
      <c r="AM168" s="19"/>
      <c r="AN168" s="19"/>
      <c r="AO168" s="19"/>
      <c r="AP168" s="19"/>
      <c r="AQ168" s="19"/>
      <c r="AR168" s="19"/>
      <c r="AS168" s="19"/>
      <c r="AT168" s="19"/>
      <c r="AV168" s="19"/>
      <c r="AW168" s="19"/>
    </row>
    <row r="169" spans="1:49" x14ac:dyDescent="0.2">
      <c r="A169" s="20"/>
      <c r="B169" s="20"/>
      <c r="D169" s="26"/>
      <c r="E169" s="26"/>
      <c r="F169" s="20"/>
      <c r="G169" s="20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L169" s="19"/>
      <c r="AM169" s="19"/>
      <c r="AN169" s="19"/>
      <c r="AO169" s="19"/>
      <c r="AP169" s="19"/>
      <c r="AQ169" s="19"/>
      <c r="AR169" s="19"/>
      <c r="AS169" s="19"/>
      <c r="AT169" s="19"/>
      <c r="AV169" s="19"/>
      <c r="AW169" s="19"/>
    </row>
    <row r="170" spans="1:49" x14ac:dyDescent="0.2">
      <c r="A170" s="20"/>
      <c r="B170" s="20"/>
      <c r="D170" s="26"/>
      <c r="E170" s="26"/>
      <c r="F170" s="20"/>
      <c r="G170" s="20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L170" s="19"/>
      <c r="AM170" s="19"/>
      <c r="AN170" s="19"/>
      <c r="AO170" s="19"/>
      <c r="AP170" s="19"/>
      <c r="AQ170" s="19"/>
      <c r="AR170" s="19"/>
      <c r="AS170" s="19"/>
      <c r="AT170" s="19"/>
      <c r="AV170" s="19"/>
      <c r="AW170" s="19"/>
    </row>
    <row r="171" spans="1:49" x14ac:dyDescent="0.2">
      <c r="A171" s="20"/>
      <c r="B171" s="20"/>
      <c r="D171" s="26"/>
      <c r="E171" s="26"/>
      <c r="F171" s="20"/>
      <c r="G171" s="20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L171" s="19"/>
      <c r="AM171" s="19"/>
      <c r="AN171" s="19"/>
      <c r="AO171" s="19"/>
      <c r="AP171" s="19"/>
      <c r="AQ171" s="19"/>
      <c r="AR171" s="19"/>
      <c r="AS171" s="19"/>
      <c r="AT171" s="19"/>
      <c r="AV171" s="19"/>
      <c r="AW171" s="19"/>
    </row>
    <row r="172" spans="1:49" x14ac:dyDescent="0.2">
      <c r="A172" s="20"/>
      <c r="B172" s="20"/>
      <c r="D172" s="26"/>
      <c r="E172" s="26"/>
      <c r="F172" s="20"/>
      <c r="G172" s="20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L172" s="19"/>
      <c r="AM172" s="19"/>
      <c r="AN172" s="19"/>
      <c r="AO172" s="19"/>
      <c r="AP172" s="19"/>
      <c r="AQ172" s="19"/>
      <c r="AR172" s="19"/>
      <c r="AS172" s="19"/>
      <c r="AT172" s="19"/>
      <c r="AV172" s="19"/>
      <c r="AW172" s="19"/>
    </row>
    <row r="173" spans="1:49" x14ac:dyDescent="0.2">
      <c r="A173" s="20"/>
      <c r="B173" s="20"/>
      <c r="D173" s="26"/>
      <c r="E173" s="26"/>
      <c r="F173" s="20"/>
      <c r="G173" s="20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L173" s="19"/>
      <c r="AM173" s="19"/>
      <c r="AN173" s="19"/>
      <c r="AO173" s="19"/>
      <c r="AP173" s="19"/>
      <c r="AQ173" s="19"/>
      <c r="AR173" s="19"/>
      <c r="AS173" s="19"/>
      <c r="AT173" s="19"/>
      <c r="AV173" s="19"/>
      <c r="AW173" s="19"/>
    </row>
    <row r="174" spans="1:49" x14ac:dyDescent="0.2">
      <c r="A174" s="20"/>
      <c r="B174" s="20"/>
      <c r="D174" s="26"/>
      <c r="E174" s="26"/>
      <c r="F174" s="20"/>
      <c r="G174" s="20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L174" s="19"/>
      <c r="AM174" s="19"/>
      <c r="AN174" s="19"/>
      <c r="AO174" s="19"/>
      <c r="AP174" s="19"/>
      <c r="AQ174" s="19"/>
      <c r="AR174" s="19"/>
      <c r="AS174" s="19"/>
      <c r="AT174" s="19"/>
      <c r="AV174" s="19"/>
      <c r="AW174" s="19"/>
    </row>
    <row r="175" spans="1:49" x14ac:dyDescent="0.2">
      <c r="A175" s="20"/>
      <c r="B175" s="20"/>
      <c r="D175" s="26"/>
      <c r="E175" s="26"/>
      <c r="F175" s="20"/>
      <c r="G175" s="20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L175" s="19"/>
      <c r="AM175" s="19"/>
      <c r="AN175" s="19"/>
      <c r="AO175" s="19"/>
      <c r="AP175" s="19"/>
      <c r="AQ175" s="19"/>
      <c r="AR175" s="19"/>
      <c r="AS175" s="19"/>
      <c r="AT175" s="19"/>
      <c r="AV175" s="19"/>
      <c r="AW175" s="19"/>
    </row>
    <row r="176" spans="1:49" x14ac:dyDescent="0.2">
      <c r="A176" s="20"/>
      <c r="B176" s="20"/>
      <c r="D176" s="26"/>
      <c r="E176" s="26"/>
      <c r="F176" s="20"/>
      <c r="G176" s="20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L176" s="19"/>
      <c r="AM176" s="19"/>
      <c r="AN176" s="19"/>
      <c r="AO176" s="19"/>
      <c r="AP176" s="19"/>
      <c r="AQ176" s="19"/>
      <c r="AR176" s="19"/>
      <c r="AS176" s="19"/>
      <c r="AT176" s="19"/>
      <c r="AV176" s="19"/>
      <c r="AW176" s="19"/>
    </row>
    <row r="177" spans="1:49" x14ac:dyDescent="0.2">
      <c r="A177" s="20"/>
      <c r="B177" s="20"/>
      <c r="D177" s="26"/>
      <c r="E177" s="26"/>
      <c r="F177" s="20"/>
      <c r="G177" s="20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L177" s="19"/>
      <c r="AM177" s="19"/>
      <c r="AN177" s="19"/>
      <c r="AO177" s="19"/>
      <c r="AP177" s="19"/>
      <c r="AQ177" s="19"/>
      <c r="AR177" s="19"/>
      <c r="AS177" s="19"/>
      <c r="AT177" s="19"/>
      <c r="AV177" s="19"/>
      <c r="AW177" s="19"/>
    </row>
    <row r="178" spans="1:49" x14ac:dyDescent="0.2">
      <c r="A178" s="20"/>
      <c r="B178" s="20"/>
      <c r="D178" s="26"/>
      <c r="E178" s="26"/>
      <c r="F178" s="20"/>
      <c r="G178" s="20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L178" s="19"/>
      <c r="AM178" s="19"/>
      <c r="AN178" s="19"/>
      <c r="AO178" s="19"/>
      <c r="AP178" s="19"/>
      <c r="AQ178" s="19"/>
      <c r="AR178" s="19"/>
      <c r="AS178" s="19"/>
      <c r="AT178" s="19"/>
      <c r="AV178" s="19"/>
      <c r="AW178" s="19"/>
    </row>
    <row r="179" spans="1:49" x14ac:dyDescent="0.2">
      <c r="A179" s="20"/>
      <c r="B179" s="20"/>
      <c r="D179" s="26"/>
      <c r="E179" s="26"/>
      <c r="F179" s="20"/>
      <c r="G179" s="20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L179" s="19"/>
      <c r="AM179" s="19"/>
      <c r="AN179" s="19"/>
      <c r="AO179" s="19"/>
      <c r="AP179" s="19"/>
      <c r="AQ179" s="19"/>
      <c r="AR179" s="19"/>
      <c r="AS179" s="19"/>
      <c r="AT179" s="19"/>
      <c r="AV179" s="19"/>
      <c r="AW179" s="19"/>
    </row>
    <row r="180" spans="1:49" x14ac:dyDescent="0.2">
      <c r="A180" s="20"/>
      <c r="B180" s="20"/>
      <c r="D180" s="26"/>
      <c r="E180" s="26"/>
      <c r="F180" s="20"/>
      <c r="G180" s="20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L180" s="19"/>
      <c r="AM180" s="19"/>
      <c r="AN180" s="19"/>
      <c r="AO180" s="19"/>
      <c r="AP180" s="19"/>
      <c r="AQ180" s="19"/>
      <c r="AR180" s="19"/>
      <c r="AS180" s="19"/>
      <c r="AT180" s="19"/>
      <c r="AV180" s="19"/>
      <c r="AW180" s="19"/>
    </row>
    <row r="181" spans="1:49" x14ac:dyDescent="0.2">
      <c r="A181" s="20"/>
      <c r="B181" s="20"/>
      <c r="D181" s="26"/>
      <c r="E181" s="26"/>
      <c r="F181" s="20"/>
      <c r="G181" s="20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L181" s="19"/>
      <c r="AM181" s="19"/>
      <c r="AN181" s="19"/>
      <c r="AO181" s="19"/>
      <c r="AP181" s="19"/>
      <c r="AQ181" s="19"/>
      <c r="AR181" s="19"/>
      <c r="AS181" s="19"/>
      <c r="AT181" s="19"/>
      <c r="AV181" s="19"/>
      <c r="AW181" s="19"/>
    </row>
    <row r="182" spans="1:49" x14ac:dyDescent="0.2">
      <c r="A182" s="20"/>
      <c r="B182" s="20"/>
      <c r="D182" s="26"/>
      <c r="E182" s="26"/>
      <c r="F182" s="20"/>
      <c r="G182" s="20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L182" s="19"/>
      <c r="AM182" s="19"/>
      <c r="AN182" s="19"/>
      <c r="AO182" s="19"/>
      <c r="AP182" s="19"/>
      <c r="AQ182" s="19"/>
      <c r="AR182" s="19"/>
      <c r="AS182" s="19"/>
      <c r="AT182" s="19"/>
      <c r="AV182" s="19"/>
      <c r="AW182" s="19"/>
    </row>
    <row r="183" spans="1:49" x14ac:dyDescent="0.2">
      <c r="A183" s="20"/>
      <c r="B183" s="20"/>
      <c r="D183" s="26"/>
      <c r="E183" s="26"/>
      <c r="F183" s="20"/>
      <c r="G183" s="20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L183" s="19"/>
      <c r="AM183" s="19"/>
      <c r="AN183" s="19"/>
      <c r="AO183" s="19"/>
      <c r="AP183" s="19"/>
      <c r="AQ183" s="19"/>
      <c r="AR183" s="19"/>
      <c r="AS183" s="19"/>
      <c r="AT183" s="19"/>
      <c r="AV183" s="19"/>
      <c r="AW183" s="19"/>
    </row>
    <row r="184" spans="1:49" x14ac:dyDescent="0.2">
      <c r="A184" s="20"/>
      <c r="B184" s="20"/>
      <c r="D184" s="26"/>
      <c r="E184" s="26"/>
      <c r="F184" s="20"/>
      <c r="G184" s="20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L184" s="19"/>
      <c r="AM184" s="19"/>
      <c r="AN184" s="19"/>
      <c r="AO184" s="19"/>
      <c r="AP184" s="19"/>
      <c r="AQ184" s="19"/>
      <c r="AR184" s="19"/>
      <c r="AS184" s="19"/>
      <c r="AT184" s="19"/>
      <c r="AV184" s="19"/>
      <c r="AW184" s="19"/>
    </row>
    <row r="185" spans="1:49" x14ac:dyDescent="0.2">
      <c r="A185" s="20"/>
      <c r="B185" s="20"/>
      <c r="D185" s="26"/>
      <c r="E185" s="26"/>
      <c r="F185" s="20"/>
      <c r="G185" s="20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L185" s="19"/>
      <c r="AM185" s="19"/>
      <c r="AN185" s="19"/>
      <c r="AO185" s="19"/>
      <c r="AP185" s="19"/>
      <c r="AQ185" s="19"/>
      <c r="AR185" s="19"/>
      <c r="AS185" s="19"/>
      <c r="AT185" s="19"/>
      <c r="AV185" s="19"/>
      <c r="AW185" s="19"/>
    </row>
    <row r="186" spans="1:49" x14ac:dyDescent="0.2">
      <c r="A186" s="20"/>
      <c r="B186" s="20"/>
      <c r="D186" s="26"/>
      <c r="E186" s="26"/>
      <c r="F186" s="20"/>
      <c r="G186" s="20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L186" s="19"/>
      <c r="AM186" s="19"/>
      <c r="AN186" s="19"/>
      <c r="AO186" s="19"/>
      <c r="AP186" s="19"/>
      <c r="AQ186" s="19"/>
      <c r="AR186" s="19"/>
      <c r="AS186" s="19"/>
      <c r="AT186" s="19"/>
      <c r="AV186" s="19"/>
      <c r="AW186" s="19"/>
    </row>
    <row r="187" spans="1:49" x14ac:dyDescent="0.2">
      <c r="A187" s="20"/>
      <c r="B187" s="20"/>
      <c r="D187" s="26"/>
      <c r="E187" s="26"/>
      <c r="F187" s="20"/>
      <c r="G187" s="20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L187" s="19"/>
      <c r="AM187" s="19"/>
      <c r="AN187" s="19"/>
      <c r="AO187" s="19"/>
      <c r="AP187" s="19"/>
      <c r="AQ187" s="19"/>
      <c r="AR187" s="19"/>
      <c r="AS187" s="19"/>
      <c r="AT187" s="19"/>
      <c r="AV187" s="19"/>
      <c r="AW187" s="19"/>
    </row>
    <row r="188" spans="1:49" x14ac:dyDescent="0.2">
      <c r="A188" s="20"/>
      <c r="B188" s="20"/>
      <c r="D188" s="26"/>
      <c r="E188" s="26"/>
      <c r="F188" s="20"/>
      <c r="G188" s="20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L188" s="19"/>
      <c r="AM188" s="19"/>
      <c r="AN188" s="19"/>
      <c r="AO188" s="19"/>
      <c r="AP188" s="19"/>
      <c r="AQ188" s="19"/>
      <c r="AR188" s="19"/>
      <c r="AS188" s="19"/>
      <c r="AT188" s="19"/>
      <c r="AV188" s="19"/>
      <c r="AW188" s="19"/>
    </row>
    <row r="189" spans="1:49" x14ac:dyDescent="0.2">
      <c r="A189" s="20"/>
      <c r="B189" s="20"/>
      <c r="D189" s="26"/>
      <c r="E189" s="26"/>
      <c r="F189" s="20"/>
      <c r="G189" s="20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L189" s="19"/>
      <c r="AM189" s="19"/>
      <c r="AN189" s="19"/>
      <c r="AO189" s="19"/>
      <c r="AP189" s="19"/>
      <c r="AQ189" s="19"/>
      <c r="AR189" s="19"/>
      <c r="AS189" s="19"/>
      <c r="AT189" s="19"/>
      <c r="AV189" s="19"/>
      <c r="AW189" s="19"/>
    </row>
    <row r="190" spans="1:49" x14ac:dyDescent="0.2">
      <c r="A190" s="20"/>
      <c r="B190" s="20"/>
      <c r="D190" s="26"/>
      <c r="E190" s="26"/>
      <c r="F190" s="20"/>
      <c r="G190" s="20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L190" s="19"/>
      <c r="AM190" s="19"/>
      <c r="AN190" s="19"/>
      <c r="AO190" s="19"/>
      <c r="AP190" s="19"/>
      <c r="AQ190" s="19"/>
      <c r="AR190" s="19"/>
      <c r="AS190" s="19"/>
      <c r="AT190" s="19"/>
      <c r="AV190" s="19"/>
      <c r="AW190" s="19"/>
    </row>
    <row r="191" spans="1:49" x14ac:dyDescent="0.2">
      <c r="A191" s="20"/>
      <c r="B191" s="20"/>
      <c r="D191" s="26"/>
      <c r="E191" s="26"/>
      <c r="F191" s="20"/>
      <c r="G191" s="20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L191" s="19"/>
      <c r="AM191" s="19"/>
      <c r="AN191" s="19"/>
      <c r="AO191" s="19"/>
      <c r="AP191" s="19"/>
      <c r="AQ191" s="19"/>
      <c r="AR191" s="19"/>
      <c r="AS191" s="19"/>
      <c r="AT191" s="19"/>
      <c r="AV191" s="19"/>
      <c r="AW191" s="19"/>
    </row>
    <row r="192" spans="1:49" x14ac:dyDescent="0.2">
      <c r="A192" s="20"/>
      <c r="B192" s="20"/>
      <c r="D192" s="26"/>
      <c r="E192" s="26"/>
      <c r="F192" s="20"/>
      <c r="G192" s="20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L192" s="19"/>
      <c r="AM192" s="19"/>
      <c r="AN192" s="19"/>
      <c r="AO192" s="19"/>
      <c r="AP192" s="19"/>
      <c r="AQ192" s="19"/>
      <c r="AR192" s="19"/>
      <c r="AS192" s="19"/>
      <c r="AT192" s="19"/>
      <c r="AV192" s="19"/>
      <c r="AW192" s="19"/>
    </row>
    <row r="193" spans="1:49" x14ac:dyDescent="0.2">
      <c r="A193" s="20"/>
      <c r="B193" s="20"/>
      <c r="D193" s="26"/>
      <c r="E193" s="26"/>
      <c r="F193" s="20"/>
      <c r="G193" s="20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L193" s="19"/>
      <c r="AM193" s="19"/>
      <c r="AN193" s="19"/>
      <c r="AO193" s="19"/>
      <c r="AP193" s="19"/>
      <c r="AQ193" s="19"/>
      <c r="AR193" s="19"/>
      <c r="AS193" s="19"/>
      <c r="AT193" s="19"/>
      <c r="AV193" s="19"/>
      <c r="AW193" s="19"/>
    </row>
    <row r="194" spans="1:49" x14ac:dyDescent="0.2">
      <c r="A194" s="20"/>
      <c r="B194" s="20"/>
      <c r="D194" s="26"/>
      <c r="E194" s="26"/>
      <c r="F194" s="20"/>
      <c r="G194" s="20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L194" s="19"/>
      <c r="AM194" s="19"/>
      <c r="AN194" s="19"/>
      <c r="AO194" s="19"/>
      <c r="AP194" s="19"/>
      <c r="AQ194" s="19"/>
      <c r="AR194" s="19"/>
      <c r="AS194" s="19"/>
      <c r="AT194" s="19"/>
      <c r="AV194" s="19"/>
      <c r="AW194" s="19"/>
    </row>
    <row r="195" spans="1:49" x14ac:dyDescent="0.2">
      <c r="A195" s="20"/>
      <c r="B195" s="20"/>
      <c r="D195" s="26"/>
      <c r="E195" s="26"/>
      <c r="F195" s="20"/>
      <c r="G195" s="20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L195" s="19"/>
      <c r="AM195" s="19"/>
      <c r="AN195" s="19"/>
      <c r="AO195" s="19"/>
      <c r="AP195" s="19"/>
      <c r="AQ195" s="19"/>
      <c r="AR195" s="19"/>
      <c r="AS195" s="19"/>
      <c r="AT195" s="19"/>
      <c r="AV195" s="19"/>
      <c r="AW195" s="19"/>
    </row>
    <row r="196" spans="1:49" x14ac:dyDescent="0.2">
      <c r="A196" s="20"/>
      <c r="B196" s="20"/>
      <c r="D196" s="26"/>
      <c r="E196" s="26"/>
      <c r="F196" s="20"/>
      <c r="G196" s="20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L196" s="19"/>
      <c r="AM196" s="19"/>
      <c r="AN196" s="19"/>
      <c r="AO196" s="19"/>
      <c r="AP196" s="19"/>
      <c r="AQ196" s="19"/>
      <c r="AR196" s="19"/>
      <c r="AS196" s="19"/>
      <c r="AT196" s="19"/>
      <c r="AV196" s="19"/>
      <c r="AW196" s="19"/>
    </row>
    <row r="197" spans="1:49" x14ac:dyDescent="0.2">
      <c r="A197" s="20"/>
      <c r="B197" s="20"/>
      <c r="D197" s="26"/>
      <c r="E197" s="26"/>
      <c r="F197" s="20"/>
      <c r="G197" s="20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L197" s="19"/>
      <c r="AM197" s="19"/>
      <c r="AN197" s="19"/>
      <c r="AO197" s="19"/>
      <c r="AP197" s="19"/>
      <c r="AQ197" s="19"/>
      <c r="AR197" s="19"/>
      <c r="AS197" s="19"/>
      <c r="AT197" s="19"/>
      <c r="AV197" s="19"/>
      <c r="AW197" s="19"/>
    </row>
    <row r="198" spans="1:49" x14ac:dyDescent="0.2">
      <c r="A198" s="20"/>
      <c r="B198" s="20"/>
      <c r="D198" s="26"/>
      <c r="E198" s="26"/>
      <c r="F198" s="20"/>
      <c r="G198" s="20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L198" s="19"/>
      <c r="AM198" s="19"/>
      <c r="AN198" s="19"/>
      <c r="AO198" s="19"/>
      <c r="AP198" s="19"/>
      <c r="AQ198" s="19"/>
      <c r="AR198" s="19"/>
      <c r="AS198" s="19"/>
      <c r="AT198" s="19"/>
      <c r="AV198" s="19"/>
      <c r="AW198" s="19"/>
    </row>
    <row r="199" spans="1:49" x14ac:dyDescent="0.2">
      <c r="A199" s="20"/>
      <c r="B199" s="20"/>
      <c r="D199" s="26"/>
      <c r="E199" s="26"/>
      <c r="F199" s="20"/>
      <c r="G199" s="20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L199" s="19"/>
      <c r="AM199" s="19"/>
      <c r="AN199" s="19"/>
      <c r="AO199" s="19"/>
      <c r="AP199" s="19"/>
      <c r="AQ199" s="19"/>
      <c r="AR199" s="19"/>
      <c r="AS199" s="19"/>
      <c r="AT199" s="19"/>
      <c r="AV199" s="19"/>
      <c r="AW199" s="19"/>
    </row>
    <row r="200" spans="1:49" x14ac:dyDescent="0.2">
      <c r="A200" s="20"/>
      <c r="B200" s="20"/>
      <c r="D200" s="26"/>
      <c r="E200" s="26"/>
      <c r="F200" s="20"/>
      <c r="G200" s="20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L200" s="19"/>
      <c r="AM200" s="19"/>
      <c r="AN200" s="19"/>
      <c r="AO200" s="19"/>
      <c r="AP200" s="19"/>
      <c r="AQ200" s="19"/>
      <c r="AR200" s="19"/>
      <c r="AS200" s="19"/>
      <c r="AT200" s="19"/>
      <c r="AV200" s="19"/>
      <c r="AW200" s="19"/>
    </row>
    <row r="201" spans="1:49" x14ac:dyDescent="0.2">
      <c r="A201" s="20"/>
      <c r="B201" s="20"/>
      <c r="D201" s="26"/>
      <c r="E201" s="26"/>
      <c r="F201" s="20"/>
      <c r="G201" s="20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L201" s="19"/>
      <c r="AM201" s="19"/>
      <c r="AN201" s="19"/>
      <c r="AO201" s="19"/>
      <c r="AP201" s="19"/>
      <c r="AQ201" s="19"/>
      <c r="AR201" s="19"/>
      <c r="AS201" s="19"/>
      <c r="AT201" s="19"/>
      <c r="AV201" s="19"/>
      <c r="AW201" s="19"/>
    </row>
    <row r="202" spans="1:49" x14ac:dyDescent="0.2">
      <c r="A202" s="20"/>
      <c r="B202" s="20"/>
      <c r="D202" s="26"/>
      <c r="E202" s="26"/>
      <c r="F202" s="20"/>
      <c r="G202" s="20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L202" s="19"/>
      <c r="AM202" s="19"/>
      <c r="AN202" s="19"/>
      <c r="AO202" s="19"/>
      <c r="AP202" s="19"/>
      <c r="AQ202" s="19"/>
      <c r="AR202" s="19"/>
      <c r="AS202" s="19"/>
      <c r="AT202" s="19"/>
      <c r="AV202" s="19"/>
      <c r="AW202" s="19"/>
    </row>
    <row r="203" spans="1:49" x14ac:dyDescent="0.2">
      <c r="A203" s="20"/>
      <c r="B203" s="20"/>
      <c r="D203" s="26"/>
      <c r="E203" s="26"/>
      <c r="F203" s="20"/>
      <c r="G203" s="20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L203" s="19"/>
      <c r="AM203" s="19"/>
      <c r="AN203" s="19"/>
      <c r="AO203" s="19"/>
      <c r="AP203" s="19"/>
      <c r="AQ203" s="19"/>
      <c r="AR203" s="19"/>
      <c r="AS203" s="19"/>
      <c r="AT203" s="19"/>
      <c r="AV203" s="19"/>
      <c r="AW203" s="19"/>
    </row>
    <row r="204" spans="1:49" x14ac:dyDescent="0.2">
      <c r="A204" s="20"/>
      <c r="B204" s="20"/>
      <c r="D204" s="26"/>
      <c r="E204" s="26"/>
      <c r="F204" s="20"/>
      <c r="G204" s="20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L204" s="19"/>
      <c r="AM204" s="19"/>
      <c r="AN204" s="19"/>
      <c r="AO204" s="19"/>
      <c r="AP204" s="19"/>
      <c r="AQ204" s="19"/>
      <c r="AR204" s="19"/>
      <c r="AS204" s="19"/>
      <c r="AT204" s="19"/>
      <c r="AV204" s="19"/>
      <c r="AW204" s="19"/>
    </row>
    <row r="205" spans="1:49" x14ac:dyDescent="0.2">
      <c r="A205" s="20"/>
      <c r="B205" s="20"/>
      <c r="D205" s="26"/>
      <c r="E205" s="26"/>
      <c r="F205" s="20"/>
      <c r="G205" s="20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L205" s="19"/>
      <c r="AM205" s="19"/>
      <c r="AN205" s="19"/>
      <c r="AO205" s="19"/>
      <c r="AP205" s="19"/>
      <c r="AQ205" s="19"/>
      <c r="AR205" s="19"/>
      <c r="AS205" s="19"/>
      <c r="AT205" s="19"/>
      <c r="AV205" s="19"/>
      <c r="AW205" s="19"/>
    </row>
    <row r="206" spans="1:49" x14ac:dyDescent="0.2">
      <c r="A206" s="20"/>
      <c r="B206" s="20"/>
      <c r="D206" s="26"/>
      <c r="E206" s="26"/>
      <c r="F206" s="20"/>
      <c r="G206" s="20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L206" s="19"/>
      <c r="AM206" s="19"/>
      <c r="AN206" s="19"/>
      <c r="AO206" s="19"/>
      <c r="AP206" s="19"/>
      <c r="AQ206" s="19"/>
      <c r="AR206" s="19"/>
      <c r="AS206" s="19"/>
      <c r="AT206" s="19"/>
      <c r="AV206" s="19"/>
      <c r="AW206" s="19"/>
    </row>
    <row r="207" spans="1:49" x14ac:dyDescent="0.2">
      <c r="A207" s="20"/>
      <c r="B207" s="20"/>
      <c r="D207" s="26"/>
      <c r="E207" s="26"/>
      <c r="F207" s="20"/>
      <c r="G207" s="20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L207" s="19"/>
      <c r="AM207" s="19"/>
      <c r="AN207" s="19"/>
      <c r="AO207" s="19"/>
      <c r="AP207" s="19"/>
      <c r="AQ207" s="19"/>
      <c r="AR207" s="19"/>
      <c r="AS207" s="19"/>
      <c r="AT207" s="19"/>
      <c r="AV207" s="19"/>
      <c r="AW207" s="19"/>
    </row>
    <row r="208" spans="1:49" x14ac:dyDescent="0.2">
      <c r="A208" s="20"/>
      <c r="B208" s="20"/>
      <c r="D208" s="26"/>
      <c r="E208" s="26"/>
      <c r="F208" s="20"/>
      <c r="G208" s="20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L208" s="19"/>
      <c r="AM208" s="19"/>
      <c r="AN208" s="19"/>
      <c r="AO208" s="19"/>
      <c r="AP208" s="19"/>
      <c r="AQ208" s="19"/>
      <c r="AR208" s="19"/>
      <c r="AS208" s="19"/>
      <c r="AT208" s="19"/>
      <c r="AV208" s="19"/>
      <c r="AW208" s="19"/>
    </row>
    <row r="209" spans="1:49" x14ac:dyDescent="0.2">
      <c r="A209" s="20"/>
      <c r="B209" s="20"/>
      <c r="D209" s="26"/>
      <c r="E209" s="26"/>
      <c r="F209" s="20"/>
      <c r="G209" s="20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L209" s="19"/>
      <c r="AM209" s="19"/>
      <c r="AN209" s="19"/>
      <c r="AO209" s="19"/>
      <c r="AP209" s="19"/>
      <c r="AQ209" s="19"/>
      <c r="AR209" s="19"/>
      <c r="AS209" s="19"/>
      <c r="AT209" s="19"/>
      <c r="AV209" s="19"/>
      <c r="AW209" s="19"/>
    </row>
    <row r="210" spans="1:49" x14ac:dyDescent="0.2">
      <c r="A210" s="20"/>
      <c r="B210" s="20"/>
      <c r="D210" s="26"/>
      <c r="E210" s="26"/>
      <c r="F210" s="20"/>
      <c r="G210" s="20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L210" s="19"/>
      <c r="AM210" s="19"/>
      <c r="AN210" s="19"/>
      <c r="AO210" s="19"/>
      <c r="AP210" s="19"/>
      <c r="AQ210" s="19"/>
      <c r="AR210" s="19"/>
      <c r="AS210" s="19"/>
      <c r="AT210" s="19"/>
      <c r="AV210" s="19"/>
      <c r="AW210" s="19"/>
    </row>
    <row r="211" spans="1:49" x14ac:dyDescent="0.2">
      <c r="A211" s="20"/>
      <c r="B211" s="20"/>
      <c r="D211" s="26"/>
      <c r="E211" s="26"/>
      <c r="F211" s="20"/>
      <c r="G211" s="20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L211" s="19"/>
      <c r="AM211" s="19"/>
      <c r="AN211" s="19"/>
      <c r="AO211" s="19"/>
      <c r="AP211" s="19"/>
      <c r="AQ211" s="19"/>
      <c r="AR211" s="19"/>
      <c r="AS211" s="19"/>
      <c r="AT211" s="19"/>
      <c r="AV211" s="19"/>
      <c r="AW211" s="19"/>
    </row>
    <row r="212" spans="1:49" x14ac:dyDescent="0.2">
      <c r="A212" s="20"/>
      <c r="B212" s="20"/>
      <c r="D212" s="26"/>
      <c r="E212" s="26"/>
      <c r="F212" s="20"/>
      <c r="G212" s="20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L212" s="19"/>
      <c r="AM212" s="19"/>
      <c r="AN212" s="19"/>
      <c r="AO212" s="19"/>
      <c r="AP212" s="19"/>
      <c r="AQ212" s="19"/>
      <c r="AR212" s="19"/>
      <c r="AS212" s="19"/>
      <c r="AT212" s="19"/>
      <c r="AV212" s="19"/>
      <c r="AW212" s="19"/>
    </row>
    <row r="213" spans="1:49" x14ac:dyDescent="0.2">
      <c r="A213" s="20"/>
      <c r="B213" s="20"/>
      <c r="D213" s="26"/>
      <c r="E213" s="26"/>
      <c r="F213" s="20"/>
      <c r="G213" s="20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L213" s="19"/>
      <c r="AM213" s="19"/>
      <c r="AN213" s="19"/>
      <c r="AO213" s="19"/>
      <c r="AP213" s="19"/>
      <c r="AQ213" s="19"/>
      <c r="AR213" s="19"/>
      <c r="AS213" s="19"/>
      <c r="AT213" s="19"/>
      <c r="AV213" s="19"/>
      <c r="AW213" s="19"/>
    </row>
    <row r="214" spans="1:49" x14ac:dyDescent="0.2">
      <c r="A214" s="20"/>
      <c r="B214" s="20"/>
      <c r="D214" s="26"/>
      <c r="E214" s="26"/>
      <c r="F214" s="20"/>
      <c r="G214" s="20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L214" s="19"/>
      <c r="AM214" s="19"/>
      <c r="AN214" s="19"/>
      <c r="AO214" s="19"/>
      <c r="AP214" s="19"/>
      <c r="AQ214" s="19"/>
      <c r="AR214" s="19"/>
      <c r="AS214" s="19"/>
      <c r="AT214" s="19"/>
      <c r="AV214" s="19"/>
      <c r="AW214" s="19"/>
    </row>
    <row r="215" spans="1:49" x14ac:dyDescent="0.2">
      <c r="A215" s="20"/>
      <c r="B215" s="20"/>
      <c r="D215" s="26"/>
      <c r="E215" s="26"/>
      <c r="F215" s="20"/>
      <c r="G215" s="20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L215" s="19"/>
      <c r="AM215" s="19"/>
      <c r="AN215" s="19"/>
      <c r="AO215" s="19"/>
      <c r="AP215" s="19"/>
      <c r="AQ215" s="19"/>
      <c r="AR215" s="19"/>
      <c r="AS215" s="19"/>
      <c r="AT215" s="19"/>
      <c r="AV215" s="19"/>
      <c r="AW215" s="19"/>
    </row>
    <row r="216" spans="1:49" x14ac:dyDescent="0.2">
      <c r="A216" s="20"/>
      <c r="B216" s="20"/>
      <c r="D216" s="26"/>
      <c r="E216" s="26"/>
      <c r="F216" s="20"/>
      <c r="G216" s="20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L216" s="19"/>
      <c r="AM216" s="19"/>
      <c r="AN216" s="19"/>
      <c r="AO216" s="19"/>
      <c r="AP216" s="19"/>
      <c r="AQ216" s="19"/>
      <c r="AR216" s="19"/>
      <c r="AS216" s="19"/>
      <c r="AT216" s="19"/>
      <c r="AV216" s="19"/>
      <c r="AW216" s="19"/>
    </row>
    <row r="217" spans="1:49" x14ac:dyDescent="0.2">
      <c r="A217" s="20"/>
      <c r="B217" s="20"/>
      <c r="D217" s="26"/>
      <c r="E217" s="26"/>
      <c r="F217" s="20"/>
      <c r="G217" s="20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L217" s="19"/>
      <c r="AM217" s="19"/>
      <c r="AN217" s="19"/>
      <c r="AO217" s="19"/>
      <c r="AP217" s="19"/>
      <c r="AQ217" s="19"/>
      <c r="AR217" s="19"/>
      <c r="AS217" s="19"/>
      <c r="AT217" s="19"/>
      <c r="AV217" s="19"/>
      <c r="AW217" s="19"/>
    </row>
    <row r="218" spans="1:49" x14ac:dyDescent="0.2">
      <c r="A218" s="20"/>
      <c r="B218" s="20"/>
      <c r="D218" s="26"/>
      <c r="E218" s="26"/>
      <c r="F218" s="20"/>
      <c r="G218" s="20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L218" s="19"/>
      <c r="AM218" s="19"/>
      <c r="AN218" s="19"/>
      <c r="AO218" s="19"/>
      <c r="AP218" s="19"/>
      <c r="AQ218" s="19"/>
      <c r="AR218" s="19"/>
      <c r="AS218" s="19"/>
      <c r="AT218" s="19"/>
      <c r="AV218" s="19"/>
      <c r="AW218" s="19"/>
    </row>
    <row r="219" spans="1:49" x14ac:dyDescent="0.2">
      <c r="A219" s="20"/>
      <c r="B219" s="20"/>
      <c r="D219" s="26"/>
      <c r="E219" s="26"/>
      <c r="F219" s="20"/>
      <c r="G219" s="20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L219" s="19"/>
      <c r="AM219" s="19"/>
      <c r="AN219" s="19"/>
      <c r="AO219" s="19"/>
      <c r="AP219" s="19"/>
      <c r="AQ219" s="19"/>
      <c r="AR219" s="19"/>
      <c r="AS219" s="19"/>
      <c r="AT219" s="19"/>
      <c r="AV219" s="19"/>
      <c r="AW219" s="19"/>
    </row>
    <row r="220" spans="1:49" x14ac:dyDescent="0.2">
      <c r="A220" s="20"/>
      <c r="B220" s="20"/>
      <c r="D220" s="26"/>
      <c r="E220" s="26"/>
      <c r="F220" s="20"/>
      <c r="G220" s="20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L220" s="19"/>
      <c r="AM220" s="19"/>
      <c r="AN220" s="19"/>
      <c r="AO220" s="19"/>
      <c r="AP220" s="19"/>
      <c r="AQ220" s="19"/>
      <c r="AR220" s="19"/>
      <c r="AS220" s="19"/>
      <c r="AT220" s="19"/>
      <c r="AV220" s="19"/>
      <c r="AW220" s="19"/>
    </row>
    <row r="221" spans="1:49" x14ac:dyDescent="0.2">
      <c r="A221" s="20"/>
      <c r="B221" s="20"/>
      <c r="D221" s="26"/>
      <c r="E221" s="26"/>
      <c r="F221" s="20"/>
      <c r="G221" s="20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L221" s="19"/>
      <c r="AM221" s="19"/>
      <c r="AN221" s="19"/>
      <c r="AO221" s="19"/>
      <c r="AP221" s="19"/>
      <c r="AQ221" s="19"/>
      <c r="AR221" s="19"/>
      <c r="AS221" s="19"/>
      <c r="AT221" s="19"/>
      <c r="AV221" s="19"/>
      <c r="AW221" s="19"/>
    </row>
    <row r="222" spans="1:49" x14ac:dyDescent="0.2">
      <c r="A222" s="20"/>
      <c r="B222" s="20"/>
      <c r="D222" s="26"/>
      <c r="E222" s="26"/>
      <c r="F222" s="20"/>
      <c r="G222" s="20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L222" s="19"/>
      <c r="AM222" s="19"/>
      <c r="AN222" s="19"/>
      <c r="AO222" s="19"/>
      <c r="AP222" s="19"/>
      <c r="AQ222" s="19"/>
      <c r="AR222" s="19"/>
      <c r="AS222" s="19"/>
      <c r="AT222" s="19"/>
      <c r="AV222" s="19"/>
      <c r="AW222" s="19"/>
    </row>
    <row r="223" spans="1:49" x14ac:dyDescent="0.2">
      <c r="A223" s="20"/>
      <c r="B223" s="20"/>
      <c r="D223" s="26"/>
      <c r="E223" s="26"/>
      <c r="F223" s="20"/>
      <c r="G223" s="20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L223" s="19"/>
      <c r="AM223" s="19"/>
      <c r="AN223" s="19"/>
      <c r="AO223" s="19"/>
      <c r="AP223" s="19"/>
      <c r="AQ223" s="19"/>
      <c r="AR223" s="19"/>
      <c r="AS223" s="19"/>
      <c r="AT223" s="19"/>
      <c r="AV223" s="19"/>
      <c r="AW223" s="19"/>
    </row>
    <row r="224" spans="1:49" x14ac:dyDescent="0.2">
      <c r="A224" s="20"/>
      <c r="B224" s="20"/>
      <c r="D224" s="26"/>
      <c r="E224" s="26"/>
      <c r="F224" s="20"/>
      <c r="G224" s="20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L224" s="19"/>
      <c r="AM224" s="19"/>
      <c r="AN224" s="19"/>
      <c r="AO224" s="19"/>
      <c r="AP224" s="19"/>
      <c r="AQ224" s="19"/>
      <c r="AR224" s="19"/>
      <c r="AS224" s="19"/>
      <c r="AT224" s="19"/>
      <c r="AV224" s="19"/>
      <c r="AW224" s="19"/>
    </row>
    <row r="225" spans="1:49" x14ac:dyDescent="0.2">
      <c r="A225" s="20"/>
      <c r="B225" s="20"/>
      <c r="D225" s="26"/>
      <c r="E225" s="26"/>
      <c r="F225" s="20"/>
      <c r="G225" s="20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L225" s="19"/>
      <c r="AM225" s="19"/>
      <c r="AN225" s="19"/>
      <c r="AO225" s="19"/>
      <c r="AP225" s="19"/>
      <c r="AQ225" s="19"/>
      <c r="AR225" s="19"/>
      <c r="AS225" s="19"/>
      <c r="AT225" s="19"/>
      <c r="AV225" s="19"/>
      <c r="AW225" s="19"/>
    </row>
    <row r="226" spans="1:49" x14ac:dyDescent="0.2">
      <c r="A226" s="20"/>
      <c r="B226" s="20"/>
      <c r="D226" s="26"/>
      <c r="E226" s="26"/>
      <c r="F226" s="20"/>
      <c r="G226" s="20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L226" s="19"/>
      <c r="AM226" s="19"/>
      <c r="AN226" s="19"/>
      <c r="AO226" s="19"/>
      <c r="AP226" s="19"/>
      <c r="AQ226" s="19"/>
      <c r="AR226" s="19"/>
      <c r="AS226" s="19"/>
      <c r="AT226" s="19"/>
      <c r="AV226" s="19"/>
      <c r="AW226" s="19"/>
    </row>
    <row r="227" spans="1:49" x14ac:dyDescent="0.2">
      <c r="A227" s="20"/>
      <c r="B227" s="20"/>
      <c r="D227" s="26"/>
      <c r="E227" s="26"/>
      <c r="F227" s="20"/>
      <c r="G227" s="20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L227" s="19"/>
      <c r="AM227" s="19"/>
      <c r="AN227" s="19"/>
      <c r="AO227" s="19"/>
      <c r="AP227" s="19"/>
      <c r="AQ227" s="19"/>
      <c r="AR227" s="19"/>
      <c r="AS227" s="19"/>
      <c r="AT227" s="19"/>
      <c r="AV227" s="19"/>
      <c r="AW227" s="19"/>
    </row>
    <row r="228" spans="1:49" x14ac:dyDescent="0.2">
      <c r="A228" s="20"/>
      <c r="B228" s="20"/>
      <c r="D228" s="26"/>
      <c r="E228" s="26"/>
      <c r="F228" s="20"/>
      <c r="G228" s="20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L228" s="19"/>
      <c r="AM228" s="19"/>
      <c r="AN228" s="19"/>
      <c r="AO228" s="19"/>
      <c r="AP228" s="19"/>
      <c r="AQ228" s="19"/>
      <c r="AR228" s="19"/>
      <c r="AS228" s="19"/>
      <c r="AT228" s="19"/>
      <c r="AV228" s="19"/>
      <c r="AW228" s="19"/>
    </row>
    <row r="229" spans="1:49" x14ac:dyDescent="0.2">
      <c r="A229" s="20"/>
      <c r="B229" s="20"/>
      <c r="D229" s="26"/>
      <c r="E229" s="26"/>
      <c r="F229" s="20"/>
      <c r="G229" s="20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L229" s="19"/>
      <c r="AM229" s="19"/>
      <c r="AN229" s="19"/>
      <c r="AO229" s="19"/>
      <c r="AP229" s="19"/>
      <c r="AQ229" s="19"/>
      <c r="AR229" s="19"/>
      <c r="AS229" s="19"/>
      <c r="AT229" s="19"/>
      <c r="AV229" s="19"/>
      <c r="AW229" s="19"/>
    </row>
    <row r="230" spans="1:49" x14ac:dyDescent="0.2">
      <c r="A230" s="20"/>
      <c r="B230" s="20"/>
      <c r="D230" s="26"/>
      <c r="E230" s="26"/>
      <c r="F230" s="20"/>
      <c r="G230" s="20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L230" s="19"/>
      <c r="AM230" s="19"/>
      <c r="AN230" s="19"/>
      <c r="AO230" s="19"/>
      <c r="AP230" s="19"/>
      <c r="AQ230" s="19"/>
      <c r="AR230" s="19"/>
      <c r="AS230" s="19"/>
      <c r="AT230" s="19"/>
      <c r="AV230" s="19"/>
      <c r="AW230" s="19"/>
    </row>
    <row r="231" spans="1:49" x14ac:dyDescent="0.2">
      <c r="A231" s="20"/>
      <c r="B231" s="20"/>
      <c r="D231" s="26"/>
      <c r="E231" s="26"/>
      <c r="F231" s="20"/>
      <c r="G231" s="20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L231" s="19"/>
      <c r="AM231" s="19"/>
      <c r="AN231" s="19"/>
      <c r="AO231" s="19"/>
      <c r="AP231" s="19"/>
      <c r="AQ231" s="19"/>
      <c r="AR231" s="19"/>
      <c r="AS231" s="19"/>
      <c r="AT231" s="19"/>
      <c r="AV231" s="19"/>
      <c r="AW231" s="19"/>
    </row>
    <row r="232" spans="1:49" x14ac:dyDescent="0.2">
      <c r="A232" s="20"/>
      <c r="B232" s="20"/>
      <c r="D232" s="26"/>
      <c r="E232" s="26"/>
      <c r="F232" s="20"/>
      <c r="G232" s="20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L232" s="19"/>
      <c r="AM232" s="19"/>
      <c r="AN232" s="19"/>
      <c r="AO232" s="19"/>
      <c r="AP232" s="19"/>
      <c r="AQ232" s="19"/>
      <c r="AR232" s="19"/>
      <c r="AS232" s="19"/>
      <c r="AT232" s="19"/>
      <c r="AV232" s="19"/>
      <c r="AW232" s="19"/>
    </row>
    <row r="233" spans="1:49" x14ac:dyDescent="0.2">
      <c r="A233" s="20"/>
      <c r="B233" s="20"/>
      <c r="D233" s="26"/>
      <c r="E233" s="26"/>
      <c r="F233" s="20"/>
      <c r="G233" s="20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L233" s="19"/>
      <c r="AM233" s="19"/>
      <c r="AN233" s="19"/>
      <c r="AO233" s="19"/>
      <c r="AP233" s="19"/>
      <c r="AQ233" s="19"/>
      <c r="AR233" s="19"/>
      <c r="AS233" s="19"/>
      <c r="AT233" s="19"/>
      <c r="AV233" s="19"/>
      <c r="AW233" s="19"/>
    </row>
    <row r="234" spans="1:49" x14ac:dyDescent="0.2">
      <c r="A234" s="20"/>
      <c r="B234" s="20"/>
      <c r="D234" s="26"/>
      <c r="E234" s="26"/>
      <c r="F234" s="20"/>
      <c r="G234" s="20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L234" s="19"/>
      <c r="AM234" s="19"/>
      <c r="AN234" s="19"/>
      <c r="AO234" s="19"/>
      <c r="AP234" s="19"/>
      <c r="AQ234" s="19"/>
      <c r="AR234" s="19"/>
      <c r="AS234" s="19"/>
      <c r="AT234" s="19"/>
      <c r="AV234" s="19"/>
      <c r="AW234" s="19"/>
    </row>
    <row r="235" spans="1:49" x14ac:dyDescent="0.2">
      <c r="A235" s="20"/>
      <c r="B235" s="20"/>
      <c r="D235" s="26"/>
      <c r="E235" s="26"/>
      <c r="F235" s="20"/>
      <c r="G235" s="20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L235" s="19"/>
      <c r="AM235" s="19"/>
      <c r="AN235" s="19"/>
      <c r="AO235" s="19"/>
      <c r="AP235" s="19"/>
      <c r="AQ235" s="19"/>
      <c r="AR235" s="19"/>
      <c r="AS235" s="19"/>
      <c r="AT235" s="19"/>
      <c r="AV235" s="19"/>
      <c r="AW235" s="19"/>
    </row>
    <row r="236" spans="1:49" x14ac:dyDescent="0.2">
      <c r="A236" s="20"/>
      <c r="B236" s="20"/>
      <c r="D236" s="26"/>
      <c r="E236" s="26"/>
      <c r="F236" s="20"/>
      <c r="G236" s="20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L236" s="19"/>
      <c r="AM236" s="19"/>
      <c r="AN236" s="19"/>
      <c r="AO236" s="19"/>
      <c r="AP236" s="19"/>
      <c r="AQ236" s="19"/>
      <c r="AR236" s="19"/>
      <c r="AS236" s="19"/>
      <c r="AT236" s="19"/>
      <c r="AV236" s="19"/>
      <c r="AW236" s="19"/>
    </row>
    <row r="237" spans="1:49" x14ac:dyDescent="0.2">
      <c r="A237" s="20"/>
      <c r="B237" s="20"/>
      <c r="D237" s="26"/>
      <c r="E237" s="26"/>
      <c r="F237" s="20"/>
      <c r="G237" s="20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L237" s="19"/>
      <c r="AM237" s="19"/>
      <c r="AN237" s="19"/>
      <c r="AO237" s="19"/>
      <c r="AP237" s="19"/>
      <c r="AQ237" s="19"/>
      <c r="AR237" s="19"/>
      <c r="AS237" s="19"/>
      <c r="AT237" s="19"/>
      <c r="AV237" s="19"/>
      <c r="AW237" s="19"/>
    </row>
    <row r="238" spans="1:49" x14ac:dyDescent="0.2">
      <c r="A238" s="20"/>
      <c r="B238" s="20"/>
      <c r="D238" s="26"/>
      <c r="E238" s="26"/>
      <c r="F238" s="20"/>
      <c r="G238" s="20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L238" s="19"/>
      <c r="AM238" s="19"/>
      <c r="AN238" s="19"/>
      <c r="AO238" s="19"/>
      <c r="AP238" s="19"/>
      <c r="AQ238" s="19"/>
      <c r="AR238" s="19"/>
      <c r="AS238" s="19"/>
      <c r="AT238" s="19"/>
      <c r="AV238" s="19"/>
      <c r="AW238" s="19"/>
    </row>
    <row r="239" spans="1:49" x14ac:dyDescent="0.2">
      <c r="A239" s="20"/>
      <c r="B239" s="20"/>
      <c r="D239" s="26"/>
      <c r="E239" s="26"/>
      <c r="F239" s="20"/>
      <c r="G239" s="20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L239" s="19"/>
      <c r="AM239" s="19"/>
      <c r="AN239" s="19"/>
      <c r="AO239" s="19"/>
      <c r="AP239" s="19"/>
      <c r="AQ239" s="19"/>
      <c r="AR239" s="19"/>
      <c r="AS239" s="19"/>
      <c r="AT239" s="19"/>
      <c r="AV239" s="19"/>
      <c r="AW239" s="19"/>
    </row>
    <row r="240" spans="1:49" x14ac:dyDescent="0.2">
      <c r="A240" s="20"/>
      <c r="B240" s="20"/>
      <c r="D240" s="26"/>
      <c r="E240" s="26"/>
      <c r="F240" s="20"/>
      <c r="G240" s="20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L240" s="19"/>
      <c r="AM240" s="19"/>
      <c r="AN240" s="19"/>
      <c r="AO240" s="19"/>
      <c r="AP240" s="19"/>
      <c r="AQ240" s="19"/>
      <c r="AR240" s="19"/>
      <c r="AS240" s="19"/>
      <c r="AT240" s="19"/>
      <c r="AV240" s="19"/>
      <c r="AW240" s="19"/>
    </row>
    <row r="241" spans="1:49" x14ac:dyDescent="0.2">
      <c r="A241" s="20"/>
      <c r="B241" s="20"/>
      <c r="D241" s="26"/>
      <c r="E241" s="26"/>
      <c r="F241" s="20"/>
      <c r="G241" s="20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L241" s="19"/>
      <c r="AM241" s="19"/>
      <c r="AN241" s="19"/>
      <c r="AO241" s="19"/>
      <c r="AP241" s="19"/>
      <c r="AQ241" s="19"/>
      <c r="AR241" s="19"/>
      <c r="AS241" s="19"/>
      <c r="AT241" s="19"/>
      <c r="AV241" s="19"/>
      <c r="AW241" s="19"/>
    </row>
    <row r="242" spans="1:49" x14ac:dyDescent="0.2">
      <c r="A242" s="20"/>
      <c r="B242" s="20"/>
      <c r="D242" s="26"/>
      <c r="E242" s="26"/>
      <c r="F242" s="20"/>
      <c r="G242" s="20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L242" s="19"/>
      <c r="AM242" s="19"/>
      <c r="AN242" s="19"/>
      <c r="AO242" s="19"/>
      <c r="AP242" s="19"/>
      <c r="AQ242" s="19"/>
      <c r="AR242" s="19"/>
      <c r="AS242" s="19"/>
      <c r="AT242" s="19"/>
      <c r="AV242" s="19"/>
      <c r="AW242" s="19"/>
    </row>
    <row r="243" spans="1:49" x14ac:dyDescent="0.2">
      <c r="A243" s="20"/>
      <c r="B243" s="20"/>
      <c r="D243" s="26"/>
      <c r="E243" s="26"/>
      <c r="F243" s="20"/>
      <c r="G243" s="20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L243" s="19"/>
      <c r="AM243" s="19"/>
      <c r="AN243" s="19"/>
      <c r="AO243" s="19"/>
      <c r="AP243" s="19"/>
      <c r="AQ243" s="19"/>
      <c r="AR243" s="19"/>
      <c r="AS243" s="19"/>
      <c r="AT243" s="19"/>
      <c r="AV243" s="19"/>
      <c r="AW243" s="19"/>
    </row>
    <row r="244" spans="1:49" x14ac:dyDescent="0.2">
      <c r="A244" s="20"/>
      <c r="B244" s="20"/>
      <c r="D244" s="26"/>
      <c r="E244" s="26"/>
      <c r="F244" s="20"/>
      <c r="G244" s="20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L244" s="19"/>
      <c r="AM244" s="19"/>
      <c r="AN244" s="19"/>
      <c r="AO244" s="19"/>
      <c r="AP244" s="19"/>
      <c r="AQ244" s="19"/>
      <c r="AR244" s="19"/>
      <c r="AS244" s="19"/>
      <c r="AT244" s="19"/>
      <c r="AV244" s="19"/>
      <c r="AW244" s="19"/>
    </row>
    <row r="245" spans="1:49" x14ac:dyDescent="0.2">
      <c r="A245" s="20"/>
      <c r="B245" s="20"/>
      <c r="D245" s="26"/>
      <c r="E245" s="26"/>
      <c r="F245" s="20"/>
      <c r="G245" s="20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L245" s="19"/>
      <c r="AM245" s="19"/>
      <c r="AN245" s="19"/>
      <c r="AO245" s="19"/>
      <c r="AP245" s="19"/>
      <c r="AQ245" s="19"/>
      <c r="AR245" s="19"/>
      <c r="AS245" s="19"/>
      <c r="AT245" s="19"/>
      <c r="AV245" s="19"/>
      <c r="AW245" s="19"/>
    </row>
    <row r="246" spans="1:49" x14ac:dyDescent="0.2">
      <c r="A246" s="20"/>
      <c r="B246" s="20"/>
      <c r="D246" s="26"/>
      <c r="E246" s="26"/>
      <c r="F246" s="20"/>
      <c r="G246" s="20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L246" s="19"/>
      <c r="AM246" s="19"/>
      <c r="AN246" s="19"/>
      <c r="AO246" s="19"/>
      <c r="AP246" s="19"/>
      <c r="AQ246" s="19"/>
      <c r="AR246" s="19"/>
      <c r="AS246" s="19"/>
      <c r="AT246" s="19"/>
      <c r="AV246" s="19"/>
      <c r="AW246" s="19"/>
    </row>
    <row r="247" spans="1:49" x14ac:dyDescent="0.2">
      <c r="A247" s="20"/>
      <c r="B247" s="20"/>
      <c r="D247" s="26"/>
      <c r="E247" s="26"/>
      <c r="F247" s="20"/>
      <c r="G247" s="20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L247" s="19"/>
      <c r="AM247" s="19"/>
      <c r="AN247" s="19"/>
      <c r="AO247" s="19"/>
      <c r="AP247" s="19"/>
      <c r="AQ247" s="19"/>
      <c r="AR247" s="19"/>
      <c r="AS247" s="19"/>
      <c r="AT247" s="19"/>
      <c r="AV247" s="19"/>
      <c r="AW247" s="19"/>
    </row>
    <row r="248" spans="1:49" x14ac:dyDescent="0.2">
      <c r="A248" s="20"/>
      <c r="B248" s="20"/>
      <c r="D248" s="26"/>
      <c r="E248" s="26"/>
      <c r="F248" s="20"/>
      <c r="G248" s="20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L248" s="19"/>
      <c r="AM248" s="19"/>
      <c r="AN248" s="19"/>
      <c r="AO248" s="19"/>
      <c r="AP248" s="19"/>
      <c r="AQ248" s="19"/>
      <c r="AR248" s="19"/>
      <c r="AS248" s="19"/>
      <c r="AT248" s="19"/>
      <c r="AV248" s="19"/>
      <c r="AW248" s="19"/>
    </row>
    <row r="249" spans="1:49" x14ac:dyDescent="0.2">
      <c r="A249" s="20"/>
      <c r="B249" s="20"/>
      <c r="D249" s="26"/>
      <c r="E249" s="26"/>
      <c r="F249" s="20"/>
      <c r="G249" s="20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L249" s="19"/>
      <c r="AM249" s="19"/>
      <c r="AN249" s="19"/>
      <c r="AO249" s="19"/>
      <c r="AP249" s="19"/>
      <c r="AQ249" s="19"/>
      <c r="AR249" s="19"/>
      <c r="AS249" s="19"/>
      <c r="AT249" s="19"/>
      <c r="AV249" s="19"/>
      <c r="AW249" s="19"/>
    </row>
    <row r="250" spans="1:49" x14ac:dyDescent="0.2">
      <c r="A250" s="20"/>
      <c r="B250" s="20"/>
      <c r="D250" s="26"/>
      <c r="E250" s="26"/>
      <c r="F250" s="20"/>
      <c r="G250" s="20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L250" s="19"/>
      <c r="AM250" s="19"/>
      <c r="AN250" s="19"/>
      <c r="AO250" s="19"/>
      <c r="AP250" s="19"/>
      <c r="AQ250" s="19"/>
      <c r="AR250" s="19"/>
      <c r="AS250" s="19"/>
      <c r="AT250" s="19"/>
      <c r="AV250" s="19"/>
      <c r="AW250" s="19"/>
    </row>
    <row r="251" spans="1:49" x14ac:dyDescent="0.2">
      <c r="A251" s="20"/>
      <c r="B251" s="20"/>
      <c r="D251" s="26"/>
      <c r="E251" s="26"/>
      <c r="F251" s="20"/>
      <c r="G251" s="20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L251" s="19"/>
      <c r="AM251" s="19"/>
      <c r="AN251" s="19"/>
      <c r="AO251" s="19"/>
      <c r="AP251" s="19"/>
      <c r="AQ251" s="19"/>
      <c r="AR251" s="19"/>
      <c r="AS251" s="19"/>
      <c r="AT251" s="19"/>
      <c r="AV251" s="19"/>
      <c r="AW251" s="19"/>
    </row>
    <row r="252" spans="1:49" x14ac:dyDescent="0.2">
      <c r="A252" s="20"/>
      <c r="B252" s="20"/>
      <c r="D252" s="26"/>
      <c r="E252" s="26"/>
      <c r="F252" s="20"/>
      <c r="G252" s="20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L252" s="19"/>
      <c r="AM252" s="19"/>
      <c r="AN252" s="19"/>
      <c r="AO252" s="19"/>
      <c r="AP252" s="19"/>
      <c r="AQ252" s="19"/>
      <c r="AR252" s="19"/>
      <c r="AS252" s="19"/>
      <c r="AT252" s="19"/>
      <c r="AV252" s="19"/>
      <c r="AW252" s="19"/>
    </row>
    <row r="253" spans="1:49" x14ac:dyDescent="0.2">
      <c r="A253" s="20"/>
      <c r="B253" s="20"/>
      <c r="D253" s="26"/>
      <c r="E253" s="26"/>
      <c r="F253" s="20"/>
      <c r="G253" s="20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L253" s="19"/>
      <c r="AM253" s="19"/>
      <c r="AN253" s="19"/>
      <c r="AO253" s="19"/>
      <c r="AP253" s="19"/>
      <c r="AQ253" s="19"/>
      <c r="AR253" s="19"/>
      <c r="AS253" s="19"/>
      <c r="AT253" s="19"/>
      <c r="AV253" s="19"/>
      <c r="AW253" s="19"/>
    </row>
    <row r="254" spans="1:49" x14ac:dyDescent="0.2">
      <c r="A254" s="20"/>
      <c r="B254" s="20"/>
      <c r="D254" s="26"/>
      <c r="E254" s="26"/>
      <c r="F254" s="20"/>
      <c r="G254" s="20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L254" s="19"/>
      <c r="AM254" s="19"/>
      <c r="AN254" s="19"/>
      <c r="AO254" s="19"/>
      <c r="AP254" s="19"/>
      <c r="AQ254" s="19"/>
      <c r="AR254" s="19"/>
      <c r="AS254" s="19"/>
      <c r="AT254" s="19"/>
      <c r="AV254" s="19"/>
      <c r="AW254" s="19"/>
    </row>
    <row r="255" spans="1:49" x14ac:dyDescent="0.2">
      <c r="A255" s="20"/>
      <c r="B255" s="20"/>
      <c r="D255" s="26"/>
      <c r="E255" s="26"/>
      <c r="F255" s="20"/>
      <c r="G255" s="20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L255" s="19"/>
      <c r="AM255" s="19"/>
      <c r="AN255" s="19"/>
      <c r="AO255" s="19"/>
      <c r="AP255" s="19"/>
      <c r="AQ255" s="19"/>
      <c r="AR255" s="19"/>
      <c r="AS255" s="19"/>
      <c r="AT255" s="19"/>
      <c r="AV255" s="19"/>
      <c r="AW255" s="19"/>
    </row>
    <row r="256" spans="1:49" x14ac:dyDescent="0.2">
      <c r="A256" s="20"/>
      <c r="B256" s="20"/>
      <c r="D256" s="26"/>
      <c r="E256" s="26"/>
      <c r="F256" s="20"/>
      <c r="G256" s="20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L256" s="19"/>
      <c r="AM256" s="19"/>
      <c r="AN256" s="19"/>
      <c r="AO256" s="19"/>
      <c r="AP256" s="19"/>
      <c r="AQ256" s="19"/>
      <c r="AR256" s="19"/>
      <c r="AS256" s="19"/>
      <c r="AT256" s="19"/>
      <c r="AV256" s="19"/>
      <c r="AW256" s="19"/>
    </row>
    <row r="257" spans="1:49" x14ac:dyDescent="0.2">
      <c r="A257" s="20"/>
      <c r="B257" s="20"/>
      <c r="D257" s="26"/>
      <c r="E257" s="26"/>
      <c r="F257" s="20"/>
      <c r="G257" s="20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L257" s="19"/>
      <c r="AM257" s="19"/>
      <c r="AN257" s="19"/>
      <c r="AO257" s="19"/>
      <c r="AP257" s="19"/>
      <c r="AQ257" s="19"/>
      <c r="AR257" s="19"/>
      <c r="AS257" s="19"/>
      <c r="AT257" s="19"/>
      <c r="AV257" s="19"/>
      <c r="AW257" s="19"/>
    </row>
    <row r="258" spans="1:49" x14ac:dyDescent="0.2">
      <c r="A258" s="20"/>
      <c r="B258" s="20"/>
      <c r="D258" s="26"/>
      <c r="E258" s="26"/>
      <c r="F258" s="20"/>
      <c r="G258" s="20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L258" s="19"/>
      <c r="AM258" s="19"/>
      <c r="AN258" s="19"/>
      <c r="AO258" s="19"/>
      <c r="AP258" s="19"/>
      <c r="AQ258" s="19"/>
      <c r="AR258" s="19"/>
      <c r="AS258" s="19"/>
      <c r="AT258" s="19"/>
      <c r="AV258" s="19"/>
      <c r="AW258" s="19"/>
    </row>
    <row r="259" spans="1:49" x14ac:dyDescent="0.2">
      <c r="A259" s="20"/>
      <c r="B259" s="20"/>
      <c r="D259" s="26"/>
      <c r="E259" s="26"/>
      <c r="F259" s="20"/>
      <c r="G259" s="20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L259" s="19"/>
      <c r="AM259" s="19"/>
      <c r="AN259" s="19"/>
      <c r="AO259" s="19"/>
      <c r="AP259" s="19"/>
      <c r="AQ259" s="19"/>
      <c r="AR259" s="19"/>
      <c r="AS259" s="19"/>
      <c r="AT259" s="19"/>
      <c r="AV259" s="19"/>
      <c r="AW259" s="19"/>
    </row>
    <row r="260" spans="1:49" x14ac:dyDescent="0.2">
      <c r="A260" s="20"/>
      <c r="B260" s="20"/>
      <c r="D260" s="26"/>
      <c r="E260" s="26"/>
      <c r="F260" s="20"/>
      <c r="G260" s="20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L260" s="19"/>
      <c r="AM260" s="19"/>
      <c r="AN260" s="19"/>
      <c r="AO260" s="19"/>
      <c r="AP260" s="19"/>
      <c r="AQ260" s="19"/>
      <c r="AR260" s="19"/>
      <c r="AS260" s="19"/>
      <c r="AT260" s="19"/>
      <c r="AV260" s="19"/>
      <c r="AW260" s="19"/>
    </row>
    <row r="261" spans="1:49" x14ac:dyDescent="0.2">
      <c r="A261" s="20"/>
      <c r="B261" s="20"/>
      <c r="D261" s="26"/>
      <c r="E261" s="26"/>
      <c r="F261" s="20"/>
      <c r="G261" s="20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L261" s="19"/>
      <c r="AM261" s="19"/>
      <c r="AN261" s="19"/>
      <c r="AO261" s="19"/>
      <c r="AP261" s="19"/>
      <c r="AQ261" s="19"/>
      <c r="AR261" s="19"/>
      <c r="AS261" s="19"/>
      <c r="AT261" s="19"/>
      <c r="AV261" s="19"/>
      <c r="AW261" s="19"/>
    </row>
    <row r="262" spans="1:49" x14ac:dyDescent="0.2">
      <c r="A262" s="20"/>
      <c r="B262" s="20"/>
      <c r="D262" s="26"/>
      <c r="E262" s="26"/>
      <c r="F262" s="20"/>
      <c r="G262" s="20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L262" s="19"/>
      <c r="AM262" s="19"/>
      <c r="AN262" s="19"/>
      <c r="AO262" s="19"/>
      <c r="AP262" s="19"/>
      <c r="AQ262" s="19"/>
      <c r="AR262" s="19"/>
      <c r="AS262" s="19"/>
      <c r="AT262" s="19"/>
      <c r="AV262" s="19"/>
      <c r="AW262" s="19"/>
    </row>
    <row r="263" spans="1:49" x14ac:dyDescent="0.2">
      <c r="A263" s="20"/>
      <c r="B263" s="20"/>
      <c r="D263" s="26"/>
      <c r="E263" s="26"/>
      <c r="F263" s="20"/>
      <c r="G263" s="20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L263" s="19"/>
      <c r="AM263" s="19"/>
      <c r="AN263" s="19"/>
      <c r="AO263" s="19"/>
      <c r="AP263" s="19"/>
      <c r="AQ263" s="19"/>
      <c r="AR263" s="19"/>
      <c r="AS263" s="19"/>
      <c r="AT263" s="19"/>
      <c r="AV263" s="19"/>
      <c r="AW263" s="19"/>
    </row>
    <row r="264" spans="1:49" x14ac:dyDescent="0.2">
      <c r="A264" s="20"/>
      <c r="B264" s="20"/>
      <c r="D264" s="26"/>
      <c r="E264" s="26"/>
      <c r="F264" s="20"/>
      <c r="G264" s="20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L264" s="19"/>
      <c r="AM264" s="19"/>
      <c r="AN264" s="19"/>
      <c r="AO264" s="19"/>
      <c r="AP264" s="19"/>
      <c r="AQ264" s="19"/>
      <c r="AR264" s="19"/>
      <c r="AS264" s="19"/>
      <c r="AT264" s="19"/>
      <c r="AV264" s="19"/>
      <c r="AW264" s="19"/>
    </row>
    <row r="265" spans="1:49" x14ac:dyDescent="0.2">
      <c r="A265" s="20"/>
      <c r="B265" s="20"/>
      <c r="D265" s="26"/>
      <c r="E265" s="26"/>
      <c r="F265" s="20"/>
      <c r="G265" s="20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L265" s="19"/>
      <c r="AM265" s="19"/>
      <c r="AN265" s="19"/>
      <c r="AO265" s="19"/>
      <c r="AP265" s="19"/>
      <c r="AQ265" s="19"/>
      <c r="AR265" s="19"/>
      <c r="AS265" s="19"/>
      <c r="AT265" s="19"/>
      <c r="AV265" s="19"/>
      <c r="AW265" s="19"/>
    </row>
    <row r="266" spans="1:49" x14ac:dyDescent="0.2">
      <c r="A266" s="20"/>
      <c r="B266" s="20"/>
      <c r="D266" s="26"/>
      <c r="E266" s="26"/>
      <c r="F266" s="20"/>
      <c r="G266" s="20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L266" s="19"/>
      <c r="AM266" s="19"/>
      <c r="AN266" s="19"/>
      <c r="AO266" s="19"/>
      <c r="AP266" s="19"/>
      <c r="AQ266" s="19"/>
      <c r="AR266" s="19"/>
      <c r="AS266" s="19"/>
      <c r="AT266" s="19"/>
      <c r="AV266" s="19"/>
      <c r="AW266" s="19"/>
    </row>
    <row r="267" spans="1:49" x14ac:dyDescent="0.2">
      <c r="A267" s="20"/>
      <c r="B267" s="20"/>
      <c r="D267" s="26"/>
      <c r="E267" s="26"/>
      <c r="F267" s="20"/>
      <c r="G267" s="20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L267" s="19"/>
      <c r="AM267" s="19"/>
      <c r="AN267" s="19"/>
      <c r="AO267" s="19"/>
      <c r="AP267" s="19"/>
      <c r="AQ267" s="19"/>
      <c r="AR267" s="19"/>
      <c r="AS267" s="19"/>
      <c r="AT267" s="19"/>
      <c r="AV267" s="19"/>
      <c r="AW267" s="19"/>
    </row>
    <row r="268" spans="1:49" x14ac:dyDescent="0.2">
      <c r="A268" s="20"/>
      <c r="B268" s="20"/>
      <c r="D268" s="26"/>
      <c r="E268" s="26"/>
      <c r="F268" s="20"/>
      <c r="G268" s="20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L268" s="19"/>
      <c r="AM268" s="19"/>
      <c r="AN268" s="19"/>
      <c r="AO268" s="19"/>
      <c r="AP268" s="19"/>
      <c r="AQ268" s="19"/>
      <c r="AR268" s="19"/>
      <c r="AS268" s="19"/>
      <c r="AT268" s="19"/>
      <c r="AV268" s="19"/>
      <c r="AW268" s="19"/>
    </row>
    <row r="269" spans="1:49" x14ac:dyDescent="0.2">
      <c r="A269" s="20"/>
      <c r="B269" s="20"/>
      <c r="D269" s="26"/>
      <c r="E269" s="26"/>
      <c r="F269" s="20"/>
      <c r="G269" s="20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L269" s="19"/>
      <c r="AM269" s="19"/>
      <c r="AN269" s="19"/>
      <c r="AO269" s="19"/>
      <c r="AP269" s="19"/>
      <c r="AQ269" s="19"/>
      <c r="AR269" s="19"/>
      <c r="AS269" s="19"/>
      <c r="AT269" s="19"/>
      <c r="AV269" s="19"/>
      <c r="AW269" s="19"/>
    </row>
    <row r="270" spans="1:49" x14ac:dyDescent="0.2">
      <c r="A270" s="20"/>
      <c r="B270" s="20"/>
      <c r="D270" s="26"/>
      <c r="E270" s="26"/>
      <c r="F270" s="20"/>
      <c r="G270" s="20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L270" s="19"/>
      <c r="AM270" s="19"/>
      <c r="AN270" s="19"/>
      <c r="AO270" s="19"/>
      <c r="AP270" s="19"/>
      <c r="AQ270" s="19"/>
      <c r="AR270" s="19"/>
      <c r="AS270" s="19"/>
      <c r="AT270" s="19"/>
      <c r="AV270" s="19"/>
      <c r="AW270" s="19"/>
    </row>
    <row r="271" spans="1:49" x14ac:dyDescent="0.2">
      <c r="A271" s="20"/>
      <c r="B271" s="20"/>
      <c r="D271" s="26"/>
      <c r="E271" s="26"/>
      <c r="F271" s="20"/>
      <c r="G271" s="20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L271" s="19"/>
      <c r="AM271" s="19"/>
      <c r="AN271" s="19"/>
      <c r="AO271" s="19"/>
      <c r="AP271" s="19"/>
      <c r="AQ271" s="19"/>
      <c r="AR271" s="19"/>
      <c r="AS271" s="19"/>
      <c r="AT271" s="19"/>
      <c r="AV271" s="19"/>
      <c r="AW271" s="19"/>
    </row>
    <row r="272" spans="1:49" x14ac:dyDescent="0.2">
      <c r="A272" s="20"/>
      <c r="B272" s="20"/>
      <c r="D272" s="26"/>
      <c r="E272" s="26"/>
      <c r="F272" s="20"/>
      <c r="G272" s="20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L272" s="19"/>
      <c r="AM272" s="19"/>
      <c r="AN272" s="19"/>
      <c r="AO272" s="19"/>
      <c r="AP272" s="19"/>
      <c r="AQ272" s="19"/>
      <c r="AR272" s="19"/>
      <c r="AS272" s="19"/>
      <c r="AT272" s="19"/>
      <c r="AV272" s="19"/>
      <c r="AW272" s="19"/>
    </row>
    <row r="273" spans="1:49" x14ac:dyDescent="0.2">
      <c r="A273" s="20"/>
      <c r="B273" s="20"/>
      <c r="D273" s="26"/>
      <c r="E273" s="26"/>
      <c r="F273" s="20"/>
      <c r="G273" s="20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L273" s="19"/>
      <c r="AM273" s="19"/>
      <c r="AN273" s="19"/>
      <c r="AO273" s="19"/>
      <c r="AP273" s="19"/>
      <c r="AQ273" s="19"/>
      <c r="AR273" s="19"/>
      <c r="AS273" s="19"/>
      <c r="AT273" s="19"/>
      <c r="AV273" s="19"/>
      <c r="AW273" s="19"/>
    </row>
    <row r="274" spans="1:49" x14ac:dyDescent="0.2">
      <c r="A274" s="20"/>
      <c r="B274" s="20"/>
      <c r="D274" s="26"/>
      <c r="E274" s="26"/>
      <c r="F274" s="20"/>
      <c r="G274" s="20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L274" s="19"/>
      <c r="AM274" s="19"/>
      <c r="AN274" s="19"/>
      <c r="AO274" s="19"/>
      <c r="AP274" s="19"/>
      <c r="AQ274" s="19"/>
      <c r="AR274" s="19"/>
      <c r="AS274" s="19"/>
      <c r="AT274" s="19"/>
      <c r="AV274" s="19"/>
      <c r="AW274" s="19"/>
    </row>
    <row r="275" spans="1:49" x14ac:dyDescent="0.2">
      <c r="A275" s="20"/>
      <c r="B275" s="20"/>
      <c r="D275" s="26"/>
      <c r="E275" s="26"/>
      <c r="F275" s="20"/>
      <c r="G275" s="20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L275" s="19"/>
      <c r="AM275" s="19"/>
      <c r="AN275" s="19"/>
      <c r="AO275" s="19"/>
      <c r="AP275" s="19"/>
      <c r="AQ275" s="19"/>
      <c r="AR275" s="19"/>
      <c r="AS275" s="19"/>
      <c r="AT275" s="19"/>
      <c r="AV275" s="19"/>
      <c r="AW275" s="19"/>
    </row>
    <row r="276" spans="1:49" x14ac:dyDescent="0.2">
      <c r="A276" s="20"/>
      <c r="B276" s="20"/>
      <c r="D276" s="26"/>
      <c r="E276" s="26"/>
      <c r="F276" s="20"/>
      <c r="G276" s="20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L276" s="19"/>
      <c r="AM276" s="19"/>
      <c r="AN276" s="19"/>
      <c r="AO276" s="19"/>
      <c r="AP276" s="19"/>
      <c r="AQ276" s="19"/>
      <c r="AR276" s="19"/>
      <c r="AS276" s="19"/>
      <c r="AT276" s="19"/>
      <c r="AV276" s="19"/>
      <c r="AW276" s="19"/>
    </row>
    <row r="277" spans="1:49" x14ac:dyDescent="0.2">
      <c r="A277" s="20"/>
      <c r="B277" s="20"/>
      <c r="D277" s="26"/>
      <c r="E277" s="26"/>
      <c r="F277" s="20"/>
      <c r="G277" s="20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L277" s="19"/>
      <c r="AM277" s="19"/>
      <c r="AN277" s="19"/>
      <c r="AO277" s="19"/>
      <c r="AP277" s="19"/>
      <c r="AQ277" s="19"/>
      <c r="AR277" s="19"/>
      <c r="AS277" s="19"/>
      <c r="AT277" s="19"/>
      <c r="AV277" s="19"/>
      <c r="AW277" s="19"/>
    </row>
    <row r="278" spans="1:49" x14ac:dyDescent="0.2">
      <c r="A278" s="20"/>
      <c r="B278" s="20"/>
      <c r="D278" s="26"/>
      <c r="E278" s="26"/>
      <c r="F278" s="20"/>
      <c r="G278" s="20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L278" s="19"/>
      <c r="AM278" s="19"/>
      <c r="AN278" s="19"/>
      <c r="AO278" s="19"/>
      <c r="AP278" s="19"/>
      <c r="AQ278" s="19"/>
      <c r="AR278" s="19"/>
      <c r="AS278" s="19"/>
      <c r="AT278" s="19"/>
      <c r="AV278" s="19"/>
      <c r="AW278" s="19"/>
    </row>
    <row r="279" spans="1:49" x14ac:dyDescent="0.2">
      <c r="A279" s="20"/>
      <c r="B279" s="20"/>
      <c r="D279" s="26"/>
      <c r="E279" s="26"/>
      <c r="F279" s="20"/>
      <c r="G279" s="20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L279" s="19"/>
      <c r="AM279" s="19"/>
      <c r="AN279" s="19"/>
      <c r="AO279" s="19"/>
      <c r="AP279" s="19"/>
      <c r="AQ279" s="19"/>
      <c r="AR279" s="19"/>
      <c r="AS279" s="19"/>
      <c r="AT279" s="19"/>
      <c r="AV279" s="19"/>
      <c r="AW279" s="19"/>
    </row>
    <row r="280" spans="1:49" x14ac:dyDescent="0.2">
      <c r="A280" s="20"/>
      <c r="B280" s="20"/>
      <c r="D280" s="26"/>
      <c r="E280" s="26"/>
      <c r="F280" s="20"/>
      <c r="G280" s="20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L280" s="19"/>
      <c r="AM280" s="19"/>
      <c r="AN280" s="19"/>
      <c r="AO280" s="19"/>
      <c r="AP280" s="19"/>
      <c r="AQ280" s="19"/>
      <c r="AR280" s="19"/>
      <c r="AS280" s="19"/>
      <c r="AT280" s="19"/>
      <c r="AV280" s="19"/>
      <c r="AW280" s="19"/>
    </row>
    <row r="281" spans="1:49" x14ac:dyDescent="0.2">
      <c r="A281" s="20"/>
      <c r="B281" s="20"/>
      <c r="D281" s="26"/>
      <c r="E281" s="26"/>
      <c r="F281" s="20"/>
      <c r="G281" s="20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L281" s="19"/>
      <c r="AM281" s="19"/>
      <c r="AN281" s="19"/>
      <c r="AO281" s="19"/>
      <c r="AP281" s="19"/>
      <c r="AQ281" s="19"/>
      <c r="AR281" s="19"/>
      <c r="AS281" s="19"/>
      <c r="AT281" s="19"/>
      <c r="AV281" s="19"/>
      <c r="AW281" s="19"/>
    </row>
    <row r="282" spans="1:49" x14ac:dyDescent="0.2">
      <c r="A282" s="20"/>
      <c r="B282" s="20"/>
      <c r="D282" s="26"/>
      <c r="E282" s="26"/>
      <c r="F282" s="20"/>
      <c r="G282" s="20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L282" s="19"/>
      <c r="AM282" s="19"/>
      <c r="AN282" s="19"/>
      <c r="AO282" s="19"/>
      <c r="AP282" s="19"/>
      <c r="AQ282" s="19"/>
      <c r="AR282" s="19"/>
      <c r="AS282" s="19"/>
      <c r="AT282" s="19"/>
      <c r="AV282" s="19"/>
      <c r="AW282" s="19"/>
    </row>
    <row r="283" spans="1:49" x14ac:dyDescent="0.2">
      <c r="A283" s="20"/>
      <c r="B283" s="20"/>
      <c r="D283" s="26"/>
      <c r="E283" s="26"/>
      <c r="F283" s="20"/>
      <c r="G283" s="20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L283" s="19"/>
      <c r="AM283" s="19"/>
      <c r="AN283" s="19"/>
      <c r="AO283" s="19"/>
      <c r="AP283" s="19"/>
      <c r="AQ283" s="19"/>
      <c r="AR283" s="19"/>
      <c r="AS283" s="19"/>
      <c r="AT283" s="19"/>
      <c r="AV283" s="19"/>
      <c r="AW283" s="19"/>
    </row>
    <row r="284" spans="1:49" x14ac:dyDescent="0.2">
      <c r="A284" s="20"/>
      <c r="B284" s="20"/>
      <c r="D284" s="26"/>
      <c r="E284" s="26"/>
      <c r="F284" s="20"/>
      <c r="G284" s="20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L284" s="19"/>
      <c r="AM284" s="19"/>
      <c r="AN284" s="19"/>
      <c r="AO284" s="19"/>
      <c r="AP284" s="19"/>
      <c r="AQ284" s="19"/>
      <c r="AR284" s="19"/>
      <c r="AS284" s="19"/>
      <c r="AT284" s="19"/>
      <c r="AV284" s="19"/>
      <c r="AW284" s="19"/>
    </row>
    <row r="285" spans="1:49" x14ac:dyDescent="0.2">
      <c r="A285" s="20"/>
      <c r="B285" s="20"/>
      <c r="D285" s="26"/>
      <c r="E285" s="26"/>
      <c r="F285" s="20"/>
      <c r="G285" s="20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L285" s="19"/>
      <c r="AM285" s="19"/>
      <c r="AN285" s="19"/>
      <c r="AO285" s="19"/>
      <c r="AP285" s="19"/>
      <c r="AQ285" s="19"/>
      <c r="AR285" s="19"/>
      <c r="AS285" s="19"/>
      <c r="AT285" s="19"/>
      <c r="AV285" s="19"/>
      <c r="AW285" s="19"/>
    </row>
    <row r="286" spans="1:49" x14ac:dyDescent="0.2">
      <c r="A286" s="20"/>
      <c r="B286" s="20"/>
      <c r="D286" s="26"/>
      <c r="E286" s="26"/>
      <c r="F286" s="20"/>
      <c r="G286" s="20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L286" s="19"/>
      <c r="AM286" s="19"/>
      <c r="AN286" s="19"/>
      <c r="AO286" s="19"/>
      <c r="AP286" s="19"/>
      <c r="AQ286" s="19"/>
      <c r="AR286" s="19"/>
      <c r="AS286" s="19"/>
      <c r="AT286" s="19"/>
      <c r="AV286" s="19"/>
      <c r="AW286" s="19"/>
    </row>
    <row r="287" spans="1:49" x14ac:dyDescent="0.2">
      <c r="A287" s="20"/>
      <c r="B287" s="20"/>
      <c r="D287" s="26"/>
      <c r="E287" s="26"/>
      <c r="F287" s="20"/>
      <c r="G287" s="20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L287" s="19"/>
      <c r="AM287" s="19"/>
      <c r="AN287" s="19"/>
      <c r="AO287" s="19"/>
      <c r="AP287" s="19"/>
      <c r="AQ287" s="19"/>
      <c r="AR287" s="19"/>
      <c r="AS287" s="19"/>
      <c r="AT287" s="19"/>
      <c r="AV287" s="19"/>
      <c r="AW287" s="19"/>
    </row>
    <row r="288" spans="1:49" x14ac:dyDescent="0.2">
      <c r="A288" s="20"/>
      <c r="B288" s="20"/>
      <c r="D288" s="26"/>
      <c r="E288" s="26"/>
      <c r="F288" s="20"/>
      <c r="G288" s="20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L288" s="19"/>
      <c r="AM288" s="19"/>
      <c r="AN288" s="19"/>
      <c r="AO288" s="19"/>
      <c r="AP288" s="19"/>
      <c r="AQ288" s="19"/>
      <c r="AR288" s="19"/>
      <c r="AS288" s="19"/>
      <c r="AT288" s="19"/>
      <c r="AV288" s="19"/>
      <c r="AW288" s="19"/>
    </row>
    <row r="289" spans="1:49" x14ac:dyDescent="0.2">
      <c r="A289" s="20"/>
      <c r="B289" s="20"/>
      <c r="D289" s="26"/>
      <c r="E289" s="26"/>
      <c r="F289" s="20"/>
      <c r="G289" s="20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L289" s="19"/>
      <c r="AM289" s="19"/>
      <c r="AN289" s="19"/>
      <c r="AO289" s="19"/>
      <c r="AP289" s="19"/>
      <c r="AQ289" s="19"/>
      <c r="AR289" s="19"/>
      <c r="AS289" s="19"/>
      <c r="AT289" s="19"/>
      <c r="AV289" s="19"/>
      <c r="AW289" s="19"/>
    </row>
    <row r="290" spans="1:49" x14ac:dyDescent="0.2">
      <c r="A290" s="20"/>
      <c r="B290" s="20"/>
      <c r="D290" s="26"/>
      <c r="E290" s="26"/>
      <c r="F290" s="20"/>
      <c r="G290" s="20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L290" s="19"/>
      <c r="AM290" s="19"/>
      <c r="AN290" s="19"/>
      <c r="AO290" s="19"/>
      <c r="AP290" s="19"/>
      <c r="AQ290" s="19"/>
      <c r="AR290" s="19"/>
      <c r="AS290" s="19"/>
      <c r="AT290" s="19"/>
      <c r="AV290" s="19"/>
      <c r="AW290" s="19"/>
    </row>
    <row r="291" spans="1:49" x14ac:dyDescent="0.2">
      <c r="A291" s="20"/>
      <c r="B291" s="20"/>
      <c r="D291" s="26"/>
      <c r="E291" s="26"/>
      <c r="F291" s="20"/>
      <c r="G291" s="20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L291" s="19"/>
      <c r="AM291" s="19"/>
      <c r="AN291" s="19"/>
      <c r="AO291" s="19"/>
      <c r="AP291" s="19"/>
      <c r="AQ291" s="19"/>
      <c r="AR291" s="19"/>
      <c r="AS291" s="19"/>
      <c r="AT291" s="19"/>
      <c r="AV291" s="19"/>
      <c r="AW291" s="19"/>
    </row>
    <row r="292" spans="1:49" x14ac:dyDescent="0.2">
      <c r="A292" s="20"/>
      <c r="B292" s="20"/>
      <c r="D292" s="26"/>
      <c r="E292" s="26"/>
      <c r="F292" s="20"/>
      <c r="G292" s="20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L292" s="19"/>
      <c r="AM292" s="19"/>
      <c r="AN292" s="19"/>
      <c r="AO292" s="19"/>
      <c r="AP292" s="19"/>
      <c r="AQ292" s="19"/>
      <c r="AR292" s="19"/>
      <c r="AS292" s="19"/>
      <c r="AT292" s="19"/>
      <c r="AV292" s="19"/>
      <c r="AW292" s="19"/>
    </row>
    <row r="293" spans="1:49" x14ac:dyDescent="0.2">
      <c r="A293" s="20"/>
      <c r="B293" s="20"/>
      <c r="D293" s="26"/>
      <c r="E293" s="26"/>
      <c r="F293" s="20"/>
      <c r="G293" s="20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L293" s="19"/>
      <c r="AM293" s="19"/>
      <c r="AN293" s="19"/>
      <c r="AO293" s="19"/>
      <c r="AP293" s="19"/>
      <c r="AQ293" s="19"/>
      <c r="AR293" s="19"/>
      <c r="AS293" s="19"/>
      <c r="AT293" s="19"/>
      <c r="AV293" s="19"/>
      <c r="AW293" s="19"/>
    </row>
    <row r="294" spans="1:49" x14ac:dyDescent="0.2">
      <c r="A294" s="20"/>
      <c r="B294" s="20"/>
      <c r="D294" s="26"/>
      <c r="E294" s="26"/>
      <c r="F294" s="20"/>
      <c r="G294" s="20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L294" s="19"/>
      <c r="AM294" s="19"/>
      <c r="AN294" s="19"/>
      <c r="AO294" s="19"/>
      <c r="AP294" s="19"/>
      <c r="AQ294" s="19"/>
      <c r="AR294" s="19"/>
      <c r="AS294" s="19"/>
      <c r="AT294" s="19"/>
      <c r="AV294" s="19"/>
      <c r="AW294" s="19"/>
    </row>
    <row r="295" spans="1:49" x14ac:dyDescent="0.2">
      <c r="A295" s="20"/>
      <c r="B295" s="20"/>
      <c r="D295" s="26"/>
      <c r="E295" s="26"/>
      <c r="F295" s="20"/>
      <c r="G295" s="20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L295" s="19"/>
      <c r="AM295" s="19"/>
      <c r="AN295" s="19"/>
      <c r="AO295" s="19"/>
      <c r="AP295" s="19"/>
      <c r="AQ295" s="19"/>
      <c r="AR295" s="19"/>
      <c r="AS295" s="19"/>
      <c r="AT295" s="19"/>
      <c r="AV295" s="19"/>
      <c r="AW295" s="19"/>
    </row>
    <row r="296" spans="1:49" x14ac:dyDescent="0.2">
      <c r="A296" s="20"/>
      <c r="B296" s="20"/>
      <c r="D296" s="26"/>
      <c r="E296" s="26"/>
      <c r="F296" s="20"/>
      <c r="G296" s="20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L296" s="19"/>
      <c r="AM296" s="19"/>
      <c r="AN296" s="19"/>
      <c r="AO296" s="19"/>
      <c r="AP296" s="19"/>
      <c r="AQ296" s="19"/>
      <c r="AR296" s="19"/>
      <c r="AS296" s="19"/>
      <c r="AT296" s="19"/>
      <c r="AV296" s="19"/>
      <c r="AW296" s="19"/>
    </row>
    <row r="297" spans="1:49" x14ac:dyDescent="0.2">
      <c r="A297" s="20"/>
      <c r="B297" s="20"/>
      <c r="D297" s="26"/>
      <c r="E297" s="26"/>
      <c r="F297" s="20"/>
      <c r="G297" s="20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L297" s="19"/>
      <c r="AM297" s="19"/>
      <c r="AN297" s="19"/>
      <c r="AO297" s="19"/>
      <c r="AP297" s="19"/>
      <c r="AQ297" s="19"/>
      <c r="AR297" s="19"/>
      <c r="AS297" s="19"/>
      <c r="AT297" s="19"/>
      <c r="AV297" s="19"/>
      <c r="AW297" s="19"/>
    </row>
    <row r="298" spans="1:49" x14ac:dyDescent="0.2">
      <c r="A298" s="20"/>
      <c r="B298" s="20"/>
      <c r="D298" s="26"/>
      <c r="E298" s="26"/>
      <c r="F298" s="20"/>
      <c r="G298" s="20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L298" s="19"/>
      <c r="AM298" s="19"/>
      <c r="AN298" s="19"/>
      <c r="AO298" s="19"/>
      <c r="AP298" s="19"/>
      <c r="AQ298" s="19"/>
      <c r="AR298" s="19"/>
      <c r="AS298" s="19"/>
      <c r="AT298" s="19"/>
      <c r="AV298" s="19"/>
      <c r="AW298" s="19"/>
    </row>
    <row r="299" spans="1:49" x14ac:dyDescent="0.2">
      <c r="A299" s="20"/>
      <c r="B299" s="20"/>
      <c r="D299" s="26"/>
      <c r="E299" s="26"/>
      <c r="F299" s="20"/>
      <c r="G299" s="20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L299" s="19"/>
      <c r="AM299" s="19"/>
      <c r="AN299" s="19"/>
      <c r="AO299" s="19"/>
      <c r="AP299" s="19"/>
      <c r="AQ299" s="19"/>
      <c r="AR299" s="19"/>
      <c r="AS299" s="19"/>
      <c r="AT299" s="19"/>
      <c r="AV299" s="19"/>
      <c r="AW299" s="19"/>
    </row>
    <row r="300" spans="1:49" x14ac:dyDescent="0.2">
      <c r="A300" s="20"/>
      <c r="B300" s="20"/>
      <c r="D300" s="26"/>
      <c r="E300" s="26"/>
      <c r="F300" s="20"/>
      <c r="G300" s="20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L300" s="19"/>
      <c r="AM300" s="19"/>
      <c r="AN300" s="19"/>
      <c r="AO300" s="19"/>
      <c r="AP300" s="19"/>
      <c r="AQ300" s="19"/>
      <c r="AR300" s="19"/>
      <c r="AS300" s="19"/>
      <c r="AT300" s="19"/>
      <c r="AV300" s="19"/>
      <c r="AW300" s="19"/>
    </row>
    <row r="301" spans="1:49" x14ac:dyDescent="0.2">
      <c r="A301" s="20"/>
      <c r="B301" s="20"/>
      <c r="D301" s="26"/>
      <c r="E301" s="26"/>
      <c r="F301" s="20"/>
      <c r="G301" s="20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L301" s="19"/>
      <c r="AM301" s="19"/>
      <c r="AN301" s="19"/>
      <c r="AO301" s="19"/>
      <c r="AP301" s="19"/>
      <c r="AQ301" s="19"/>
      <c r="AR301" s="19"/>
      <c r="AS301" s="19"/>
      <c r="AT301" s="19"/>
      <c r="AV301" s="19"/>
      <c r="AW301" s="19"/>
    </row>
    <row r="302" spans="1:49" x14ac:dyDescent="0.2">
      <c r="A302" s="20"/>
      <c r="B302" s="20"/>
      <c r="D302" s="26"/>
      <c r="E302" s="26"/>
      <c r="F302" s="20"/>
      <c r="G302" s="20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L302" s="19"/>
      <c r="AM302" s="19"/>
      <c r="AN302" s="19"/>
      <c r="AO302" s="19"/>
      <c r="AP302" s="19"/>
      <c r="AQ302" s="19"/>
      <c r="AR302" s="19"/>
      <c r="AS302" s="19"/>
      <c r="AT302" s="19"/>
      <c r="AV302" s="19"/>
      <c r="AW302" s="19"/>
    </row>
    <row r="303" spans="1:49" x14ac:dyDescent="0.2">
      <c r="A303" s="20"/>
      <c r="B303" s="20"/>
      <c r="D303" s="26"/>
      <c r="E303" s="26"/>
      <c r="F303" s="20"/>
      <c r="G303" s="20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L303" s="19"/>
      <c r="AM303" s="19"/>
      <c r="AN303" s="19"/>
      <c r="AO303" s="19"/>
      <c r="AP303" s="19"/>
      <c r="AQ303" s="19"/>
      <c r="AR303" s="19"/>
      <c r="AS303" s="19"/>
      <c r="AT303" s="19"/>
      <c r="AV303" s="19"/>
      <c r="AW303" s="19"/>
    </row>
    <row r="304" spans="1:49" x14ac:dyDescent="0.2">
      <c r="A304" s="20"/>
      <c r="B304" s="20"/>
      <c r="D304" s="26"/>
      <c r="E304" s="26"/>
      <c r="F304" s="20"/>
      <c r="G304" s="20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L304" s="19"/>
      <c r="AM304" s="19"/>
      <c r="AN304" s="19"/>
      <c r="AO304" s="19"/>
      <c r="AP304" s="19"/>
      <c r="AQ304" s="19"/>
      <c r="AR304" s="19"/>
      <c r="AS304" s="19"/>
      <c r="AT304" s="19"/>
      <c r="AV304" s="19"/>
      <c r="AW304" s="19"/>
    </row>
    <row r="305" spans="1:49" x14ac:dyDescent="0.2">
      <c r="A305" s="20"/>
      <c r="B305" s="20"/>
      <c r="D305" s="26"/>
      <c r="E305" s="26"/>
      <c r="F305" s="20"/>
      <c r="G305" s="20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L305" s="19"/>
      <c r="AM305" s="19"/>
      <c r="AN305" s="19"/>
      <c r="AO305" s="19"/>
      <c r="AP305" s="19"/>
      <c r="AQ305" s="19"/>
      <c r="AR305" s="19"/>
      <c r="AS305" s="19"/>
      <c r="AT305" s="19"/>
      <c r="AV305" s="19"/>
      <c r="AW305" s="19"/>
    </row>
    <row r="306" spans="1:49" x14ac:dyDescent="0.2">
      <c r="A306" s="20"/>
      <c r="B306" s="20"/>
      <c r="D306" s="26"/>
      <c r="E306" s="26"/>
      <c r="F306" s="20"/>
      <c r="G306" s="20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L306" s="19"/>
      <c r="AM306" s="19"/>
      <c r="AN306" s="19"/>
      <c r="AO306" s="19"/>
      <c r="AP306" s="19"/>
      <c r="AQ306" s="19"/>
      <c r="AR306" s="19"/>
      <c r="AS306" s="19"/>
      <c r="AT306" s="19"/>
      <c r="AV306" s="19"/>
      <c r="AW306" s="19"/>
    </row>
    <row r="307" spans="1:49" x14ac:dyDescent="0.2">
      <c r="A307" s="20"/>
      <c r="B307" s="20"/>
      <c r="D307" s="26"/>
      <c r="E307" s="26"/>
      <c r="F307" s="20"/>
      <c r="G307" s="20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L307" s="19"/>
      <c r="AM307" s="19"/>
      <c r="AN307" s="19"/>
      <c r="AO307" s="19"/>
      <c r="AP307" s="19"/>
      <c r="AQ307" s="19"/>
      <c r="AR307" s="19"/>
      <c r="AS307" s="19"/>
      <c r="AT307" s="19"/>
      <c r="AV307" s="19"/>
      <c r="AW307" s="19"/>
    </row>
    <row r="308" spans="1:49" x14ac:dyDescent="0.2">
      <c r="A308" s="20"/>
      <c r="B308" s="20"/>
      <c r="D308" s="26"/>
      <c r="E308" s="26"/>
      <c r="F308" s="20"/>
      <c r="G308" s="20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L308" s="19"/>
      <c r="AM308" s="19"/>
      <c r="AN308" s="19"/>
      <c r="AO308" s="19"/>
      <c r="AP308" s="19"/>
      <c r="AQ308" s="19"/>
      <c r="AR308" s="19"/>
      <c r="AS308" s="19"/>
      <c r="AT308" s="19"/>
      <c r="AV308" s="19"/>
      <c r="AW308" s="19"/>
    </row>
    <row r="309" spans="1:49" x14ac:dyDescent="0.2">
      <c r="A309" s="20"/>
      <c r="B309" s="20"/>
      <c r="D309" s="26"/>
      <c r="E309" s="26"/>
      <c r="F309" s="20"/>
      <c r="G309" s="20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L309" s="19"/>
      <c r="AM309" s="19"/>
      <c r="AN309" s="19"/>
      <c r="AO309" s="19"/>
      <c r="AP309" s="19"/>
      <c r="AQ309" s="19"/>
      <c r="AR309" s="19"/>
      <c r="AS309" s="19"/>
      <c r="AT309" s="19"/>
      <c r="AV309" s="19"/>
      <c r="AW309" s="19"/>
    </row>
    <row r="310" spans="1:49" x14ac:dyDescent="0.2">
      <c r="A310" s="20"/>
      <c r="B310" s="20"/>
      <c r="D310" s="26"/>
      <c r="E310" s="26"/>
      <c r="F310" s="20"/>
      <c r="G310" s="20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L310" s="19"/>
      <c r="AM310" s="19"/>
      <c r="AN310" s="19"/>
      <c r="AO310" s="19"/>
      <c r="AP310" s="19"/>
      <c r="AQ310" s="19"/>
      <c r="AR310" s="19"/>
      <c r="AS310" s="19"/>
      <c r="AT310" s="19"/>
      <c r="AV310" s="19"/>
      <c r="AW310" s="19"/>
    </row>
    <row r="311" spans="1:49" x14ac:dyDescent="0.2">
      <c r="A311" s="20"/>
      <c r="B311" s="20"/>
      <c r="D311" s="26"/>
      <c r="E311" s="26"/>
      <c r="F311" s="20"/>
      <c r="G311" s="20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L311" s="19"/>
      <c r="AM311" s="19"/>
      <c r="AN311" s="19"/>
      <c r="AO311" s="19"/>
      <c r="AP311" s="19"/>
      <c r="AQ311" s="19"/>
      <c r="AR311" s="19"/>
      <c r="AS311" s="19"/>
      <c r="AT311" s="19"/>
      <c r="AV311" s="19"/>
      <c r="AW311" s="19"/>
    </row>
    <row r="312" spans="1:49" x14ac:dyDescent="0.2">
      <c r="A312" s="20"/>
      <c r="B312" s="20"/>
      <c r="D312" s="26"/>
      <c r="E312" s="26"/>
      <c r="F312" s="20"/>
      <c r="G312" s="20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L312" s="19"/>
      <c r="AM312" s="19"/>
      <c r="AN312" s="19"/>
      <c r="AO312" s="19"/>
      <c r="AP312" s="19"/>
      <c r="AQ312" s="19"/>
      <c r="AR312" s="19"/>
      <c r="AS312" s="19"/>
      <c r="AT312" s="19"/>
      <c r="AV312" s="19"/>
      <c r="AW312" s="19"/>
    </row>
    <row r="313" spans="1:49" x14ac:dyDescent="0.2">
      <c r="A313" s="20"/>
      <c r="B313" s="20"/>
      <c r="D313" s="26"/>
      <c r="E313" s="26"/>
      <c r="F313" s="20"/>
      <c r="G313" s="20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L313" s="19"/>
      <c r="AM313" s="19"/>
      <c r="AN313" s="19"/>
      <c r="AO313" s="19"/>
      <c r="AP313" s="19"/>
      <c r="AQ313" s="19"/>
      <c r="AR313" s="19"/>
      <c r="AS313" s="19"/>
      <c r="AT313" s="19"/>
      <c r="AV313" s="19"/>
      <c r="AW313" s="19"/>
    </row>
    <row r="314" spans="1:49" x14ac:dyDescent="0.2">
      <c r="A314" s="20"/>
      <c r="B314" s="20"/>
      <c r="D314" s="26"/>
      <c r="E314" s="26"/>
      <c r="F314" s="20"/>
      <c r="G314" s="20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L314" s="19"/>
      <c r="AM314" s="19"/>
      <c r="AN314" s="19"/>
      <c r="AO314" s="19"/>
      <c r="AP314" s="19"/>
      <c r="AQ314" s="19"/>
      <c r="AR314" s="19"/>
      <c r="AS314" s="19"/>
      <c r="AT314" s="19"/>
      <c r="AV314" s="19"/>
      <c r="AW314" s="19"/>
    </row>
    <row r="315" spans="1:49" x14ac:dyDescent="0.2">
      <c r="A315" s="20"/>
      <c r="B315" s="20"/>
      <c r="D315" s="26"/>
      <c r="E315" s="26"/>
      <c r="F315" s="20"/>
      <c r="G315" s="20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L315" s="19"/>
      <c r="AM315" s="19"/>
      <c r="AN315" s="19"/>
      <c r="AO315" s="19"/>
      <c r="AP315" s="19"/>
      <c r="AQ315" s="19"/>
      <c r="AR315" s="19"/>
      <c r="AS315" s="19"/>
      <c r="AT315" s="19"/>
      <c r="AV315" s="19"/>
      <c r="AW315" s="19"/>
    </row>
    <row r="316" spans="1:49" x14ac:dyDescent="0.2">
      <c r="A316" s="20"/>
      <c r="B316" s="20"/>
      <c r="D316" s="26"/>
      <c r="E316" s="26"/>
      <c r="F316" s="20"/>
      <c r="G316" s="20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L316" s="19"/>
      <c r="AM316" s="19"/>
      <c r="AN316" s="19"/>
      <c r="AO316" s="19"/>
      <c r="AP316" s="19"/>
      <c r="AQ316" s="19"/>
      <c r="AR316" s="19"/>
      <c r="AS316" s="19"/>
      <c r="AT316" s="19"/>
      <c r="AV316" s="19"/>
      <c r="AW316" s="19"/>
    </row>
    <row r="317" spans="1:49" x14ac:dyDescent="0.2">
      <c r="A317" s="20"/>
      <c r="B317" s="20"/>
      <c r="D317" s="26"/>
      <c r="E317" s="26"/>
      <c r="F317" s="20"/>
      <c r="G317" s="20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L317" s="19"/>
      <c r="AM317" s="19"/>
      <c r="AN317" s="19"/>
      <c r="AO317" s="19"/>
      <c r="AP317" s="19"/>
      <c r="AQ317" s="19"/>
      <c r="AR317" s="19"/>
      <c r="AS317" s="19"/>
      <c r="AT317" s="19"/>
      <c r="AV317" s="19"/>
      <c r="AW317" s="19"/>
    </row>
    <row r="318" spans="1:49" x14ac:dyDescent="0.2">
      <c r="A318" s="20"/>
      <c r="B318" s="20"/>
      <c r="D318" s="26"/>
      <c r="E318" s="26"/>
      <c r="F318" s="20"/>
      <c r="G318" s="20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L318" s="19"/>
      <c r="AM318" s="19"/>
      <c r="AN318" s="19"/>
      <c r="AO318" s="19"/>
      <c r="AP318" s="19"/>
      <c r="AQ318" s="19"/>
      <c r="AR318" s="19"/>
      <c r="AS318" s="19"/>
      <c r="AT318" s="19"/>
      <c r="AV318" s="19"/>
      <c r="AW318" s="19"/>
    </row>
    <row r="319" spans="1:49" x14ac:dyDescent="0.2">
      <c r="A319" s="20"/>
      <c r="B319" s="20"/>
      <c r="D319" s="26"/>
      <c r="E319" s="26"/>
      <c r="F319" s="20"/>
      <c r="G319" s="20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L319" s="19"/>
      <c r="AM319" s="19"/>
      <c r="AN319" s="19"/>
      <c r="AO319" s="19"/>
      <c r="AP319" s="19"/>
      <c r="AQ319" s="19"/>
      <c r="AR319" s="19"/>
      <c r="AS319" s="19"/>
      <c r="AT319" s="19"/>
      <c r="AV319" s="19"/>
      <c r="AW319" s="19"/>
    </row>
    <row r="320" spans="1:49" x14ac:dyDescent="0.2">
      <c r="A320" s="20"/>
      <c r="B320" s="20"/>
      <c r="D320" s="26"/>
      <c r="E320" s="26"/>
      <c r="F320" s="20"/>
      <c r="G320" s="20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L320" s="19"/>
      <c r="AM320" s="19"/>
      <c r="AN320" s="19"/>
      <c r="AO320" s="19"/>
      <c r="AP320" s="19"/>
      <c r="AQ320" s="19"/>
      <c r="AR320" s="19"/>
      <c r="AS320" s="19"/>
      <c r="AT320" s="19"/>
      <c r="AV320" s="19"/>
      <c r="AW320" s="19"/>
    </row>
    <row r="321" spans="1:49" x14ac:dyDescent="0.2">
      <c r="A321" s="20"/>
      <c r="B321" s="20"/>
      <c r="D321" s="26"/>
      <c r="E321" s="26"/>
      <c r="F321" s="20"/>
      <c r="G321" s="20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L321" s="19"/>
      <c r="AM321" s="19"/>
      <c r="AN321" s="19"/>
      <c r="AO321" s="19"/>
      <c r="AP321" s="19"/>
      <c r="AQ321" s="19"/>
      <c r="AR321" s="19"/>
      <c r="AS321" s="19"/>
      <c r="AT321" s="19"/>
      <c r="AV321" s="19"/>
      <c r="AW321" s="19"/>
    </row>
    <row r="322" spans="1:49" x14ac:dyDescent="0.2">
      <c r="A322" s="20"/>
      <c r="B322" s="20"/>
      <c r="D322" s="26"/>
      <c r="E322" s="26"/>
      <c r="F322" s="20"/>
      <c r="G322" s="20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L322" s="19"/>
      <c r="AM322" s="19"/>
      <c r="AN322" s="19"/>
      <c r="AO322" s="19"/>
      <c r="AP322" s="19"/>
      <c r="AQ322" s="19"/>
      <c r="AR322" s="19"/>
      <c r="AS322" s="19"/>
      <c r="AT322" s="19"/>
      <c r="AV322" s="19"/>
      <c r="AW322" s="19"/>
    </row>
    <row r="323" spans="1:49" x14ac:dyDescent="0.2">
      <c r="A323" s="20"/>
      <c r="B323" s="20"/>
      <c r="D323" s="26"/>
      <c r="E323" s="26"/>
      <c r="F323" s="20"/>
      <c r="G323" s="20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L323" s="19"/>
      <c r="AM323" s="19"/>
      <c r="AN323" s="19"/>
      <c r="AO323" s="19"/>
      <c r="AP323" s="19"/>
      <c r="AQ323" s="19"/>
      <c r="AR323" s="19"/>
      <c r="AS323" s="19"/>
      <c r="AT323" s="19"/>
      <c r="AV323" s="19"/>
      <c r="AW323" s="19"/>
    </row>
    <row r="324" spans="1:49" x14ac:dyDescent="0.2">
      <c r="A324" s="20"/>
      <c r="B324" s="20"/>
      <c r="D324" s="26"/>
      <c r="E324" s="26"/>
      <c r="F324" s="20"/>
      <c r="G324" s="20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L324" s="19"/>
      <c r="AM324" s="19"/>
      <c r="AN324" s="19"/>
      <c r="AO324" s="19"/>
      <c r="AP324" s="19"/>
      <c r="AQ324" s="19"/>
      <c r="AR324" s="19"/>
      <c r="AS324" s="19"/>
      <c r="AT324" s="19"/>
      <c r="AV324" s="19"/>
      <c r="AW324" s="19"/>
    </row>
    <row r="325" spans="1:49" x14ac:dyDescent="0.2">
      <c r="A325" s="20"/>
      <c r="B325" s="20"/>
      <c r="D325" s="26"/>
      <c r="E325" s="26"/>
      <c r="F325" s="20"/>
      <c r="G325" s="20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L325" s="19"/>
      <c r="AM325" s="19"/>
      <c r="AN325" s="19"/>
      <c r="AO325" s="19"/>
      <c r="AP325" s="19"/>
      <c r="AQ325" s="19"/>
      <c r="AR325" s="19"/>
      <c r="AS325" s="19"/>
      <c r="AT325" s="19"/>
      <c r="AV325" s="19"/>
      <c r="AW325" s="19"/>
    </row>
    <row r="326" spans="1:49" x14ac:dyDescent="0.2">
      <c r="A326" s="20"/>
      <c r="B326" s="20"/>
      <c r="D326" s="26"/>
      <c r="E326" s="26"/>
      <c r="F326" s="20"/>
      <c r="G326" s="20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L326" s="19"/>
      <c r="AM326" s="19"/>
      <c r="AN326" s="19"/>
      <c r="AO326" s="19"/>
      <c r="AP326" s="19"/>
      <c r="AQ326" s="19"/>
      <c r="AR326" s="19"/>
      <c r="AS326" s="19"/>
      <c r="AT326" s="19"/>
      <c r="AV326" s="19"/>
      <c r="AW326" s="19"/>
    </row>
    <row r="327" spans="1:49" x14ac:dyDescent="0.2">
      <c r="A327" s="20"/>
      <c r="B327" s="20"/>
      <c r="D327" s="26"/>
      <c r="E327" s="26"/>
      <c r="F327" s="20"/>
      <c r="G327" s="20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L327" s="19"/>
      <c r="AM327" s="19"/>
      <c r="AN327" s="19"/>
      <c r="AO327" s="19"/>
      <c r="AP327" s="19"/>
      <c r="AQ327" s="19"/>
      <c r="AR327" s="19"/>
      <c r="AS327" s="19"/>
      <c r="AT327" s="19"/>
      <c r="AV327" s="19"/>
      <c r="AW327" s="19"/>
    </row>
    <row r="328" spans="1:49" x14ac:dyDescent="0.2">
      <c r="A328" s="20"/>
      <c r="B328" s="20"/>
      <c r="D328" s="26"/>
      <c r="E328" s="26"/>
      <c r="F328" s="20"/>
      <c r="G328" s="20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L328" s="19"/>
      <c r="AM328" s="19"/>
      <c r="AN328" s="19"/>
      <c r="AO328" s="19"/>
      <c r="AP328" s="19"/>
      <c r="AQ328" s="19"/>
      <c r="AR328" s="19"/>
      <c r="AS328" s="19"/>
      <c r="AT328" s="19"/>
      <c r="AV328" s="19"/>
      <c r="AW328" s="19"/>
    </row>
    <row r="329" spans="1:49" x14ac:dyDescent="0.2">
      <c r="A329" s="20"/>
      <c r="B329" s="20"/>
      <c r="D329" s="26"/>
      <c r="E329" s="26"/>
      <c r="F329" s="20"/>
      <c r="G329" s="20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L329" s="19"/>
      <c r="AM329" s="19"/>
      <c r="AN329" s="19"/>
      <c r="AO329" s="19"/>
      <c r="AP329" s="19"/>
      <c r="AQ329" s="19"/>
      <c r="AR329" s="19"/>
      <c r="AS329" s="19"/>
      <c r="AT329" s="19"/>
      <c r="AV329" s="19"/>
      <c r="AW329" s="19"/>
    </row>
    <row r="330" spans="1:49" x14ac:dyDescent="0.2">
      <c r="A330" s="20"/>
      <c r="B330" s="20"/>
      <c r="D330" s="26"/>
      <c r="E330" s="26"/>
      <c r="F330" s="20"/>
      <c r="G330" s="20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L330" s="19"/>
      <c r="AM330" s="19"/>
      <c r="AN330" s="19"/>
      <c r="AO330" s="19"/>
      <c r="AP330" s="19"/>
      <c r="AQ330" s="19"/>
      <c r="AR330" s="19"/>
      <c r="AS330" s="19"/>
      <c r="AT330" s="19"/>
      <c r="AV330" s="19"/>
      <c r="AW330" s="19"/>
    </row>
    <row r="331" spans="1:49" x14ac:dyDescent="0.2">
      <c r="A331" s="20"/>
      <c r="B331" s="20"/>
      <c r="D331" s="26"/>
      <c r="E331" s="26"/>
      <c r="F331" s="20"/>
      <c r="G331" s="20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L331" s="19"/>
      <c r="AM331" s="19"/>
      <c r="AN331" s="19"/>
      <c r="AO331" s="19"/>
      <c r="AP331" s="19"/>
      <c r="AQ331" s="19"/>
      <c r="AR331" s="19"/>
      <c r="AS331" s="19"/>
      <c r="AT331" s="19"/>
      <c r="AV331" s="19"/>
      <c r="AW331" s="19"/>
    </row>
    <row r="332" spans="1:49" x14ac:dyDescent="0.2">
      <c r="A332" s="20"/>
      <c r="B332" s="20"/>
      <c r="D332" s="26"/>
      <c r="E332" s="26"/>
      <c r="F332" s="20"/>
      <c r="G332" s="20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L332" s="19"/>
      <c r="AM332" s="19"/>
      <c r="AN332" s="19"/>
      <c r="AO332" s="19"/>
      <c r="AP332" s="19"/>
      <c r="AQ332" s="19"/>
      <c r="AR332" s="19"/>
      <c r="AS332" s="19"/>
      <c r="AT332" s="19"/>
      <c r="AV332" s="19"/>
      <c r="AW332" s="19"/>
    </row>
    <row r="333" spans="1:49" x14ac:dyDescent="0.2">
      <c r="A333" s="20"/>
      <c r="B333" s="20"/>
      <c r="D333" s="26"/>
      <c r="E333" s="26"/>
      <c r="F333" s="20"/>
      <c r="G333" s="20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L333" s="19"/>
      <c r="AM333" s="19"/>
      <c r="AN333" s="19"/>
      <c r="AO333" s="19"/>
      <c r="AP333" s="19"/>
      <c r="AQ333" s="19"/>
      <c r="AR333" s="19"/>
      <c r="AS333" s="19"/>
      <c r="AT333" s="19"/>
      <c r="AV333" s="19"/>
      <c r="AW333" s="19"/>
    </row>
    <row r="334" spans="1:49" x14ac:dyDescent="0.2">
      <c r="A334" s="20"/>
      <c r="B334" s="20"/>
      <c r="D334" s="26"/>
      <c r="E334" s="26"/>
      <c r="F334" s="20"/>
      <c r="G334" s="20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L334" s="19"/>
      <c r="AM334" s="19"/>
      <c r="AN334" s="19"/>
      <c r="AO334" s="19"/>
      <c r="AP334" s="19"/>
      <c r="AQ334" s="19"/>
      <c r="AR334" s="19"/>
      <c r="AS334" s="19"/>
      <c r="AT334" s="19"/>
      <c r="AV334" s="19"/>
      <c r="AW334" s="19"/>
    </row>
    <row r="335" spans="1:49" x14ac:dyDescent="0.2">
      <c r="A335" s="20"/>
      <c r="B335" s="20"/>
      <c r="D335" s="26"/>
      <c r="E335" s="26"/>
      <c r="F335" s="20"/>
      <c r="G335" s="20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L335" s="19"/>
      <c r="AM335" s="19"/>
      <c r="AN335" s="19"/>
      <c r="AO335" s="19"/>
      <c r="AP335" s="19"/>
      <c r="AQ335" s="19"/>
      <c r="AR335" s="19"/>
      <c r="AS335" s="19"/>
      <c r="AT335" s="19"/>
      <c r="AV335" s="19"/>
      <c r="AW335" s="19"/>
    </row>
    <row r="336" spans="1:49" x14ac:dyDescent="0.2">
      <c r="A336" s="20"/>
      <c r="B336" s="20"/>
      <c r="D336" s="26"/>
      <c r="E336" s="26"/>
      <c r="F336" s="20"/>
      <c r="G336" s="20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L336" s="19"/>
      <c r="AM336" s="19"/>
      <c r="AN336" s="19"/>
      <c r="AO336" s="19"/>
      <c r="AP336" s="19"/>
      <c r="AQ336" s="19"/>
      <c r="AR336" s="19"/>
      <c r="AS336" s="19"/>
      <c r="AT336" s="19"/>
      <c r="AV336" s="19"/>
      <c r="AW336" s="19"/>
    </row>
    <row r="337" spans="1:49" x14ac:dyDescent="0.2">
      <c r="A337" s="20"/>
      <c r="B337" s="20"/>
      <c r="D337" s="26"/>
      <c r="E337" s="26"/>
      <c r="F337" s="20"/>
      <c r="G337" s="20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L337" s="19"/>
      <c r="AM337" s="19"/>
      <c r="AN337" s="19"/>
      <c r="AO337" s="19"/>
      <c r="AP337" s="19"/>
      <c r="AQ337" s="19"/>
      <c r="AR337" s="19"/>
      <c r="AS337" s="19"/>
      <c r="AT337" s="19"/>
      <c r="AV337" s="19"/>
      <c r="AW337" s="19"/>
    </row>
    <row r="338" spans="1:49" x14ac:dyDescent="0.2">
      <c r="A338" s="20"/>
      <c r="B338" s="20"/>
      <c r="D338" s="26"/>
      <c r="E338" s="26"/>
      <c r="F338" s="20"/>
      <c r="G338" s="20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L338" s="19"/>
      <c r="AM338" s="19"/>
      <c r="AN338" s="19"/>
      <c r="AO338" s="19"/>
      <c r="AP338" s="19"/>
      <c r="AQ338" s="19"/>
      <c r="AR338" s="19"/>
      <c r="AS338" s="19"/>
      <c r="AT338" s="19"/>
      <c r="AV338" s="19"/>
      <c r="AW338" s="19"/>
    </row>
    <row r="339" spans="1:49" x14ac:dyDescent="0.2">
      <c r="A339" s="20"/>
      <c r="B339" s="20"/>
      <c r="D339" s="26"/>
      <c r="E339" s="26"/>
      <c r="F339" s="20"/>
      <c r="G339" s="20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L339" s="19"/>
      <c r="AM339" s="19"/>
      <c r="AN339" s="19"/>
      <c r="AO339" s="19"/>
      <c r="AP339" s="19"/>
      <c r="AQ339" s="19"/>
      <c r="AR339" s="19"/>
      <c r="AS339" s="19"/>
      <c r="AT339" s="19"/>
      <c r="AV339" s="19"/>
      <c r="AW339" s="19"/>
    </row>
    <row r="340" spans="1:49" x14ac:dyDescent="0.2">
      <c r="A340" s="20"/>
      <c r="B340" s="20"/>
      <c r="D340" s="26"/>
      <c r="E340" s="26"/>
      <c r="F340" s="20"/>
      <c r="G340" s="20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L340" s="19"/>
      <c r="AM340" s="19"/>
      <c r="AN340" s="19"/>
      <c r="AO340" s="19"/>
      <c r="AP340" s="19"/>
      <c r="AQ340" s="19"/>
      <c r="AR340" s="19"/>
      <c r="AS340" s="19"/>
      <c r="AT340" s="19"/>
      <c r="AV340" s="19"/>
      <c r="AW340" s="19"/>
    </row>
    <row r="341" spans="1:49" x14ac:dyDescent="0.2">
      <c r="A341" s="20"/>
      <c r="B341" s="20"/>
      <c r="D341" s="26"/>
      <c r="E341" s="26"/>
      <c r="F341" s="20"/>
      <c r="G341" s="20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L341" s="19"/>
      <c r="AM341" s="19"/>
      <c r="AN341" s="19"/>
      <c r="AO341" s="19"/>
      <c r="AP341" s="19"/>
      <c r="AQ341" s="19"/>
      <c r="AR341" s="19"/>
      <c r="AS341" s="19"/>
      <c r="AT341" s="19"/>
      <c r="AV341" s="19"/>
      <c r="AW341" s="19"/>
    </row>
    <row r="342" spans="1:49" x14ac:dyDescent="0.2">
      <c r="A342" s="20"/>
      <c r="B342" s="20"/>
      <c r="D342" s="26"/>
      <c r="E342" s="26"/>
      <c r="F342" s="20"/>
      <c r="G342" s="20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L342" s="19"/>
      <c r="AM342" s="19"/>
      <c r="AN342" s="19"/>
      <c r="AO342" s="19"/>
      <c r="AP342" s="19"/>
      <c r="AQ342" s="19"/>
      <c r="AR342" s="19"/>
      <c r="AS342" s="19"/>
      <c r="AT342" s="19"/>
      <c r="AV342" s="19"/>
      <c r="AW342" s="19"/>
    </row>
    <row r="343" spans="1:49" x14ac:dyDescent="0.2">
      <c r="A343" s="20"/>
      <c r="B343" s="20"/>
      <c r="D343" s="26"/>
      <c r="E343" s="26"/>
      <c r="F343" s="20"/>
      <c r="G343" s="20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L343" s="19"/>
      <c r="AM343" s="19"/>
      <c r="AN343" s="19"/>
      <c r="AO343" s="19"/>
      <c r="AP343" s="19"/>
      <c r="AQ343" s="19"/>
      <c r="AR343" s="19"/>
      <c r="AS343" s="19"/>
      <c r="AT343" s="19"/>
      <c r="AV343" s="19"/>
      <c r="AW343" s="19"/>
    </row>
    <row r="344" spans="1:49" x14ac:dyDescent="0.2">
      <c r="A344" s="20"/>
      <c r="B344" s="20"/>
      <c r="D344" s="26"/>
      <c r="E344" s="26"/>
      <c r="F344" s="20"/>
      <c r="G344" s="20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L344" s="19"/>
      <c r="AM344" s="19"/>
      <c r="AN344" s="19"/>
      <c r="AO344" s="19"/>
      <c r="AP344" s="19"/>
      <c r="AQ344" s="19"/>
      <c r="AR344" s="19"/>
      <c r="AS344" s="19"/>
      <c r="AT344" s="19"/>
      <c r="AV344" s="19"/>
      <c r="AW344" s="19"/>
    </row>
    <row r="345" spans="1:49" x14ac:dyDescent="0.2">
      <c r="A345" s="20"/>
      <c r="B345" s="20"/>
      <c r="D345" s="26"/>
      <c r="E345" s="26"/>
      <c r="F345" s="20"/>
      <c r="G345" s="20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L345" s="19"/>
      <c r="AM345" s="19"/>
      <c r="AN345" s="19"/>
      <c r="AO345" s="19"/>
      <c r="AP345" s="19"/>
      <c r="AQ345" s="19"/>
      <c r="AR345" s="19"/>
      <c r="AS345" s="19"/>
      <c r="AT345" s="19"/>
      <c r="AV345" s="19"/>
      <c r="AW345" s="19"/>
    </row>
    <row r="346" spans="1:49" x14ac:dyDescent="0.2">
      <c r="A346" s="20"/>
      <c r="B346" s="20"/>
      <c r="D346" s="26"/>
      <c r="E346" s="26"/>
      <c r="F346" s="20"/>
      <c r="G346" s="20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L346" s="19"/>
      <c r="AM346" s="19"/>
      <c r="AN346" s="19"/>
      <c r="AO346" s="19"/>
      <c r="AP346" s="19"/>
      <c r="AQ346" s="19"/>
      <c r="AR346" s="19"/>
      <c r="AS346" s="19"/>
      <c r="AT346" s="19"/>
      <c r="AV346" s="19"/>
      <c r="AW346" s="19"/>
    </row>
    <row r="347" spans="1:49" x14ac:dyDescent="0.2">
      <c r="A347" s="20"/>
      <c r="B347" s="20"/>
      <c r="D347" s="26"/>
      <c r="E347" s="26"/>
      <c r="F347" s="20"/>
      <c r="G347" s="20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L347" s="19"/>
      <c r="AM347" s="19"/>
      <c r="AN347" s="19"/>
      <c r="AO347" s="19"/>
      <c r="AP347" s="19"/>
      <c r="AQ347" s="19"/>
      <c r="AR347" s="19"/>
      <c r="AS347" s="19"/>
      <c r="AT347" s="19"/>
      <c r="AV347" s="19"/>
      <c r="AW347" s="19"/>
    </row>
    <row r="348" spans="1:49" x14ac:dyDescent="0.2">
      <c r="A348" s="20"/>
      <c r="B348" s="20"/>
      <c r="D348" s="26"/>
      <c r="E348" s="26"/>
      <c r="F348" s="20"/>
      <c r="G348" s="20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L348" s="19"/>
      <c r="AM348" s="19"/>
      <c r="AN348" s="19"/>
      <c r="AO348" s="19"/>
      <c r="AP348" s="19"/>
      <c r="AQ348" s="19"/>
      <c r="AR348" s="19"/>
      <c r="AS348" s="19"/>
      <c r="AT348" s="19"/>
      <c r="AV348" s="19"/>
      <c r="AW348" s="19"/>
    </row>
    <row r="349" spans="1:49" x14ac:dyDescent="0.2">
      <c r="A349" s="20"/>
      <c r="B349" s="20"/>
      <c r="D349" s="26"/>
      <c r="E349" s="26"/>
      <c r="F349" s="20"/>
      <c r="G349" s="20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L349" s="19"/>
      <c r="AM349" s="19"/>
      <c r="AN349" s="19"/>
      <c r="AO349" s="19"/>
      <c r="AP349" s="19"/>
      <c r="AQ349" s="19"/>
      <c r="AR349" s="19"/>
      <c r="AS349" s="19"/>
      <c r="AT349" s="19"/>
      <c r="AV349" s="19"/>
      <c r="AW349" s="19"/>
    </row>
    <row r="350" spans="1:49" x14ac:dyDescent="0.2">
      <c r="A350" s="20"/>
      <c r="B350" s="20"/>
      <c r="D350" s="26"/>
      <c r="E350" s="26"/>
      <c r="F350" s="20"/>
      <c r="G350" s="20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L350" s="19"/>
      <c r="AM350" s="19"/>
      <c r="AN350" s="19"/>
      <c r="AO350" s="19"/>
      <c r="AP350" s="19"/>
      <c r="AQ350" s="19"/>
      <c r="AR350" s="19"/>
      <c r="AS350" s="19"/>
      <c r="AT350" s="19"/>
      <c r="AV350" s="19"/>
      <c r="AW350" s="19"/>
    </row>
    <row r="351" spans="1:49" x14ac:dyDescent="0.2">
      <c r="A351" s="20"/>
      <c r="B351" s="20"/>
      <c r="D351" s="26"/>
      <c r="E351" s="26"/>
      <c r="F351" s="20"/>
      <c r="G351" s="20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L351" s="19"/>
      <c r="AM351" s="19"/>
      <c r="AN351" s="19"/>
      <c r="AO351" s="19"/>
      <c r="AP351" s="19"/>
      <c r="AQ351" s="19"/>
      <c r="AR351" s="19"/>
      <c r="AS351" s="19"/>
      <c r="AT351" s="19"/>
      <c r="AV351" s="19"/>
      <c r="AW351" s="19"/>
    </row>
    <row r="352" spans="1:49" x14ac:dyDescent="0.2">
      <c r="A352" s="20"/>
      <c r="B352" s="20"/>
      <c r="D352" s="26"/>
      <c r="E352" s="26"/>
      <c r="F352" s="20"/>
      <c r="G352" s="20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L352" s="19"/>
      <c r="AM352" s="19"/>
      <c r="AN352" s="19"/>
      <c r="AO352" s="19"/>
      <c r="AP352" s="19"/>
      <c r="AQ352" s="19"/>
      <c r="AR352" s="19"/>
      <c r="AS352" s="19"/>
      <c r="AT352" s="19"/>
      <c r="AV352" s="19"/>
      <c r="AW352" s="19"/>
    </row>
    <row r="353" spans="1:49" x14ac:dyDescent="0.2">
      <c r="A353" s="20"/>
      <c r="B353" s="20"/>
      <c r="D353" s="26"/>
      <c r="E353" s="26"/>
      <c r="F353" s="20"/>
      <c r="G353" s="20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L353" s="19"/>
      <c r="AM353" s="19"/>
      <c r="AN353" s="19"/>
      <c r="AO353" s="19"/>
      <c r="AP353" s="19"/>
      <c r="AQ353" s="19"/>
      <c r="AR353" s="19"/>
      <c r="AS353" s="19"/>
      <c r="AT353" s="19"/>
      <c r="AV353" s="19"/>
      <c r="AW353" s="19"/>
    </row>
    <row r="354" spans="1:49" x14ac:dyDescent="0.2">
      <c r="A354" s="20"/>
      <c r="B354" s="20"/>
      <c r="D354" s="26"/>
      <c r="E354" s="26"/>
      <c r="F354" s="20"/>
      <c r="G354" s="20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L354" s="19"/>
      <c r="AM354" s="19"/>
      <c r="AN354" s="19"/>
      <c r="AO354" s="19"/>
      <c r="AP354" s="19"/>
      <c r="AQ354" s="19"/>
      <c r="AR354" s="19"/>
      <c r="AS354" s="19"/>
      <c r="AT354" s="19"/>
      <c r="AV354" s="19"/>
      <c r="AW354" s="19"/>
    </row>
    <row r="355" spans="1:49" x14ac:dyDescent="0.2">
      <c r="A355" s="20"/>
      <c r="B355" s="20"/>
      <c r="D355" s="26"/>
      <c r="E355" s="26"/>
      <c r="F355" s="20"/>
      <c r="G355" s="20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L355" s="19"/>
      <c r="AM355" s="19"/>
      <c r="AN355" s="19"/>
      <c r="AO355" s="19"/>
      <c r="AP355" s="19"/>
      <c r="AQ355" s="19"/>
      <c r="AR355" s="19"/>
      <c r="AS355" s="19"/>
      <c r="AT355" s="19"/>
      <c r="AV355" s="19"/>
      <c r="AW355" s="19"/>
    </row>
    <row r="356" spans="1:49" x14ac:dyDescent="0.2">
      <c r="A356" s="20"/>
      <c r="B356" s="20"/>
      <c r="D356" s="26"/>
      <c r="E356" s="26"/>
      <c r="F356" s="20"/>
      <c r="G356" s="20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L356" s="19"/>
      <c r="AM356" s="19"/>
      <c r="AN356" s="19"/>
      <c r="AO356" s="19"/>
      <c r="AP356" s="19"/>
      <c r="AQ356" s="19"/>
      <c r="AR356" s="19"/>
      <c r="AS356" s="19"/>
      <c r="AT356" s="19"/>
      <c r="AV356" s="19"/>
      <c r="AW356" s="19"/>
    </row>
    <row r="357" spans="1:49" x14ac:dyDescent="0.2">
      <c r="A357" s="20"/>
      <c r="B357" s="20"/>
      <c r="D357" s="26"/>
      <c r="E357" s="26"/>
      <c r="F357" s="20"/>
      <c r="G357" s="20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L357" s="19"/>
      <c r="AM357" s="19"/>
      <c r="AN357" s="19"/>
      <c r="AO357" s="19"/>
      <c r="AP357" s="19"/>
      <c r="AQ357" s="19"/>
      <c r="AR357" s="19"/>
      <c r="AS357" s="19"/>
      <c r="AT357" s="19"/>
      <c r="AV357" s="19"/>
      <c r="AW357" s="19"/>
    </row>
    <row r="358" spans="1:49" x14ac:dyDescent="0.2">
      <c r="A358" s="20"/>
      <c r="B358" s="20"/>
      <c r="D358" s="26"/>
      <c r="E358" s="26"/>
      <c r="F358" s="20"/>
      <c r="G358" s="20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L358" s="19"/>
      <c r="AM358" s="19"/>
      <c r="AN358" s="19"/>
      <c r="AO358" s="19"/>
      <c r="AP358" s="19"/>
      <c r="AQ358" s="19"/>
      <c r="AR358" s="19"/>
      <c r="AS358" s="19"/>
      <c r="AT358" s="19"/>
      <c r="AV358" s="19"/>
      <c r="AW358" s="19"/>
    </row>
    <row r="359" spans="1:49" x14ac:dyDescent="0.2">
      <c r="A359" s="20"/>
      <c r="B359" s="20"/>
      <c r="D359" s="26"/>
      <c r="E359" s="26"/>
      <c r="F359" s="20"/>
      <c r="G359" s="20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L359" s="19"/>
      <c r="AM359" s="19"/>
      <c r="AN359" s="19"/>
      <c r="AO359" s="19"/>
      <c r="AP359" s="19"/>
      <c r="AQ359" s="19"/>
      <c r="AR359" s="19"/>
      <c r="AS359" s="19"/>
      <c r="AT359" s="19"/>
      <c r="AV359" s="19"/>
      <c r="AW359" s="19"/>
    </row>
    <row r="360" spans="1:49" x14ac:dyDescent="0.2">
      <c r="A360" s="20"/>
      <c r="B360" s="20"/>
      <c r="D360" s="26"/>
      <c r="E360" s="26"/>
      <c r="F360" s="20"/>
      <c r="G360" s="20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L360" s="19"/>
      <c r="AM360" s="19"/>
      <c r="AN360" s="19"/>
      <c r="AO360" s="19"/>
      <c r="AP360" s="19"/>
      <c r="AQ360" s="19"/>
      <c r="AR360" s="19"/>
      <c r="AS360" s="19"/>
      <c r="AT360" s="19"/>
      <c r="AV360" s="19"/>
      <c r="AW360" s="19"/>
    </row>
    <row r="361" spans="1:49" x14ac:dyDescent="0.2">
      <c r="A361" s="20"/>
      <c r="B361" s="20"/>
      <c r="D361" s="26"/>
      <c r="E361" s="26"/>
      <c r="F361" s="20"/>
      <c r="G361" s="20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L361" s="19"/>
      <c r="AM361" s="19"/>
      <c r="AN361" s="19"/>
      <c r="AO361" s="19"/>
      <c r="AP361" s="19"/>
      <c r="AQ361" s="19"/>
      <c r="AR361" s="19"/>
      <c r="AS361" s="19"/>
      <c r="AT361" s="19"/>
      <c r="AV361" s="19"/>
      <c r="AW361" s="19"/>
    </row>
    <row r="362" spans="1:49" x14ac:dyDescent="0.2">
      <c r="A362" s="20"/>
      <c r="B362" s="20"/>
      <c r="D362" s="26"/>
      <c r="E362" s="26"/>
      <c r="F362" s="20"/>
      <c r="G362" s="20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L362" s="19"/>
      <c r="AM362" s="19"/>
      <c r="AN362" s="19"/>
      <c r="AO362" s="19"/>
      <c r="AP362" s="19"/>
      <c r="AQ362" s="19"/>
      <c r="AR362" s="19"/>
      <c r="AS362" s="19"/>
      <c r="AT362" s="19"/>
      <c r="AV362" s="19"/>
      <c r="AW362" s="19"/>
    </row>
    <row r="363" spans="1:49" x14ac:dyDescent="0.2">
      <c r="A363" s="20"/>
      <c r="B363" s="20"/>
      <c r="D363" s="26"/>
      <c r="E363" s="26"/>
      <c r="F363" s="20"/>
      <c r="G363" s="20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L363" s="19"/>
      <c r="AM363" s="19"/>
      <c r="AN363" s="19"/>
      <c r="AO363" s="19"/>
      <c r="AP363" s="19"/>
      <c r="AQ363" s="19"/>
      <c r="AR363" s="19"/>
      <c r="AS363" s="19"/>
      <c r="AT363" s="19"/>
      <c r="AV363" s="19"/>
      <c r="AW363" s="19"/>
    </row>
    <row r="364" spans="1:49" x14ac:dyDescent="0.2">
      <c r="A364" s="20"/>
      <c r="B364" s="20"/>
      <c r="D364" s="26"/>
      <c r="E364" s="26"/>
      <c r="F364" s="20"/>
      <c r="G364" s="20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L364" s="19"/>
      <c r="AM364" s="19"/>
      <c r="AN364" s="19"/>
      <c r="AO364" s="19"/>
      <c r="AP364" s="19"/>
      <c r="AQ364" s="19"/>
      <c r="AR364" s="19"/>
      <c r="AS364" s="19"/>
      <c r="AT364" s="19"/>
      <c r="AV364" s="19"/>
      <c r="AW364" s="19"/>
    </row>
    <row r="365" spans="1:49" x14ac:dyDescent="0.2">
      <c r="A365" s="20"/>
      <c r="B365" s="20"/>
      <c r="D365" s="26"/>
      <c r="E365" s="26"/>
      <c r="F365" s="20"/>
      <c r="G365" s="20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L365" s="19"/>
      <c r="AM365" s="19"/>
      <c r="AN365" s="19"/>
      <c r="AO365" s="19"/>
      <c r="AP365" s="19"/>
      <c r="AQ365" s="19"/>
      <c r="AR365" s="19"/>
      <c r="AS365" s="19"/>
      <c r="AT365" s="19"/>
      <c r="AV365" s="19"/>
      <c r="AW365" s="19"/>
    </row>
    <row r="366" spans="1:49" x14ac:dyDescent="0.2">
      <c r="A366" s="20"/>
      <c r="B366" s="20"/>
      <c r="D366" s="26"/>
      <c r="E366" s="26"/>
      <c r="F366" s="20"/>
      <c r="G366" s="20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L366" s="19"/>
      <c r="AM366" s="19"/>
      <c r="AN366" s="19"/>
      <c r="AO366" s="19"/>
      <c r="AP366" s="19"/>
      <c r="AQ366" s="19"/>
      <c r="AR366" s="19"/>
      <c r="AS366" s="19"/>
      <c r="AT366" s="19"/>
      <c r="AV366" s="19"/>
      <c r="AW366" s="19"/>
    </row>
    <row r="367" spans="1:49" x14ac:dyDescent="0.2">
      <c r="A367" s="20"/>
      <c r="B367" s="20"/>
      <c r="D367" s="26"/>
      <c r="E367" s="26"/>
      <c r="F367" s="20"/>
      <c r="G367" s="20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L367" s="19"/>
      <c r="AM367" s="19"/>
      <c r="AN367" s="19"/>
      <c r="AO367" s="19"/>
      <c r="AP367" s="19"/>
      <c r="AQ367" s="19"/>
      <c r="AR367" s="19"/>
      <c r="AS367" s="19"/>
      <c r="AT367" s="19"/>
      <c r="AV367" s="19"/>
      <c r="AW367" s="19"/>
    </row>
    <row r="368" spans="1:49" x14ac:dyDescent="0.2">
      <c r="A368" s="20"/>
      <c r="B368" s="20"/>
      <c r="D368" s="26"/>
      <c r="E368" s="26"/>
      <c r="F368" s="20"/>
      <c r="G368" s="20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L368" s="19"/>
      <c r="AM368" s="19"/>
      <c r="AN368" s="19"/>
      <c r="AO368" s="19"/>
      <c r="AP368" s="19"/>
      <c r="AQ368" s="19"/>
      <c r="AR368" s="19"/>
      <c r="AS368" s="19"/>
      <c r="AT368" s="19"/>
      <c r="AV368" s="19"/>
      <c r="AW368" s="19"/>
    </row>
    <row r="369" spans="1:49" x14ac:dyDescent="0.2">
      <c r="A369" s="20"/>
      <c r="B369" s="20"/>
      <c r="D369" s="26"/>
      <c r="E369" s="26"/>
      <c r="F369" s="20"/>
      <c r="G369" s="20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L369" s="19"/>
      <c r="AM369" s="19"/>
      <c r="AN369" s="19"/>
      <c r="AO369" s="19"/>
      <c r="AP369" s="19"/>
      <c r="AQ369" s="19"/>
      <c r="AR369" s="19"/>
      <c r="AS369" s="19"/>
      <c r="AT369" s="19"/>
      <c r="AV369" s="19"/>
      <c r="AW369" s="19"/>
    </row>
    <row r="370" spans="1:49" x14ac:dyDescent="0.2">
      <c r="A370" s="20"/>
      <c r="B370" s="20"/>
      <c r="D370" s="26"/>
      <c r="E370" s="26"/>
      <c r="F370" s="20"/>
      <c r="G370" s="20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L370" s="19"/>
      <c r="AM370" s="19"/>
      <c r="AN370" s="19"/>
      <c r="AO370" s="19"/>
      <c r="AP370" s="19"/>
      <c r="AQ370" s="19"/>
      <c r="AR370" s="19"/>
      <c r="AS370" s="19"/>
      <c r="AT370" s="19"/>
      <c r="AV370" s="19"/>
      <c r="AW370" s="19"/>
    </row>
    <row r="371" spans="1:49" x14ac:dyDescent="0.2">
      <c r="A371" s="20"/>
      <c r="B371" s="20"/>
      <c r="D371" s="26"/>
      <c r="E371" s="26"/>
      <c r="F371" s="20"/>
      <c r="G371" s="20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L371" s="19"/>
      <c r="AM371" s="19"/>
      <c r="AN371" s="19"/>
      <c r="AO371" s="19"/>
      <c r="AP371" s="19"/>
      <c r="AQ371" s="19"/>
      <c r="AR371" s="19"/>
      <c r="AS371" s="19"/>
      <c r="AT371" s="19"/>
      <c r="AV371" s="19"/>
      <c r="AW371" s="19"/>
    </row>
    <row r="372" spans="1:49" x14ac:dyDescent="0.2">
      <c r="A372" s="20"/>
      <c r="B372" s="20"/>
      <c r="D372" s="26"/>
      <c r="E372" s="26"/>
      <c r="F372" s="20"/>
      <c r="G372" s="20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L372" s="19"/>
      <c r="AM372" s="19"/>
      <c r="AN372" s="19"/>
      <c r="AO372" s="19"/>
      <c r="AP372" s="19"/>
      <c r="AQ372" s="19"/>
      <c r="AR372" s="19"/>
      <c r="AS372" s="19"/>
      <c r="AT372" s="19"/>
      <c r="AV372" s="19"/>
      <c r="AW372" s="19"/>
    </row>
    <row r="373" spans="1:49" x14ac:dyDescent="0.2">
      <c r="A373" s="20"/>
      <c r="B373" s="20"/>
      <c r="D373" s="26"/>
      <c r="E373" s="26"/>
      <c r="F373" s="20"/>
      <c r="G373" s="20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L373" s="19"/>
      <c r="AM373" s="19"/>
      <c r="AN373" s="19"/>
      <c r="AO373" s="19"/>
      <c r="AP373" s="19"/>
      <c r="AQ373" s="19"/>
      <c r="AR373" s="19"/>
      <c r="AS373" s="19"/>
      <c r="AT373" s="19"/>
      <c r="AV373" s="19"/>
      <c r="AW373" s="19"/>
    </row>
    <row r="374" spans="1:49" x14ac:dyDescent="0.2">
      <c r="A374" s="20"/>
      <c r="B374" s="20"/>
      <c r="D374" s="26"/>
      <c r="E374" s="26"/>
      <c r="F374" s="20"/>
      <c r="G374" s="20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L374" s="19"/>
      <c r="AM374" s="19"/>
      <c r="AN374" s="19"/>
      <c r="AO374" s="19"/>
      <c r="AP374" s="19"/>
      <c r="AQ374" s="19"/>
      <c r="AR374" s="19"/>
      <c r="AS374" s="19"/>
      <c r="AT374" s="19"/>
      <c r="AV374" s="19"/>
      <c r="AW374" s="19"/>
    </row>
    <row r="375" spans="1:49" x14ac:dyDescent="0.2">
      <c r="A375" s="20"/>
      <c r="B375" s="20"/>
      <c r="D375" s="26"/>
      <c r="E375" s="26"/>
      <c r="F375" s="20"/>
      <c r="G375" s="20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L375" s="19"/>
      <c r="AM375" s="19"/>
      <c r="AN375" s="19"/>
      <c r="AO375" s="19"/>
      <c r="AP375" s="19"/>
      <c r="AQ375" s="19"/>
      <c r="AR375" s="19"/>
      <c r="AS375" s="19"/>
      <c r="AT375" s="19"/>
      <c r="AV375" s="19"/>
      <c r="AW375" s="19"/>
    </row>
    <row r="376" spans="1:49" x14ac:dyDescent="0.2">
      <c r="A376" s="20"/>
      <c r="B376" s="20"/>
      <c r="D376" s="26"/>
      <c r="E376" s="26"/>
      <c r="F376" s="20"/>
      <c r="G376" s="20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L376" s="19"/>
      <c r="AM376" s="19"/>
      <c r="AN376" s="19"/>
      <c r="AO376" s="19"/>
      <c r="AP376" s="19"/>
      <c r="AQ376" s="19"/>
      <c r="AR376" s="19"/>
      <c r="AS376" s="19"/>
      <c r="AT376" s="19"/>
      <c r="AV376" s="19"/>
      <c r="AW376" s="19"/>
    </row>
    <row r="377" spans="1:49" x14ac:dyDescent="0.2">
      <c r="A377" s="20"/>
      <c r="B377" s="20"/>
      <c r="D377" s="26"/>
      <c r="E377" s="26"/>
      <c r="F377" s="20"/>
      <c r="G377" s="20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L377" s="19"/>
      <c r="AM377" s="19"/>
      <c r="AN377" s="19"/>
      <c r="AO377" s="19"/>
      <c r="AP377" s="19"/>
      <c r="AQ377" s="19"/>
      <c r="AR377" s="19"/>
      <c r="AS377" s="19"/>
      <c r="AT377" s="19"/>
      <c r="AV377" s="19"/>
      <c r="AW377" s="19"/>
    </row>
    <row r="378" spans="1:49" x14ac:dyDescent="0.2">
      <c r="A378" s="20"/>
      <c r="B378" s="20"/>
      <c r="D378" s="26"/>
      <c r="E378" s="26"/>
      <c r="F378" s="20"/>
      <c r="G378" s="20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L378" s="19"/>
      <c r="AM378" s="19"/>
      <c r="AN378" s="19"/>
      <c r="AO378" s="19"/>
      <c r="AP378" s="19"/>
      <c r="AQ378" s="19"/>
      <c r="AR378" s="19"/>
      <c r="AS378" s="19"/>
      <c r="AT378" s="19"/>
      <c r="AV378" s="19"/>
      <c r="AW378" s="19"/>
    </row>
    <row r="379" spans="1:49" x14ac:dyDescent="0.2">
      <c r="A379" s="20"/>
      <c r="B379" s="20"/>
      <c r="D379" s="26"/>
      <c r="E379" s="26"/>
      <c r="F379" s="20"/>
      <c r="G379" s="20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L379" s="19"/>
      <c r="AM379" s="19"/>
      <c r="AN379" s="19"/>
      <c r="AO379" s="19"/>
      <c r="AP379" s="19"/>
      <c r="AQ379" s="19"/>
      <c r="AR379" s="19"/>
      <c r="AS379" s="19"/>
      <c r="AT379" s="19"/>
      <c r="AV379" s="19"/>
      <c r="AW379" s="19"/>
    </row>
    <row r="380" spans="1:49" x14ac:dyDescent="0.2">
      <c r="A380" s="20"/>
      <c r="B380" s="20"/>
      <c r="D380" s="26"/>
      <c r="E380" s="26"/>
      <c r="F380" s="20"/>
      <c r="G380" s="20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L380" s="19"/>
      <c r="AM380" s="19"/>
      <c r="AN380" s="19"/>
      <c r="AO380" s="19"/>
      <c r="AP380" s="19"/>
      <c r="AQ380" s="19"/>
      <c r="AR380" s="19"/>
      <c r="AS380" s="19"/>
      <c r="AT380" s="19"/>
      <c r="AV380" s="19"/>
      <c r="AW380" s="19"/>
    </row>
    <row r="381" spans="1:49" x14ac:dyDescent="0.2">
      <c r="A381" s="20"/>
      <c r="B381" s="20"/>
      <c r="D381" s="26"/>
      <c r="E381" s="26"/>
      <c r="F381" s="20"/>
      <c r="G381" s="20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L381" s="19"/>
      <c r="AM381" s="19"/>
      <c r="AN381" s="19"/>
      <c r="AO381" s="19"/>
      <c r="AP381" s="19"/>
      <c r="AQ381" s="19"/>
      <c r="AR381" s="19"/>
      <c r="AS381" s="19"/>
      <c r="AT381" s="19"/>
      <c r="AV381" s="19"/>
      <c r="AW381" s="19"/>
    </row>
    <row r="382" spans="1:49" x14ac:dyDescent="0.2">
      <c r="A382" s="20"/>
      <c r="B382" s="20"/>
      <c r="D382" s="26"/>
      <c r="E382" s="26"/>
      <c r="F382" s="20"/>
      <c r="G382" s="20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L382" s="19"/>
      <c r="AM382" s="19"/>
      <c r="AN382" s="19"/>
      <c r="AO382" s="19"/>
      <c r="AP382" s="19"/>
      <c r="AQ382" s="19"/>
      <c r="AR382" s="19"/>
      <c r="AS382" s="19"/>
      <c r="AT382" s="19"/>
      <c r="AV382" s="19"/>
      <c r="AW382" s="19"/>
    </row>
    <row r="383" spans="1:49" x14ac:dyDescent="0.2">
      <c r="A383" s="20"/>
      <c r="B383" s="20"/>
      <c r="D383" s="26"/>
      <c r="E383" s="26"/>
      <c r="F383" s="20"/>
      <c r="G383" s="20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L383" s="19"/>
      <c r="AM383" s="19"/>
      <c r="AN383" s="19"/>
      <c r="AO383" s="19"/>
      <c r="AP383" s="19"/>
      <c r="AQ383" s="19"/>
      <c r="AR383" s="19"/>
      <c r="AS383" s="19"/>
      <c r="AT383" s="19"/>
      <c r="AV383" s="19"/>
      <c r="AW383" s="19"/>
    </row>
    <row r="384" spans="1:49" x14ac:dyDescent="0.2">
      <c r="A384" s="20"/>
      <c r="B384" s="20"/>
      <c r="D384" s="26"/>
      <c r="E384" s="26"/>
      <c r="F384" s="20"/>
      <c r="G384" s="20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L384" s="19"/>
      <c r="AM384" s="19"/>
      <c r="AN384" s="19"/>
      <c r="AO384" s="19"/>
      <c r="AP384" s="19"/>
      <c r="AQ384" s="19"/>
      <c r="AR384" s="19"/>
      <c r="AS384" s="19"/>
      <c r="AT384" s="19"/>
      <c r="AV384" s="19"/>
      <c r="AW384" s="19"/>
    </row>
    <row r="385" spans="1:49" x14ac:dyDescent="0.2">
      <c r="A385" s="20"/>
      <c r="B385" s="20"/>
      <c r="D385" s="26"/>
      <c r="E385" s="26"/>
      <c r="F385" s="20"/>
      <c r="G385" s="20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L385" s="19"/>
      <c r="AM385" s="19"/>
      <c r="AN385" s="19"/>
      <c r="AO385" s="19"/>
      <c r="AP385" s="19"/>
      <c r="AQ385" s="19"/>
      <c r="AR385" s="19"/>
      <c r="AS385" s="19"/>
      <c r="AT385" s="19"/>
      <c r="AV385" s="19"/>
      <c r="AW385" s="19"/>
    </row>
    <row r="386" spans="1:49" x14ac:dyDescent="0.2">
      <c r="A386" s="20"/>
      <c r="B386" s="20"/>
      <c r="D386" s="26"/>
      <c r="E386" s="26"/>
      <c r="F386" s="20"/>
      <c r="G386" s="20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L386" s="19"/>
      <c r="AM386" s="19"/>
      <c r="AN386" s="19"/>
      <c r="AO386" s="19"/>
      <c r="AP386" s="19"/>
      <c r="AQ386" s="19"/>
      <c r="AR386" s="19"/>
      <c r="AS386" s="19"/>
      <c r="AT386" s="19"/>
      <c r="AV386" s="19"/>
      <c r="AW386" s="19"/>
    </row>
    <row r="387" spans="1:49" x14ac:dyDescent="0.2">
      <c r="A387" s="20"/>
      <c r="B387" s="20"/>
      <c r="D387" s="26"/>
      <c r="E387" s="26"/>
      <c r="F387" s="20"/>
      <c r="G387" s="20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L387" s="19"/>
      <c r="AM387" s="19"/>
      <c r="AN387" s="19"/>
      <c r="AO387" s="19"/>
      <c r="AP387" s="19"/>
      <c r="AQ387" s="19"/>
      <c r="AR387" s="19"/>
      <c r="AS387" s="19"/>
      <c r="AT387" s="19"/>
      <c r="AV387" s="19"/>
      <c r="AW387" s="19"/>
    </row>
    <row r="388" spans="1:49" x14ac:dyDescent="0.2">
      <c r="A388" s="20"/>
      <c r="B388" s="20"/>
      <c r="D388" s="26"/>
      <c r="E388" s="26"/>
      <c r="F388" s="20"/>
      <c r="G388" s="20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L388" s="19"/>
      <c r="AM388" s="19"/>
      <c r="AN388" s="19"/>
      <c r="AO388" s="19"/>
      <c r="AP388" s="19"/>
      <c r="AQ388" s="19"/>
      <c r="AR388" s="19"/>
      <c r="AS388" s="19"/>
      <c r="AT388" s="19"/>
      <c r="AV388" s="19"/>
      <c r="AW388" s="19"/>
    </row>
    <row r="389" spans="1:49" x14ac:dyDescent="0.2">
      <c r="A389" s="20"/>
      <c r="B389" s="20"/>
      <c r="D389" s="26"/>
      <c r="E389" s="26"/>
      <c r="F389" s="20"/>
      <c r="G389" s="20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L389" s="19"/>
      <c r="AM389" s="19"/>
      <c r="AN389" s="19"/>
      <c r="AO389" s="19"/>
      <c r="AP389" s="19"/>
      <c r="AQ389" s="19"/>
      <c r="AR389" s="19"/>
      <c r="AS389" s="19"/>
      <c r="AT389" s="19"/>
      <c r="AV389" s="19"/>
      <c r="AW389" s="19"/>
    </row>
    <row r="390" spans="1:49" x14ac:dyDescent="0.2">
      <c r="A390" s="20"/>
      <c r="B390" s="20"/>
      <c r="D390" s="26"/>
      <c r="E390" s="26"/>
      <c r="F390" s="20"/>
      <c r="G390" s="20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L390" s="19"/>
      <c r="AM390" s="19"/>
      <c r="AN390" s="19"/>
      <c r="AO390" s="19"/>
      <c r="AP390" s="19"/>
      <c r="AQ390" s="19"/>
      <c r="AR390" s="19"/>
      <c r="AS390" s="19"/>
      <c r="AT390" s="19"/>
      <c r="AV390" s="19"/>
      <c r="AW390" s="19"/>
    </row>
    <row r="391" spans="1:49" x14ac:dyDescent="0.2">
      <c r="A391" s="20"/>
      <c r="B391" s="20"/>
      <c r="D391" s="26"/>
      <c r="E391" s="26"/>
      <c r="F391" s="20"/>
      <c r="G391" s="20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L391" s="19"/>
      <c r="AM391" s="19"/>
      <c r="AN391" s="19"/>
      <c r="AO391" s="19"/>
      <c r="AP391" s="19"/>
      <c r="AQ391" s="19"/>
      <c r="AR391" s="19"/>
      <c r="AS391" s="19"/>
      <c r="AT391" s="19"/>
      <c r="AV391" s="19"/>
      <c r="AW391" s="19"/>
    </row>
    <row r="392" spans="1:49" x14ac:dyDescent="0.2">
      <c r="A392" s="20"/>
      <c r="B392" s="20"/>
      <c r="D392" s="26"/>
      <c r="E392" s="26"/>
      <c r="F392" s="20"/>
      <c r="G392" s="20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L392" s="19"/>
      <c r="AM392" s="19"/>
      <c r="AN392" s="19"/>
      <c r="AO392" s="19"/>
      <c r="AP392" s="19"/>
      <c r="AQ392" s="19"/>
      <c r="AR392" s="19"/>
      <c r="AS392" s="19"/>
      <c r="AT392" s="19"/>
      <c r="AV392" s="19"/>
      <c r="AW392" s="19"/>
    </row>
    <row r="393" spans="1:49" x14ac:dyDescent="0.2">
      <c r="A393" s="20"/>
      <c r="B393" s="20"/>
      <c r="D393" s="26"/>
      <c r="E393" s="26"/>
      <c r="F393" s="20"/>
      <c r="G393" s="20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L393" s="19"/>
      <c r="AM393" s="19"/>
      <c r="AN393" s="19"/>
      <c r="AO393" s="19"/>
      <c r="AP393" s="19"/>
      <c r="AQ393" s="19"/>
      <c r="AR393" s="19"/>
      <c r="AS393" s="19"/>
      <c r="AT393" s="19"/>
      <c r="AV393" s="19"/>
      <c r="AW393" s="19"/>
    </row>
    <row r="394" spans="1:49" x14ac:dyDescent="0.2">
      <c r="A394" s="20"/>
      <c r="B394" s="20"/>
      <c r="D394" s="26"/>
      <c r="E394" s="26"/>
      <c r="F394" s="20"/>
      <c r="G394" s="20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L394" s="19"/>
      <c r="AM394" s="19"/>
      <c r="AN394" s="19"/>
      <c r="AO394" s="19"/>
      <c r="AP394" s="19"/>
      <c r="AQ394" s="19"/>
      <c r="AR394" s="19"/>
      <c r="AS394" s="19"/>
      <c r="AT394" s="19"/>
      <c r="AV394" s="19"/>
      <c r="AW394" s="19"/>
    </row>
    <row r="395" spans="1:49" x14ac:dyDescent="0.2">
      <c r="A395" s="20"/>
      <c r="B395" s="20"/>
      <c r="D395" s="26"/>
      <c r="E395" s="26"/>
      <c r="F395" s="20"/>
      <c r="G395" s="20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L395" s="19"/>
      <c r="AM395" s="19"/>
      <c r="AN395" s="19"/>
      <c r="AO395" s="19"/>
      <c r="AP395" s="19"/>
      <c r="AQ395" s="19"/>
      <c r="AR395" s="19"/>
      <c r="AS395" s="19"/>
      <c r="AT395" s="19"/>
      <c r="AV395" s="19"/>
      <c r="AW395" s="19"/>
    </row>
    <row r="396" spans="1:49" x14ac:dyDescent="0.2">
      <c r="A396" s="20"/>
      <c r="B396" s="20"/>
      <c r="D396" s="26"/>
      <c r="E396" s="26"/>
      <c r="F396" s="20"/>
      <c r="G396" s="20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L396" s="19"/>
      <c r="AM396" s="19"/>
      <c r="AN396" s="19"/>
      <c r="AO396" s="19"/>
      <c r="AP396" s="19"/>
      <c r="AQ396" s="19"/>
      <c r="AR396" s="19"/>
      <c r="AS396" s="19"/>
      <c r="AT396" s="19"/>
      <c r="AV396" s="19"/>
      <c r="AW396" s="19"/>
    </row>
    <row r="397" spans="1:49" x14ac:dyDescent="0.2">
      <c r="A397" s="20"/>
      <c r="B397" s="20"/>
      <c r="D397" s="26"/>
      <c r="E397" s="26"/>
      <c r="F397" s="20"/>
      <c r="G397" s="20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L397" s="19"/>
      <c r="AM397" s="19"/>
      <c r="AN397" s="19"/>
      <c r="AO397" s="19"/>
      <c r="AP397" s="19"/>
      <c r="AQ397" s="19"/>
      <c r="AR397" s="19"/>
      <c r="AS397" s="19"/>
      <c r="AT397" s="19"/>
      <c r="AV397" s="19"/>
      <c r="AW397" s="19"/>
    </row>
    <row r="398" spans="1:49" x14ac:dyDescent="0.2">
      <c r="A398" s="20"/>
      <c r="B398" s="20"/>
      <c r="D398" s="26"/>
      <c r="E398" s="26"/>
      <c r="F398" s="20"/>
      <c r="G398" s="20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L398" s="19"/>
      <c r="AM398" s="19"/>
      <c r="AN398" s="19"/>
      <c r="AO398" s="19"/>
      <c r="AP398" s="19"/>
      <c r="AQ398" s="19"/>
      <c r="AR398" s="19"/>
      <c r="AS398" s="19"/>
      <c r="AT398" s="19"/>
      <c r="AV398" s="19"/>
      <c r="AW398" s="19"/>
    </row>
    <row r="399" spans="1:49" x14ac:dyDescent="0.2">
      <c r="A399" s="20"/>
      <c r="B399" s="20"/>
      <c r="D399" s="26"/>
      <c r="E399" s="26"/>
      <c r="F399" s="20"/>
      <c r="G399" s="20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L399" s="19"/>
      <c r="AM399" s="19"/>
      <c r="AN399" s="19"/>
      <c r="AO399" s="19"/>
      <c r="AP399" s="19"/>
      <c r="AQ399" s="19"/>
      <c r="AR399" s="19"/>
      <c r="AS399" s="19"/>
      <c r="AT399" s="19"/>
      <c r="AV399" s="19"/>
      <c r="AW399" s="19"/>
    </row>
    <row r="400" spans="1:49" x14ac:dyDescent="0.2">
      <c r="A400" s="20"/>
      <c r="B400" s="20"/>
      <c r="D400" s="26"/>
      <c r="E400" s="26"/>
      <c r="F400" s="20"/>
      <c r="G400" s="20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L400" s="19"/>
      <c r="AM400" s="19"/>
      <c r="AN400" s="19"/>
      <c r="AO400" s="19"/>
      <c r="AP400" s="19"/>
      <c r="AQ400" s="19"/>
      <c r="AR400" s="19"/>
      <c r="AS400" s="19"/>
      <c r="AT400" s="19"/>
      <c r="AV400" s="19"/>
      <c r="AW400" s="19"/>
    </row>
    <row r="401" spans="1:49" x14ac:dyDescent="0.2">
      <c r="A401" s="20"/>
      <c r="B401" s="20"/>
      <c r="D401" s="26"/>
      <c r="E401" s="26"/>
      <c r="F401" s="20"/>
      <c r="G401" s="20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L401" s="19"/>
      <c r="AM401" s="19"/>
      <c r="AN401" s="19"/>
      <c r="AO401" s="19"/>
      <c r="AP401" s="19"/>
      <c r="AQ401" s="19"/>
      <c r="AR401" s="19"/>
      <c r="AS401" s="19"/>
      <c r="AT401" s="19"/>
      <c r="AV401" s="19"/>
      <c r="AW401" s="19"/>
    </row>
    <row r="402" spans="1:49" x14ac:dyDescent="0.2">
      <c r="A402" s="20"/>
      <c r="B402" s="20"/>
      <c r="D402" s="26"/>
      <c r="E402" s="26"/>
      <c r="F402" s="20"/>
      <c r="G402" s="20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L402" s="19"/>
      <c r="AM402" s="19"/>
      <c r="AN402" s="19"/>
      <c r="AO402" s="19"/>
      <c r="AP402" s="19"/>
      <c r="AQ402" s="19"/>
      <c r="AR402" s="19"/>
      <c r="AS402" s="19"/>
      <c r="AT402" s="19"/>
      <c r="AV402" s="19"/>
      <c r="AW402" s="19"/>
    </row>
    <row r="403" spans="1:49" x14ac:dyDescent="0.2">
      <c r="A403" s="20"/>
      <c r="B403" s="20"/>
      <c r="D403" s="26"/>
      <c r="E403" s="26"/>
      <c r="F403" s="20"/>
      <c r="G403" s="20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L403" s="19"/>
      <c r="AM403" s="19"/>
      <c r="AN403" s="19"/>
      <c r="AO403" s="19"/>
      <c r="AP403" s="19"/>
      <c r="AQ403" s="19"/>
      <c r="AR403" s="19"/>
      <c r="AS403" s="19"/>
      <c r="AT403" s="19"/>
      <c r="AV403" s="19"/>
      <c r="AW403" s="19"/>
    </row>
    <row r="404" spans="1:49" x14ac:dyDescent="0.2">
      <c r="A404" s="20"/>
      <c r="B404" s="20"/>
      <c r="D404" s="26"/>
      <c r="E404" s="26"/>
      <c r="F404" s="20"/>
      <c r="G404" s="20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L404" s="19"/>
      <c r="AM404" s="19"/>
      <c r="AN404" s="19"/>
      <c r="AO404" s="19"/>
      <c r="AP404" s="19"/>
      <c r="AQ404" s="19"/>
      <c r="AR404" s="19"/>
      <c r="AS404" s="19"/>
      <c r="AT404" s="19"/>
      <c r="AV404" s="19"/>
      <c r="AW404" s="19"/>
    </row>
    <row r="405" spans="1:49" x14ac:dyDescent="0.2">
      <c r="A405" s="20"/>
      <c r="B405" s="20"/>
      <c r="D405" s="26"/>
      <c r="E405" s="26"/>
      <c r="F405" s="20"/>
      <c r="G405" s="20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L405" s="19"/>
      <c r="AM405" s="19"/>
      <c r="AN405" s="19"/>
      <c r="AO405" s="19"/>
      <c r="AP405" s="19"/>
      <c r="AQ405" s="19"/>
      <c r="AR405" s="19"/>
      <c r="AS405" s="19"/>
      <c r="AT405" s="19"/>
      <c r="AV405" s="19"/>
      <c r="AW405" s="19"/>
    </row>
    <row r="406" spans="1:49" x14ac:dyDescent="0.2">
      <c r="A406" s="20"/>
      <c r="B406" s="20"/>
      <c r="D406" s="26"/>
      <c r="E406" s="26"/>
      <c r="F406" s="20"/>
      <c r="G406" s="20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L406" s="19"/>
      <c r="AM406" s="19"/>
      <c r="AN406" s="19"/>
      <c r="AO406" s="19"/>
      <c r="AP406" s="19"/>
      <c r="AQ406" s="19"/>
      <c r="AR406" s="19"/>
      <c r="AS406" s="19"/>
      <c r="AT406" s="19"/>
      <c r="AV406" s="19"/>
      <c r="AW406" s="19"/>
    </row>
    <row r="407" spans="1:49" x14ac:dyDescent="0.2">
      <c r="A407" s="20"/>
      <c r="B407" s="20"/>
      <c r="D407" s="26"/>
      <c r="E407" s="26"/>
      <c r="F407" s="20"/>
      <c r="G407" s="20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L407" s="19"/>
      <c r="AM407" s="19"/>
      <c r="AN407" s="19"/>
      <c r="AO407" s="19"/>
      <c r="AP407" s="19"/>
      <c r="AQ407" s="19"/>
      <c r="AR407" s="19"/>
      <c r="AS407" s="19"/>
      <c r="AT407" s="19"/>
      <c r="AV407" s="19"/>
      <c r="AW407" s="19"/>
    </row>
    <row r="408" spans="1:49" x14ac:dyDescent="0.2">
      <c r="A408" s="20"/>
      <c r="B408" s="20"/>
      <c r="D408" s="26"/>
      <c r="E408" s="26"/>
      <c r="F408" s="20"/>
      <c r="G408" s="20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L408" s="19"/>
      <c r="AM408" s="19"/>
      <c r="AN408" s="19"/>
      <c r="AO408" s="19"/>
      <c r="AP408" s="19"/>
      <c r="AQ408" s="19"/>
      <c r="AR408" s="19"/>
      <c r="AS408" s="19"/>
      <c r="AT408" s="19"/>
      <c r="AV408" s="19"/>
      <c r="AW408" s="19"/>
    </row>
    <row r="409" spans="1:49" x14ac:dyDescent="0.2">
      <c r="A409" s="20"/>
      <c r="B409" s="20"/>
      <c r="D409" s="26"/>
      <c r="E409" s="26"/>
      <c r="F409" s="20"/>
      <c r="G409" s="20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L409" s="19"/>
      <c r="AM409" s="19"/>
      <c r="AN409" s="19"/>
      <c r="AO409" s="19"/>
      <c r="AP409" s="19"/>
      <c r="AQ409" s="19"/>
      <c r="AR409" s="19"/>
      <c r="AS409" s="19"/>
      <c r="AT409" s="19"/>
      <c r="AV409" s="19"/>
      <c r="AW409" s="19"/>
    </row>
    <row r="410" spans="1:49" x14ac:dyDescent="0.2">
      <c r="A410" s="20"/>
      <c r="B410" s="20"/>
      <c r="D410" s="26"/>
      <c r="E410" s="26"/>
      <c r="F410" s="20"/>
      <c r="G410" s="20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L410" s="19"/>
      <c r="AM410" s="19"/>
      <c r="AN410" s="19"/>
      <c r="AO410" s="19"/>
      <c r="AP410" s="19"/>
      <c r="AQ410" s="19"/>
      <c r="AR410" s="19"/>
      <c r="AS410" s="19"/>
      <c r="AT410" s="19"/>
      <c r="AV410" s="19"/>
      <c r="AW410" s="19"/>
    </row>
    <row r="411" spans="1:49" x14ac:dyDescent="0.2">
      <c r="A411" s="20"/>
      <c r="B411" s="20"/>
      <c r="D411" s="26"/>
      <c r="E411" s="26"/>
      <c r="F411" s="20"/>
      <c r="G411" s="20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L411" s="19"/>
      <c r="AM411" s="19"/>
      <c r="AN411" s="19"/>
      <c r="AO411" s="19"/>
      <c r="AP411" s="19"/>
      <c r="AQ411" s="19"/>
      <c r="AR411" s="19"/>
      <c r="AS411" s="19"/>
      <c r="AT411" s="19"/>
      <c r="AV411" s="19"/>
      <c r="AW411" s="19"/>
    </row>
    <row r="412" spans="1:49" x14ac:dyDescent="0.2">
      <c r="A412" s="20"/>
      <c r="B412" s="20"/>
      <c r="D412" s="26"/>
      <c r="E412" s="26"/>
      <c r="F412" s="20"/>
      <c r="G412" s="20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L412" s="19"/>
      <c r="AM412" s="19"/>
      <c r="AN412" s="19"/>
      <c r="AO412" s="19"/>
      <c r="AP412" s="19"/>
      <c r="AQ412" s="19"/>
      <c r="AR412" s="19"/>
      <c r="AS412" s="19"/>
      <c r="AT412" s="19"/>
      <c r="AV412" s="19"/>
      <c r="AW412" s="19"/>
    </row>
    <row r="413" spans="1:49" x14ac:dyDescent="0.2">
      <c r="A413" s="20"/>
      <c r="B413" s="20"/>
      <c r="D413" s="26"/>
      <c r="E413" s="26"/>
      <c r="F413" s="20"/>
      <c r="G413" s="20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L413" s="19"/>
      <c r="AM413" s="19"/>
      <c r="AN413" s="19"/>
      <c r="AO413" s="19"/>
      <c r="AP413" s="19"/>
      <c r="AQ413" s="19"/>
      <c r="AR413" s="19"/>
      <c r="AS413" s="19"/>
      <c r="AT413" s="19"/>
      <c r="AV413" s="19"/>
      <c r="AW413" s="19"/>
    </row>
    <row r="414" spans="1:49" x14ac:dyDescent="0.2">
      <c r="A414" s="20"/>
      <c r="B414" s="20"/>
      <c r="D414" s="26"/>
      <c r="E414" s="26"/>
      <c r="F414" s="20"/>
      <c r="G414" s="20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L414" s="19"/>
      <c r="AM414" s="19"/>
      <c r="AN414" s="19"/>
      <c r="AO414" s="19"/>
      <c r="AP414" s="19"/>
      <c r="AQ414" s="19"/>
      <c r="AR414" s="19"/>
      <c r="AS414" s="19"/>
      <c r="AT414" s="19"/>
      <c r="AV414" s="19"/>
      <c r="AW414" s="19"/>
    </row>
    <row r="415" spans="1:49" x14ac:dyDescent="0.2">
      <c r="A415" s="20"/>
      <c r="B415" s="20"/>
      <c r="D415" s="26"/>
      <c r="E415" s="26"/>
      <c r="F415" s="20"/>
      <c r="G415" s="20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L415" s="19"/>
      <c r="AM415" s="19"/>
      <c r="AN415" s="19"/>
      <c r="AO415" s="19"/>
      <c r="AP415" s="19"/>
      <c r="AQ415" s="19"/>
      <c r="AR415" s="19"/>
      <c r="AS415" s="19"/>
      <c r="AT415" s="19"/>
      <c r="AV415" s="19"/>
      <c r="AW415" s="19"/>
    </row>
    <row r="416" spans="1:49" x14ac:dyDescent="0.2">
      <c r="A416" s="20"/>
      <c r="B416" s="20"/>
      <c r="D416" s="26"/>
      <c r="E416" s="26"/>
      <c r="F416" s="20"/>
      <c r="G416" s="20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L416" s="19"/>
      <c r="AM416" s="19"/>
      <c r="AN416" s="19"/>
      <c r="AO416" s="19"/>
      <c r="AP416" s="19"/>
      <c r="AQ416" s="19"/>
      <c r="AR416" s="19"/>
      <c r="AS416" s="19"/>
      <c r="AT416" s="19"/>
      <c r="AV416" s="19"/>
      <c r="AW416" s="19"/>
    </row>
    <row r="417" spans="1:49" x14ac:dyDescent="0.2">
      <c r="A417" s="20"/>
      <c r="B417" s="20"/>
      <c r="D417" s="26"/>
      <c r="E417" s="26"/>
      <c r="F417" s="20"/>
      <c r="G417" s="20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L417" s="19"/>
      <c r="AM417" s="19"/>
      <c r="AN417" s="19"/>
      <c r="AO417" s="19"/>
      <c r="AP417" s="19"/>
      <c r="AQ417" s="19"/>
      <c r="AR417" s="19"/>
      <c r="AS417" s="19"/>
      <c r="AT417" s="19"/>
      <c r="AV417" s="19"/>
      <c r="AW417" s="19"/>
    </row>
    <row r="418" spans="1:49" x14ac:dyDescent="0.2">
      <c r="A418" s="20"/>
      <c r="B418" s="20"/>
      <c r="D418" s="26"/>
      <c r="E418" s="26"/>
      <c r="F418" s="20"/>
      <c r="G418" s="20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L418" s="19"/>
      <c r="AM418" s="19"/>
      <c r="AN418" s="19"/>
      <c r="AO418" s="19"/>
      <c r="AP418" s="19"/>
      <c r="AQ418" s="19"/>
      <c r="AR418" s="19"/>
      <c r="AS418" s="19"/>
      <c r="AT418" s="19"/>
      <c r="AV418" s="19"/>
      <c r="AW418" s="19"/>
    </row>
    <row r="419" spans="1:49" x14ac:dyDescent="0.2">
      <c r="A419" s="20"/>
      <c r="B419" s="20"/>
      <c r="D419" s="26"/>
      <c r="E419" s="26"/>
      <c r="F419" s="20"/>
      <c r="G419" s="20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L419" s="19"/>
      <c r="AM419" s="19"/>
      <c r="AN419" s="19"/>
      <c r="AO419" s="19"/>
      <c r="AP419" s="19"/>
      <c r="AQ419" s="19"/>
      <c r="AR419" s="19"/>
      <c r="AS419" s="19"/>
      <c r="AT419" s="19"/>
      <c r="AV419" s="19"/>
      <c r="AW419" s="19"/>
    </row>
    <row r="420" spans="1:49" x14ac:dyDescent="0.2">
      <c r="A420" s="20"/>
      <c r="B420" s="20"/>
      <c r="D420" s="26"/>
      <c r="E420" s="26"/>
      <c r="F420" s="20"/>
      <c r="G420" s="20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L420" s="19"/>
      <c r="AM420" s="19"/>
      <c r="AN420" s="19"/>
      <c r="AO420" s="19"/>
      <c r="AP420" s="19"/>
      <c r="AQ420" s="19"/>
      <c r="AR420" s="19"/>
      <c r="AS420" s="19"/>
      <c r="AT420" s="19"/>
      <c r="AV420" s="19"/>
      <c r="AW420" s="19"/>
    </row>
    <row r="421" spans="1:49" x14ac:dyDescent="0.2">
      <c r="A421" s="20"/>
      <c r="B421" s="20"/>
      <c r="D421" s="26"/>
      <c r="E421" s="26"/>
      <c r="F421" s="20"/>
      <c r="G421" s="20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L421" s="19"/>
      <c r="AM421" s="19"/>
      <c r="AN421" s="19"/>
      <c r="AO421" s="19"/>
      <c r="AP421" s="19"/>
      <c r="AQ421" s="19"/>
      <c r="AR421" s="19"/>
      <c r="AS421" s="19"/>
      <c r="AT421" s="19"/>
      <c r="AV421" s="19"/>
      <c r="AW421" s="19"/>
    </row>
    <row r="422" spans="1:49" x14ac:dyDescent="0.2">
      <c r="A422" s="20"/>
      <c r="B422" s="20"/>
      <c r="D422" s="26"/>
      <c r="E422" s="26"/>
      <c r="F422" s="20"/>
      <c r="G422" s="20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L422" s="19"/>
      <c r="AM422" s="19"/>
      <c r="AN422" s="19"/>
      <c r="AO422" s="19"/>
      <c r="AP422" s="19"/>
      <c r="AQ422" s="19"/>
      <c r="AR422" s="19"/>
      <c r="AS422" s="19"/>
      <c r="AT422" s="19"/>
      <c r="AV422" s="19"/>
      <c r="AW422" s="19"/>
    </row>
    <row r="423" spans="1:49" x14ac:dyDescent="0.2">
      <c r="A423" s="20"/>
      <c r="B423" s="20"/>
      <c r="D423" s="26"/>
      <c r="E423" s="26"/>
      <c r="F423" s="20"/>
      <c r="G423" s="20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L423" s="19"/>
      <c r="AM423" s="19"/>
      <c r="AN423" s="19"/>
      <c r="AO423" s="19"/>
      <c r="AP423" s="19"/>
      <c r="AQ423" s="19"/>
      <c r="AR423" s="19"/>
      <c r="AS423" s="19"/>
      <c r="AT423" s="19"/>
      <c r="AV423" s="19"/>
      <c r="AW423" s="19"/>
    </row>
    <row r="424" spans="1:49" x14ac:dyDescent="0.2">
      <c r="A424" s="20"/>
      <c r="B424" s="20"/>
      <c r="D424" s="26"/>
      <c r="E424" s="26"/>
      <c r="F424" s="20"/>
      <c r="G424" s="20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L424" s="19"/>
      <c r="AM424" s="19"/>
      <c r="AN424" s="19"/>
      <c r="AO424" s="19"/>
      <c r="AP424" s="19"/>
      <c r="AQ424" s="19"/>
      <c r="AR424" s="19"/>
      <c r="AS424" s="19"/>
      <c r="AT424" s="19"/>
      <c r="AV424" s="19"/>
      <c r="AW424" s="19"/>
    </row>
    <row r="425" spans="1:49" x14ac:dyDescent="0.2">
      <c r="A425" s="20"/>
      <c r="B425" s="20"/>
      <c r="D425" s="26"/>
      <c r="E425" s="26"/>
      <c r="F425" s="20"/>
      <c r="G425" s="20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L425" s="19"/>
      <c r="AM425" s="19"/>
      <c r="AN425" s="19"/>
      <c r="AO425" s="19"/>
      <c r="AP425" s="19"/>
      <c r="AQ425" s="19"/>
      <c r="AR425" s="19"/>
      <c r="AS425" s="19"/>
      <c r="AT425" s="19"/>
      <c r="AV425" s="19"/>
      <c r="AW425" s="19"/>
    </row>
    <row r="426" spans="1:49" x14ac:dyDescent="0.2">
      <c r="A426" s="20"/>
      <c r="B426" s="20"/>
      <c r="D426" s="26"/>
      <c r="E426" s="26"/>
      <c r="F426" s="20"/>
      <c r="G426" s="20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L426" s="19"/>
      <c r="AM426" s="19"/>
      <c r="AN426" s="19"/>
      <c r="AO426" s="19"/>
      <c r="AP426" s="19"/>
      <c r="AQ426" s="19"/>
      <c r="AR426" s="19"/>
      <c r="AS426" s="19"/>
      <c r="AT426" s="19"/>
      <c r="AV426" s="19"/>
      <c r="AW426" s="19"/>
    </row>
    <row r="427" spans="1:49" x14ac:dyDescent="0.2">
      <c r="A427" s="20"/>
      <c r="B427" s="20"/>
      <c r="D427" s="26"/>
      <c r="E427" s="26"/>
      <c r="F427" s="20"/>
      <c r="G427" s="20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L427" s="19"/>
      <c r="AM427" s="19"/>
      <c r="AN427" s="19"/>
      <c r="AO427" s="19"/>
      <c r="AP427" s="19"/>
      <c r="AQ427" s="19"/>
      <c r="AR427" s="19"/>
      <c r="AS427" s="19"/>
      <c r="AT427" s="19"/>
      <c r="AV427" s="19"/>
      <c r="AW427" s="19"/>
    </row>
    <row r="428" spans="1:49" x14ac:dyDescent="0.2">
      <c r="A428" s="20"/>
      <c r="B428" s="20"/>
      <c r="D428" s="26"/>
      <c r="E428" s="26"/>
      <c r="F428" s="20"/>
      <c r="G428" s="20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L428" s="19"/>
      <c r="AM428" s="19"/>
      <c r="AN428" s="19"/>
      <c r="AO428" s="19"/>
      <c r="AP428" s="19"/>
      <c r="AQ428" s="19"/>
      <c r="AR428" s="19"/>
      <c r="AS428" s="19"/>
      <c r="AT428" s="19"/>
      <c r="AV428" s="19"/>
      <c r="AW428" s="19"/>
    </row>
    <row r="429" spans="1:49" x14ac:dyDescent="0.2">
      <c r="A429" s="20"/>
      <c r="B429" s="20"/>
      <c r="D429" s="26"/>
      <c r="E429" s="26"/>
      <c r="F429" s="20"/>
      <c r="G429" s="20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L429" s="19"/>
      <c r="AM429" s="19"/>
      <c r="AN429" s="19"/>
      <c r="AO429" s="19"/>
      <c r="AP429" s="19"/>
      <c r="AQ429" s="19"/>
      <c r="AR429" s="19"/>
      <c r="AS429" s="19"/>
      <c r="AT429" s="19"/>
      <c r="AV429" s="19"/>
      <c r="AW429" s="19"/>
    </row>
    <row r="430" spans="1:49" x14ac:dyDescent="0.2">
      <c r="A430" s="20"/>
      <c r="B430" s="20"/>
      <c r="D430" s="26"/>
      <c r="E430" s="26"/>
      <c r="F430" s="20"/>
      <c r="G430" s="20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L430" s="19"/>
      <c r="AM430" s="19"/>
      <c r="AN430" s="19"/>
      <c r="AO430" s="19"/>
      <c r="AP430" s="19"/>
      <c r="AQ430" s="19"/>
      <c r="AR430" s="19"/>
      <c r="AS430" s="19"/>
      <c r="AT430" s="19"/>
      <c r="AV430" s="19"/>
      <c r="AW430" s="19"/>
    </row>
    <row r="431" spans="1:49" x14ac:dyDescent="0.2">
      <c r="A431" s="20"/>
      <c r="B431" s="20"/>
      <c r="D431" s="26"/>
      <c r="E431" s="26"/>
      <c r="F431" s="20"/>
      <c r="G431" s="20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L431" s="19"/>
      <c r="AM431" s="19"/>
      <c r="AN431" s="19"/>
      <c r="AO431" s="19"/>
      <c r="AP431" s="19"/>
      <c r="AQ431" s="19"/>
      <c r="AR431" s="19"/>
      <c r="AS431" s="19"/>
      <c r="AT431" s="19"/>
      <c r="AV431" s="19"/>
      <c r="AW431" s="19"/>
    </row>
    <row r="432" spans="1:49" x14ac:dyDescent="0.2">
      <c r="A432" s="20"/>
      <c r="B432" s="20"/>
      <c r="D432" s="26"/>
      <c r="E432" s="26"/>
      <c r="F432" s="20"/>
      <c r="G432" s="20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L432" s="19"/>
      <c r="AM432" s="19"/>
      <c r="AN432" s="19"/>
      <c r="AO432" s="19"/>
      <c r="AP432" s="19"/>
      <c r="AQ432" s="19"/>
      <c r="AR432" s="19"/>
      <c r="AS432" s="19"/>
      <c r="AT432" s="19"/>
      <c r="AV432" s="19"/>
      <c r="AW432" s="19"/>
    </row>
    <row r="433" spans="1:49" x14ac:dyDescent="0.2">
      <c r="A433" s="20"/>
      <c r="B433" s="20"/>
      <c r="D433" s="26"/>
      <c r="E433" s="26"/>
      <c r="F433" s="20"/>
      <c r="G433" s="20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L433" s="19"/>
      <c r="AM433" s="19"/>
      <c r="AN433" s="19"/>
      <c r="AO433" s="19"/>
      <c r="AP433" s="19"/>
      <c r="AQ433" s="19"/>
      <c r="AR433" s="19"/>
      <c r="AS433" s="19"/>
      <c r="AT433" s="19"/>
      <c r="AV433" s="19"/>
      <c r="AW433" s="19"/>
    </row>
    <row r="434" spans="1:49" x14ac:dyDescent="0.2">
      <c r="A434" s="20"/>
      <c r="B434" s="20"/>
      <c r="D434" s="26"/>
      <c r="E434" s="26"/>
      <c r="F434" s="20"/>
      <c r="G434" s="20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L434" s="19"/>
      <c r="AM434" s="19"/>
      <c r="AN434" s="19"/>
      <c r="AO434" s="19"/>
      <c r="AP434" s="19"/>
      <c r="AQ434" s="19"/>
      <c r="AR434" s="19"/>
      <c r="AS434" s="19"/>
      <c r="AT434" s="19"/>
      <c r="AV434" s="19"/>
      <c r="AW434" s="19"/>
    </row>
    <row r="435" spans="1:49" x14ac:dyDescent="0.2">
      <c r="A435" s="20"/>
      <c r="B435" s="20"/>
      <c r="D435" s="26"/>
      <c r="E435" s="26"/>
      <c r="F435" s="20"/>
      <c r="G435" s="20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L435" s="19"/>
      <c r="AM435" s="19"/>
      <c r="AN435" s="19"/>
      <c r="AO435" s="19"/>
      <c r="AP435" s="19"/>
      <c r="AQ435" s="19"/>
      <c r="AR435" s="19"/>
      <c r="AS435" s="19"/>
      <c r="AT435" s="19"/>
      <c r="AV435" s="19"/>
      <c r="AW435" s="19"/>
    </row>
    <row r="436" spans="1:49" x14ac:dyDescent="0.2">
      <c r="A436" s="20"/>
      <c r="B436" s="20"/>
      <c r="D436" s="26"/>
      <c r="E436" s="26"/>
      <c r="F436" s="20"/>
      <c r="G436" s="20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L436" s="19"/>
      <c r="AM436" s="19"/>
      <c r="AN436" s="19"/>
      <c r="AO436" s="19"/>
      <c r="AP436" s="19"/>
      <c r="AQ436" s="19"/>
      <c r="AR436" s="19"/>
      <c r="AS436" s="19"/>
      <c r="AT436" s="19"/>
      <c r="AV436" s="19"/>
      <c r="AW436" s="19"/>
    </row>
    <row r="437" spans="1:49" x14ac:dyDescent="0.2">
      <c r="A437" s="20"/>
      <c r="B437" s="20"/>
      <c r="D437" s="26"/>
      <c r="E437" s="26"/>
      <c r="F437" s="20"/>
      <c r="G437" s="20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L437" s="19"/>
      <c r="AM437" s="19"/>
      <c r="AN437" s="19"/>
      <c r="AO437" s="19"/>
      <c r="AP437" s="19"/>
      <c r="AQ437" s="19"/>
      <c r="AR437" s="19"/>
      <c r="AS437" s="19"/>
      <c r="AT437" s="19"/>
      <c r="AV437" s="19"/>
      <c r="AW437" s="19"/>
    </row>
    <row r="438" spans="1:49" x14ac:dyDescent="0.2">
      <c r="A438" s="20"/>
      <c r="B438" s="20"/>
      <c r="D438" s="26"/>
      <c r="E438" s="26"/>
      <c r="F438" s="20"/>
      <c r="G438" s="20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L438" s="19"/>
      <c r="AM438" s="19"/>
      <c r="AN438" s="19"/>
      <c r="AO438" s="19"/>
      <c r="AP438" s="19"/>
      <c r="AQ438" s="19"/>
      <c r="AR438" s="19"/>
      <c r="AS438" s="19"/>
      <c r="AT438" s="19"/>
      <c r="AV438" s="19"/>
      <c r="AW438" s="19"/>
    </row>
    <row r="439" spans="1:49" x14ac:dyDescent="0.2">
      <c r="A439" s="20"/>
      <c r="B439" s="20"/>
      <c r="D439" s="26"/>
      <c r="E439" s="26"/>
      <c r="F439" s="20"/>
      <c r="G439" s="20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L439" s="19"/>
      <c r="AM439" s="19"/>
      <c r="AN439" s="19"/>
      <c r="AO439" s="19"/>
      <c r="AP439" s="19"/>
      <c r="AQ439" s="19"/>
      <c r="AR439" s="19"/>
      <c r="AS439" s="19"/>
      <c r="AT439" s="19"/>
      <c r="AV439" s="19"/>
      <c r="AW439" s="19"/>
    </row>
    <row r="440" spans="1:49" x14ac:dyDescent="0.2">
      <c r="A440" s="20"/>
      <c r="B440" s="20"/>
      <c r="D440" s="26"/>
      <c r="E440" s="26"/>
      <c r="F440" s="20"/>
      <c r="G440" s="20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L440" s="19"/>
      <c r="AM440" s="19"/>
      <c r="AN440" s="19"/>
      <c r="AO440" s="19"/>
      <c r="AP440" s="19"/>
      <c r="AQ440" s="19"/>
      <c r="AR440" s="19"/>
      <c r="AS440" s="19"/>
      <c r="AT440" s="19"/>
      <c r="AV440" s="19"/>
      <c r="AW440" s="19"/>
    </row>
    <row r="441" spans="1:49" x14ac:dyDescent="0.2">
      <c r="A441" s="20"/>
      <c r="B441" s="20"/>
      <c r="D441" s="26"/>
      <c r="E441" s="26"/>
      <c r="F441" s="20"/>
      <c r="G441" s="20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L441" s="19"/>
      <c r="AM441" s="19"/>
      <c r="AN441" s="19"/>
      <c r="AO441" s="19"/>
      <c r="AP441" s="19"/>
      <c r="AQ441" s="19"/>
      <c r="AR441" s="19"/>
      <c r="AS441" s="19"/>
      <c r="AT441" s="19"/>
      <c r="AV441" s="19"/>
      <c r="AW441" s="19"/>
    </row>
    <row r="442" spans="1:49" x14ac:dyDescent="0.2">
      <c r="A442" s="20"/>
      <c r="B442" s="20"/>
      <c r="D442" s="26"/>
      <c r="E442" s="26"/>
      <c r="F442" s="20"/>
      <c r="G442" s="20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L442" s="19"/>
      <c r="AM442" s="19"/>
      <c r="AN442" s="19"/>
      <c r="AO442" s="19"/>
      <c r="AP442" s="19"/>
      <c r="AQ442" s="19"/>
      <c r="AR442" s="19"/>
      <c r="AS442" s="19"/>
      <c r="AT442" s="19"/>
      <c r="AV442" s="19"/>
      <c r="AW442" s="19"/>
    </row>
    <row r="443" spans="1:49" x14ac:dyDescent="0.2">
      <c r="A443" s="20"/>
      <c r="B443" s="20"/>
      <c r="D443" s="26"/>
      <c r="E443" s="26"/>
      <c r="F443" s="20"/>
      <c r="G443" s="20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L443" s="19"/>
      <c r="AM443" s="19"/>
      <c r="AN443" s="19"/>
      <c r="AO443" s="19"/>
      <c r="AP443" s="19"/>
      <c r="AQ443" s="19"/>
      <c r="AR443" s="19"/>
      <c r="AS443" s="19"/>
      <c r="AT443" s="19"/>
      <c r="AV443" s="19"/>
      <c r="AW443" s="19"/>
    </row>
    <row r="444" spans="1:49" x14ac:dyDescent="0.2">
      <c r="A444" s="20"/>
      <c r="B444" s="20"/>
      <c r="D444" s="26"/>
      <c r="E444" s="26"/>
      <c r="F444" s="20"/>
      <c r="G444" s="20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L444" s="19"/>
      <c r="AM444" s="19"/>
      <c r="AN444" s="19"/>
      <c r="AO444" s="19"/>
      <c r="AP444" s="19"/>
      <c r="AQ444" s="19"/>
      <c r="AR444" s="19"/>
      <c r="AS444" s="19"/>
      <c r="AT444" s="19"/>
      <c r="AV444" s="19"/>
      <c r="AW444" s="19"/>
    </row>
    <row r="445" spans="1:49" x14ac:dyDescent="0.2">
      <c r="A445" s="20"/>
      <c r="B445" s="20"/>
      <c r="D445" s="26"/>
      <c r="E445" s="26"/>
      <c r="F445" s="20"/>
      <c r="G445" s="20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L445" s="19"/>
      <c r="AM445" s="19"/>
      <c r="AN445" s="19"/>
      <c r="AO445" s="19"/>
      <c r="AP445" s="19"/>
      <c r="AQ445" s="19"/>
      <c r="AR445" s="19"/>
      <c r="AS445" s="19"/>
      <c r="AT445" s="19"/>
      <c r="AV445" s="19"/>
      <c r="AW445" s="19"/>
    </row>
    <row r="446" spans="1:49" x14ac:dyDescent="0.2">
      <c r="A446" s="20"/>
      <c r="B446" s="20"/>
      <c r="D446" s="26"/>
      <c r="E446" s="26"/>
      <c r="F446" s="20"/>
      <c r="G446" s="20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L446" s="19"/>
      <c r="AM446" s="19"/>
      <c r="AN446" s="19"/>
      <c r="AO446" s="19"/>
      <c r="AP446" s="19"/>
      <c r="AQ446" s="19"/>
      <c r="AR446" s="19"/>
      <c r="AS446" s="19"/>
      <c r="AT446" s="19"/>
      <c r="AV446" s="19"/>
      <c r="AW446" s="19"/>
    </row>
    <row r="447" spans="1:49" x14ac:dyDescent="0.2">
      <c r="A447" s="20"/>
      <c r="B447" s="20"/>
      <c r="D447" s="26"/>
      <c r="E447" s="26"/>
      <c r="F447" s="20"/>
      <c r="G447" s="20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L447" s="19"/>
      <c r="AM447" s="19"/>
      <c r="AN447" s="19"/>
      <c r="AO447" s="19"/>
      <c r="AP447" s="19"/>
      <c r="AQ447" s="19"/>
      <c r="AR447" s="19"/>
      <c r="AS447" s="19"/>
      <c r="AT447" s="19"/>
      <c r="AV447" s="19"/>
      <c r="AW447" s="19"/>
    </row>
    <row r="448" spans="1:49" x14ac:dyDescent="0.2">
      <c r="A448" s="20"/>
      <c r="B448" s="20"/>
      <c r="D448" s="26"/>
      <c r="E448" s="26"/>
      <c r="F448" s="20"/>
      <c r="G448" s="20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L448" s="19"/>
      <c r="AM448" s="19"/>
      <c r="AN448" s="19"/>
      <c r="AO448" s="19"/>
      <c r="AP448" s="19"/>
      <c r="AQ448" s="19"/>
      <c r="AR448" s="19"/>
      <c r="AS448" s="19"/>
      <c r="AT448" s="19"/>
      <c r="AV448" s="19"/>
      <c r="AW448" s="19"/>
    </row>
    <row r="449" spans="1:49" x14ac:dyDescent="0.2">
      <c r="A449" s="20"/>
      <c r="B449" s="20"/>
      <c r="D449" s="26"/>
      <c r="E449" s="26"/>
      <c r="F449" s="20"/>
      <c r="G449" s="20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L449" s="19"/>
      <c r="AM449" s="19"/>
      <c r="AN449" s="19"/>
      <c r="AO449" s="19"/>
      <c r="AP449" s="19"/>
      <c r="AQ449" s="19"/>
      <c r="AR449" s="19"/>
      <c r="AS449" s="19"/>
      <c r="AT449" s="19"/>
      <c r="AV449" s="19"/>
      <c r="AW449" s="19"/>
    </row>
    <row r="450" spans="1:49" x14ac:dyDescent="0.2">
      <c r="A450" s="20"/>
      <c r="B450" s="20"/>
      <c r="D450" s="26"/>
      <c r="E450" s="26"/>
      <c r="F450" s="20"/>
      <c r="G450" s="20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L450" s="19"/>
      <c r="AM450" s="19"/>
      <c r="AN450" s="19"/>
      <c r="AO450" s="19"/>
      <c r="AP450" s="19"/>
      <c r="AQ450" s="19"/>
      <c r="AR450" s="19"/>
      <c r="AS450" s="19"/>
      <c r="AT450" s="19"/>
      <c r="AV450" s="19"/>
      <c r="AW450" s="19"/>
    </row>
    <row r="451" spans="1:49" x14ac:dyDescent="0.2">
      <c r="A451" s="20"/>
      <c r="B451" s="20"/>
      <c r="D451" s="26"/>
      <c r="E451" s="26"/>
      <c r="F451" s="20"/>
      <c r="G451" s="20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L451" s="19"/>
      <c r="AM451" s="19"/>
      <c r="AN451" s="19"/>
      <c r="AO451" s="19"/>
      <c r="AP451" s="19"/>
      <c r="AQ451" s="19"/>
      <c r="AR451" s="19"/>
      <c r="AS451" s="19"/>
      <c r="AT451" s="19"/>
      <c r="AV451" s="19"/>
      <c r="AW451" s="19"/>
    </row>
    <row r="452" spans="1:49" x14ac:dyDescent="0.2">
      <c r="A452" s="20"/>
      <c r="B452" s="20"/>
      <c r="D452" s="26"/>
      <c r="E452" s="26"/>
      <c r="F452" s="20"/>
      <c r="G452" s="20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L452" s="19"/>
      <c r="AM452" s="19"/>
      <c r="AN452" s="19"/>
      <c r="AO452" s="19"/>
      <c r="AP452" s="19"/>
      <c r="AQ452" s="19"/>
      <c r="AR452" s="19"/>
      <c r="AS452" s="19"/>
      <c r="AT452" s="19"/>
      <c r="AV452" s="19"/>
      <c r="AW452" s="19"/>
    </row>
    <row r="453" spans="1:49" x14ac:dyDescent="0.2">
      <c r="A453" s="20"/>
      <c r="B453" s="20"/>
      <c r="D453" s="26"/>
      <c r="E453" s="26"/>
      <c r="F453" s="20"/>
      <c r="G453" s="20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L453" s="19"/>
      <c r="AM453" s="19"/>
      <c r="AN453" s="19"/>
      <c r="AO453" s="19"/>
      <c r="AP453" s="19"/>
      <c r="AQ453" s="19"/>
      <c r="AR453" s="19"/>
      <c r="AS453" s="19"/>
      <c r="AT453" s="19"/>
      <c r="AV453" s="19"/>
      <c r="AW453" s="19"/>
    </row>
    <row r="454" spans="1:49" x14ac:dyDescent="0.2">
      <c r="A454" s="20"/>
      <c r="B454" s="20"/>
      <c r="D454" s="26"/>
      <c r="E454" s="26"/>
      <c r="F454" s="20"/>
      <c r="G454" s="20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L454" s="19"/>
      <c r="AM454" s="19"/>
      <c r="AN454" s="19"/>
      <c r="AO454" s="19"/>
      <c r="AP454" s="19"/>
      <c r="AQ454" s="19"/>
      <c r="AR454" s="19"/>
      <c r="AS454" s="19"/>
      <c r="AT454" s="19"/>
      <c r="AV454" s="19"/>
      <c r="AW454" s="19"/>
    </row>
    <row r="455" spans="1:49" x14ac:dyDescent="0.2">
      <c r="A455" s="20"/>
      <c r="B455" s="20"/>
      <c r="D455" s="26"/>
      <c r="E455" s="26"/>
      <c r="F455" s="20"/>
      <c r="G455" s="20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L455" s="19"/>
      <c r="AM455" s="19"/>
      <c r="AN455" s="19"/>
      <c r="AO455" s="19"/>
      <c r="AP455" s="19"/>
      <c r="AQ455" s="19"/>
      <c r="AR455" s="19"/>
      <c r="AS455" s="19"/>
      <c r="AT455" s="19"/>
      <c r="AV455" s="19"/>
      <c r="AW455" s="19"/>
    </row>
    <row r="456" spans="1:49" x14ac:dyDescent="0.2">
      <c r="A456" s="20"/>
      <c r="B456" s="20"/>
      <c r="D456" s="26"/>
      <c r="E456" s="26"/>
      <c r="F456" s="20"/>
      <c r="G456" s="20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L456" s="19"/>
      <c r="AM456" s="19"/>
      <c r="AN456" s="19"/>
      <c r="AO456" s="19"/>
      <c r="AP456" s="19"/>
      <c r="AQ456" s="19"/>
      <c r="AR456" s="19"/>
      <c r="AS456" s="19"/>
      <c r="AT456" s="19"/>
      <c r="AV456" s="19"/>
      <c r="AW456" s="19"/>
    </row>
    <row r="457" spans="1:49" x14ac:dyDescent="0.2">
      <c r="A457" s="20"/>
      <c r="B457" s="20"/>
      <c r="D457" s="26"/>
      <c r="E457" s="26"/>
      <c r="F457" s="20"/>
      <c r="G457" s="20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L457" s="19"/>
      <c r="AM457" s="19"/>
      <c r="AN457" s="19"/>
      <c r="AO457" s="19"/>
      <c r="AP457" s="19"/>
      <c r="AQ457" s="19"/>
      <c r="AR457" s="19"/>
      <c r="AS457" s="19"/>
      <c r="AT457" s="19"/>
      <c r="AV457" s="19"/>
      <c r="AW457" s="19"/>
    </row>
    <row r="458" spans="1:49" x14ac:dyDescent="0.2">
      <c r="A458" s="20"/>
      <c r="B458" s="20"/>
      <c r="D458" s="26"/>
      <c r="E458" s="26"/>
      <c r="F458" s="20"/>
      <c r="G458" s="20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L458" s="19"/>
      <c r="AM458" s="19"/>
      <c r="AN458" s="19"/>
      <c r="AO458" s="19"/>
      <c r="AP458" s="19"/>
      <c r="AQ458" s="19"/>
      <c r="AR458" s="19"/>
      <c r="AS458" s="19"/>
      <c r="AT458" s="19"/>
      <c r="AV458" s="19"/>
      <c r="AW458" s="19"/>
    </row>
    <row r="459" spans="1:49" x14ac:dyDescent="0.2">
      <c r="A459" s="20"/>
      <c r="B459" s="20"/>
      <c r="D459" s="26"/>
      <c r="E459" s="26"/>
      <c r="F459" s="20"/>
      <c r="G459" s="20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L459" s="19"/>
      <c r="AM459" s="19"/>
      <c r="AN459" s="19"/>
      <c r="AO459" s="19"/>
      <c r="AP459" s="19"/>
      <c r="AQ459" s="19"/>
      <c r="AR459" s="19"/>
      <c r="AS459" s="19"/>
      <c r="AT459" s="19"/>
      <c r="AV459" s="19"/>
      <c r="AW459" s="19"/>
    </row>
    <row r="460" spans="1:49" x14ac:dyDescent="0.2">
      <c r="A460" s="20"/>
      <c r="B460" s="20"/>
      <c r="D460" s="26"/>
      <c r="E460" s="26"/>
      <c r="F460" s="20"/>
      <c r="G460" s="20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L460" s="19"/>
      <c r="AM460" s="19"/>
      <c r="AN460" s="19"/>
      <c r="AO460" s="19"/>
      <c r="AP460" s="19"/>
      <c r="AQ460" s="19"/>
      <c r="AR460" s="19"/>
      <c r="AS460" s="19"/>
      <c r="AT460" s="19"/>
      <c r="AV460" s="19"/>
      <c r="AW460" s="19"/>
    </row>
    <row r="461" spans="1:49" x14ac:dyDescent="0.2">
      <c r="A461" s="20"/>
      <c r="B461" s="20"/>
      <c r="D461" s="26"/>
      <c r="E461" s="26"/>
      <c r="F461" s="20"/>
      <c r="G461" s="20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L461" s="19"/>
      <c r="AM461" s="19"/>
      <c r="AN461" s="19"/>
      <c r="AO461" s="19"/>
      <c r="AP461" s="19"/>
      <c r="AQ461" s="19"/>
      <c r="AR461" s="19"/>
      <c r="AS461" s="19"/>
      <c r="AT461" s="19"/>
      <c r="AV461" s="19"/>
      <c r="AW461" s="19"/>
    </row>
    <row r="462" spans="1:49" x14ac:dyDescent="0.2">
      <c r="A462" s="20"/>
      <c r="B462" s="20"/>
      <c r="D462" s="26"/>
      <c r="E462" s="26"/>
      <c r="F462" s="20"/>
      <c r="G462" s="20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L462" s="19"/>
      <c r="AM462" s="19"/>
      <c r="AN462" s="19"/>
      <c r="AO462" s="19"/>
      <c r="AP462" s="19"/>
      <c r="AQ462" s="19"/>
      <c r="AR462" s="19"/>
      <c r="AS462" s="19"/>
      <c r="AT462" s="19"/>
      <c r="AV462" s="19"/>
      <c r="AW462" s="19"/>
    </row>
    <row r="463" spans="1:49" x14ac:dyDescent="0.2">
      <c r="A463" s="20"/>
      <c r="B463" s="20"/>
      <c r="D463" s="26"/>
      <c r="E463" s="26"/>
      <c r="F463" s="20"/>
      <c r="G463" s="20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L463" s="19"/>
      <c r="AM463" s="19"/>
      <c r="AN463" s="19"/>
      <c r="AO463" s="19"/>
      <c r="AP463" s="19"/>
      <c r="AQ463" s="19"/>
      <c r="AR463" s="19"/>
      <c r="AS463" s="19"/>
      <c r="AT463" s="19"/>
      <c r="AV463" s="19"/>
      <c r="AW463" s="19"/>
    </row>
    <row r="464" spans="1:49" x14ac:dyDescent="0.2">
      <c r="A464" s="20"/>
      <c r="B464" s="20"/>
      <c r="D464" s="26"/>
      <c r="E464" s="26"/>
      <c r="F464" s="20"/>
      <c r="G464" s="20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L464" s="19"/>
      <c r="AM464" s="19"/>
      <c r="AN464" s="19"/>
      <c r="AO464" s="19"/>
      <c r="AP464" s="19"/>
      <c r="AQ464" s="19"/>
      <c r="AR464" s="19"/>
      <c r="AS464" s="19"/>
      <c r="AT464" s="19"/>
      <c r="AV464" s="19"/>
      <c r="AW464" s="19"/>
    </row>
    <row r="465" spans="1:49" x14ac:dyDescent="0.2">
      <c r="A465" s="20"/>
      <c r="B465" s="20"/>
      <c r="D465" s="26"/>
      <c r="E465" s="26"/>
      <c r="F465" s="20"/>
      <c r="G465" s="20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L465" s="19"/>
      <c r="AM465" s="19"/>
      <c r="AN465" s="19"/>
      <c r="AO465" s="19"/>
      <c r="AP465" s="19"/>
      <c r="AQ465" s="19"/>
      <c r="AR465" s="19"/>
      <c r="AS465" s="19"/>
      <c r="AT465" s="19"/>
      <c r="AV465" s="19"/>
      <c r="AW465" s="19"/>
    </row>
    <row r="466" spans="1:49" x14ac:dyDescent="0.2">
      <c r="A466" s="20"/>
      <c r="B466" s="20"/>
      <c r="D466" s="26"/>
      <c r="E466" s="26"/>
      <c r="F466" s="20"/>
      <c r="G466" s="20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L466" s="19"/>
      <c r="AM466" s="19"/>
      <c r="AN466" s="19"/>
      <c r="AO466" s="19"/>
      <c r="AP466" s="19"/>
      <c r="AQ466" s="19"/>
      <c r="AR466" s="19"/>
      <c r="AS466" s="19"/>
      <c r="AT466" s="19"/>
      <c r="AV466" s="19"/>
      <c r="AW466" s="19"/>
    </row>
    <row r="467" spans="1:49" x14ac:dyDescent="0.2">
      <c r="A467" s="20"/>
      <c r="B467" s="20"/>
      <c r="D467" s="26"/>
      <c r="E467" s="26"/>
      <c r="F467" s="20"/>
      <c r="G467" s="20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L467" s="19"/>
      <c r="AM467" s="19"/>
      <c r="AN467" s="19"/>
      <c r="AO467" s="19"/>
      <c r="AP467" s="19"/>
      <c r="AQ467" s="19"/>
      <c r="AR467" s="19"/>
      <c r="AS467" s="19"/>
      <c r="AT467" s="19"/>
      <c r="AV467" s="19"/>
      <c r="AW467" s="19"/>
    </row>
    <row r="468" spans="1:49" x14ac:dyDescent="0.2">
      <c r="A468" s="20"/>
      <c r="B468" s="20"/>
      <c r="D468" s="26"/>
      <c r="E468" s="26"/>
      <c r="F468" s="20"/>
      <c r="G468" s="20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L468" s="19"/>
      <c r="AM468" s="19"/>
      <c r="AN468" s="19"/>
      <c r="AO468" s="19"/>
      <c r="AP468" s="19"/>
      <c r="AQ468" s="19"/>
      <c r="AR468" s="19"/>
      <c r="AS468" s="19"/>
      <c r="AT468" s="19"/>
      <c r="AV468" s="19"/>
      <c r="AW468" s="19"/>
    </row>
    <row r="469" spans="1:49" x14ac:dyDescent="0.2">
      <c r="A469" s="20"/>
      <c r="B469" s="20"/>
      <c r="D469" s="26"/>
      <c r="E469" s="26"/>
      <c r="F469" s="20"/>
      <c r="G469" s="20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L469" s="19"/>
      <c r="AM469" s="19"/>
      <c r="AN469" s="19"/>
      <c r="AO469" s="19"/>
      <c r="AP469" s="19"/>
      <c r="AQ469" s="19"/>
      <c r="AR469" s="19"/>
      <c r="AS469" s="19"/>
      <c r="AT469" s="19"/>
      <c r="AV469" s="19"/>
      <c r="AW469" s="19"/>
    </row>
    <row r="470" spans="1:49" x14ac:dyDescent="0.2">
      <c r="A470" s="20"/>
      <c r="B470" s="20"/>
      <c r="D470" s="26"/>
      <c r="E470" s="26"/>
      <c r="F470" s="20"/>
      <c r="G470" s="20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L470" s="19"/>
      <c r="AM470" s="19"/>
      <c r="AN470" s="19"/>
      <c r="AO470" s="19"/>
      <c r="AP470" s="19"/>
      <c r="AQ470" s="19"/>
      <c r="AR470" s="19"/>
      <c r="AS470" s="19"/>
      <c r="AT470" s="19"/>
      <c r="AV470" s="19"/>
      <c r="AW470" s="19"/>
    </row>
    <row r="471" spans="1:49" x14ac:dyDescent="0.2">
      <c r="A471" s="20"/>
      <c r="B471" s="20"/>
      <c r="D471" s="26"/>
      <c r="E471" s="26"/>
      <c r="F471" s="20"/>
      <c r="G471" s="20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L471" s="19"/>
      <c r="AM471" s="19"/>
      <c r="AN471" s="19"/>
      <c r="AO471" s="19"/>
      <c r="AP471" s="19"/>
      <c r="AQ471" s="19"/>
      <c r="AR471" s="19"/>
      <c r="AS471" s="19"/>
      <c r="AT471" s="19"/>
      <c r="AV471" s="19"/>
      <c r="AW471" s="19"/>
    </row>
    <row r="472" spans="1:49" x14ac:dyDescent="0.2">
      <c r="A472" s="20"/>
      <c r="B472" s="20"/>
      <c r="D472" s="26"/>
      <c r="E472" s="26"/>
      <c r="F472" s="20"/>
      <c r="G472" s="20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L472" s="19"/>
      <c r="AM472" s="19"/>
      <c r="AN472" s="19"/>
      <c r="AO472" s="19"/>
      <c r="AP472" s="19"/>
      <c r="AQ472" s="19"/>
      <c r="AR472" s="19"/>
      <c r="AS472" s="19"/>
      <c r="AT472" s="19"/>
      <c r="AV472" s="19"/>
      <c r="AW472" s="19"/>
    </row>
    <row r="473" spans="1:49" x14ac:dyDescent="0.2">
      <c r="A473" s="20"/>
      <c r="B473" s="20"/>
      <c r="D473" s="26"/>
      <c r="E473" s="26"/>
      <c r="F473" s="20"/>
      <c r="G473" s="20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L473" s="19"/>
      <c r="AM473" s="19"/>
      <c r="AN473" s="19"/>
      <c r="AO473" s="19"/>
      <c r="AP473" s="19"/>
      <c r="AQ473" s="19"/>
      <c r="AR473" s="19"/>
      <c r="AS473" s="19"/>
      <c r="AT473" s="19"/>
      <c r="AV473" s="19"/>
      <c r="AW473" s="19"/>
    </row>
    <row r="474" spans="1:49" x14ac:dyDescent="0.2">
      <c r="A474" s="20"/>
      <c r="B474" s="20"/>
      <c r="D474" s="26"/>
      <c r="E474" s="26"/>
      <c r="F474" s="20"/>
      <c r="G474" s="20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L474" s="19"/>
      <c r="AM474" s="19"/>
      <c r="AN474" s="19"/>
      <c r="AO474" s="19"/>
      <c r="AP474" s="19"/>
      <c r="AQ474" s="19"/>
      <c r="AR474" s="19"/>
      <c r="AS474" s="19"/>
      <c r="AT474" s="19"/>
      <c r="AV474" s="19"/>
      <c r="AW474" s="19"/>
    </row>
    <row r="475" spans="1:49" x14ac:dyDescent="0.2">
      <c r="A475" s="20"/>
      <c r="B475" s="20"/>
      <c r="D475" s="26"/>
      <c r="E475" s="26"/>
      <c r="F475" s="20"/>
      <c r="G475" s="20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L475" s="19"/>
      <c r="AM475" s="19"/>
      <c r="AN475" s="19"/>
      <c r="AO475" s="19"/>
      <c r="AP475" s="19"/>
      <c r="AQ475" s="19"/>
      <c r="AR475" s="19"/>
      <c r="AS475" s="19"/>
      <c r="AT475" s="19"/>
      <c r="AV475" s="19"/>
      <c r="AW475" s="19"/>
    </row>
    <row r="476" spans="1:49" x14ac:dyDescent="0.2">
      <c r="A476" s="20"/>
      <c r="B476" s="20"/>
      <c r="D476" s="26"/>
      <c r="E476" s="26"/>
      <c r="F476" s="20"/>
      <c r="G476" s="20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L476" s="19"/>
      <c r="AM476" s="19"/>
      <c r="AN476" s="19"/>
      <c r="AO476" s="19"/>
      <c r="AP476" s="19"/>
      <c r="AQ476" s="19"/>
      <c r="AR476" s="19"/>
      <c r="AS476" s="19"/>
      <c r="AT476" s="19"/>
      <c r="AV476" s="19"/>
      <c r="AW476" s="19"/>
    </row>
    <row r="477" spans="1:49" x14ac:dyDescent="0.2">
      <c r="A477" s="20"/>
      <c r="B477" s="20"/>
      <c r="D477" s="26"/>
      <c r="E477" s="26"/>
      <c r="F477" s="20"/>
      <c r="G477" s="20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L477" s="19"/>
      <c r="AM477" s="19"/>
      <c r="AN477" s="19"/>
      <c r="AO477" s="19"/>
      <c r="AP477" s="19"/>
      <c r="AQ477" s="19"/>
      <c r="AR477" s="19"/>
      <c r="AS477" s="19"/>
      <c r="AT477" s="19"/>
      <c r="AV477" s="19"/>
      <c r="AW477" s="19"/>
    </row>
    <row r="478" spans="1:49" x14ac:dyDescent="0.2">
      <c r="A478" s="20"/>
      <c r="B478" s="20"/>
      <c r="D478" s="26"/>
      <c r="E478" s="26"/>
      <c r="F478" s="20"/>
      <c r="G478" s="20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L478" s="19"/>
      <c r="AM478" s="19"/>
      <c r="AN478" s="19"/>
      <c r="AO478" s="19"/>
      <c r="AP478" s="19"/>
      <c r="AQ478" s="19"/>
      <c r="AR478" s="19"/>
      <c r="AS478" s="19"/>
      <c r="AT478" s="19"/>
      <c r="AV478" s="19"/>
      <c r="AW478" s="19"/>
    </row>
    <row r="479" spans="1:49" x14ac:dyDescent="0.2">
      <c r="A479" s="20"/>
      <c r="B479" s="20"/>
      <c r="D479" s="26"/>
      <c r="E479" s="26"/>
      <c r="F479" s="20"/>
      <c r="G479" s="20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L479" s="19"/>
      <c r="AM479" s="19"/>
      <c r="AN479" s="19"/>
      <c r="AO479" s="19"/>
      <c r="AP479" s="19"/>
      <c r="AQ479" s="19"/>
      <c r="AR479" s="19"/>
      <c r="AS479" s="19"/>
      <c r="AT479" s="19"/>
      <c r="AV479" s="19"/>
      <c r="AW479" s="19"/>
    </row>
    <row r="480" spans="1:49" x14ac:dyDescent="0.2">
      <c r="A480" s="20"/>
      <c r="B480" s="20"/>
      <c r="D480" s="26"/>
      <c r="E480" s="26"/>
      <c r="F480" s="20"/>
      <c r="G480" s="20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L480" s="19"/>
      <c r="AM480" s="19"/>
      <c r="AN480" s="19"/>
      <c r="AO480" s="19"/>
      <c r="AP480" s="19"/>
      <c r="AQ480" s="19"/>
      <c r="AR480" s="19"/>
      <c r="AS480" s="19"/>
      <c r="AT480" s="19"/>
      <c r="AV480" s="19"/>
      <c r="AW480" s="19"/>
    </row>
    <row r="481" spans="1:49" x14ac:dyDescent="0.2">
      <c r="A481" s="20"/>
      <c r="B481" s="20"/>
      <c r="D481" s="26"/>
      <c r="E481" s="26"/>
      <c r="F481" s="20"/>
      <c r="G481" s="20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L481" s="19"/>
      <c r="AM481" s="19"/>
      <c r="AN481" s="19"/>
      <c r="AO481" s="19"/>
      <c r="AP481" s="19"/>
      <c r="AQ481" s="19"/>
      <c r="AR481" s="19"/>
      <c r="AS481" s="19"/>
      <c r="AT481" s="19"/>
      <c r="AV481" s="19"/>
      <c r="AW481" s="19"/>
    </row>
    <row r="482" spans="1:49" x14ac:dyDescent="0.2">
      <c r="A482" s="20"/>
      <c r="B482" s="20"/>
      <c r="D482" s="26"/>
      <c r="E482" s="26"/>
      <c r="F482" s="20"/>
      <c r="G482" s="20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L482" s="19"/>
      <c r="AM482" s="19"/>
      <c r="AN482" s="19"/>
      <c r="AO482" s="19"/>
      <c r="AP482" s="19"/>
      <c r="AQ482" s="19"/>
      <c r="AR482" s="19"/>
      <c r="AS482" s="19"/>
      <c r="AT482" s="19"/>
      <c r="AV482" s="19"/>
      <c r="AW482" s="19"/>
    </row>
    <row r="483" spans="1:49" x14ac:dyDescent="0.2">
      <c r="A483" s="20"/>
      <c r="B483" s="20"/>
      <c r="D483" s="26"/>
      <c r="E483" s="26"/>
      <c r="F483" s="20"/>
      <c r="G483" s="20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L483" s="19"/>
      <c r="AM483" s="19"/>
      <c r="AN483" s="19"/>
      <c r="AO483" s="19"/>
      <c r="AP483" s="19"/>
      <c r="AQ483" s="19"/>
      <c r="AR483" s="19"/>
      <c r="AS483" s="19"/>
      <c r="AT483" s="19"/>
      <c r="AV483" s="19"/>
      <c r="AW483" s="19"/>
    </row>
    <row r="484" spans="1:49" x14ac:dyDescent="0.2">
      <c r="A484" s="20"/>
      <c r="B484" s="20"/>
      <c r="D484" s="26"/>
      <c r="E484" s="26"/>
      <c r="F484" s="20"/>
      <c r="G484" s="20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L484" s="19"/>
      <c r="AM484" s="19"/>
      <c r="AN484" s="19"/>
      <c r="AO484" s="19"/>
      <c r="AP484" s="19"/>
      <c r="AQ484" s="19"/>
      <c r="AR484" s="19"/>
      <c r="AS484" s="19"/>
      <c r="AT484" s="19"/>
      <c r="AV484" s="19"/>
      <c r="AW484" s="19"/>
    </row>
    <row r="485" spans="1:49" x14ac:dyDescent="0.2">
      <c r="A485" s="20"/>
      <c r="B485" s="20"/>
      <c r="D485" s="26"/>
      <c r="E485" s="26"/>
      <c r="F485" s="20"/>
      <c r="G485" s="20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L485" s="19"/>
      <c r="AM485" s="19"/>
      <c r="AN485" s="19"/>
      <c r="AO485" s="19"/>
      <c r="AP485" s="19"/>
      <c r="AQ485" s="19"/>
      <c r="AR485" s="19"/>
      <c r="AS485" s="19"/>
      <c r="AT485" s="19"/>
      <c r="AV485" s="19"/>
      <c r="AW485" s="19"/>
    </row>
    <row r="486" spans="1:49" x14ac:dyDescent="0.2">
      <c r="A486" s="20"/>
      <c r="B486" s="20"/>
      <c r="D486" s="26"/>
      <c r="E486" s="26"/>
      <c r="F486" s="20"/>
      <c r="G486" s="20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L486" s="19"/>
      <c r="AM486" s="19"/>
      <c r="AN486" s="19"/>
      <c r="AO486" s="19"/>
      <c r="AP486" s="19"/>
      <c r="AQ486" s="19"/>
      <c r="AR486" s="19"/>
      <c r="AS486" s="19"/>
      <c r="AT486" s="19"/>
      <c r="AV486" s="19"/>
      <c r="AW486" s="19"/>
    </row>
    <row r="487" spans="1:49" x14ac:dyDescent="0.2">
      <c r="A487" s="20"/>
      <c r="B487" s="20"/>
      <c r="D487" s="26"/>
      <c r="E487" s="26"/>
      <c r="F487" s="20"/>
      <c r="G487" s="20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L487" s="19"/>
      <c r="AM487" s="19"/>
      <c r="AN487" s="19"/>
      <c r="AO487" s="19"/>
      <c r="AP487" s="19"/>
      <c r="AQ487" s="19"/>
      <c r="AR487" s="19"/>
      <c r="AS487" s="19"/>
      <c r="AT487" s="19"/>
      <c r="AV487" s="19"/>
      <c r="AW487" s="19"/>
    </row>
    <row r="488" spans="1:49" x14ac:dyDescent="0.2">
      <c r="A488" s="20"/>
      <c r="B488" s="20"/>
      <c r="D488" s="26"/>
      <c r="E488" s="26"/>
      <c r="F488" s="20"/>
      <c r="G488" s="20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L488" s="19"/>
      <c r="AM488" s="19"/>
      <c r="AN488" s="19"/>
      <c r="AO488" s="19"/>
      <c r="AP488" s="19"/>
      <c r="AQ488" s="19"/>
      <c r="AR488" s="19"/>
      <c r="AS488" s="19"/>
      <c r="AT488" s="19"/>
      <c r="AV488" s="19"/>
      <c r="AW488" s="19"/>
    </row>
    <row r="489" spans="1:49" x14ac:dyDescent="0.2">
      <c r="A489" s="20"/>
      <c r="B489" s="20"/>
      <c r="D489" s="26"/>
      <c r="E489" s="26"/>
      <c r="F489" s="20"/>
      <c r="G489" s="20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L489" s="19"/>
      <c r="AM489" s="19"/>
      <c r="AN489" s="19"/>
      <c r="AO489" s="19"/>
      <c r="AP489" s="19"/>
      <c r="AQ489" s="19"/>
      <c r="AR489" s="19"/>
      <c r="AS489" s="19"/>
      <c r="AT489" s="19"/>
      <c r="AV489" s="19"/>
      <c r="AW489" s="19"/>
    </row>
    <row r="490" spans="1:49" x14ac:dyDescent="0.2">
      <c r="A490" s="20"/>
      <c r="B490" s="20"/>
      <c r="D490" s="26"/>
      <c r="E490" s="26"/>
      <c r="F490" s="20"/>
      <c r="G490" s="20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L490" s="19"/>
      <c r="AM490" s="19"/>
      <c r="AN490" s="19"/>
      <c r="AO490" s="19"/>
      <c r="AP490" s="19"/>
      <c r="AQ490" s="19"/>
      <c r="AR490" s="19"/>
      <c r="AS490" s="19"/>
      <c r="AT490" s="19"/>
      <c r="AV490" s="19"/>
      <c r="AW490" s="19"/>
    </row>
    <row r="491" spans="1:49" x14ac:dyDescent="0.2">
      <c r="A491" s="20"/>
      <c r="B491" s="20"/>
      <c r="D491" s="26"/>
      <c r="E491" s="26"/>
      <c r="F491" s="20"/>
      <c r="G491" s="20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L491" s="19"/>
      <c r="AM491" s="19"/>
      <c r="AN491" s="19"/>
      <c r="AO491" s="19"/>
      <c r="AP491" s="19"/>
      <c r="AQ491" s="19"/>
      <c r="AR491" s="19"/>
      <c r="AS491" s="19"/>
      <c r="AT491" s="19"/>
      <c r="AV491" s="19"/>
      <c r="AW491" s="19"/>
    </row>
    <row r="492" spans="1:49" x14ac:dyDescent="0.2">
      <c r="A492" s="20"/>
      <c r="B492" s="20"/>
      <c r="D492" s="26"/>
      <c r="E492" s="26"/>
      <c r="F492" s="20"/>
      <c r="G492" s="20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L492" s="19"/>
      <c r="AM492" s="19"/>
      <c r="AN492" s="19"/>
      <c r="AO492" s="19"/>
      <c r="AP492" s="19"/>
      <c r="AQ492" s="19"/>
      <c r="AR492" s="19"/>
      <c r="AS492" s="19"/>
      <c r="AT492" s="19"/>
      <c r="AV492" s="19"/>
      <c r="AW492" s="19"/>
    </row>
    <row r="493" spans="1:49" x14ac:dyDescent="0.2">
      <c r="A493" s="20"/>
      <c r="B493" s="20"/>
      <c r="D493" s="26"/>
      <c r="E493" s="26"/>
      <c r="F493" s="20"/>
      <c r="G493" s="20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L493" s="19"/>
      <c r="AM493" s="19"/>
      <c r="AN493" s="19"/>
      <c r="AO493" s="19"/>
      <c r="AP493" s="19"/>
      <c r="AQ493" s="19"/>
      <c r="AR493" s="19"/>
      <c r="AS493" s="19"/>
      <c r="AT493" s="19"/>
      <c r="AV493" s="19"/>
      <c r="AW493" s="19"/>
    </row>
    <row r="494" spans="1:49" x14ac:dyDescent="0.2">
      <c r="A494" s="20"/>
      <c r="B494" s="20"/>
      <c r="D494" s="26"/>
      <c r="E494" s="26"/>
      <c r="F494" s="20"/>
      <c r="G494" s="20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L494" s="19"/>
      <c r="AM494" s="19"/>
      <c r="AN494" s="19"/>
      <c r="AO494" s="19"/>
      <c r="AP494" s="19"/>
      <c r="AQ494" s="19"/>
      <c r="AR494" s="19"/>
      <c r="AS494" s="19"/>
      <c r="AT494" s="19"/>
      <c r="AV494" s="19"/>
      <c r="AW494" s="19"/>
    </row>
    <row r="495" spans="1:49" x14ac:dyDescent="0.2">
      <c r="A495" s="20"/>
      <c r="B495" s="20"/>
      <c r="D495" s="26"/>
      <c r="E495" s="26"/>
      <c r="F495" s="20"/>
      <c r="G495" s="20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L495" s="19"/>
      <c r="AM495" s="19"/>
      <c r="AN495" s="19"/>
      <c r="AO495" s="19"/>
      <c r="AP495" s="19"/>
      <c r="AQ495" s="19"/>
      <c r="AR495" s="19"/>
      <c r="AS495" s="19"/>
      <c r="AT495" s="19"/>
      <c r="AV495" s="19"/>
      <c r="AW495" s="19"/>
    </row>
    <row r="496" spans="1:49" x14ac:dyDescent="0.2">
      <c r="A496" s="20"/>
      <c r="B496" s="20"/>
      <c r="D496" s="26"/>
      <c r="E496" s="26"/>
      <c r="F496" s="20"/>
      <c r="G496" s="20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L496" s="19"/>
      <c r="AM496" s="19"/>
      <c r="AN496" s="19"/>
      <c r="AO496" s="19"/>
      <c r="AP496" s="19"/>
      <c r="AQ496" s="19"/>
      <c r="AR496" s="19"/>
      <c r="AS496" s="19"/>
      <c r="AT496" s="19"/>
      <c r="AV496" s="19"/>
      <c r="AW496" s="19"/>
    </row>
    <row r="497" spans="1:49" x14ac:dyDescent="0.2">
      <c r="A497" s="20"/>
      <c r="B497" s="20"/>
      <c r="D497" s="26"/>
      <c r="E497" s="26"/>
      <c r="F497" s="20"/>
      <c r="G497" s="20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L497" s="19"/>
      <c r="AM497" s="19"/>
      <c r="AN497" s="19"/>
      <c r="AO497" s="19"/>
      <c r="AP497" s="19"/>
      <c r="AQ497" s="19"/>
      <c r="AR497" s="19"/>
      <c r="AS497" s="19"/>
      <c r="AT497" s="19"/>
      <c r="AV497" s="19"/>
      <c r="AW497" s="19"/>
    </row>
    <row r="498" spans="1:49" x14ac:dyDescent="0.2">
      <c r="A498" s="20"/>
      <c r="B498" s="20"/>
      <c r="D498" s="26"/>
      <c r="E498" s="26"/>
      <c r="F498" s="20"/>
      <c r="G498" s="20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L498" s="19"/>
      <c r="AM498" s="19"/>
      <c r="AN498" s="19"/>
      <c r="AO498" s="19"/>
      <c r="AP498" s="19"/>
      <c r="AQ498" s="19"/>
      <c r="AR498" s="19"/>
      <c r="AS498" s="19"/>
      <c r="AT498" s="19"/>
      <c r="AV498" s="19"/>
      <c r="AW498" s="19"/>
    </row>
    <row r="499" spans="1:49" x14ac:dyDescent="0.2">
      <c r="A499" s="20"/>
      <c r="B499" s="20"/>
      <c r="D499" s="26"/>
      <c r="E499" s="26"/>
      <c r="F499" s="20"/>
      <c r="G499" s="20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L499" s="19"/>
      <c r="AM499" s="19"/>
      <c r="AN499" s="19"/>
      <c r="AO499" s="19"/>
      <c r="AP499" s="19"/>
      <c r="AQ499" s="19"/>
      <c r="AR499" s="19"/>
      <c r="AS499" s="19"/>
      <c r="AT499" s="19"/>
      <c r="AV499" s="19"/>
      <c r="AW499" s="19"/>
    </row>
    <row r="500" spans="1:49" x14ac:dyDescent="0.2">
      <c r="A500" s="20"/>
      <c r="B500" s="20"/>
      <c r="D500" s="26"/>
      <c r="E500" s="26"/>
      <c r="F500" s="20"/>
      <c r="G500" s="20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L500" s="19"/>
      <c r="AM500" s="19"/>
      <c r="AN500" s="19"/>
      <c r="AO500" s="19"/>
      <c r="AP500" s="19"/>
      <c r="AQ500" s="19"/>
      <c r="AR500" s="19"/>
      <c r="AS500" s="19"/>
      <c r="AT500" s="19"/>
      <c r="AV500" s="19"/>
      <c r="AW500" s="19"/>
    </row>
    <row r="501" spans="1:49" x14ac:dyDescent="0.2">
      <c r="A501" s="20"/>
      <c r="B501" s="20"/>
      <c r="D501" s="26"/>
      <c r="E501" s="26"/>
      <c r="F501" s="20"/>
      <c r="G501" s="20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L501" s="19"/>
      <c r="AM501" s="19"/>
      <c r="AN501" s="19"/>
      <c r="AO501" s="19"/>
      <c r="AP501" s="19"/>
      <c r="AQ501" s="19"/>
      <c r="AR501" s="19"/>
      <c r="AS501" s="19"/>
      <c r="AT501" s="19"/>
      <c r="AV501" s="19"/>
      <c r="AW501" s="19"/>
    </row>
    <row r="502" spans="1:49" x14ac:dyDescent="0.2">
      <c r="A502" s="20"/>
      <c r="B502" s="20"/>
      <c r="D502" s="26"/>
      <c r="E502" s="26"/>
      <c r="F502" s="20"/>
      <c r="G502" s="20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L502" s="19"/>
      <c r="AM502" s="19"/>
      <c r="AN502" s="19"/>
      <c r="AO502" s="19"/>
      <c r="AP502" s="19"/>
      <c r="AQ502" s="19"/>
      <c r="AR502" s="19"/>
      <c r="AS502" s="19"/>
      <c r="AT502" s="19"/>
      <c r="AV502" s="19"/>
      <c r="AW502" s="19"/>
    </row>
    <row r="503" spans="1:49" x14ac:dyDescent="0.2">
      <c r="A503" s="20"/>
      <c r="B503" s="20"/>
      <c r="D503" s="26"/>
      <c r="E503" s="26"/>
      <c r="F503" s="20"/>
      <c r="G503" s="20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L503" s="19"/>
      <c r="AM503" s="19"/>
      <c r="AN503" s="19"/>
      <c r="AO503" s="19"/>
      <c r="AP503" s="19"/>
      <c r="AQ503" s="19"/>
      <c r="AR503" s="19"/>
      <c r="AS503" s="19"/>
      <c r="AT503" s="19"/>
      <c r="AV503" s="19"/>
      <c r="AW503" s="19"/>
    </row>
    <row r="504" spans="1:49" x14ac:dyDescent="0.2">
      <c r="A504" s="20"/>
      <c r="B504" s="20"/>
      <c r="D504" s="26"/>
      <c r="E504" s="26"/>
      <c r="F504" s="20"/>
      <c r="G504" s="20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L504" s="19"/>
      <c r="AM504" s="19"/>
      <c r="AN504" s="19"/>
      <c r="AO504" s="19"/>
      <c r="AP504" s="19"/>
      <c r="AQ504" s="19"/>
      <c r="AR504" s="19"/>
      <c r="AS504" s="19"/>
      <c r="AT504" s="19"/>
      <c r="AV504" s="19"/>
      <c r="AW504" s="19"/>
    </row>
    <row r="505" spans="1:49" x14ac:dyDescent="0.2">
      <c r="A505" s="20"/>
      <c r="B505" s="20"/>
      <c r="D505" s="26"/>
      <c r="E505" s="26"/>
      <c r="F505" s="20"/>
      <c r="G505" s="20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L505" s="19"/>
      <c r="AM505" s="19"/>
      <c r="AN505" s="19"/>
      <c r="AO505" s="19"/>
      <c r="AP505" s="19"/>
      <c r="AQ505" s="19"/>
      <c r="AR505" s="19"/>
      <c r="AS505" s="19"/>
      <c r="AT505" s="19"/>
      <c r="AV505" s="19"/>
      <c r="AW505" s="19"/>
    </row>
    <row r="506" spans="1:49" x14ac:dyDescent="0.2">
      <c r="A506" s="20"/>
      <c r="B506" s="20"/>
      <c r="D506" s="26"/>
      <c r="E506" s="26"/>
      <c r="F506" s="20"/>
      <c r="G506" s="20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L506" s="19"/>
      <c r="AM506" s="19"/>
      <c r="AN506" s="19"/>
      <c r="AO506" s="19"/>
      <c r="AP506" s="19"/>
      <c r="AQ506" s="19"/>
      <c r="AR506" s="19"/>
      <c r="AS506" s="19"/>
      <c r="AT506" s="19"/>
      <c r="AV506" s="19"/>
      <c r="AW506" s="19"/>
    </row>
    <row r="507" spans="1:49" x14ac:dyDescent="0.2">
      <c r="A507" s="20"/>
      <c r="B507" s="20"/>
      <c r="D507" s="26"/>
      <c r="E507" s="26"/>
      <c r="F507" s="20"/>
      <c r="G507" s="20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L507" s="19"/>
      <c r="AM507" s="19"/>
      <c r="AN507" s="19"/>
      <c r="AO507" s="19"/>
      <c r="AP507" s="19"/>
      <c r="AQ507" s="19"/>
      <c r="AR507" s="19"/>
      <c r="AS507" s="19"/>
      <c r="AT507" s="19"/>
      <c r="AV507" s="19"/>
      <c r="AW507" s="19"/>
    </row>
    <row r="508" spans="1:49" x14ac:dyDescent="0.2">
      <c r="A508" s="20"/>
      <c r="B508" s="20"/>
      <c r="D508" s="26"/>
      <c r="E508" s="26"/>
      <c r="F508" s="20"/>
      <c r="G508" s="20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L508" s="19"/>
      <c r="AM508" s="19"/>
      <c r="AN508" s="19"/>
      <c r="AO508" s="19"/>
      <c r="AP508" s="19"/>
      <c r="AQ508" s="19"/>
      <c r="AR508" s="19"/>
      <c r="AS508" s="19"/>
      <c r="AT508" s="19"/>
      <c r="AV508" s="19"/>
      <c r="AW508" s="19"/>
    </row>
    <row r="509" spans="1:49" x14ac:dyDescent="0.2">
      <c r="A509" s="20"/>
      <c r="B509" s="20"/>
      <c r="D509" s="26"/>
      <c r="E509" s="26"/>
      <c r="F509" s="20"/>
      <c r="G509" s="20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L509" s="19"/>
      <c r="AM509" s="19"/>
      <c r="AN509" s="19"/>
      <c r="AO509" s="19"/>
      <c r="AP509" s="19"/>
      <c r="AQ509" s="19"/>
      <c r="AR509" s="19"/>
      <c r="AS509" s="19"/>
      <c r="AT509" s="19"/>
      <c r="AV509" s="19"/>
      <c r="AW509" s="19"/>
    </row>
    <row r="510" spans="1:49" x14ac:dyDescent="0.2">
      <c r="A510" s="20"/>
      <c r="B510" s="20"/>
      <c r="D510" s="26"/>
      <c r="E510" s="26"/>
      <c r="F510" s="20"/>
      <c r="G510" s="20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L510" s="19"/>
      <c r="AM510" s="19"/>
      <c r="AN510" s="19"/>
      <c r="AO510" s="19"/>
      <c r="AP510" s="19"/>
      <c r="AQ510" s="19"/>
      <c r="AR510" s="19"/>
      <c r="AS510" s="19"/>
      <c r="AT510" s="19"/>
      <c r="AV510" s="19"/>
      <c r="AW510" s="19"/>
    </row>
    <row r="511" spans="1:49" x14ac:dyDescent="0.2">
      <c r="A511" s="20"/>
      <c r="B511" s="20"/>
      <c r="D511" s="26"/>
      <c r="E511" s="26"/>
      <c r="F511" s="20"/>
      <c r="G511" s="20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L511" s="19"/>
      <c r="AM511" s="19"/>
      <c r="AN511" s="19"/>
      <c r="AO511" s="19"/>
      <c r="AP511" s="19"/>
      <c r="AQ511" s="19"/>
      <c r="AR511" s="19"/>
      <c r="AS511" s="19"/>
      <c r="AT511" s="19"/>
      <c r="AV511" s="19"/>
      <c r="AW511" s="19"/>
    </row>
    <row r="512" spans="1:49" x14ac:dyDescent="0.2">
      <c r="A512" s="20"/>
      <c r="B512" s="20"/>
      <c r="D512" s="26"/>
      <c r="E512" s="26"/>
      <c r="F512" s="20"/>
      <c r="G512" s="20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L512" s="19"/>
      <c r="AM512" s="19"/>
      <c r="AN512" s="19"/>
      <c r="AO512" s="19"/>
      <c r="AP512" s="19"/>
      <c r="AQ512" s="19"/>
      <c r="AR512" s="19"/>
      <c r="AS512" s="19"/>
      <c r="AT512" s="19"/>
      <c r="AV512" s="19"/>
      <c r="AW512" s="19"/>
    </row>
    <row r="513" spans="1:49" x14ac:dyDescent="0.2">
      <c r="A513" s="20"/>
      <c r="B513" s="20"/>
      <c r="D513" s="26"/>
      <c r="E513" s="26"/>
      <c r="F513" s="20"/>
      <c r="G513" s="20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L513" s="19"/>
      <c r="AM513" s="19"/>
      <c r="AN513" s="19"/>
      <c r="AO513" s="19"/>
      <c r="AP513" s="19"/>
      <c r="AQ513" s="19"/>
      <c r="AR513" s="19"/>
      <c r="AS513" s="19"/>
      <c r="AT513" s="19"/>
      <c r="AV513" s="19"/>
      <c r="AW513" s="19"/>
    </row>
    <row r="514" spans="1:49" x14ac:dyDescent="0.2">
      <c r="A514" s="20"/>
      <c r="B514" s="20"/>
      <c r="D514" s="26"/>
      <c r="E514" s="26"/>
      <c r="F514" s="20"/>
      <c r="G514" s="20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L514" s="19"/>
      <c r="AM514" s="19"/>
      <c r="AN514" s="19"/>
      <c r="AO514" s="19"/>
      <c r="AP514" s="19"/>
      <c r="AQ514" s="19"/>
      <c r="AR514" s="19"/>
      <c r="AS514" s="19"/>
      <c r="AT514" s="19"/>
      <c r="AV514" s="19"/>
      <c r="AW514" s="19"/>
    </row>
    <row r="515" spans="1:49" x14ac:dyDescent="0.2">
      <c r="A515" s="20"/>
      <c r="B515" s="20"/>
      <c r="D515" s="26"/>
      <c r="E515" s="26"/>
      <c r="F515" s="20"/>
      <c r="G515" s="20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L515" s="19"/>
      <c r="AM515" s="19"/>
      <c r="AN515" s="19"/>
      <c r="AO515" s="19"/>
      <c r="AP515" s="19"/>
      <c r="AQ515" s="19"/>
      <c r="AR515" s="19"/>
      <c r="AS515" s="19"/>
      <c r="AT515" s="19"/>
      <c r="AV515" s="19"/>
      <c r="AW515" s="19"/>
    </row>
    <row r="516" spans="1:49" x14ac:dyDescent="0.2">
      <c r="A516" s="20"/>
      <c r="B516" s="20"/>
      <c r="D516" s="26"/>
      <c r="E516" s="26"/>
      <c r="F516" s="20"/>
      <c r="G516" s="20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L516" s="19"/>
      <c r="AM516" s="19"/>
      <c r="AN516" s="19"/>
      <c r="AO516" s="19"/>
      <c r="AP516" s="19"/>
      <c r="AQ516" s="19"/>
      <c r="AR516" s="19"/>
      <c r="AS516" s="19"/>
      <c r="AT516" s="19"/>
      <c r="AV516" s="19"/>
      <c r="AW516" s="19"/>
    </row>
    <row r="517" spans="1:49" x14ac:dyDescent="0.2">
      <c r="A517" s="20"/>
      <c r="B517" s="20"/>
      <c r="D517" s="26"/>
      <c r="E517" s="26"/>
      <c r="F517" s="20"/>
      <c r="G517" s="20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L517" s="19"/>
      <c r="AM517" s="19"/>
      <c r="AN517" s="19"/>
      <c r="AO517" s="19"/>
      <c r="AP517" s="19"/>
      <c r="AQ517" s="19"/>
      <c r="AR517" s="19"/>
      <c r="AS517" s="19"/>
      <c r="AT517" s="19"/>
      <c r="AV517" s="19"/>
      <c r="AW517" s="19"/>
    </row>
    <row r="518" spans="1:49" x14ac:dyDescent="0.2">
      <c r="A518" s="20"/>
      <c r="B518" s="20"/>
      <c r="D518" s="26"/>
      <c r="E518" s="26"/>
      <c r="F518" s="20"/>
      <c r="G518" s="20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L518" s="19"/>
      <c r="AM518" s="19"/>
      <c r="AN518" s="19"/>
      <c r="AO518" s="19"/>
      <c r="AP518" s="19"/>
      <c r="AQ518" s="19"/>
      <c r="AR518" s="19"/>
      <c r="AS518" s="19"/>
      <c r="AT518" s="19"/>
      <c r="AV518" s="19"/>
      <c r="AW518" s="19"/>
    </row>
    <row r="519" spans="1:49" x14ac:dyDescent="0.2">
      <c r="A519" s="20"/>
      <c r="B519" s="20"/>
      <c r="D519" s="26"/>
      <c r="E519" s="26"/>
      <c r="F519" s="20"/>
      <c r="G519" s="20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L519" s="19"/>
      <c r="AM519" s="19"/>
      <c r="AN519" s="19"/>
      <c r="AO519" s="19"/>
      <c r="AP519" s="19"/>
      <c r="AQ519" s="19"/>
      <c r="AR519" s="19"/>
      <c r="AS519" s="19"/>
      <c r="AT519" s="19"/>
      <c r="AV519" s="19"/>
      <c r="AW519" s="19"/>
    </row>
    <row r="520" spans="1:49" x14ac:dyDescent="0.2">
      <c r="A520" s="20"/>
      <c r="B520" s="20"/>
      <c r="D520" s="26"/>
      <c r="E520" s="26"/>
      <c r="F520" s="20"/>
      <c r="G520" s="20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L520" s="19"/>
      <c r="AM520" s="19"/>
      <c r="AN520" s="19"/>
      <c r="AO520" s="19"/>
      <c r="AP520" s="19"/>
      <c r="AQ520" s="19"/>
      <c r="AR520" s="19"/>
      <c r="AS520" s="19"/>
      <c r="AT520" s="19"/>
      <c r="AV520" s="19"/>
      <c r="AW520" s="19"/>
    </row>
    <row r="521" spans="1:49" x14ac:dyDescent="0.2">
      <c r="A521" s="20"/>
      <c r="B521" s="20"/>
      <c r="D521" s="26"/>
      <c r="E521" s="26"/>
      <c r="F521" s="20"/>
      <c r="G521" s="20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L521" s="19"/>
      <c r="AM521" s="19"/>
      <c r="AN521" s="19"/>
      <c r="AO521" s="19"/>
      <c r="AP521" s="19"/>
      <c r="AQ521" s="19"/>
      <c r="AR521" s="19"/>
      <c r="AS521" s="19"/>
      <c r="AT521" s="19"/>
      <c r="AV521" s="19"/>
      <c r="AW521" s="19"/>
    </row>
    <row r="522" spans="1:49" x14ac:dyDescent="0.2">
      <c r="A522" s="20"/>
      <c r="B522" s="20"/>
      <c r="D522" s="26"/>
      <c r="E522" s="26"/>
      <c r="F522" s="20"/>
      <c r="G522" s="20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L522" s="19"/>
      <c r="AM522" s="19"/>
      <c r="AN522" s="19"/>
      <c r="AO522" s="19"/>
      <c r="AP522" s="19"/>
      <c r="AQ522" s="19"/>
      <c r="AR522" s="19"/>
      <c r="AS522" s="19"/>
      <c r="AT522" s="19"/>
      <c r="AV522" s="19"/>
      <c r="AW522" s="19"/>
    </row>
    <row r="523" spans="1:49" x14ac:dyDescent="0.2">
      <c r="A523" s="20"/>
      <c r="B523" s="20"/>
      <c r="D523" s="26"/>
      <c r="E523" s="26"/>
      <c r="F523" s="20"/>
      <c r="G523" s="20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L523" s="19"/>
      <c r="AM523" s="19"/>
      <c r="AN523" s="19"/>
      <c r="AO523" s="19"/>
      <c r="AP523" s="19"/>
      <c r="AQ523" s="19"/>
      <c r="AR523" s="19"/>
      <c r="AS523" s="19"/>
      <c r="AT523" s="19"/>
      <c r="AV523" s="19"/>
      <c r="AW523" s="19"/>
    </row>
    <row r="524" spans="1:49" x14ac:dyDescent="0.2">
      <c r="A524" s="20"/>
      <c r="B524" s="20"/>
      <c r="D524" s="26"/>
      <c r="E524" s="26"/>
      <c r="F524" s="20"/>
      <c r="G524" s="20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L524" s="19"/>
      <c r="AM524" s="19"/>
      <c r="AN524" s="19"/>
      <c r="AO524" s="19"/>
      <c r="AP524" s="19"/>
      <c r="AQ524" s="19"/>
      <c r="AR524" s="19"/>
      <c r="AS524" s="19"/>
      <c r="AT524" s="19"/>
      <c r="AV524" s="19"/>
      <c r="AW524" s="19"/>
    </row>
    <row r="525" spans="1:49" x14ac:dyDescent="0.2">
      <c r="A525" s="20"/>
      <c r="B525" s="20"/>
      <c r="D525" s="26"/>
      <c r="E525" s="26"/>
      <c r="F525" s="20"/>
      <c r="G525" s="20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L525" s="19"/>
      <c r="AM525" s="19"/>
      <c r="AN525" s="19"/>
      <c r="AO525" s="19"/>
      <c r="AP525" s="19"/>
      <c r="AQ525" s="19"/>
      <c r="AR525" s="19"/>
      <c r="AS525" s="19"/>
      <c r="AT525" s="19"/>
      <c r="AV525" s="19"/>
      <c r="AW525" s="19"/>
    </row>
    <row r="526" spans="1:49" x14ac:dyDescent="0.2">
      <c r="A526" s="20"/>
      <c r="B526" s="20"/>
      <c r="D526" s="26"/>
      <c r="E526" s="26"/>
      <c r="F526" s="20"/>
      <c r="G526" s="20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L526" s="19"/>
      <c r="AM526" s="19"/>
      <c r="AN526" s="19"/>
      <c r="AO526" s="19"/>
      <c r="AP526" s="19"/>
      <c r="AQ526" s="19"/>
      <c r="AR526" s="19"/>
      <c r="AS526" s="19"/>
      <c r="AT526" s="19"/>
      <c r="AV526" s="19"/>
      <c r="AW526" s="19"/>
    </row>
    <row r="527" spans="1:49" x14ac:dyDescent="0.2">
      <c r="A527" s="20"/>
      <c r="B527" s="20"/>
      <c r="D527" s="26"/>
      <c r="E527" s="26"/>
      <c r="F527" s="20"/>
      <c r="G527" s="20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L527" s="19"/>
      <c r="AM527" s="19"/>
      <c r="AN527" s="19"/>
      <c r="AO527" s="19"/>
      <c r="AP527" s="19"/>
      <c r="AQ527" s="19"/>
      <c r="AR527" s="19"/>
      <c r="AS527" s="19"/>
      <c r="AT527" s="19"/>
      <c r="AV527" s="19"/>
      <c r="AW527" s="19"/>
    </row>
    <row r="528" spans="1:49" x14ac:dyDescent="0.2">
      <c r="A528" s="20"/>
      <c r="B528" s="20"/>
      <c r="D528" s="26"/>
      <c r="E528" s="26"/>
      <c r="F528" s="20"/>
      <c r="G528" s="20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L528" s="19"/>
      <c r="AM528" s="19"/>
      <c r="AN528" s="19"/>
      <c r="AO528" s="19"/>
      <c r="AP528" s="19"/>
      <c r="AQ528" s="19"/>
      <c r="AR528" s="19"/>
      <c r="AS528" s="19"/>
      <c r="AT528" s="19"/>
      <c r="AV528" s="19"/>
      <c r="AW528" s="19"/>
    </row>
    <row r="529" spans="1:49" x14ac:dyDescent="0.2">
      <c r="A529" s="20"/>
      <c r="B529" s="20"/>
      <c r="D529" s="26"/>
      <c r="E529" s="26"/>
      <c r="F529" s="20"/>
      <c r="G529" s="20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L529" s="19"/>
      <c r="AM529" s="19"/>
      <c r="AN529" s="19"/>
      <c r="AO529" s="19"/>
      <c r="AP529" s="19"/>
      <c r="AQ529" s="19"/>
      <c r="AR529" s="19"/>
      <c r="AS529" s="19"/>
      <c r="AT529" s="19"/>
      <c r="AV529" s="19"/>
      <c r="AW529" s="19"/>
    </row>
    <row r="530" spans="1:49" x14ac:dyDescent="0.2">
      <c r="A530" s="20"/>
      <c r="B530" s="20"/>
      <c r="D530" s="26"/>
      <c r="E530" s="26"/>
      <c r="F530" s="20"/>
      <c r="G530" s="20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L530" s="19"/>
      <c r="AM530" s="19"/>
      <c r="AN530" s="19"/>
      <c r="AO530" s="19"/>
      <c r="AP530" s="19"/>
      <c r="AQ530" s="19"/>
      <c r="AR530" s="19"/>
      <c r="AS530" s="19"/>
      <c r="AT530" s="19"/>
      <c r="AV530" s="19"/>
      <c r="AW530" s="19"/>
    </row>
    <row r="531" spans="1:49" x14ac:dyDescent="0.2">
      <c r="A531" s="20"/>
      <c r="B531" s="20"/>
      <c r="D531" s="26"/>
      <c r="E531" s="26"/>
      <c r="F531" s="20"/>
      <c r="G531" s="20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L531" s="19"/>
      <c r="AM531" s="19"/>
      <c r="AN531" s="19"/>
      <c r="AO531" s="19"/>
      <c r="AP531" s="19"/>
      <c r="AQ531" s="19"/>
      <c r="AR531" s="19"/>
      <c r="AS531" s="19"/>
      <c r="AT531" s="19"/>
      <c r="AV531" s="19"/>
      <c r="AW531" s="19"/>
    </row>
    <row r="532" spans="1:49" x14ac:dyDescent="0.2">
      <c r="A532" s="20"/>
      <c r="B532" s="20"/>
      <c r="D532" s="26"/>
      <c r="E532" s="26"/>
      <c r="F532" s="20"/>
      <c r="G532" s="20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L532" s="19"/>
      <c r="AM532" s="19"/>
      <c r="AN532" s="19"/>
      <c r="AO532" s="19"/>
      <c r="AP532" s="19"/>
      <c r="AQ532" s="19"/>
      <c r="AR532" s="19"/>
      <c r="AS532" s="19"/>
      <c r="AT532" s="19"/>
      <c r="AV532" s="19"/>
      <c r="AW532" s="19"/>
    </row>
    <row r="533" spans="1:49" x14ac:dyDescent="0.2">
      <c r="A533" s="20"/>
      <c r="B533" s="20"/>
      <c r="D533" s="26"/>
      <c r="E533" s="26"/>
      <c r="F533" s="20"/>
      <c r="G533" s="20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L533" s="19"/>
      <c r="AM533" s="19"/>
      <c r="AN533" s="19"/>
      <c r="AO533" s="19"/>
      <c r="AP533" s="19"/>
      <c r="AQ533" s="19"/>
      <c r="AR533" s="19"/>
      <c r="AS533" s="19"/>
      <c r="AT533" s="19"/>
      <c r="AV533" s="19"/>
      <c r="AW533" s="19"/>
    </row>
    <row r="534" spans="1:49" x14ac:dyDescent="0.2">
      <c r="A534" s="20"/>
      <c r="B534" s="20"/>
      <c r="D534" s="26"/>
      <c r="E534" s="26"/>
      <c r="F534" s="20"/>
      <c r="G534" s="20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L534" s="19"/>
      <c r="AM534" s="19"/>
      <c r="AN534" s="19"/>
      <c r="AO534" s="19"/>
      <c r="AP534" s="19"/>
      <c r="AQ534" s="19"/>
      <c r="AR534" s="19"/>
      <c r="AS534" s="19"/>
      <c r="AT534" s="19"/>
      <c r="AV534" s="19"/>
      <c r="AW534" s="19"/>
    </row>
    <row r="535" spans="1:49" x14ac:dyDescent="0.2">
      <c r="A535" s="20"/>
      <c r="B535" s="20"/>
      <c r="D535" s="26"/>
      <c r="E535" s="26"/>
      <c r="F535" s="20"/>
      <c r="G535" s="20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L535" s="19"/>
      <c r="AM535" s="19"/>
      <c r="AN535" s="19"/>
      <c r="AO535" s="19"/>
      <c r="AP535" s="19"/>
      <c r="AQ535" s="19"/>
      <c r="AR535" s="19"/>
      <c r="AS535" s="19"/>
      <c r="AT535" s="19"/>
      <c r="AV535" s="19"/>
      <c r="AW535" s="19"/>
    </row>
    <row r="536" spans="1:49" x14ac:dyDescent="0.2">
      <c r="A536" s="20"/>
      <c r="B536" s="20"/>
      <c r="D536" s="26"/>
      <c r="E536" s="26"/>
      <c r="F536" s="20"/>
      <c r="G536" s="20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L536" s="19"/>
      <c r="AM536" s="19"/>
      <c r="AN536" s="19"/>
      <c r="AO536" s="19"/>
      <c r="AP536" s="19"/>
      <c r="AQ536" s="19"/>
      <c r="AR536" s="19"/>
      <c r="AS536" s="19"/>
      <c r="AT536" s="19"/>
      <c r="AV536" s="19"/>
      <c r="AW536" s="19"/>
    </row>
    <row r="537" spans="1:49" x14ac:dyDescent="0.2">
      <c r="A537" s="20"/>
      <c r="B537" s="20"/>
      <c r="D537" s="26"/>
      <c r="E537" s="26"/>
      <c r="F537" s="20"/>
      <c r="G537" s="20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L537" s="19"/>
      <c r="AM537" s="19"/>
      <c r="AN537" s="19"/>
      <c r="AO537" s="19"/>
      <c r="AP537" s="19"/>
      <c r="AQ537" s="19"/>
      <c r="AR537" s="19"/>
      <c r="AS537" s="19"/>
      <c r="AT537" s="19"/>
      <c r="AV537" s="19"/>
      <c r="AW537" s="19"/>
    </row>
    <row r="538" spans="1:49" x14ac:dyDescent="0.2">
      <c r="A538" s="20"/>
      <c r="B538" s="20"/>
      <c r="D538" s="26"/>
      <c r="E538" s="26"/>
      <c r="F538" s="20"/>
      <c r="G538" s="20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L538" s="19"/>
      <c r="AM538" s="19"/>
      <c r="AN538" s="19"/>
      <c r="AO538" s="19"/>
      <c r="AP538" s="19"/>
      <c r="AQ538" s="19"/>
      <c r="AR538" s="19"/>
      <c r="AS538" s="19"/>
      <c r="AT538" s="19"/>
      <c r="AV538" s="19"/>
      <c r="AW538" s="19"/>
    </row>
    <row r="539" spans="1:49" x14ac:dyDescent="0.2">
      <c r="A539" s="20"/>
      <c r="B539" s="20"/>
      <c r="D539" s="26"/>
      <c r="E539" s="26"/>
      <c r="F539" s="20"/>
      <c r="G539" s="20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L539" s="19"/>
      <c r="AM539" s="19"/>
      <c r="AN539" s="19"/>
      <c r="AO539" s="19"/>
      <c r="AP539" s="19"/>
      <c r="AQ539" s="19"/>
      <c r="AR539" s="19"/>
      <c r="AS539" s="19"/>
      <c r="AT539" s="19"/>
      <c r="AV539" s="19"/>
      <c r="AW539" s="19"/>
    </row>
    <row r="540" spans="1:49" x14ac:dyDescent="0.2">
      <c r="A540" s="20"/>
      <c r="B540" s="20"/>
      <c r="D540" s="26"/>
      <c r="E540" s="26"/>
      <c r="F540" s="20"/>
      <c r="G540" s="20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L540" s="19"/>
      <c r="AM540" s="19"/>
      <c r="AN540" s="19"/>
      <c r="AO540" s="19"/>
      <c r="AP540" s="19"/>
      <c r="AQ540" s="19"/>
      <c r="AR540" s="19"/>
      <c r="AS540" s="19"/>
      <c r="AT540" s="19"/>
      <c r="AV540" s="19"/>
      <c r="AW540" s="19"/>
    </row>
    <row r="541" spans="1:49" x14ac:dyDescent="0.2">
      <c r="A541" s="20"/>
      <c r="B541" s="20"/>
      <c r="D541" s="26"/>
      <c r="E541" s="26"/>
      <c r="F541" s="20"/>
      <c r="G541" s="20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L541" s="19"/>
      <c r="AM541" s="19"/>
      <c r="AN541" s="19"/>
      <c r="AO541" s="19"/>
      <c r="AP541" s="19"/>
      <c r="AQ541" s="19"/>
      <c r="AR541" s="19"/>
      <c r="AS541" s="19"/>
      <c r="AT541" s="19"/>
      <c r="AV541" s="19"/>
      <c r="AW541" s="19"/>
    </row>
    <row r="542" spans="1:49" x14ac:dyDescent="0.2">
      <c r="A542" s="20"/>
      <c r="B542" s="20"/>
      <c r="D542" s="26"/>
      <c r="E542" s="26"/>
      <c r="F542" s="20"/>
      <c r="G542" s="20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L542" s="19"/>
      <c r="AM542" s="19"/>
      <c r="AN542" s="19"/>
      <c r="AO542" s="19"/>
      <c r="AP542" s="19"/>
      <c r="AQ542" s="19"/>
      <c r="AR542" s="19"/>
      <c r="AS542" s="19"/>
      <c r="AT542" s="19"/>
      <c r="AV542" s="19"/>
      <c r="AW542" s="19"/>
    </row>
    <row r="543" spans="1:49" x14ac:dyDescent="0.2">
      <c r="A543" s="20"/>
      <c r="B543" s="20"/>
      <c r="D543" s="26"/>
      <c r="E543" s="26"/>
      <c r="F543" s="20"/>
      <c r="G543" s="20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L543" s="19"/>
      <c r="AM543" s="19"/>
      <c r="AN543" s="19"/>
      <c r="AO543" s="19"/>
      <c r="AP543" s="19"/>
      <c r="AQ543" s="19"/>
      <c r="AR543" s="19"/>
      <c r="AS543" s="19"/>
      <c r="AT543" s="19"/>
      <c r="AV543" s="19"/>
      <c r="AW543" s="19"/>
    </row>
    <row r="544" spans="1:49" x14ac:dyDescent="0.2">
      <c r="A544" s="20"/>
      <c r="B544" s="20"/>
      <c r="D544" s="26"/>
      <c r="E544" s="26"/>
      <c r="F544" s="20"/>
      <c r="G544" s="20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L544" s="19"/>
      <c r="AM544" s="19"/>
      <c r="AN544" s="19"/>
      <c r="AO544" s="19"/>
      <c r="AP544" s="19"/>
      <c r="AQ544" s="19"/>
      <c r="AR544" s="19"/>
      <c r="AS544" s="19"/>
      <c r="AT544" s="19"/>
      <c r="AV544" s="19"/>
      <c r="AW544" s="19"/>
    </row>
    <row r="545" spans="1:49" x14ac:dyDescent="0.2">
      <c r="A545" s="20"/>
      <c r="B545" s="20"/>
      <c r="D545" s="26"/>
      <c r="E545" s="26"/>
      <c r="F545" s="20"/>
      <c r="G545" s="20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L545" s="19"/>
      <c r="AM545" s="19"/>
      <c r="AN545" s="19"/>
      <c r="AO545" s="19"/>
      <c r="AP545" s="19"/>
      <c r="AQ545" s="19"/>
      <c r="AR545" s="19"/>
      <c r="AS545" s="19"/>
      <c r="AT545" s="19"/>
      <c r="AV545" s="19"/>
      <c r="AW545" s="19"/>
    </row>
    <row r="546" spans="1:49" x14ac:dyDescent="0.2">
      <c r="A546" s="20"/>
      <c r="B546" s="20"/>
      <c r="D546" s="26"/>
      <c r="E546" s="26"/>
      <c r="F546" s="20"/>
      <c r="G546" s="20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L546" s="19"/>
      <c r="AM546" s="19"/>
      <c r="AN546" s="19"/>
      <c r="AO546" s="19"/>
      <c r="AP546" s="19"/>
      <c r="AQ546" s="19"/>
      <c r="AR546" s="19"/>
      <c r="AS546" s="19"/>
      <c r="AT546" s="19"/>
      <c r="AV546" s="19"/>
      <c r="AW546" s="19"/>
    </row>
    <row r="547" spans="1:49" x14ac:dyDescent="0.2">
      <c r="A547" s="20"/>
      <c r="B547" s="20"/>
      <c r="D547" s="26"/>
      <c r="E547" s="26"/>
      <c r="F547" s="20"/>
      <c r="G547" s="20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L547" s="19"/>
      <c r="AM547" s="19"/>
      <c r="AN547" s="19"/>
      <c r="AO547" s="19"/>
      <c r="AP547" s="19"/>
      <c r="AQ547" s="19"/>
      <c r="AR547" s="19"/>
      <c r="AS547" s="19"/>
      <c r="AT547" s="19"/>
      <c r="AV547" s="19"/>
      <c r="AW547" s="19"/>
    </row>
    <row r="548" spans="1:49" x14ac:dyDescent="0.2">
      <c r="A548" s="20"/>
      <c r="B548" s="20"/>
      <c r="D548" s="26"/>
      <c r="E548" s="26"/>
      <c r="F548" s="20"/>
      <c r="G548" s="20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L548" s="19"/>
      <c r="AM548" s="19"/>
      <c r="AN548" s="19"/>
      <c r="AO548" s="19"/>
      <c r="AP548" s="19"/>
      <c r="AQ548" s="19"/>
      <c r="AR548" s="19"/>
      <c r="AS548" s="19"/>
      <c r="AT548" s="19"/>
      <c r="AV548" s="19"/>
      <c r="AW548" s="19"/>
    </row>
    <row r="549" spans="1:49" x14ac:dyDescent="0.2">
      <c r="A549" s="20"/>
      <c r="B549" s="20"/>
      <c r="D549" s="26"/>
      <c r="E549" s="26"/>
      <c r="F549" s="20"/>
      <c r="G549" s="20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L549" s="19"/>
      <c r="AM549" s="19"/>
      <c r="AN549" s="19"/>
      <c r="AO549" s="19"/>
      <c r="AP549" s="19"/>
      <c r="AQ549" s="19"/>
      <c r="AR549" s="19"/>
      <c r="AS549" s="19"/>
      <c r="AT549" s="19"/>
      <c r="AV549" s="19"/>
      <c r="AW549" s="19"/>
    </row>
    <row r="550" spans="1:49" x14ac:dyDescent="0.2">
      <c r="A550" s="20"/>
      <c r="B550" s="20"/>
      <c r="D550" s="26"/>
      <c r="E550" s="26"/>
      <c r="F550" s="20"/>
      <c r="G550" s="20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L550" s="19"/>
      <c r="AM550" s="19"/>
      <c r="AN550" s="19"/>
      <c r="AO550" s="19"/>
      <c r="AP550" s="19"/>
      <c r="AQ550" s="19"/>
      <c r="AR550" s="19"/>
      <c r="AS550" s="19"/>
      <c r="AT550" s="19"/>
      <c r="AV550" s="19"/>
      <c r="AW550" s="19"/>
    </row>
    <row r="551" spans="1:49" x14ac:dyDescent="0.2">
      <c r="A551" s="20"/>
      <c r="B551" s="20"/>
      <c r="D551" s="26"/>
      <c r="E551" s="26"/>
      <c r="F551" s="20"/>
      <c r="G551" s="20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L551" s="19"/>
      <c r="AM551" s="19"/>
      <c r="AN551" s="19"/>
      <c r="AO551" s="19"/>
      <c r="AP551" s="19"/>
      <c r="AQ551" s="19"/>
      <c r="AR551" s="19"/>
      <c r="AS551" s="19"/>
      <c r="AT551" s="19"/>
      <c r="AV551" s="19"/>
      <c r="AW551" s="19"/>
    </row>
    <row r="552" spans="1:49" x14ac:dyDescent="0.2">
      <c r="A552" s="20"/>
      <c r="B552" s="20"/>
      <c r="D552" s="26"/>
      <c r="E552" s="26"/>
      <c r="F552" s="20"/>
      <c r="G552" s="20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L552" s="19"/>
      <c r="AM552" s="19"/>
      <c r="AN552" s="19"/>
      <c r="AO552" s="19"/>
      <c r="AP552" s="19"/>
      <c r="AQ552" s="19"/>
      <c r="AR552" s="19"/>
      <c r="AS552" s="19"/>
      <c r="AT552" s="19"/>
      <c r="AV552" s="19"/>
      <c r="AW552" s="19"/>
    </row>
    <row r="553" spans="1:49" x14ac:dyDescent="0.2">
      <c r="A553" s="20"/>
      <c r="B553" s="20"/>
      <c r="D553" s="26"/>
      <c r="E553" s="26"/>
      <c r="F553" s="20"/>
      <c r="G553" s="20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L553" s="19"/>
      <c r="AM553" s="19"/>
      <c r="AN553" s="19"/>
      <c r="AO553" s="19"/>
      <c r="AP553" s="19"/>
      <c r="AQ553" s="19"/>
      <c r="AR553" s="19"/>
      <c r="AS553" s="19"/>
      <c r="AT553" s="19"/>
      <c r="AV553" s="19"/>
      <c r="AW553" s="19"/>
    </row>
    <row r="554" spans="1:49" x14ac:dyDescent="0.2">
      <c r="A554" s="20"/>
      <c r="B554" s="20"/>
      <c r="D554" s="26"/>
      <c r="E554" s="26"/>
      <c r="F554" s="20"/>
      <c r="G554" s="20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L554" s="19"/>
      <c r="AM554" s="19"/>
      <c r="AN554" s="19"/>
      <c r="AO554" s="19"/>
      <c r="AP554" s="19"/>
      <c r="AQ554" s="19"/>
      <c r="AR554" s="19"/>
      <c r="AS554" s="19"/>
      <c r="AT554" s="19"/>
      <c r="AV554" s="19"/>
      <c r="AW554" s="19"/>
    </row>
    <row r="555" spans="1:49" x14ac:dyDescent="0.2">
      <c r="A555" s="20"/>
      <c r="B555" s="20"/>
      <c r="D555" s="26"/>
      <c r="E555" s="26"/>
      <c r="F555" s="20"/>
      <c r="G555" s="20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L555" s="19"/>
      <c r="AM555" s="19"/>
      <c r="AN555" s="19"/>
      <c r="AO555" s="19"/>
      <c r="AP555" s="19"/>
      <c r="AQ555" s="19"/>
      <c r="AR555" s="19"/>
      <c r="AS555" s="19"/>
      <c r="AT555" s="19"/>
      <c r="AV555" s="19"/>
      <c r="AW555" s="19"/>
    </row>
    <row r="556" spans="1:49" x14ac:dyDescent="0.2">
      <c r="A556" s="20"/>
      <c r="B556" s="20"/>
      <c r="D556" s="26"/>
      <c r="E556" s="26"/>
      <c r="F556" s="20"/>
      <c r="G556" s="20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L556" s="19"/>
      <c r="AM556" s="19"/>
      <c r="AN556" s="19"/>
      <c r="AO556" s="19"/>
      <c r="AP556" s="19"/>
      <c r="AQ556" s="19"/>
      <c r="AR556" s="19"/>
      <c r="AS556" s="19"/>
      <c r="AT556" s="19"/>
      <c r="AV556" s="19"/>
      <c r="AW556" s="19"/>
    </row>
    <row r="557" spans="1:49" x14ac:dyDescent="0.2">
      <c r="A557" s="20"/>
      <c r="B557" s="20"/>
      <c r="D557" s="26"/>
      <c r="E557" s="26"/>
      <c r="F557" s="20"/>
      <c r="G557" s="20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L557" s="19"/>
      <c r="AM557" s="19"/>
      <c r="AN557" s="19"/>
      <c r="AO557" s="19"/>
      <c r="AP557" s="19"/>
      <c r="AQ557" s="19"/>
      <c r="AR557" s="19"/>
      <c r="AS557" s="19"/>
      <c r="AT557" s="19"/>
      <c r="AV557" s="19"/>
      <c r="AW557" s="19"/>
    </row>
    <row r="558" spans="1:49" x14ac:dyDescent="0.2">
      <c r="A558" s="20"/>
      <c r="B558" s="20"/>
      <c r="D558" s="26"/>
      <c r="E558" s="26"/>
      <c r="F558" s="20"/>
      <c r="G558" s="20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L558" s="19"/>
      <c r="AM558" s="19"/>
      <c r="AN558" s="19"/>
      <c r="AO558" s="19"/>
      <c r="AP558" s="19"/>
      <c r="AQ558" s="19"/>
      <c r="AR558" s="19"/>
      <c r="AS558" s="19"/>
      <c r="AT558" s="19"/>
      <c r="AV558" s="19"/>
      <c r="AW558" s="19"/>
    </row>
    <row r="559" spans="1:49" x14ac:dyDescent="0.2">
      <c r="A559" s="20"/>
      <c r="B559" s="20"/>
      <c r="D559" s="26"/>
      <c r="E559" s="26"/>
      <c r="F559" s="20"/>
      <c r="G559" s="20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L559" s="19"/>
      <c r="AM559" s="19"/>
      <c r="AN559" s="19"/>
      <c r="AO559" s="19"/>
      <c r="AP559" s="19"/>
      <c r="AQ559" s="19"/>
      <c r="AR559" s="19"/>
      <c r="AS559" s="19"/>
      <c r="AT559" s="19"/>
      <c r="AV559" s="19"/>
      <c r="AW559" s="19"/>
    </row>
    <row r="560" spans="1:49" x14ac:dyDescent="0.2">
      <c r="A560" s="20"/>
      <c r="B560" s="20"/>
      <c r="D560" s="26"/>
      <c r="E560" s="26"/>
      <c r="F560" s="20"/>
      <c r="G560" s="20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L560" s="19"/>
      <c r="AM560" s="19"/>
      <c r="AN560" s="19"/>
      <c r="AO560" s="19"/>
      <c r="AP560" s="19"/>
      <c r="AQ560" s="19"/>
      <c r="AR560" s="19"/>
      <c r="AS560" s="19"/>
      <c r="AT560" s="19"/>
      <c r="AV560" s="19"/>
      <c r="AW560" s="19"/>
    </row>
    <row r="561" spans="1:49" x14ac:dyDescent="0.2">
      <c r="A561" s="20"/>
      <c r="B561" s="20"/>
      <c r="D561" s="26"/>
      <c r="E561" s="26"/>
      <c r="F561" s="20"/>
      <c r="G561" s="20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L561" s="19"/>
      <c r="AM561" s="19"/>
      <c r="AN561" s="19"/>
      <c r="AO561" s="19"/>
      <c r="AP561" s="19"/>
      <c r="AQ561" s="19"/>
      <c r="AR561" s="19"/>
      <c r="AS561" s="19"/>
      <c r="AT561" s="19"/>
      <c r="AV561" s="19"/>
      <c r="AW561" s="19"/>
    </row>
    <row r="562" spans="1:49" x14ac:dyDescent="0.2">
      <c r="A562" s="20"/>
      <c r="B562" s="20"/>
      <c r="D562" s="26"/>
      <c r="E562" s="26"/>
      <c r="F562" s="20"/>
      <c r="G562" s="20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L562" s="19"/>
      <c r="AM562" s="19"/>
      <c r="AN562" s="19"/>
      <c r="AO562" s="19"/>
      <c r="AP562" s="19"/>
      <c r="AQ562" s="19"/>
      <c r="AR562" s="19"/>
      <c r="AS562" s="19"/>
      <c r="AT562" s="19"/>
      <c r="AV562" s="19"/>
      <c r="AW562" s="19"/>
    </row>
    <row r="563" spans="1:49" x14ac:dyDescent="0.2">
      <c r="A563" s="20"/>
      <c r="B563" s="20"/>
      <c r="D563" s="26"/>
      <c r="E563" s="26"/>
      <c r="F563" s="20"/>
      <c r="G563" s="20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L563" s="19"/>
      <c r="AM563" s="19"/>
      <c r="AN563" s="19"/>
      <c r="AO563" s="19"/>
      <c r="AP563" s="19"/>
      <c r="AQ563" s="19"/>
      <c r="AR563" s="19"/>
      <c r="AS563" s="19"/>
      <c r="AT563" s="19"/>
      <c r="AV563" s="19"/>
      <c r="AW563" s="19"/>
    </row>
    <row r="564" spans="1:49" x14ac:dyDescent="0.2">
      <c r="A564" s="20"/>
      <c r="B564" s="20"/>
      <c r="D564" s="26"/>
      <c r="E564" s="26"/>
      <c r="F564" s="20"/>
      <c r="G564" s="20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L564" s="19"/>
      <c r="AM564" s="19"/>
      <c r="AN564" s="19"/>
      <c r="AO564" s="19"/>
      <c r="AP564" s="19"/>
      <c r="AQ564" s="19"/>
      <c r="AR564" s="19"/>
      <c r="AS564" s="19"/>
      <c r="AT564" s="19"/>
      <c r="AV564" s="19"/>
      <c r="AW564" s="19"/>
    </row>
    <row r="565" spans="1:49" x14ac:dyDescent="0.2">
      <c r="A565" s="20"/>
      <c r="B565" s="20"/>
      <c r="D565" s="26"/>
      <c r="E565" s="26"/>
      <c r="F565" s="20"/>
      <c r="G565" s="20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L565" s="19"/>
      <c r="AM565" s="19"/>
      <c r="AN565" s="19"/>
      <c r="AO565" s="19"/>
      <c r="AP565" s="19"/>
      <c r="AQ565" s="19"/>
      <c r="AR565" s="19"/>
      <c r="AS565" s="19"/>
      <c r="AT565" s="19"/>
      <c r="AV565" s="19"/>
      <c r="AW565" s="19"/>
    </row>
    <row r="566" spans="1:49" x14ac:dyDescent="0.2">
      <c r="A566" s="20"/>
      <c r="B566" s="20"/>
      <c r="D566" s="26"/>
      <c r="E566" s="26"/>
      <c r="F566" s="20"/>
      <c r="G566" s="20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L566" s="19"/>
      <c r="AM566" s="19"/>
      <c r="AN566" s="19"/>
      <c r="AO566" s="19"/>
      <c r="AP566" s="19"/>
      <c r="AQ566" s="19"/>
      <c r="AR566" s="19"/>
      <c r="AS566" s="19"/>
      <c r="AT566" s="19"/>
      <c r="AV566" s="19"/>
      <c r="AW566" s="19"/>
    </row>
    <row r="567" spans="1:49" x14ac:dyDescent="0.2">
      <c r="A567" s="20"/>
      <c r="B567" s="20"/>
      <c r="D567" s="26"/>
      <c r="E567" s="26"/>
      <c r="F567" s="20"/>
      <c r="G567" s="20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L567" s="19"/>
      <c r="AM567" s="19"/>
      <c r="AN567" s="19"/>
      <c r="AO567" s="19"/>
      <c r="AP567" s="19"/>
      <c r="AQ567" s="19"/>
      <c r="AR567" s="19"/>
      <c r="AS567" s="19"/>
      <c r="AT567" s="19"/>
      <c r="AV567" s="19"/>
      <c r="AW567" s="19"/>
    </row>
    <row r="568" spans="1:49" x14ac:dyDescent="0.2">
      <c r="A568" s="20"/>
      <c r="B568" s="20"/>
      <c r="D568" s="26"/>
      <c r="E568" s="26"/>
      <c r="F568" s="20"/>
      <c r="G568" s="20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L568" s="19"/>
      <c r="AM568" s="19"/>
      <c r="AN568" s="19"/>
      <c r="AO568" s="19"/>
      <c r="AP568" s="19"/>
      <c r="AQ568" s="19"/>
      <c r="AR568" s="19"/>
      <c r="AS568" s="19"/>
      <c r="AT568" s="19"/>
      <c r="AV568" s="19"/>
      <c r="AW568" s="19"/>
    </row>
    <row r="569" spans="1:49" x14ac:dyDescent="0.2">
      <c r="A569" s="20"/>
      <c r="B569" s="20"/>
      <c r="D569" s="26"/>
      <c r="E569" s="26"/>
      <c r="F569" s="20"/>
      <c r="G569" s="20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L569" s="19"/>
      <c r="AM569" s="19"/>
      <c r="AN569" s="19"/>
      <c r="AO569" s="19"/>
      <c r="AP569" s="19"/>
      <c r="AQ569" s="19"/>
      <c r="AR569" s="19"/>
      <c r="AS569" s="19"/>
      <c r="AT569" s="19"/>
      <c r="AV569" s="19"/>
      <c r="AW569" s="19"/>
    </row>
    <row r="570" spans="1:49" x14ac:dyDescent="0.2">
      <c r="A570" s="20"/>
      <c r="B570" s="20"/>
      <c r="D570" s="26"/>
      <c r="E570" s="26"/>
      <c r="F570" s="20"/>
      <c r="G570" s="20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L570" s="19"/>
      <c r="AM570" s="19"/>
      <c r="AN570" s="19"/>
      <c r="AO570" s="19"/>
      <c r="AP570" s="19"/>
      <c r="AQ570" s="19"/>
      <c r="AR570" s="19"/>
      <c r="AS570" s="19"/>
      <c r="AT570" s="19"/>
      <c r="AV570" s="19"/>
      <c r="AW570" s="19"/>
    </row>
    <row r="571" spans="1:49" x14ac:dyDescent="0.2">
      <c r="A571" s="20"/>
      <c r="B571" s="20"/>
      <c r="D571" s="26"/>
      <c r="E571" s="26"/>
      <c r="F571" s="20"/>
      <c r="G571" s="20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L571" s="19"/>
      <c r="AM571" s="19"/>
      <c r="AN571" s="19"/>
      <c r="AO571" s="19"/>
      <c r="AP571" s="19"/>
      <c r="AQ571" s="19"/>
      <c r="AR571" s="19"/>
      <c r="AS571" s="19"/>
      <c r="AT571" s="19"/>
      <c r="AV571" s="19"/>
      <c r="AW571" s="19"/>
    </row>
    <row r="572" spans="1:49" x14ac:dyDescent="0.2">
      <c r="A572" s="20"/>
      <c r="B572" s="20"/>
      <c r="D572" s="26"/>
      <c r="E572" s="26"/>
      <c r="F572" s="20"/>
      <c r="G572" s="20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L572" s="19"/>
      <c r="AM572" s="19"/>
      <c r="AN572" s="19"/>
      <c r="AO572" s="19"/>
      <c r="AP572" s="19"/>
      <c r="AQ572" s="19"/>
      <c r="AR572" s="19"/>
      <c r="AS572" s="19"/>
      <c r="AT572" s="19"/>
      <c r="AV572" s="19"/>
      <c r="AW572" s="19"/>
    </row>
    <row r="573" spans="1:49" x14ac:dyDescent="0.2">
      <c r="A573" s="20"/>
      <c r="B573" s="20"/>
      <c r="D573" s="26"/>
      <c r="E573" s="26"/>
      <c r="F573" s="20"/>
      <c r="G573" s="20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L573" s="19"/>
      <c r="AM573" s="19"/>
      <c r="AN573" s="19"/>
      <c r="AO573" s="19"/>
      <c r="AP573" s="19"/>
      <c r="AQ573" s="19"/>
      <c r="AR573" s="19"/>
      <c r="AS573" s="19"/>
      <c r="AT573" s="19"/>
      <c r="AV573" s="19"/>
      <c r="AW573" s="19"/>
    </row>
    <row r="574" spans="1:49" x14ac:dyDescent="0.2">
      <c r="A574" s="20"/>
      <c r="B574" s="20"/>
      <c r="D574" s="26"/>
      <c r="E574" s="26"/>
      <c r="F574" s="20"/>
      <c r="G574" s="20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L574" s="19"/>
      <c r="AM574" s="19"/>
      <c r="AN574" s="19"/>
      <c r="AO574" s="19"/>
      <c r="AP574" s="19"/>
      <c r="AQ574" s="19"/>
      <c r="AR574" s="19"/>
      <c r="AS574" s="19"/>
      <c r="AT574" s="19"/>
      <c r="AV574" s="19"/>
      <c r="AW574" s="19"/>
    </row>
    <row r="575" spans="1:49" x14ac:dyDescent="0.2">
      <c r="A575" s="20"/>
      <c r="B575" s="20"/>
      <c r="D575" s="26"/>
      <c r="E575" s="26"/>
      <c r="F575" s="20"/>
      <c r="G575" s="20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L575" s="19"/>
      <c r="AM575" s="19"/>
      <c r="AN575" s="19"/>
      <c r="AO575" s="19"/>
      <c r="AP575" s="19"/>
      <c r="AQ575" s="19"/>
      <c r="AR575" s="19"/>
      <c r="AS575" s="19"/>
      <c r="AT575" s="19"/>
      <c r="AV575" s="19"/>
      <c r="AW575" s="19"/>
    </row>
    <row r="576" spans="1:49" x14ac:dyDescent="0.2">
      <c r="A576" s="20"/>
      <c r="B576" s="20"/>
      <c r="D576" s="26"/>
      <c r="E576" s="26"/>
      <c r="F576" s="20"/>
      <c r="G576" s="20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L576" s="19"/>
      <c r="AM576" s="19"/>
      <c r="AN576" s="19"/>
      <c r="AO576" s="19"/>
      <c r="AP576" s="19"/>
      <c r="AQ576" s="19"/>
      <c r="AR576" s="19"/>
      <c r="AS576" s="19"/>
      <c r="AT576" s="19"/>
      <c r="AV576" s="19"/>
      <c r="AW576" s="19"/>
    </row>
    <row r="577" spans="1:49" x14ac:dyDescent="0.2">
      <c r="A577" s="20"/>
      <c r="B577" s="20"/>
      <c r="D577" s="26"/>
      <c r="E577" s="26"/>
      <c r="F577" s="20"/>
      <c r="G577" s="20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L577" s="19"/>
      <c r="AM577" s="19"/>
      <c r="AN577" s="19"/>
      <c r="AO577" s="19"/>
      <c r="AP577" s="19"/>
      <c r="AQ577" s="19"/>
      <c r="AR577" s="19"/>
      <c r="AS577" s="19"/>
      <c r="AT577" s="19"/>
      <c r="AV577" s="19"/>
      <c r="AW577" s="19"/>
    </row>
    <row r="578" spans="1:49" x14ac:dyDescent="0.2">
      <c r="A578" s="20"/>
      <c r="B578" s="20"/>
      <c r="D578" s="26"/>
      <c r="E578" s="26"/>
      <c r="F578" s="20"/>
      <c r="G578" s="20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L578" s="19"/>
      <c r="AM578" s="19"/>
      <c r="AN578" s="19"/>
      <c r="AO578" s="19"/>
      <c r="AP578" s="19"/>
      <c r="AQ578" s="19"/>
      <c r="AR578" s="19"/>
      <c r="AS578" s="19"/>
      <c r="AT578" s="19"/>
      <c r="AV578" s="19"/>
      <c r="AW578" s="19"/>
    </row>
    <row r="579" spans="1:49" x14ac:dyDescent="0.2">
      <c r="A579" s="20"/>
      <c r="B579" s="20"/>
      <c r="D579" s="26"/>
      <c r="E579" s="26"/>
      <c r="F579" s="20"/>
      <c r="G579" s="20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L579" s="19"/>
      <c r="AM579" s="19"/>
      <c r="AN579" s="19"/>
      <c r="AO579" s="19"/>
      <c r="AP579" s="19"/>
      <c r="AQ579" s="19"/>
      <c r="AR579" s="19"/>
      <c r="AS579" s="19"/>
      <c r="AT579" s="19"/>
      <c r="AV579" s="19"/>
      <c r="AW579" s="19"/>
    </row>
    <row r="580" spans="1:49" x14ac:dyDescent="0.2">
      <c r="A580" s="20"/>
      <c r="B580" s="20"/>
      <c r="D580" s="26"/>
      <c r="E580" s="26"/>
      <c r="F580" s="20"/>
      <c r="G580" s="20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L580" s="19"/>
      <c r="AM580" s="19"/>
      <c r="AN580" s="19"/>
      <c r="AO580" s="19"/>
      <c r="AP580" s="19"/>
      <c r="AQ580" s="19"/>
      <c r="AR580" s="19"/>
      <c r="AS580" s="19"/>
      <c r="AT580" s="19"/>
      <c r="AV580" s="19"/>
      <c r="AW580" s="19"/>
    </row>
    <row r="581" spans="1:49" x14ac:dyDescent="0.2">
      <c r="A581" s="20"/>
      <c r="B581" s="20"/>
      <c r="D581" s="26"/>
      <c r="E581" s="26"/>
      <c r="F581" s="20"/>
      <c r="G581" s="20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L581" s="19"/>
      <c r="AM581" s="19"/>
      <c r="AN581" s="19"/>
      <c r="AO581" s="19"/>
      <c r="AP581" s="19"/>
      <c r="AQ581" s="19"/>
      <c r="AR581" s="19"/>
      <c r="AS581" s="19"/>
      <c r="AT581" s="19"/>
      <c r="AV581" s="19"/>
      <c r="AW581" s="19"/>
    </row>
    <row r="582" spans="1:49" x14ac:dyDescent="0.2">
      <c r="A582" s="20"/>
      <c r="B582" s="20"/>
      <c r="D582" s="26"/>
      <c r="E582" s="26"/>
      <c r="F582" s="20"/>
      <c r="G582" s="20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L582" s="19"/>
      <c r="AM582" s="19"/>
      <c r="AN582" s="19"/>
      <c r="AO582" s="19"/>
      <c r="AP582" s="19"/>
      <c r="AQ582" s="19"/>
      <c r="AR582" s="19"/>
      <c r="AS582" s="19"/>
      <c r="AT582" s="19"/>
      <c r="AV582" s="19"/>
      <c r="AW582" s="19"/>
    </row>
    <row r="583" spans="1:49" x14ac:dyDescent="0.2">
      <c r="A583" s="20"/>
      <c r="B583" s="20"/>
      <c r="D583" s="26"/>
      <c r="E583" s="26"/>
      <c r="F583" s="20"/>
      <c r="G583" s="20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L583" s="19"/>
      <c r="AM583" s="19"/>
      <c r="AN583" s="19"/>
      <c r="AO583" s="19"/>
      <c r="AP583" s="19"/>
      <c r="AQ583" s="19"/>
      <c r="AR583" s="19"/>
      <c r="AS583" s="19"/>
      <c r="AT583" s="19"/>
      <c r="AV583" s="19"/>
      <c r="AW583" s="19"/>
    </row>
    <row r="584" spans="1:49" x14ac:dyDescent="0.2">
      <c r="A584" s="20"/>
      <c r="B584" s="20"/>
      <c r="D584" s="26"/>
      <c r="E584" s="26"/>
      <c r="F584" s="20"/>
      <c r="G584" s="20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L584" s="19"/>
      <c r="AM584" s="19"/>
      <c r="AN584" s="19"/>
      <c r="AO584" s="19"/>
      <c r="AP584" s="19"/>
      <c r="AQ584" s="19"/>
      <c r="AR584" s="19"/>
      <c r="AS584" s="19"/>
      <c r="AT584" s="19"/>
      <c r="AV584" s="19"/>
      <c r="AW584" s="19"/>
    </row>
    <row r="585" spans="1:49" x14ac:dyDescent="0.2">
      <c r="A585" s="20"/>
      <c r="B585" s="20"/>
      <c r="D585" s="26"/>
      <c r="E585" s="26"/>
      <c r="F585" s="20"/>
      <c r="G585" s="20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L585" s="19"/>
      <c r="AM585" s="19"/>
      <c r="AN585" s="19"/>
      <c r="AO585" s="19"/>
      <c r="AP585" s="19"/>
      <c r="AQ585" s="19"/>
      <c r="AR585" s="19"/>
      <c r="AS585" s="19"/>
      <c r="AT585" s="19"/>
      <c r="AV585" s="19"/>
      <c r="AW585" s="19"/>
    </row>
    <row r="586" spans="1:49" x14ac:dyDescent="0.2">
      <c r="A586" s="20"/>
      <c r="B586" s="20"/>
      <c r="D586" s="26"/>
      <c r="E586" s="26"/>
      <c r="F586" s="20"/>
      <c r="G586" s="20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L586" s="19"/>
      <c r="AM586" s="19"/>
      <c r="AN586" s="19"/>
      <c r="AO586" s="19"/>
      <c r="AP586" s="19"/>
      <c r="AQ586" s="19"/>
      <c r="AR586" s="19"/>
      <c r="AS586" s="19"/>
      <c r="AT586" s="19"/>
      <c r="AV586" s="19"/>
      <c r="AW586" s="19"/>
    </row>
    <row r="587" spans="1:49" x14ac:dyDescent="0.2">
      <c r="A587" s="20"/>
      <c r="B587" s="20"/>
      <c r="D587" s="26"/>
      <c r="E587" s="26"/>
      <c r="F587" s="20"/>
      <c r="G587" s="20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L587" s="19"/>
      <c r="AM587" s="19"/>
      <c r="AN587" s="19"/>
      <c r="AO587" s="19"/>
      <c r="AP587" s="19"/>
      <c r="AQ587" s="19"/>
      <c r="AR587" s="19"/>
      <c r="AS587" s="19"/>
      <c r="AT587" s="19"/>
      <c r="AV587" s="19"/>
      <c r="AW587" s="19"/>
    </row>
    <row r="588" spans="1:49" x14ac:dyDescent="0.2">
      <c r="A588" s="20"/>
      <c r="B588" s="20"/>
      <c r="D588" s="26"/>
      <c r="E588" s="26"/>
      <c r="F588" s="20"/>
      <c r="G588" s="20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L588" s="19"/>
      <c r="AM588" s="19"/>
      <c r="AN588" s="19"/>
      <c r="AO588" s="19"/>
      <c r="AP588" s="19"/>
      <c r="AQ588" s="19"/>
      <c r="AR588" s="19"/>
      <c r="AS588" s="19"/>
      <c r="AT588" s="19"/>
      <c r="AV588" s="19"/>
      <c r="AW588" s="19"/>
    </row>
    <row r="589" spans="1:49" x14ac:dyDescent="0.2">
      <c r="A589" s="20"/>
      <c r="B589" s="20"/>
      <c r="D589" s="26"/>
      <c r="E589" s="26"/>
      <c r="F589" s="20"/>
      <c r="G589" s="20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L589" s="19"/>
      <c r="AM589" s="19"/>
      <c r="AN589" s="19"/>
      <c r="AO589" s="19"/>
      <c r="AP589" s="19"/>
      <c r="AQ589" s="19"/>
      <c r="AR589" s="19"/>
      <c r="AS589" s="19"/>
      <c r="AT589" s="19"/>
      <c r="AV589" s="19"/>
      <c r="AW589" s="19"/>
    </row>
    <row r="590" spans="1:49" x14ac:dyDescent="0.2">
      <c r="A590" s="20"/>
      <c r="B590" s="20"/>
      <c r="D590" s="26"/>
      <c r="E590" s="26"/>
      <c r="F590" s="20"/>
      <c r="G590" s="20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L590" s="19"/>
      <c r="AM590" s="19"/>
      <c r="AN590" s="19"/>
      <c r="AO590" s="19"/>
      <c r="AP590" s="19"/>
      <c r="AQ590" s="19"/>
      <c r="AR590" s="19"/>
      <c r="AS590" s="19"/>
      <c r="AT590" s="19"/>
      <c r="AV590" s="19"/>
      <c r="AW590" s="19"/>
    </row>
    <row r="591" spans="1:49" x14ac:dyDescent="0.2">
      <c r="A591" s="20"/>
      <c r="B591" s="20"/>
      <c r="D591" s="26"/>
      <c r="E591" s="26"/>
      <c r="F591" s="20"/>
      <c r="G591" s="20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L591" s="19"/>
      <c r="AM591" s="19"/>
      <c r="AN591" s="19"/>
      <c r="AO591" s="19"/>
      <c r="AP591" s="19"/>
      <c r="AQ591" s="19"/>
      <c r="AR591" s="19"/>
      <c r="AS591" s="19"/>
      <c r="AT591" s="19"/>
      <c r="AV591" s="19"/>
      <c r="AW591" s="19"/>
    </row>
    <row r="592" spans="1:49" x14ac:dyDescent="0.2">
      <c r="A592" s="20"/>
      <c r="B592" s="20"/>
      <c r="D592" s="26"/>
      <c r="E592" s="26"/>
      <c r="F592" s="20"/>
      <c r="G592" s="20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L592" s="19"/>
      <c r="AM592" s="19"/>
      <c r="AN592" s="19"/>
      <c r="AO592" s="19"/>
      <c r="AP592" s="19"/>
      <c r="AQ592" s="19"/>
      <c r="AR592" s="19"/>
      <c r="AS592" s="19"/>
      <c r="AT592" s="19"/>
      <c r="AV592" s="19"/>
      <c r="AW592" s="19"/>
    </row>
    <row r="593" spans="1:49" x14ac:dyDescent="0.2">
      <c r="A593" s="20"/>
      <c r="B593" s="20"/>
      <c r="D593" s="26"/>
      <c r="E593" s="26"/>
      <c r="F593" s="20"/>
      <c r="G593" s="20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L593" s="19"/>
      <c r="AM593" s="19"/>
      <c r="AN593" s="19"/>
      <c r="AO593" s="19"/>
      <c r="AP593" s="19"/>
      <c r="AQ593" s="19"/>
      <c r="AR593" s="19"/>
      <c r="AS593" s="19"/>
      <c r="AT593" s="19"/>
      <c r="AV593" s="19"/>
      <c r="AW593" s="19"/>
    </row>
    <row r="594" spans="1:49" x14ac:dyDescent="0.2">
      <c r="A594" s="20"/>
      <c r="B594" s="20"/>
      <c r="D594" s="26"/>
      <c r="E594" s="26"/>
      <c r="F594" s="20"/>
      <c r="G594" s="20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L594" s="19"/>
      <c r="AM594" s="19"/>
      <c r="AN594" s="19"/>
      <c r="AO594" s="19"/>
      <c r="AP594" s="19"/>
      <c r="AQ594" s="19"/>
      <c r="AR594" s="19"/>
      <c r="AS594" s="19"/>
      <c r="AT594" s="19"/>
      <c r="AV594" s="19"/>
      <c r="AW594" s="19"/>
    </row>
    <row r="595" spans="1:49" x14ac:dyDescent="0.2">
      <c r="A595" s="20"/>
      <c r="B595" s="20"/>
      <c r="D595" s="26"/>
      <c r="E595" s="26"/>
      <c r="F595" s="20"/>
      <c r="G595" s="20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L595" s="19"/>
      <c r="AM595" s="19"/>
      <c r="AN595" s="19"/>
      <c r="AO595" s="19"/>
      <c r="AP595" s="19"/>
      <c r="AQ595" s="19"/>
      <c r="AR595" s="19"/>
      <c r="AS595" s="19"/>
      <c r="AT595" s="19"/>
      <c r="AV595" s="19"/>
      <c r="AW595" s="19"/>
    </row>
    <row r="596" spans="1:49" x14ac:dyDescent="0.2">
      <c r="A596" s="20"/>
      <c r="B596" s="20"/>
      <c r="D596" s="26"/>
      <c r="E596" s="26"/>
      <c r="F596" s="20"/>
      <c r="G596" s="20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L596" s="19"/>
      <c r="AM596" s="19"/>
      <c r="AN596" s="19"/>
      <c r="AO596" s="19"/>
      <c r="AP596" s="19"/>
      <c r="AQ596" s="19"/>
      <c r="AR596" s="19"/>
      <c r="AS596" s="19"/>
      <c r="AT596" s="19"/>
      <c r="AV596" s="19"/>
      <c r="AW596" s="19"/>
    </row>
    <row r="597" spans="1:49" x14ac:dyDescent="0.2">
      <c r="A597" s="20"/>
      <c r="B597" s="20"/>
      <c r="D597" s="26"/>
      <c r="E597" s="26"/>
      <c r="F597" s="20"/>
      <c r="G597" s="20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L597" s="19"/>
      <c r="AM597" s="19"/>
      <c r="AN597" s="19"/>
      <c r="AO597" s="19"/>
      <c r="AP597" s="19"/>
      <c r="AQ597" s="19"/>
      <c r="AR597" s="19"/>
      <c r="AS597" s="19"/>
      <c r="AT597" s="19"/>
      <c r="AV597" s="19"/>
      <c r="AW597" s="19"/>
    </row>
    <row r="598" spans="1:49" x14ac:dyDescent="0.2">
      <c r="A598" s="20"/>
      <c r="B598" s="20"/>
      <c r="D598" s="26"/>
      <c r="E598" s="26"/>
      <c r="F598" s="20"/>
      <c r="G598" s="20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L598" s="19"/>
      <c r="AM598" s="19"/>
      <c r="AN598" s="19"/>
      <c r="AO598" s="19"/>
      <c r="AP598" s="19"/>
      <c r="AQ598" s="19"/>
      <c r="AR598" s="19"/>
      <c r="AS598" s="19"/>
      <c r="AT598" s="19"/>
      <c r="AV598" s="19"/>
      <c r="AW598" s="19"/>
    </row>
    <row r="599" spans="1:49" x14ac:dyDescent="0.2">
      <c r="A599" s="20"/>
      <c r="B599" s="20"/>
      <c r="D599" s="26"/>
      <c r="E599" s="26"/>
      <c r="F599" s="20"/>
      <c r="G599" s="20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L599" s="19"/>
      <c r="AM599" s="19"/>
      <c r="AN599" s="19"/>
      <c r="AO599" s="19"/>
      <c r="AP599" s="19"/>
      <c r="AQ599" s="19"/>
      <c r="AR599" s="19"/>
      <c r="AS599" s="19"/>
      <c r="AT599" s="19"/>
      <c r="AV599" s="19"/>
      <c r="AW599" s="19"/>
    </row>
    <row r="600" spans="1:49" x14ac:dyDescent="0.2">
      <c r="A600" s="20"/>
      <c r="B600" s="20"/>
      <c r="D600" s="26"/>
      <c r="E600" s="26"/>
      <c r="F600" s="20"/>
      <c r="G600" s="20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L600" s="19"/>
      <c r="AM600" s="19"/>
      <c r="AN600" s="19"/>
      <c r="AO600" s="19"/>
      <c r="AP600" s="19"/>
      <c r="AQ600" s="19"/>
      <c r="AR600" s="19"/>
      <c r="AS600" s="19"/>
      <c r="AT600" s="19"/>
      <c r="AV600" s="19"/>
      <c r="AW600" s="19"/>
    </row>
    <row r="601" spans="1:49" x14ac:dyDescent="0.2">
      <c r="A601" s="20"/>
      <c r="B601" s="20"/>
      <c r="D601" s="26"/>
      <c r="E601" s="26"/>
      <c r="F601" s="20"/>
      <c r="G601" s="20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L601" s="19"/>
      <c r="AM601" s="19"/>
      <c r="AN601" s="19"/>
      <c r="AO601" s="19"/>
      <c r="AP601" s="19"/>
      <c r="AQ601" s="19"/>
      <c r="AR601" s="19"/>
      <c r="AS601" s="19"/>
      <c r="AT601" s="19"/>
      <c r="AV601" s="19"/>
      <c r="AW601" s="19"/>
    </row>
    <row r="602" spans="1:49" x14ac:dyDescent="0.2">
      <c r="A602" s="20"/>
      <c r="B602" s="20"/>
      <c r="D602" s="26"/>
      <c r="E602" s="26"/>
      <c r="F602" s="20"/>
      <c r="G602" s="20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L602" s="19"/>
      <c r="AM602" s="19"/>
      <c r="AN602" s="19"/>
      <c r="AO602" s="19"/>
      <c r="AP602" s="19"/>
      <c r="AQ602" s="19"/>
      <c r="AR602" s="19"/>
      <c r="AS602" s="19"/>
      <c r="AT602" s="19"/>
      <c r="AV602" s="19"/>
      <c r="AW602" s="19"/>
    </row>
    <row r="603" spans="1:49" x14ac:dyDescent="0.2">
      <c r="A603" s="20"/>
      <c r="B603" s="20"/>
      <c r="D603" s="26"/>
      <c r="E603" s="26"/>
      <c r="F603" s="20"/>
      <c r="G603" s="20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L603" s="19"/>
      <c r="AM603" s="19"/>
      <c r="AN603" s="19"/>
      <c r="AO603" s="19"/>
      <c r="AP603" s="19"/>
      <c r="AQ603" s="19"/>
      <c r="AR603" s="19"/>
      <c r="AS603" s="19"/>
      <c r="AT603" s="19"/>
      <c r="AV603" s="19"/>
      <c r="AW603" s="19"/>
    </row>
    <row r="604" spans="1:49" x14ac:dyDescent="0.2">
      <c r="A604" s="20"/>
      <c r="B604" s="20"/>
      <c r="D604" s="26"/>
      <c r="E604" s="26"/>
      <c r="F604" s="20"/>
      <c r="G604" s="20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L604" s="19"/>
      <c r="AM604" s="19"/>
      <c r="AN604" s="19"/>
      <c r="AO604" s="19"/>
      <c r="AP604" s="19"/>
      <c r="AQ604" s="19"/>
      <c r="AR604" s="19"/>
      <c r="AS604" s="19"/>
      <c r="AT604" s="19"/>
      <c r="AV604" s="19"/>
      <c r="AW604" s="19"/>
    </row>
    <row r="605" spans="1:49" x14ac:dyDescent="0.2">
      <c r="A605" s="20"/>
      <c r="B605" s="20"/>
      <c r="D605" s="26"/>
      <c r="E605" s="26"/>
      <c r="F605" s="20"/>
      <c r="G605" s="20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L605" s="19"/>
      <c r="AM605" s="19"/>
      <c r="AN605" s="19"/>
      <c r="AO605" s="19"/>
      <c r="AP605" s="19"/>
      <c r="AQ605" s="19"/>
      <c r="AR605" s="19"/>
      <c r="AS605" s="19"/>
      <c r="AT605" s="19"/>
      <c r="AV605" s="19"/>
      <c r="AW605" s="19"/>
    </row>
    <row r="606" spans="1:49" x14ac:dyDescent="0.2">
      <c r="A606" s="20"/>
      <c r="B606" s="20"/>
      <c r="D606" s="26"/>
      <c r="E606" s="26"/>
      <c r="F606" s="20"/>
      <c r="G606" s="20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L606" s="19"/>
      <c r="AM606" s="19"/>
      <c r="AN606" s="19"/>
      <c r="AO606" s="19"/>
      <c r="AP606" s="19"/>
      <c r="AQ606" s="19"/>
      <c r="AR606" s="19"/>
      <c r="AS606" s="19"/>
      <c r="AT606" s="19"/>
      <c r="AV606" s="19"/>
      <c r="AW606" s="19"/>
    </row>
    <row r="607" spans="1:49" x14ac:dyDescent="0.2">
      <c r="A607" s="20"/>
      <c r="B607" s="20"/>
      <c r="D607" s="26"/>
      <c r="E607" s="26"/>
      <c r="F607" s="20"/>
      <c r="G607" s="20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L607" s="19"/>
      <c r="AM607" s="19"/>
      <c r="AN607" s="19"/>
      <c r="AO607" s="19"/>
      <c r="AP607" s="19"/>
      <c r="AQ607" s="19"/>
      <c r="AR607" s="19"/>
      <c r="AS607" s="19"/>
      <c r="AT607" s="19"/>
      <c r="AV607" s="19"/>
      <c r="AW607" s="19"/>
    </row>
    <row r="608" spans="1:49" x14ac:dyDescent="0.2">
      <c r="A608" s="20"/>
      <c r="B608" s="20"/>
      <c r="D608" s="26"/>
      <c r="E608" s="26"/>
      <c r="F608" s="20"/>
      <c r="G608" s="20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L608" s="19"/>
      <c r="AM608" s="19"/>
      <c r="AN608" s="19"/>
      <c r="AO608" s="19"/>
      <c r="AP608" s="19"/>
      <c r="AQ608" s="19"/>
      <c r="AR608" s="19"/>
      <c r="AS608" s="19"/>
      <c r="AT608" s="19"/>
      <c r="AV608" s="19"/>
      <c r="AW608" s="19"/>
    </row>
    <row r="609" spans="1:49" x14ac:dyDescent="0.2">
      <c r="A609" s="20"/>
      <c r="B609" s="20"/>
      <c r="D609" s="26"/>
      <c r="E609" s="26"/>
      <c r="F609" s="20"/>
      <c r="G609" s="20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L609" s="19"/>
      <c r="AM609" s="19"/>
      <c r="AN609" s="19"/>
      <c r="AO609" s="19"/>
      <c r="AP609" s="19"/>
      <c r="AQ609" s="19"/>
      <c r="AR609" s="19"/>
      <c r="AS609" s="19"/>
      <c r="AT609" s="19"/>
      <c r="AV609" s="19"/>
      <c r="AW609" s="19"/>
    </row>
    <row r="610" spans="1:49" x14ac:dyDescent="0.2">
      <c r="A610" s="20"/>
      <c r="B610" s="20"/>
      <c r="D610" s="26"/>
      <c r="E610" s="26"/>
      <c r="F610" s="20"/>
      <c r="G610" s="20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L610" s="19"/>
      <c r="AM610" s="19"/>
      <c r="AN610" s="19"/>
      <c r="AO610" s="19"/>
      <c r="AP610" s="19"/>
      <c r="AQ610" s="19"/>
      <c r="AR610" s="19"/>
      <c r="AS610" s="19"/>
      <c r="AT610" s="19"/>
      <c r="AV610" s="19"/>
      <c r="AW610" s="19"/>
    </row>
    <row r="611" spans="1:49" x14ac:dyDescent="0.2">
      <c r="A611" s="20"/>
      <c r="B611" s="20"/>
      <c r="D611" s="26"/>
      <c r="E611" s="26"/>
      <c r="F611" s="20"/>
      <c r="G611" s="20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L611" s="19"/>
      <c r="AM611" s="19"/>
      <c r="AN611" s="19"/>
      <c r="AO611" s="19"/>
      <c r="AP611" s="19"/>
      <c r="AQ611" s="19"/>
      <c r="AR611" s="19"/>
      <c r="AS611" s="19"/>
      <c r="AT611" s="19"/>
      <c r="AV611" s="19"/>
      <c r="AW611" s="19"/>
    </row>
    <row r="612" spans="1:49" x14ac:dyDescent="0.2">
      <c r="A612" s="20"/>
      <c r="B612" s="20"/>
      <c r="D612" s="26"/>
      <c r="E612" s="26"/>
      <c r="F612" s="20"/>
      <c r="G612" s="20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L612" s="19"/>
      <c r="AM612" s="19"/>
      <c r="AN612" s="19"/>
      <c r="AO612" s="19"/>
      <c r="AP612" s="19"/>
      <c r="AQ612" s="19"/>
      <c r="AR612" s="19"/>
      <c r="AS612" s="19"/>
      <c r="AT612" s="19"/>
      <c r="AV612" s="19"/>
      <c r="AW612" s="19"/>
    </row>
    <row r="613" spans="1:49" x14ac:dyDescent="0.2">
      <c r="A613" s="20"/>
      <c r="B613" s="20"/>
      <c r="D613" s="26"/>
      <c r="E613" s="26"/>
      <c r="F613" s="20"/>
      <c r="G613" s="20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L613" s="19"/>
      <c r="AM613" s="19"/>
      <c r="AN613" s="19"/>
      <c r="AO613" s="19"/>
      <c r="AP613" s="19"/>
      <c r="AQ613" s="19"/>
      <c r="AR613" s="19"/>
      <c r="AS613" s="19"/>
      <c r="AT613" s="19"/>
      <c r="AV613" s="19"/>
      <c r="AW613" s="19"/>
    </row>
    <row r="614" spans="1:49" x14ac:dyDescent="0.2">
      <c r="A614" s="20"/>
      <c r="B614" s="20"/>
      <c r="D614" s="26"/>
      <c r="E614" s="26"/>
      <c r="F614" s="20"/>
      <c r="G614" s="20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L614" s="19"/>
      <c r="AM614" s="19"/>
      <c r="AN614" s="19"/>
      <c r="AO614" s="19"/>
      <c r="AP614" s="19"/>
      <c r="AQ614" s="19"/>
      <c r="AR614" s="19"/>
      <c r="AS614" s="19"/>
      <c r="AT614" s="19"/>
      <c r="AV614" s="19"/>
      <c r="AW614" s="19"/>
    </row>
    <row r="615" spans="1:49" x14ac:dyDescent="0.2">
      <c r="A615" s="20"/>
      <c r="B615" s="20"/>
      <c r="D615" s="26"/>
      <c r="E615" s="26"/>
      <c r="F615" s="20"/>
      <c r="G615" s="20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L615" s="19"/>
      <c r="AM615" s="19"/>
      <c r="AN615" s="19"/>
      <c r="AO615" s="19"/>
      <c r="AP615" s="19"/>
      <c r="AQ615" s="19"/>
      <c r="AR615" s="19"/>
      <c r="AS615" s="19"/>
      <c r="AT615" s="19"/>
      <c r="AV615" s="19"/>
      <c r="AW615" s="19"/>
    </row>
    <row r="616" spans="1:49" x14ac:dyDescent="0.2">
      <c r="A616" s="20"/>
      <c r="B616" s="20"/>
      <c r="D616" s="26"/>
      <c r="E616" s="26"/>
      <c r="F616" s="20"/>
      <c r="G616" s="20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L616" s="19"/>
      <c r="AM616" s="19"/>
      <c r="AN616" s="19"/>
      <c r="AO616" s="19"/>
      <c r="AP616" s="19"/>
      <c r="AQ616" s="19"/>
      <c r="AR616" s="19"/>
      <c r="AS616" s="19"/>
      <c r="AT616" s="19"/>
      <c r="AV616" s="19"/>
      <c r="AW616" s="19"/>
    </row>
    <row r="617" spans="1:49" x14ac:dyDescent="0.2">
      <c r="A617" s="20"/>
      <c r="B617" s="20"/>
      <c r="D617" s="26"/>
      <c r="E617" s="26"/>
      <c r="F617" s="20"/>
      <c r="G617" s="20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L617" s="19"/>
      <c r="AM617" s="19"/>
      <c r="AN617" s="19"/>
      <c r="AO617" s="19"/>
      <c r="AP617" s="19"/>
      <c r="AQ617" s="19"/>
      <c r="AR617" s="19"/>
      <c r="AS617" s="19"/>
      <c r="AT617" s="19"/>
      <c r="AV617" s="19"/>
      <c r="AW617" s="19"/>
    </row>
    <row r="618" spans="1:49" x14ac:dyDescent="0.2">
      <c r="A618" s="20"/>
      <c r="B618" s="20"/>
      <c r="D618" s="26"/>
      <c r="E618" s="26"/>
      <c r="F618" s="20"/>
      <c r="G618" s="20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L618" s="19"/>
      <c r="AM618" s="19"/>
      <c r="AN618" s="19"/>
      <c r="AO618" s="19"/>
      <c r="AP618" s="19"/>
      <c r="AQ618" s="19"/>
      <c r="AR618" s="19"/>
      <c r="AS618" s="19"/>
      <c r="AT618" s="19"/>
      <c r="AV618" s="19"/>
      <c r="AW618" s="19"/>
    </row>
    <row r="619" spans="1:49" x14ac:dyDescent="0.2">
      <c r="A619" s="20"/>
      <c r="B619" s="20"/>
      <c r="D619" s="26"/>
      <c r="E619" s="26"/>
      <c r="F619" s="20"/>
      <c r="G619" s="20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L619" s="19"/>
      <c r="AM619" s="19"/>
      <c r="AN619" s="19"/>
      <c r="AO619" s="19"/>
      <c r="AP619" s="19"/>
      <c r="AQ619" s="19"/>
      <c r="AR619" s="19"/>
      <c r="AS619" s="19"/>
      <c r="AT619" s="19"/>
      <c r="AV619" s="19"/>
      <c r="AW619" s="19"/>
    </row>
    <row r="620" spans="1:49" x14ac:dyDescent="0.2">
      <c r="A620" s="20"/>
      <c r="B620" s="20"/>
      <c r="D620" s="26"/>
      <c r="E620" s="26"/>
      <c r="F620" s="20"/>
      <c r="G620" s="20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L620" s="19"/>
      <c r="AM620" s="19"/>
      <c r="AN620" s="19"/>
      <c r="AO620" s="19"/>
      <c r="AP620" s="19"/>
      <c r="AQ620" s="19"/>
      <c r="AR620" s="19"/>
      <c r="AS620" s="19"/>
      <c r="AT620" s="19"/>
      <c r="AV620" s="19"/>
      <c r="AW620" s="19"/>
    </row>
    <row r="621" spans="1:49" x14ac:dyDescent="0.2">
      <c r="A621" s="20"/>
      <c r="B621" s="20"/>
      <c r="D621" s="26"/>
      <c r="E621" s="26"/>
      <c r="F621" s="20"/>
      <c r="G621" s="20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L621" s="19"/>
      <c r="AM621" s="19"/>
      <c r="AN621" s="19"/>
      <c r="AO621" s="19"/>
      <c r="AP621" s="19"/>
      <c r="AQ621" s="19"/>
      <c r="AR621" s="19"/>
      <c r="AS621" s="19"/>
      <c r="AT621" s="19"/>
      <c r="AV621" s="19"/>
      <c r="AW621" s="19"/>
    </row>
    <row r="622" spans="1:49" x14ac:dyDescent="0.2">
      <c r="A622" s="20"/>
      <c r="B622" s="20"/>
      <c r="D622" s="26"/>
      <c r="E622" s="26"/>
      <c r="F622" s="20"/>
      <c r="G622" s="20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L622" s="19"/>
      <c r="AM622" s="19"/>
      <c r="AN622" s="19"/>
      <c r="AO622" s="19"/>
      <c r="AP622" s="19"/>
      <c r="AQ622" s="19"/>
      <c r="AR622" s="19"/>
      <c r="AS622" s="19"/>
      <c r="AT622" s="19"/>
      <c r="AV622" s="19"/>
      <c r="AW622" s="19"/>
    </row>
    <row r="623" spans="1:49" x14ac:dyDescent="0.2">
      <c r="A623" s="20"/>
      <c r="B623" s="20"/>
      <c r="D623" s="26"/>
      <c r="E623" s="26"/>
      <c r="F623" s="20"/>
      <c r="G623" s="20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L623" s="19"/>
      <c r="AM623" s="19"/>
      <c r="AN623" s="19"/>
      <c r="AO623" s="19"/>
      <c r="AP623" s="19"/>
      <c r="AQ623" s="19"/>
      <c r="AR623" s="19"/>
      <c r="AS623" s="19"/>
      <c r="AT623" s="19"/>
      <c r="AV623" s="19"/>
      <c r="AW623" s="19"/>
    </row>
    <row r="624" spans="1:49" x14ac:dyDescent="0.2">
      <c r="A624" s="20"/>
      <c r="B624" s="20"/>
      <c r="D624" s="26"/>
      <c r="E624" s="26"/>
      <c r="F624" s="20"/>
      <c r="G624" s="20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L624" s="19"/>
      <c r="AM624" s="19"/>
      <c r="AN624" s="19"/>
      <c r="AO624" s="19"/>
      <c r="AP624" s="19"/>
      <c r="AQ624" s="19"/>
      <c r="AR624" s="19"/>
      <c r="AS624" s="19"/>
      <c r="AT624" s="19"/>
      <c r="AV624" s="19"/>
      <c r="AW624" s="19"/>
    </row>
    <row r="625" spans="1:49" x14ac:dyDescent="0.2">
      <c r="A625" s="20"/>
      <c r="B625" s="20"/>
      <c r="D625" s="26"/>
      <c r="E625" s="26"/>
      <c r="F625" s="20"/>
      <c r="G625" s="20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L625" s="19"/>
      <c r="AM625" s="19"/>
      <c r="AN625" s="19"/>
      <c r="AO625" s="19"/>
      <c r="AP625" s="19"/>
      <c r="AQ625" s="19"/>
      <c r="AR625" s="19"/>
      <c r="AS625" s="19"/>
      <c r="AT625" s="19"/>
      <c r="AV625" s="19"/>
      <c r="AW625" s="19"/>
    </row>
    <row r="626" spans="1:49" x14ac:dyDescent="0.2">
      <c r="A626" s="20"/>
      <c r="B626" s="20"/>
      <c r="D626" s="26"/>
      <c r="E626" s="26"/>
      <c r="F626" s="20"/>
      <c r="G626" s="20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L626" s="19"/>
      <c r="AM626" s="19"/>
      <c r="AN626" s="19"/>
      <c r="AO626" s="19"/>
      <c r="AP626" s="19"/>
      <c r="AQ626" s="19"/>
      <c r="AR626" s="19"/>
      <c r="AS626" s="19"/>
      <c r="AT626" s="19"/>
      <c r="AV626" s="19"/>
      <c r="AW626" s="19"/>
    </row>
    <row r="627" spans="1:49" x14ac:dyDescent="0.2">
      <c r="A627" s="20"/>
      <c r="B627" s="20"/>
      <c r="D627" s="26"/>
      <c r="E627" s="26"/>
      <c r="F627" s="20"/>
      <c r="G627" s="20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L627" s="19"/>
      <c r="AM627" s="19"/>
      <c r="AN627" s="19"/>
      <c r="AO627" s="19"/>
      <c r="AP627" s="19"/>
      <c r="AQ627" s="19"/>
      <c r="AR627" s="19"/>
      <c r="AS627" s="19"/>
      <c r="AT627" s="19"/>
      <c r="AV627" s="19"/>
      <c r="AW627" s="19"/>
    </row>
    <row r="628" spans="1:49" x14ac:dyDescent="0.2">
      <c r="A628" s="20"/>
      <c r="B628" s="20"/>
      <c r="D628" s="26"/>
      <c r="E628" s="26"/>
      <c r="F628" s="20"/>
      <c r="G628" s="20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L628" s="19"/>
      <c r="AM628" s="19"/>
      <c r="AN628" s="19"/>
      <c r="AO628" s="19"/>
      <c r="AP628" s="19"/>
      <c r="AQ628" s="19"/>
      <c r="AR628" s="19"/>
      <c r="AS628" s="19"/>
      <c r="AT628" s="19"/>
      <c r="AV628" s="19"/>
      <c r="AW628" s="19"/>
    </row>
    <row r="629" spans="1:49" x14ac:dyDescent="0.2">
      <c r="A629" s="20"/>
      <c r="B629" s="20"/>
      <c r="D629" s="26"/>
      <c r="E629" s="26"/>
      <c r="F629" s="20"/>
      <c r="G629" s="20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L629" s="19"/>
      <c r="AM629" s="19"/>
      <c r="AN629" s="19"/>
      <c r="AO629" s="19"/>
      <c r="AP629" s="19"/>
      <c r="AQ629" s="19"/>
      <c r="AR629" s="19"/>
      <c r="AS629" s="19"/>
      <c r="AT629" s="19"/>
      <c r="AV629" s="19"/>
      <c r="AW629" s="19"/>
    </row>
    <row r="630" spans="1:49" x14ac:dyDescent="0.2">
      <c r="A630" s="20"/>
      <c r="B630" s="20"/>
      <c r="D630" s="26"/>
      <c r="E630" s="26"/>
      <c r="F630" s="20"/>
      <c r="G630" s="20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L630" s="19"/>
      <c r="AM630" s="19"/>
      <c r="AN630" s="19"/>
      <c r="AO630" s="19"/>
      <c r="AP630" s="19"/>
      <c r="AQ630" s="19"/>
      <c r="AR630" s="19"/>
      <c r="AS630" s="19"/>
      <c r="AT630" s="19"/>
      <c r="AV630" s="19"/>
      <c r="AW630" s="19"/>
    </row>
    <row r="631" spans="1:49" x14ac:dyDescent="0.2">
      <c r="A631" s="20"/>
      <c r="B631" s="20"/>
      <c r="D631" s="26"/>
      <c r="E631" s="26"/>
      <c r="F631" s="20"/>
      <c r="G631" s="20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L631" s="19"/>
      <c r="AM631" s="19"/>
      <c r="AN631" s="19"/>
      <c r="AO631" s="19"/>
      <c r="AP631" s="19"/>
      <c r="AQ631" s="19"/>
      <c r="AR631" s="19"/>
      <c r="AS631" s="19"/>
      <c r="AT631" s="19"/>
      <c r="AV631" s="19"/>
      <c r="AW631" s="19"/>
    </row>
    <row r="632" spans="1:49" x14ac:dyDescent="0.2">
      <c r="A632" s="20"/>
      <c r="B632" s="20"/>
      <c r="D632" s="26"/>
      <c r="E632" s="26"/>
      <c r="F632" s="20"/>
      <c r="G632" s="20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L632" s="19"/>
      <c r="AM632" s="19"/>
      <c r="AN632" s="19"/>
      <c r="AO632" s="19"/>
      <c r="AP632" s="19"/>
      <c r="AQ632" s="19"/>
      <c r="AR632" s="19"/>
      <c r="AS632" s="19"/>
      <c r="AT632" s="19"/>
      <c r="AV632" s="19"/>
      <c r="AW632" s="19"/>
    </row>
    <row r="633" spans="1:49" x14ac:dyDescent="0.2">
      <c r="A633" s="20"/>
      <c r="B633" s="20"/>
      <c r="D633" s="26"/>
      <c r="E633" s="26"/>
      <c r="F633" s="20"/>
      <c r="G633" s="20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L633" s="19"/>
      <c r="AM633" s="19"/>
      <c r="AN633" s="19"/>
      <c r="AO633" s="19"/>
      <c r="AP633" s="19"/>
      <c r="AQ633" s="19"/>
      <c r="AR633" s="19"/>
      <c r="AS633" s="19"/>
      <c r="AT633" s="19"/>
      <c r="AV633" s="19"/>
      <c r="AW633" s="19"/>
    </row>
    <row r="634" spans="1:49" x14ac:dyDescent="0.2">
      <c r="A634" s="20"/>
      <c r="B634" s="20"/>
      <c r="D634" s="26"/>
      <c r="E634" s="26"/>
      <c r="F634" s="20"/>
      <c r="G634" s="20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L634" s="19"/>
      <c r="AM634" s="19"/>
      <c r="AN634" s="19"/>
      <c r="AO634" s="19"/>
      <c r="AP634" s="19"/>
      <c r="AQ634" s="19"/>
      <c r="AR634" s="19"/>
      <c r="AS634" s="19"/>
      <c r="AT634" s="19"/>
      <c r="AV634" s="19"/>
      <c r="AW634" s="19"/>
    </row>
    <row r="635" spans="1:49" x14ac:dyDescent="0.2">
      <c r="A635" s="20"/>
      <c r="B635" s="20"/>
      <c r="D635" s="26"/>
      <c r="E635" s="26"/>
      <c r="F635" s="20"/>
      <c r="G635" s="20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L635" s="19"/>
      <c r="AM635" s="19"/>
      <c r="AN635" s="19"/>
      <c r="AO635" s="19"/>
      <c r="AP635" s="19"/>
      <c r="AQ635" s="19"/>
      <c r="AR635" s="19"/>
      <c r="AS635" s="19"/>
      <c r="AT635" s="19"/>
      <c r="AV635" s="19"/>
      <c r="AW635" s="19"/>
    </row>
    <row r="636" spans="1:49" x14ac:dyDescent="0.2">
      <c r="A636" s="20"/>
      <c r="B636" s="20"/>
      <c r="D636" s="26"/>
      <c r="E636" s="26"/>
      <c r="F636" s="20"/>
      <c r="G636" s="20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L636" s="19"/>
      <c r="AM636" s="19"/>
      <c r="AN636" s="19"/>
      <c r="AO636" s="19"/>
      <c r="AP636" s="19"/>
      <c r="AQ636" s="19"/>
      <c r="AR636" s="19"/>
      <c r="AS636" s="19"/>
      <c r="AT636" s="19"/>
      <c r="AV636" s="19"/>
      <c r="AW636" s="19"/>
    </row>
    <row r="637" spans="1:49" x14ac:dyDescent="0.2">
      <c r="A637" s="20"/>
      <c r="B637" s="20"/>
      <c r="D637" s="26"/>
      <c r="E637" s="26"/>
      <c r="F637" s="20"/>
      <c r="G637" s="20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L637" s="19"/>
      <c r="AM637" s="19"/>
      <c r="AN637" s="19"/>
      <c r="AO637" s="19"/>
      <c r="AP637" s="19"/>
      <c r="AQ637" s="19"/>
      <c r="AR637" s="19"/>
      <c r="AS637" s="19"/>
      <c r="AT637" s="19"/>
      <c r="AV637" s="19"/>
      <c r="AW637" s="19"/>
    </row>
    <row r="638" spans="1:49" x14ac:dyDescent="0.2">
      <c r="A638" s="20"/>
      <c r="B638" s="20"/>
      <c r="D638" s="26"/>
      <c r="E638" s="26"/>
      <c r="F638" s="20"/>
      <c r="G638" s="20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L638" s="19"/>
      <c r="AM638" s="19"/>
      <c r="AN638" s="19"/>
      <c r="AO638" s="19"/>
      <c r="AP638" s="19"/>
      <c r="AQ638" s="19"/>
      <c r="AR638" s="19"/>
      <c r="AS638" s="19"/>
      <c r="AT638" s="19"/>
      <c r="AV638" s="19"/>
      <c r="AW638" s="19"/>
    </row>
    <row r="639" spans="1:49" x14ac:dyDescent="0.2">
      <c r="A639" s="20"/>
      <c r="B639" s="20"/>
      <c r="D639" s="26"/>
      <c r="E639" s="26"/>
      <c r="F639" s="20"/>
      <c r="G639" s="20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L639" s="19"/>
      <c r="AM639" s="19"/>
      <c r="AN639" s="19"/>
      <c r="AO639" s="19"/>
      <c r="AP639" s="19"/>
      <c r="AQ639" s="19"/>
      <c r="AR639" s="19"/>
      <c r="AS639" s="19"/>
      <c r="AT639" s="19"/>
      <c r="AV639" s="19"/>
      <c r="AW639" s="19"/>
    </row>
    <row r="640" spans="1:49" x14ac:dyDescent="0.2">
      <c r="A640" s="20"/>
      <c r="B640" s="20"/>
      <c r="D640" s="26"/>
      <c r="E640" s="26"/>
      <c r="F640" s="20"/>
      <c r="G640" s="20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L640" s="19"/>
      <c r="AM640" s="19"/>
      <c r="AN640" s="19"/>
      <c r="AO640" s="19"/>
      <c r="AP640" s="19"/>
      <c r="AQ640" s="19"/>
      <c r="AR640" s="19"/>
      <c r="AS640" s="19"/>
      <c r="AT640" s="19"/>
      <c r="AV640" s="19"/>
      <c r="AW640" s="19"/>
    </row>
    <row r="641" spans="1:49" x14ac:dyDescent="0.2">
      <c r="A641" s="20"/>
      <c r="B641" s="20"/>
      <c r="D641" s="26"/>
      <c r="E641" s="26"/>
      <c r="F641" s="20"/>
      <c r="G641" s="20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L641" s="19"/>
      <c r="AM641" s="19"/>
      <c r="AN641" s="19"/>
      <c r="AO641" s="19"/>
      <c r="AP641" s="19"/>
      <c r="AQ641" s="19"/>
      <c r="AR641" s="19"/>
      <c r="AS641" s="19"/>
      <c r="AT641" s="19"/>
      <c r="AV641" s="19"/>
      <c r="AW641" s="19"/>
    </row>
    <row r="642" spans="1:49" x14ac:dyDescent="0.2">
      <c r="A642" s="20"/>
      <c r="B642" s="20"/>
      <c r="D642" s="26"/>
      <c r="E642" s="26"/>
      <c r="F642" s="20"/>
      <c r="G642" s="20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L642" s="19"/>
      <c r="AM642" s="19"/>
      <c r="AN642" s="19"/>
      <c r="AO642" s="19"/>
      <c r="AP642" s="19"/>
      <c r="AQ642" s="19"/>
      <c r="AR642" s="19"/>
      <c r="AS642" s="19"/>
      <c r="AT642" s="19"/>
      <c r="AV642" s="19"/>
      <c r="AW642" s="19"/>
    </row>
    <row r="643" spans="1:49" x14ac:dyDescent="0.2">
      <c r="A643" s="20"/>
      <c r="B643" s="20"/>
      <c r="D643" s="26"/>
      <c r="E643" s="26"/>
      <c r="F643" s="20"/>
      <c r="G643" s="20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L643" s="19"/>
      <c r="AM643" s="19"/>
      <c r="AN643" s="19"/>
      <c r="AO643" s="19"/>
      <c r="AP643" s="19"/>
      <c r="AQ643" s="19"/>
      <c r="AR643" s="19"/>
      <c r="AS643" s="19"/>
      <c r="AT643" s="19"/>
      <c r="AV643" s="19"/>
      <c r="AW643" s="19"/>
    </row>
    <row r="644" spans="1:49" x14ac:dyDescent="0.2">
      <c r="A644" s="20"/>
      <c r="B644" s="20"/>
      <c r="D644" s="26"/>
      <c r="E644" s="26"/>
      <c r="F644" s="20"/>
      <c r="G644" s="20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L644" s="19"/>
      <c r="AM644" s="19"/>
      <c r="AN644" s="19"/>
      <c r="AO644" s="19"/>
      <c r="AP644" s="19"/>
      <c r="AQ644" s="19"/>
      <c r="AR644" s="19"/>
      <c r="AS644" s="19"/>
      <c r="AT644" s="19"/>
      <c r="AV644" s="19"/>
      <c r="AW644" s="19"/>
    </row>
    <row r="645" spans="1:49" x14ac:dyDescent="0.2">
      <c r="A645" s="20"/>
      <c r="B645" s="20"/>
      <c r="D645" s="26"/>
      <c r="E645" s="26"/>
      <c r="F645" s="20"/>
      <c r="G645" s="20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L645" s="19"/>
      <c r="AM645" s="19"/>
      <c r="AN645" s="19"/>
      <c r="AO645" s="19"/>
      <c r="AP645" s="19"/>
      <c r="AQ645" s="19"/>
      <c r="AR645" s="19"/>
      <c r="AS645" s="19"/>
      <c r="AT645" s="19"/>
      <c r="AV645" s="19"/>
      <c r="AW645" s="19"/>
    </row>
    <row r="646" spans="1:49" x14ac:dyDescent="0.2">
      <c r="A646" s="20"/>
      <c r="B646" s="20"/>
      <c r="D646" s="26"/>
      <c r="E646" s="26"/>
      <c r="F646" s="20"/>
      <c r="G646" s="20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L646" s="19"/>
      <c r="AM646" s="19"/>
      <c r="AN646" s="19"/>
      <c r="AO646" s="19"/>
      <c r="AP646" s="19"/>
      <c r="AQ646" s="19"/>
      <c r="AR646" s="19"/>
      <c r="AS646" s="19"/>
      <c r="AT646" s="19"/>
      <c r="AV646" s="19"/>
      <c r="AW646" s="19"/>
    </row>
    <row r="647" spans="1:49" x14ac:dyDescent="0.2">
      <c r="A647" s="20"/>
      <c r="B647" s="20"/>
      <c r="D647" s="26"/>
      <c r="E647" s="26"/>
      <c r="F647" s="20"/>
      <c r="G647" s="20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L647" s="19"/>
      <c r="AM647" s="19"/>
      <c r="AN647" s="19"/>
      <c r="AO647" s="19"/>
      <c r="AP647" s="19"/>
      <c r="AQ647" s="19"/>
      <c r="AR647" s="19"/>
      <c r="AS647" s="19"/>
      <c r="AT647" s="19"/>
      <c r="AV647" s="19"/>
      <c r="AW647" s="19"/>
    </row>
    <row r="648" spans="1:49" x14ac:dyDescent="0.2">
      <c r="A648" s="20"/>
      <c r="B648" s="20"/>
      <c r="D648" s="26"/>
      <c r="E648" s="26"/>
      <c r="F648" s="20"/>
      <c r="G648" s="20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L648" s="19"/>
      <c r="AM648" s="19"/>
      <c r="AN648" s="19"/>
      <c r="AO648" s="19"/>
      <c r="AP648" s="19"/>
      <c r="AQ648" s="19"/>
      <c r="AR648" s="19"/>
      <c r="AS648" s="19"/>
      <c r="AT648" s="19"/>
      <c r="AV648" s="19"/>
      <c r="AW648" s="19"/>
    </row>
    <row r="649" spans="1:49" x14ac:dyDescent="0.2">
      <c r="A649" s="20"/>
      <c r="B649" s="20"/>
      <c r="D649" s="26"/>
      <c r="E649" s="26"/>
      <c r="F649" s="20"/>
      <c r="G649" s="20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L649" s="19"/>
      <c r="AM649" s="19"/>
      <c r="AN649" s="19"/>
      <c r="AO649" s="19"/>
      <c r="AP649" s="19"/>
      <c r="AQ649" s="19"/>
      <c r="AR649" s="19"/>
      <c r="AS649" s="19"/>
      <c r="AT649" s="19"/>
      <c r="AV649" s="19"/>
      <c r="AW649" s="19"/>
    </row>
    <row r="650" spans="1:49" x14ac:dyDescent="0.2">
      <c r="A650" s="20"/>
      <c r="B650" s="20"/>
      <c r="D650" s="26"/>
      <c r="E650" s="26"/>
      <c r="F650" s="20"/>
      <c r="G650" s="20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L650" s="19"/>
      <c r="AM650" s="19"/>
      <c r="AN650" s="19"/>
      <c r="AO650" s="19"/>
      <c r="AP650" s="19"/>
      <c r="AQ650" s="19"/>
      <c r="AR650" s="19"/>
      <c r="AS650" s="19"/>
      <c r="AT650" s="19"/>
      <c r="AV650" s="19"/>
      <c r="AW650" s="19"/>
    </row>
    <row r="651" spans="1:49" x14ac:dyDescent="0.2">
      <c r="A651" s="20"/>
      <c r="B651" s="20"/>
      <c r="D651" s="26"/>
      <c r="E651" s="26"/>
      <c r="F651" s="20"/>
      <c r="G651" s="20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L651" s="19"/>
      <c r="AM651" s="19"/>
      <c r="AN651" s="19"/>
      <c r="AO651" s="19"/>
      <c r="AP651" s="19"/>
      <c r="AQ651" s="19"/>
      <c r="AR651" s="19"/>
      <c r="AS651" s="19"/>
      <c r="AT651" s="19"/>
      <c r="AV651" s="19"/>
      <c r="AW651" s="19"/>
    </row>
    <row r="652" spans="1:49" x14ac:dyDescent="0.2">
      <c r="A652" s="20"/>
      <c r="B652" s="20"/>
      <c r="D652" s="26"/>
      <c r="E652" s="26"/>
      <c r="F652" s="20"/>
      <c r="G652" s="20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L652" s="19"/>
      <c r="AM652" s="19"/>
      <c r="AN652" s="19"/>
      <c r="AO652" s="19"/>
      <c r="AP652" s="19"/>
      <c r="AQ652" s="19"/>
      <c r="AR652" s="19"/>
      <c r="AS652" s="19"/>
      <c r="AT652" s="19"/>
      <c r="AV652" s="19"/>
      <c r="AW652" s="19"/>
    </row>
    <row r="653" spans="1:49" x14ac:dyDescent="0.2">
      <c r="A653" s="20"/>
      <c r="B653" s="20"/>
      <c r="D653" s="26"/>
      <c r="E653" s="26"/>
      <c r="F653" s="20"/>
      <c r="G653" s="20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L653" s="19"/>
      <c r="AM653" s="19"/>
      <c r="AN653" s="19"/>
      <c r="AO653" s="19"/>
      <c r="AP653" s="19"/>
      <c r="AQ653" s="19"/>
      <c r="AR653" s="19"/>
      <c r="AS653" s="19"/>
      <c r="AT653" s="19"/>
      <c r="AV653" s="19"/>
      <c r="AW653" s="19"/>
    </row>
    <row r="654" spans="1:49" x14ac:dyDescent="0.2">
      <c r="A654" s="20"/>
      <c r="B654" s="20"/>
      <c r="D654" s="26"/>
      <c r="E654" s="26"/>
      <c r="F654" s="20"/>
      <c r="G654" s="20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L654" s="19"/>
      <c r="AM654" s="19"/>
      <c r="AN654" s="19"/>
      <c r="AO654" s="19"/>
      <c r="AP654" s="19"/>
      <c r="AQ654" s="19"/>
      <c r="AR654" s="19"/>
      <c r="AS654" s="19"/>
      <c r="AT654" s="19"/>
      <c r="AV654" s="19"/>
      <c r="AW654" s="19"/>
    </row>
    <row r="655" spans="1:49" x14ac:dyDescent="0.2">
      <c r="A655" s="20"/>
      <c r="B655" s="20"/>
      <c r="D655" s="26"/>
      <c r="E655" s="26"/>
      <c r="F655" s="20"/>
      <c r="G655" s="20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L655" s="19"/>
      <c r="AM655" s="19"/>
      <c r="AN655" s="19"/>
      <c r="AO655" s="19"/>
      <c r="AP655" s="19"/>
      <c r="AQ655" s="19"/>
      <c r="AR655" s="19"/>
      <c r="AS655" s="19"/>
      <c r="AT655" s="19"/>
      <c r="AV655" s="19"/>
      <c r="AW655" s="19"/>
    </row>
    <row r="656" spans="1:49" x14ac:dyDescent="0.2">
      <c r="A656" s="20"/>
      <c r="B656" s="20"/>
      <c r="D656" s="26"/>
      <c r="E656" s="26"/>
      <c r="F656" s="20"/>
      <c r="G656" s="20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L656" s="19"/>
      <c r="AM656" s="19"/>
      <c r="AN656" s="19"/>
      <c r="AO656" s="19"/>
      <c r="AP656" s="19"/>
      <c r="AQ656" s="19"/>
      <c r="AR656" s="19"/>
      <c r="AS656" s="19"/>
      <c r="AT656" s="19"/>
      <c r="AV656" s="19"/>
      <c r="AW656" s="19"/>
    </row>
    <row r="657" spans="1:49" x14ac:dyDescent="0.2">
      <c r="A657" s="20"/>
      <c r="B657" s="20"/>
      <c r="D657" s="26"/>
      <c r="E657" s="26"/>
      <c r="F657" s="20"/>
      <c r="G657" s="20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L657" s="19"/>
      <c r="AM657" s="19"/>
      <c r="AN657" s="19"/>
      <c r="AO657" s="19"/>
      <c r="AP657" s="19"/>
      <c r="AQ657" s="19"/>
      <c r="AR657" s="19"/>
      <c r="AS657" s="19"/>
      <c r="AT657" s="19"/>
      <c r="AV657" s="19"/>
      <c r="AW657" s="19"/>
    </row>
    <row r="658" spans="1:49" x14ac:dyDescent="0.2">
      <c r="A658" s="20"/>
      <c r="B658" s="20"/>
      <c r="D658" s="26"/>
      <c r="E658" s="26"/>
      <c r="F658" s="20"/>
      <c r="G658" s="20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L658" s="19"/>
      <c r="AM658" s="19"/>
      <c r="AN658" s="19"/>
      <c r="AO658" s="19"/>
      <c r="AP658" s="19"/>
      <c r="AQ658" s="19"/>
      <c r="AR658" s="19"/>
      <c r="AS658" s="19"/>
      <c r="AT658" s="19"/>
      <c r="AV658" s="19"/>
      <c r="AW658" s="19"/>
    </row>
    <row r="659" spans="1:49" x14ac:dyDescent="0.2">
      <c r="A659" s="20"/>
      <c r="B659" s="20"/>
      <c r="D659" s="26"/>
      <c r="E659" s="26"/>
      <c r="F659" s="20"/>
      <c r="G659" s="20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L659" s="19"/>
      <c r="AM659" s="19"/>
      <c r="AN659" s="19"/>
      <c r="AO659" s="19"/>
      <c r="AP659" s="19"/>
      <c r="AQ659" s="19"/>
      <c r="AR659" s="19"/>
      <c r="AS659" s="19"/>
      <c r="AT659" s="19"/>
      <c r="AV659" s="19"/>
      <c r="AW659" s="19"/>
    </row>
    <row r="660" spans="1:49" x14ac:dyDescent="0.2">
      <c r="A660" s="20"/>
      <c r="B660" s="20"/>
      <c r="D660" s="26"/>
      <c r="E660" s="26"/>
      <c r="F660" s="20"/>
      <c r="G660" s="20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L660" s="19"/>
      <c r="AM660" s="19"/>
      <c r="AN660" s="19"/>
      <c r="AO660" s="19"/>
      <c r="AP660" s="19"/>
      <c r="AQ660" s="19"/>
      <c r="AR660" s="19"/>
      <c r="AS660" s="19"/>
      <c r="AT660" s="19"/>
      <c r="AV660" s="19"/>
      <c r="AW660" s="19"/>
    </row>
    <row r="661" spans="1:49" x14ac:dyDescent="0.2">
      <c r="A661" s="20"/>
      <c r="B661" s="20"/>
      <c r="D661" s="26"/>
      <c r="E661" s="26"/>
      <c r="F661" s="20"/>
      <c r="G661" s="20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L661" s="19"/>
      <c r="AM661" s="19"/>
      <c r="AN661" s="19"/>
      <c r="AO661" s="19"/>
      <c r="AP661" s="19"/>
      <c r="AQ661" s="19"/>
      <c r="AR661" s="19"/>
      <c r="AS661" s="19"/>
      <c r="AT661" s="19"/>
      <c r="AV661" s="19"/>
      <c r="AW661" s="19"/>
    </row>
    <row r="662" spans="1:49" x14ac:dyDescent="0.2">
      <c r="A662" s="20"/>
      <c r="B662" s="20"/>
      <c r="D662" s="26"/>
      <c r="E662" s="26"/>
      <c r="F662" s="20"/>
      <c r="G662" s="20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L662" s="19"/>
      <c r="AM662" s="19"/>
      <c r="AN662" s="19"/>
      <c r="AO662" s="19"/>
      <c r="AP662" s="19"/>
      <c r="AQ662" s="19"/>
      <c r="AR662" s="19"/>
      <c r="AS662" s="19"/>
      <c r="AT662" s="19"/>
      <c r="AV662" s="19"/>
      <c r="AW662" s="19"/>
    </row>
    <row r="663" spans="1:49" x14ac:dyDescent="0.2">
      <c r="A663" s="20"/>
      <c r="B663" s="20"/>
      <c r="D663" s="26"/>
      <c r="E663" s="26"/>
      <c r="F663" s="20"/>
      <c r="G663" s="20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L663" s="19"/>
      <c r="AM663" s="19"/>
      <c r="AN663" s="19"/>
      <c r="AO663" s="19"/>
      <c r="AP663" s="19"/>
      <c r="AQ663" s="19"/>
      <c r="AR663" s="19"/>
      <c r="AS663" s="19"/>
      <c r="AT663" s="19"/>
      <c r="AV663" s="19"/>
      <c r="AW663" s="19"/>
    </row>
    <row r="664" spans="1:49" x14ac:dyDescent="0.2">
      <c r="A664" s="20"/>
      <c r="B664" s="20"/>
      <c r="D664" s="26"/>
      <c r="E664" s="26"/>
      <c r="F664" s="20"/>
      <c r="G664" s="20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L664" s="19"/>
      <c r="AM664" s="19"/>
      <c r="AN664" s="19"/>
      <c r="AO664" s="19"/>
      <c r="AP664" s="19"/>
      <c r="AQ664" s="19"/>
      <c r="AR664" s="19"/>
      <c r="AS664" s="19"/>
      <c r="AT664" s="19"/>
      <c r="AV664" s="19"/>
      <c r="AW664" s="19"/>
    </row>
    <row r="665" spans="1:49" x14ac:dyDescent="0.2">
      <c r="A665" s="20"/>
      <c r="B665" s="20"/>
      <c r="D665" s="26"/>
      <c r="E665" s="26"/>
      <c r="F665" s="20"/>
      <c r="G665" s="20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L665" s="19"/>
      <c r="AM665" s="19"/>
      <c r="AN665" s="19"/>
      <c r="AO665" s="19"/>
      <c r="AP665" s="19"/>
      <c r="AQ665" s="19"/>
      <c r="AR665" s="19"/>
      <c r="AS665" s="19"/>
      <c r="AT665" s="19"/>
      <c r="AV665" s="19"/>
      <c r="AW665" s="19"/>
    </row>
    <row r="666" spans="1:49" x14ac:dyDescent="0.2">
      <c r="A666" s="20"/>
      <c r="B666" s="20"/>
      <c r="D666" s="26"/>
      <c r="E666" s="26"/>
      <c r="F666" s="20"/>
      <c r="G666" s="20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L666" s="19"/>
      <c r="AM666" s="19"/>
      <c r="AN666" s="19"/>
      <c r="AO666" s="19"/>
      <c r="AP666" s="19"/>
      <c r="AQ666" s="19"/>
      <c r="AR666" s="19"/>
      <c r="AS666" s="19"/>
      <c r="AT666" s="19"/>
      <c r="AV666" s="19"/>
      <c r="AW666" s="19"/>
    </row>
    <row r="667" spans="1:49" x14ac:dyDescent="0.2">
      <c r="A667" s="20"/>
      <c r="B667" s="20"/>
      <c r="D667" s="26"/>
      <c r="E667" s="26"/>
      <c r="F667" s="20"/>
      <c r="G667" s="20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L667" s="19"/>
      <c r="AM667" s="19"/>
      <c r="AN667" s="19"/>
      <c r="AO667" s="19"/>
      <c r="AP667" s="19"/>
      <c r="AQ667" s="19"/>
      <c r="AR667" s="19"/>
      <c r="AS667" s="19"/>
      <c r="AT667" s="19"/>
      <c r="AV667" s="19"/>
      <c r="AW667" s="19"/>
    </row>
    <row r="668" spans="1:49" x14ac:dyDescent="0.2">
      <c r="A668" s="20"/>
      <c r="B668" s="20"/>
      <c r="D668" s="26"/>
      <c r="E668" s="26"/>
      <c r="F668" s="20"/>
      <c r="G668" s="20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L668" s="19"/>
      <c r="AM668" s="19"/>
      <c r="AN668" s="19"/>
      <c r="AO668" s="19"/>
      <c r="AP668" s="19"/>
      <c r="AQ668" s="19"/>
      <c r="AR668" s="19"/>
      <c r="AS668" s="19"/>
      <c r="AT668" s="19"/>
      <c r="AV668" s="19"/>
      <c r="AW668" s="19"/>
    </row>
    <row r="669" spans="1:49" x14ac:dyDescent="0.2">
      <c r="A669" s="20"/>
      <c r="B669" s="20"/>
      <c r="D669" s="26"/>
      <c r="E669" s="26"/>
      <c r="F669" s="20"/>
      <c r="G669" s="20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L669" s="19"/>
      <c r="AM669" s="19"/>
      <c r="AN669" s="19"/>
      <c r="AO669" s="19"/>
      <c r="AP669" s="19"/>
      <c r="AQ669" s="19"/>
      <c r="AR669" s="19"/>
      <c r="AS669" s="19"/>
      <c r="AT669" s="19"/>
      <c r="AV669" s="19"/>
      <c r="AW669" s="19"/>
    </row>
    <row r="670" spans="1:49" x14ac:dyDescent="0.2">
      <c r="A670" s="20"/>
      <c r="B670" s="20"/>
      <c r="D670" s="26"/>
      <c r="E670" s="26"/>
      <c r="F670" s="20"/>
      <c r="G670" s="20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L670" s="19"/>
      <c r="AM670" s="19"/>
      <c r="AN670" s="19"/>
      <c r="AO670" s="19"/>
      <c r="AP670" s="19"/>
      <c r="AQ670" s="19"/>
      <c r="AR670" s="19"/>
      <c r="AS670" s="19"/>
      <c r="AT670" s="19"/>
      <c r="AV670" s="19"/>
      <c r="AW670" s="19"/>
    </row>
    <row r="671" spans="1:49" x14ac:dyDescent="0.2">
      <c r="A671" s="20"/>
      <c r="B671" s="20"/>
      <c r="D671" s="26"/>
      <c r="E671" s="26"/>
      <c r="F671" s="20"/>
      <c r="G671" s="20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L671" s="19"/>
      <c r="AM671" s="19"/>
      <c r="AN671" s="19"/>
      <c r="AO671" s="19"/>
      <c r="AP671" s="19"/>
      <c r="AQ671" s="19"/>
      <c r="AR671" s="19"/>
      <c r="AS671" s="19"/>
      <c r="AT671" s="19"/>
      <c r="AV671" s="19"/>
      <c r="AW671" s="19"/>
    </row>
    <row r="672" spans="1:49" x14ac:dyDescent="0.2">
      <c r="A672" s="20"/>
      <c r="B672" s="20"/>
      <c r="D672" s="26"/>
      <c r="E672" s="26"/>
      <c r="F672" s="20"/>
      <c r="G672" s="20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L672" s="19"/>
      <c r="AM672" s="19"/>
      <c r="AN672" s="19"/>
      <c r="AO672" s="19"/>
      <c r="AP672" s="19"/>
      <c r="AQ672" s="19"/>
      <c r="AR672" s="19"/>
      <c r="AS672" s="19"/>
      <c r="AT672" s="19"/>
      <c r="AV672" s="19"/>
      <c r="AW672" s="19"/>
    </row>
    <row r="673" spans="1:49" x14ac:dyDescent="0.2">
      <c r="A673" s="20"/>
      <c r="B673" s="20"/>
      <c r="D673" s="26"/>
      <c r="E673" s="26"/>
      <c r="F673" s="20"/>
      <c r="G673" s="20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L673" s="19"/>
      <c r="AM673" s="19"/>
      <c r="AN673" s="19"/>
      <c r="AO673" s="19"/>
      <c r="AP673" s="19"/>
      <c r="AQ673" s="19"/>
      <c r="AR673" s="19"/>
      <c r="AS673" s="19"/>
      <c r="AT673" s="19"/>
      <c r="AV673" s="19"/>
      <c r="AW673" s="19"/>
    </row>
    <row r="674" spans="1:49" x14ac:dyDescent="0.2">
      <c r="A674" s="20"/>
      <c r="B674" s="20"/>
      <c r="D674" s="26"/>
      <c r="E674" s="26"/>
      <c r="F674" s="20"/>
      <c r="G674" s="20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L674" s="19"/>
      <c r="AM674" s="19"/>
      <c r="AN674" s="19"/>
      <c r="AO674" s="19"/>
      <c r="AP674" s="19"/>
      <c r="AQ674" s="19"/>
      <c r="AR674" s="19"/>
      <c r="AS674" s="19"/>
      <c r="AT674" s="19"/>
      <c r="AV674" s="19"/>
      <c r="AW674" s="19"/>
    </row>
    <row r="675" spans="1:49" x14ac:dyDescent="0.2">
      <c r="A675" s="20"/>
      <c r="B675" s="20"/>
      <c r="D675" s="26"/>
      <c r="E675" s="26"/>
      <c r="F675" s="20"/>
      <c r="G675" s="20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L675" s="19"/>
      <c r="AM675" s="19"/>
      <c r="AN675" s="19"/>
      <c r="AO675" s="19"/>
      <c r="AP675" s="19"/>
      <c r="AQ675" s="19"/>
      <c r="AR675" s="19"/>
      <c r="AS675" s="19"/>
      <c r="AT675" s="19"/>
      <c r="AV675" s="19"/>
      <c r="AW675" s="19"/>
    </row>
    <row r="676" spans="1:49" x14ac:dyDescent="0.2">
      <c r="A676" s="20"/>
      <c r="B676" s="20"/>
      <c r="D676" s="26"/>
      <c r="E676" s="26"/>
      <c r="F676" s="20"/>
      <c r="G676" s="20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L676" s="19"/>
      <c r="AM676" s="19"/>
      <c r="AN676" s="19"/>
      <c r="AO676" s="19"/>
      <c r="AP676" s="19"/>
      <c r="AQ676" s="19"/>
      <c r="AR676" s="19"/>
      <c r="AS676" s="19"/>
      <c r="AT676" s="19"/>
      <c r="AV676" s="19"/>
      <c r="AW676" s="19"/>
    </row>
    <row r="677" spans="1:49" x14ac:dyDescent="0.2">
      <c r="A677" s="20"/>
      <c r="B677" s="20"/>
      <c r="D677" s="26"/>
      <c r="E677" s="26"/>
      <c r="F677" s="20"/>
      <c r="G677" s="20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L677" s="19"/>
      <c r="AM677" s="19"/>
      <c r="AN677" s="19"/>
      <c r="AO677" s="19"/>
      <c r="AP677" s="19"/>
      <c r="AQ677" s="19"/>
      <c r="AR677" s="19"/>
      <c r="AS677" s="19"/>
      <c r="AT677" s="19"/>
      <c r="AV677" s="19"/>
      <c r="AW677" s="19"/>
    </row>
    <row r="678" spans="1:49" x14ac:dyDescent="0.2">
      <c r="A678" s="20"/>
      <c r="B678" s="20"/>
      <c r="D678" s="26"/>
      <c r="E678" s="26"/>
      <c r="F678" s="20"/>
      <c r="G678" s="20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L678" s="19"/>
      <c r="AM678" s="19"/>
      <c r="AN678" s="19"/>
      <c r="AO678" s="19"/>
      <c r="AP678" s="19"/>
      <c r="AQ678" s="19"/>
      <c r="AR678" s="19"/>
      <c r="AS678" s="19"/>
      <c r="AT678" s="19"/>
      <c r="AV678" s="19"/>
      <c r="AW678" s="19"/>
    </row>
    <row r="679" spans="1:49" x14ac:dyDescent="0.2">
      <c r="A679" s="20"/>
      <c r="B679" s="20"/>
      <c r="D679" s="26"/>
      <c r="E679" s="26"/>
      <c r="F679" s="20"/>
      <c r="G679" s="20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L679" s="19"/>
      <c r="AM679" s="19"/>
      <c r="AN679" s="19"/>
      <c r="AO679" s="19"/>
      <c r="AP679" s="19"/>
      <c r="AQ679" s="19"/>
      <c r="AR679" s="19"/>
      <c r="AS679" s="19"/>
      <c r="AT679" s="19"/>
      <c r="AV679" s="19"/>
      <c r="AW679" s="19"/>
    </row>
    <row r="680" spans="1:49" x14ac:dyDescent="0.2">
      <c r="A680" s="20"/>
      <c r="B680" s="20"/>
      <c r="D680" s="26"/>
      <c r="E680" s="26"/>
      <c r="F680" s="20"/>
      <c r="G680" s="20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L680" s="19"/>
      <c r="AM680" s="19"/>
      <c r="AN680" s="19"/>
      <c r="AO680" s="19"/>
      <c r="AP680" s="19"/>
      <c r="AQ680" s="19"/>
      <c r="AR680" s="19"/>
      <c r="AS680" s="19"/>
      <c r="AT680" s="19"/>
      <c r="AV680" s="19"/>
      <c r="AW680" s="19"/>
    </row>
    <row r="681" spans="1:49" x14ac:dyDescent="0.2">
      <c r="A681" s="20"/>
      <c r="B681" s="20"/>
      <c r="D681" s="26"/>
      <c r="E681" s="26"/>
      <c r="F681" s="20"/>
      <c r="G681" s="20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L681" s="19"/>
      <c r="AM681" s="19"/>
      <c r="AN681" s="19"/>
      <c r="AO681" s="19"/>
      <c r="AP681" s="19"/>
      <c r="AQ681" s="19"/>
      <c r="AR681" s="19"/>
      <c r="AS681" s="19"/>
      <c r="AT681" s="19"/>
      <c r="AV681" s="19"/>
      <c r="AW681" s="19"/>
    </row>
    <row r="682" spans="1:49" x14ac:dyDescent="0.2">
      <c r="A682" s="20"/>
      <c r="B682" s="20"/>
      <c r="D682" s="26"/>
      <c r="E682" s="26"/>
      <c r="F682" s="20"/>
      <c r="G682" s="20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L682" s="19"/>
      <c r="AM682" s="19"/>
      <c r="AN682" s="19"/>
      <c r="AO682" s="19"/>
      <c r="AP682" s="19"/>
      <c r="AQ682" s="19"/>
      <c r="AR682" s="19"/>
      <c r="AS682" s="19"/>
      <c r="AT682" s="19"/>
      <c r="AV682" s="19"/>
      <c r="AW682" s="19"/>
    </row>
    <row r="683" spans="1:49" x14ac:dyDescent="0.2">
      <c r="A683" s="20"/>
      <c r="B683" s="20"/>
      <c r="D683" s="26"/>
      <c r="E683" s="26"/>
      <c r="F683" s="20"/>
      <c r="G683" s="20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L683" s="19"/>
      <c r="AM683" s="19"/>
      <c r="AN683" s="19"/>
      <c r="AO683" s="19"/>
      <c r="AP683" s="19"/>
      <c r="AQ683" s="19"/>
      <c r="AR683" s="19"/>
      <c r="AS683" s="19"/>
      <c r="AT683" s="19"/>
      <c r="AV683" s="19"/>
      <c r="AW683" s="19"/>
    </row>
    <row r="684" spans="1:49" x14ac:dyDescent="0.2">
      <c r="A684" s="20"/>
      <c r="B684" s="20"/>
      <c r="D684" s="26"/>
      <c r="E684" s="26"/>
      <c r="F684" s="20"/>
      <c r="G684" s="20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L684" s="19"/>
      <c r="AM684" s="19"/>
      <c r="AN684" s="19"/>
      <c r="AO684" s="19"/>
      <c r="AP684" s="19"/>
      <c r="AQ684" s="19"/>
      <c r="AR684" s="19"/>
      <c r="AS684" s="19"/>
      <c r="AT684" s="19"/>
      <c r="AV684" s="19"/>
      <c r="AW684" s="19"/>
    </row>
    <row r="685" spans="1:49" x14ac:dyDescent="0.2">
      <c r="A685" s="20"/>
      <c r="B685" s="20"/>
      <c r="D685" s="26"/>
      <c r="E685" s="26"/>
      <c r="F685" s="20"/>
      <c r="G685" s="20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L685" s="19"/>
      <c r="AM685" s="19"/>
      <c r="AN685" s="19"/>
      <c r="AO685" s="19"/>
      <c r="AP685" s="19"/>
      <c r="AQ685" s="19"/>
      <c r="AR685" s="19"/>
      <c r="AS685" s="19"/>
      <c r="AT685" s="19"/>
      <c r="AV685" s="19"/>
      <c r="AW685" s="19"/>
    </row>
    <row r="686" spans="1:49" x14ac:dyDescent="0.2">
      <c r="A686" s="20"/>
      <c r="B686" s="20"/>
      <c r="D686" s="26"/>
      <c r="E686" s="26"/>
      <c r="F686" s="20"/>
      <c r="G686" s="20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L686" s="19"/>
      <c r="AM686" s="19"/>
      <c r="AN686" s="19"/>
      <c r="AO686" s="19"/>
      <c r="AP686" s="19"/>
      <c r="AQ686" s="19"/>
      <c r="AR686" s="19"/>
      <c r="AS686" s="19"/>
      <c r="AT686" s="19"/>
      <c r="AV686" s="19"/>
      <c r="AW686" s="19"/>
    </row>
    <row r="687" spans="1:49" x14ac:dyDescent="0.2">
      <c r="A687" s="20"/>
      <c r="B687" s="20"/>
      <c r="D687" s="26"/>
      <c r="E687" s="26"/>
      <c r="F687" s="20"/>
      <c r="G687" s="20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L687" s="19"/>
      <c r="AM687" s="19"/>
      <c r="AN687" s="19"/>
      <c r="AO687" s="19"/>
      <c r="AP687" s="19"/>
      <c r="AQ687" s="19"/>
      <c r="AR687" s="19"/>
      <c r="AS687" s="19"/>
      <c r="AT687" s="19"/>
      <c r="AV687" s="19"/>
      <c r="AW687" s="19"/>
    </row>
    <row r="688" spans="1:49" x14ac:dyDescent="0.2">
      <c r="A688" s="20"/>
      <c r="B688" s="20"/>
      <c r="D688" s="26"/>
      <c r="E688" s="26"/>
      <c r="F688" s="20"/>
      <c r="G688" s="20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L688" s="19"/>
      <c r="AM688" s="19"/>
      <c r="AN688" s="19"/>
      <c r="AO688" s="19"/>
      <c r="AP688" s="19"/>
      <c r="AQ688" s="19"/>
      <c r="AR688" s="19"/>
      <c r="AS688" s="19"/>
      <c r="AT688" s="19"/>
      <c r="AV688" s="19"/>
      <c r="AW688" s="19"/>
    </row>
    <row r="689" spans="1:49" x14ac:dyDescent="0.2">
      <c r="A689" s="20"/>
      <c r="B689" s="20"/>
      <c r="D689" s="26"/>
      <c r="E689" s="26"/>
      <c r="F689" s="20"/>
      <c r="G689" s="20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L689" s="19"/>
      <c r="AM689" s="19"/>
      <c r="AN689" s="19"/>
      <c r="AO689" s="19"/>
      <c r="AP689" s="19"/>
      <c r="AQ689" s="19"/>
      <c r="AR689" s="19"/>
      <c r="AS689" s="19"/>
      <c r="AT689" s="19"/>
      <c r="AV689" s="19"/>
      <c r="AW689" s="19"/>
    </row>
    <row r="690" spans="1:49" x14ac:dyDescent="0.2">
      <c r="A690" s="20"/>
      <c r="B690" s="20"/>
      <c r="D690" s="26"/>
      <c r="E690" s="26"/>
      <c r="F690" s="20"/>
      <c r="G690" s="20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L690" s="19"/>
      <c r="AM690" s="19"/>
      <c r="AN690" s="19"/>
      <c r="AO690" s="19"/>
      <c r="AP690" s="19"/>
      <c r="AQ690" s="19"/>
      <c r="AR690" s="19"/>
      <c r="AS690" s="19"/>
      <c r="AT690" s="19"/>
      <c r="AV690" s="19"/>
      <c r="AW690" s="19"/>
    </row>
    <row r="691" spans="1:49" x14ac:dyDescent="0.2">
      <c r="A691" s="20"/>
      <c r="B691" s="20"/>
      <c r="D691" s="26"/>
      <c r="E691" s="26"/>
      <c r="F691" s="20"/>
      <c r="G691" s="20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L691" s="19"/>
      <c r="AM691" s="19"/>
      <c r="AN691" s="19"/>
      <c r="AO691" s="19"/>
      <c r="AP691" s="19"/>
      <c r="AQ691" s="19"/>
      <c r="AR691" s="19"/>
      <c r="AS691" s="19"/>
      <c r="AT691" s="19"/>
      <c r="AV691" s="19"/>
      <c r="AW691" s="19"/>
    </row>
    <row r="692" spans="1:49" x14ac:dyDescent="0.2">
      <c r="A692" s="20"/>
      <c r="B692" s="20"/>
      <c r="D692" s="26"/>
      <c r="E692" s="26"/>
      <c r="F692" s="20"/>
      <c r="G692" s="20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L692" s="19"/>
      <c r="AM692" s="19"/>
      <c r="AN692" s="19"/>
      <c r="AO692" s="19"/>
      <c r="AP692" s="19"/>
      <c r="AQ692" s="19"/>
      <c r="AR692" s="19"/>
      <c r="AS692" s="19"/>
      <c r="AT692" s="19"/>
      <c r="AV692" s="19"/>
      <c r="AW692" s="19"/>
    </row>
    <row r="693" spans="1:49" x14ac:dyDescent="0.2">
      <c r="A693" s="20"/>
      <c r="B693" s="20"/>
      <c r="D693" s="26"/>
      <c r="E693" s="26"/>
      <c r="F693" s="20"/>
      <c r="G693" s="20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L693" s="19"/>
      <c r="AM693" s="19"/>
      <c r="AN693" s="19"/>
      <c r="AO693" s="19"/>
      <c r="AP693" s="19"/>
      <c r="AQ693" s="19"/>
      <c r="AR693" s="19"/>
      <c r="AS693" s="19"/>
      <c r="AT693" s="19"/>
      <c r="AV693" s="19"/>
      <c r="AW693" s="19"/>
    </row>
    <row r="694" spans="1:49" x14ac:dyDescent="0.2">
      <c r="A694" s="20"/>
      <c r="B694" s="20"/>
      <c r="D694" s="26"/>
      <c r="E694" s="26"/>
      <c r="F694" s="20"/>
      <c r="G694" s="20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L694" s="19"/>
      <c r="AM694" s="19"/>
      <c r="AN694" s="19"/>
      <c r="AO694" s="19"/>
      <c r="AP694" s="19"/>
      <c r="AQ694" s="19"/>
      <c r="AR694" s="19"/>
      <c r="AS694" s="19"/>
      <c r="AT694" s="19"/>
      <c r="AV694" s="19"/>
      <c r="AW694" s="19"/>
    </row>
    <row r="695" spans="1:49" x14ac:dyDescent="0.2">
      <c r="A695" s="20"/>
      <c r="B695" s="20"/>
      <c r="D695" s="26"/>
      <c r="E695" s="26"/>
      <c r="F695" s="20"/>
      <c r="G695" s="20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L695" s="19"/>
      <c r="AM695" s="19"/>
      <c r="AN695" s="19"/>
      <c r="AO695" s="19"/>
      <c r="AP695" s="19"/>
      <c r="AQ695" s="19"/>
      <c r="AR695" s="19"/>
      <c r="AS695" s="19"/>
      <c r="AT695" s="19"/>
      <c r="AV695" s="19"/>
      <c r="AW695" s="19"/>
    </row>
    <row r="696" spans="1:49" x14ac:dyDescent="0.2">
      <c r="A696" s="20"/>
      <c r="B696" s="20"/>
      <c r="D696" s="26"/>
      <c r="E696" s="26"/>
      <c r="F696" s="20"/>
      <c r="G696" s="20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L696" s="19"/>
      <c r="AM696" s="19"/>
      <c r="AN696" s="19"/>
      <c r="AO696" s="19"/>
      <c r="AP696" s="19"/>
      <c r="AQ696" s="19"/>
      <c r="AR696" s="19"/>
      <c r="AS696" s="19"/>
      <c r="AT696" s="19"/>
      <c r="AV696" s="19"/>
      <c r="AW696" s="19"/>
    </row>
    <row r="697" spans="1:49" x14ac:dyDescent="0.2">
      <c r="A697" s="20"/>
      <c r="B697" s="20"/>
      <c r="D697" s="26"/>
      <c r="E697" s="26"/>
      <c r="F697" s="20"/>
      <c r="G697" s="20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L697" s="19"/>
      <c r="AM697" s="19"/>
      <c r="AN697" s="19"/>
      <c r="AO697" s="19"/>
      <c r="AP697" s="19"/>
      <c r="AQ697" s="19"/>
      <c r="AR697" s="19"/>
      <c r="AS697" s="19"/>
      <c r="AT697" s="19"/>
      <c r="AV697" s="19"/>
      <c r="AW697" s="19"/>
    </row>
    <row r="698" spans="1:49" x14ac:dyDescent="0.2">
      <c r="A698" s="20"/>
      <c r="B698" s="20"/>
      <c r="D698" s="26"/>
      <c r="E698" s="26"/>
      <c r="F698" s="20"/>
      <c r="G698" s="20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L698" s="19"/>
      <c r="AM698" s="19"/>
      <c r="AN698" s="19"/>
      <c r="AO698" s="19"/>
      <c r="AP698" s="19"/>
      <c r="AQ698" s="19"/>
      <c r="AR698" s="19"/>
      <c r="AS698" s="19"/>
      <c r="AT698" s="19"/>
      <c r="AV698" s="19"/>
      <c r="AW698" s="19"/>
    </row>
    <row r="699" spans="1:49" x14ac:dyDescent="0.2">
      <c r="A699" s="20"/>
      <c r="B699" s="20"/>
      <c r="D699" s="26"/>
      <c r="E699" s="26"/>
      <c r="F699" s="20"/>
      <c r="G699" s="20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L699" s="19"/>
      <c r="AM699" s="19"/>
      <c r="AN699" s="19"/>
      <c r="AO699" s="19"/>
      <c r="AP699" s="19"/>
      <c r="AQ699" s="19"/>
      <c r="AR699" s="19"/>
      <c r="AS699" s="19"/>
      <c r="AT699" s="19"/>
      <c r="AV699" s="19"/>
      <c r="AW699" s="19"/>
    </row>
    <row r="700" spans="1:49" x14ac:dyDescent="0.2">
      <c r="A700" s="20"/>
      <c r="B700" s="20"/>
      <c r="D700" s="26"/>
      <c r="E700" s="26"/>
      <c r="F700" s="20"/>
      <c r="G700" s="20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L700" s="19"/>
      <c r="AM700" s="19"/>
      <c r="AN700" s="19"/>
      <c r="AO700" s="19"/>
      <c r="AP700" s="19"/>
      <c r="AQ700" s="19"/>
      <c r="AR700" s="19"/>
      <c r="AS700" s="19"/>
      <c r="AT700" s="19"/>
      <c r="AV700" s="19"/>
      <c r="AW700" s="19"/>
    </row>
    <row r="701" spans="1:49" x14ac:dyDescent="0.2">
      <c r="A701" s="20"/>
      <c r="B701" s="20"/>
      <c r="D701" s="26"/>
      <c r="E701" s="26"/>
      <c r="F701" s="20"/>
      <c r="G701" s="20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L701" s="19"/>
      <c r="AM701" s="19"/>
      <c r="AN701" s="19"/>
      <c r="AO701" s="19"/>
      <c r="AP701" s="19"/>
      <c r="AQ701" s="19"/>
      <c r="AR701" s="19"/>
      <c r="AS701" s="19"/>
      <c r="AT701" s="19"/>
      <c r="AV701" s="19"/>
      <c r="AW701" s="19"/>
    </row>
    <row r="702" spans="1:49" x14ac:dyDescent="0.2">
      <c r="A702" s="20"/>
      <c r="B702" s="20"/>
      <c r="D702" s="26"/>
      <c r="E702" s="26"/>
      <c r="F702" s="20"/>
      <c r="G702" s="20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L702" s="19"/>
      <c r="AM702" s="19"/>
      <c r="AN702" s="19"/>
      <c r="AO702" s="19"/>
      <c r="AP702" s="19"/>
      <c r="AQ702" s="19"/>
      <c r="AR702" s="19"/>
      <c r="AS702" s="19"/>
      <c r="AT702" s="19"/>
      <c r="AV702" s="19"/>
      <c r="AW702" s="19"/>
    </row>
    <row r="703" spans="1:49" x14ac:dyDescent="0.2">
      <c r="A703" s="20"/>
      <c r="B703" s="20"/>
      <c r="D703" s="26"/>
      <c r="E703" s="26"/>
      <c r="F703" s="20"/>
      <c r="G703" s="20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L703" s="19"/>
      <c r="AM703" s="19"/>
      <c r="AN703" s="19"/>
      <c r="AO703" s="19"/>
      <c r="AP703" s="19"/>
      <c r="AQ703" s="19"/>
      <c r="AR703" s="19"/>
      <c r="AS703" s="19"/>
      <c r="AT703" s="19"/>
      <c r="AV703" s="19"/>
      <c r="AW703" s="19"/>
    </row>
    <row r="704" spans="1:49" x14ac:dyDescent="0.2">
      <c r="A704" s="20"/>
      <c r="B704" s="20"/>
      <c r="D704" s="26"/>
      <c r="E704" s="26"/>
      <c r="F704" s="20"/>
      <c r="G704" s="20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L704" s="19"/>
      <c r="AM704" s="19"/>
      <c r="AN704" s="19"/>
      <c r="AO704" s="19"/>
      <c r="AP704" s="19"/>
      <c r="AQ704" s="19"/>
      <c r="AR704" s="19"/>
      <c r="AS704" s="19"/>
      <c r="AT704" s="19"/>
      <c r="AV704" s="19"/>
      <c r="AW704" s="19"/>
    </row>
    <row r="705" spans="1:49" x14ac:dyDescent="0.2">
      <c r="A705" s="20"/>
      <c r="B705" s="20"/>
      <c r="D705" s="26"/>
      <c r="E705" s="26"/>
      <c r="F705" s="20"/>
      <c r="G705" s="20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L705" s="19"/>
      <c r="AM705" s="19"/>
      <c r="AN705" s="19"/>
      <c r="AO705" s="19"/>
      <c r="AP705" s="19"/>
      <c r="AQ705" s="19"/>
      <c r="AR705" s="19"/>
      <c r="AS705" s="19"/>
      <c r="AT705" s="19"/>
      <c r="AV705" s="19"/>
      <c r="AW705" s="19"/>
    </row>
    <row r="706" spans="1:49" x14ac:dyDescent="0.2">
      <c r="A706" s="20"/>
      <c r="B706" s="20"/>
      <c r="D706" s="26"/>
      <c r="E706" s="26"/>
      <c r="F706" s="20"/>
      <c r="G706" s="20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L706" s="19"/>
      <c r="AM706" s="19"/>
      <c r="AN706" s="19"/>
      <c r="AO706" s="19"/>
      <c r="AP706" s="19"/>
      <c r="AQ706" s="19"/>
      <c r="AR706" s="19"/>
      <c r="AS706" s="19"/>
      <c r="AT706" s="19"/>
      <c r="AV706" s="19"/>
      <c r="AW706" s="19"/>
    </row>
    <row r="707" spans="1:49" x14ac:dyDescent="0.2">
      <c r="A707" s="20"/>
      <c r="B707" s="20"/>
      <c r="D707" s="26"/>
      <c r="E707" s="26"/>
      <c r="F707" s="20"/>
      <c r="G707" s="20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L707" s="19"/>
      <c r="AM707" s="19"/>
      <c r="AN707" s="19"/>
      <c r="AO707" s="19"/>
      <c r="AP707" s="19"/>
      <c r="AQ707" s="19"/>
      <c r="AR707" s="19"/>
      <c r="AS707" s="19"/>
      <c r="AT707" s="19"/>
      <c r="AV707" s="19"/>
      <c r="AW707" s="19"/>
    </row>
    <row r="708" spans="1:49" x14ac:dyDescent="0.2">
      <c r="A708" s="20"/>
      <c r="B708" s="20"/>
      <c r="D708" s="26"/>
      <c r="E708" s="26"/>
      <c r="F708" s="20"/>
      <c r="G708" s="20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L708" s="19"/>
      <c r="AM708" s="19"/>
      <c r="AN708" s="19"/>
      <c r="AO708" s="19"/>
      <c r="AP708" s="19"/>
      <c r="AQ708" s="19"/>
      <c r="AR708" s="19"/>
      <c r="AS708" s="19"/>
      <c r="AT708" s="19"/>
      <c r="AV708" s="19"/>
      <c r="AW708" s="19"/>
    </row>
    <row r="709" spans="1:49" x14ac:dyDescent="0.2">
      <c r="A709" s="20"/>
      <c r="B709" s="20"/>
      <c r="D709" s="26"/>
      <c r="E709" s="26"/>
      <c r="F709" s="20"/>
      <c r="G709" s="20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L709" s="19"/>
      <c r="AM709" s="19"/>
      <c r="AN709" s="19"/>
      <c r="AO709" s="19"/>
      <c r="AP709" s="19"/>
      <c r="AQ709" s="19"/>
      <c r="AR709" s="19"/>
      <c r="AS709" s="19"/>
      <c r="AT709" s="19"/>
      <c r="AV709" s="19"/>
      <c r="AW709" s="19"/>
    </row>
    <row r="710" spans="1:49" x14ac:dyDescent="0.2">
      <c r="A710" s="20"/>
      <c r="B710" s="20"/>
      <c r="D710" s="26"/>
      <c r="E710" s="26"/>
      <c r="F710" s="20"/>
      <c r="G710" s="20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L710" s="19"/>
      <c r="AM710" s="19"/>
      <c r="AN710" s="19"/>
      <c r="AO710" s="19"/>
      <c r="AP710" s="19"/>
      <c r="AQ710" s="19"/>
      <c r="AR710" s="19"/>
      <c r="AS710" s="19"/>
      <c r="AT710" s="19"/>
      <c r="AV710" s="19"/>
      <c r="AW710" s="19"/>
    </row>
    <row r="711" spans="1:49" x14ac:dyDescent="0.2">
      <c r="A711" s="20"/>
      <c r="B711" s="20"/>
      <c r="D711" s="26"/>
      <c r="E711" s="26"/>
      <c r="F711" s="20"/>
      <c r="G711" s="20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L711" s="19"/>
      <c r="AM711" s="19"/>
      <c r="AN711" s="19"/>
      <c r="AO711" s="19"/>
      <c r="AP711" s="19"/>
      <c r="AQ711" s="19"/>
      <c r="AR711" s="19"/>
      <c r="AS711" s="19"/>
      <c r="AT711" s="19"/>
      <c r="AV711" s="19"/>
      <c r="AW711" s="19"/>
    </row>
    <row r="712" spans="1:49" x14ac:dyDescent="0.2">
      <c r="A712" s="20"/>
      <c r="B712" s="20"/>
      <c r="D712" s="26"/>
      <c r="E712" s="26"/>
      <c r="F712" s="20"/>
      <c r="G712" s="20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L712" s="19"/>
      <c r="AM712" s="19"/>
      <c r="AN712" s="19"/>
      <c r="AO712" s="19"/>
      <c r="AP712" s="19"/>
      <c r="AQ712" s="19"/>
      <c r="AR712" s="19"/>
      <c r="AS712" s="19"/>
      <c r="AT712" s="19"/>
      <c r="AV712" s="19"/>
      <c r="AW712" s="19"/>
    </row>
    <row r="713" spans="1:49" x14ac:dyDescent="0.2">
      <c r="A713" s="20"/>
      <c r="B713" s="20"/>
      <c r="D713" s="26"/>
      <c r="E713" s="26"/>
      <c r="F713" s="20"/>
      <c r="G713" s="20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L713" s="19"/>
      <c r="AM713" s="19"/>
      <c r="AN713" s="19"/>
      <c r="AO713" s="19"/>
      <c r="AP713" s="19"/>
      <c r="AQ713" s="19"/>
      <c r="AR713" s="19"/>
      <c r="AS713" s="19"/>
      <c r="AT713" s="19"/>
      <c r="AV713" s="19"/>
      <c r="AW713" s="19"/>
    </row>
    <row r="714" spans="1:49" x14ac:dyDescent="0.2">
      <c r="A714" s="20"/>
      <c r="B714" s="20"/>
      <c r="D714" s="26"/>
      <c r="E714" s="26"/>
      <c r="F714" s="20"/>
      <c r="G714" s="20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L714" s="19"/>
      <c r="AM714" s="19"/>
      <c r="AN714" s="19"/>
      <c r="AO714" s="19"/>
      <c r="AP714" s="19"/>
      <c r="AQ714" s="19"/>
      <c r="AR714" s="19"/>
      <c r="AS714" s="19"/>
      <c r="AT714" s="19"/>
      <c r="AV714" s="19"/>
      <c r="AW714" s="19"/>
    </row>
    <row r="715" spans="1:49" x14ac:dyDescent="0.2">
      <c r="A715" s="20"/>
      <c r="B715" s="20"/>
      <c r="D715" s="26"/>
      <c r="E715" s="26"/>
      <c r="F715" s="20"/>
      <c r="G715" s="20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L715" s="19"/>
      <c r="AM715" s="19"/>
      <c r="AN715" s="19"/>
      <c r="AO715" s="19"/>
      <c r="AP715" s="19"/>
      <c r="AQ715" s="19"/>
      <c r="AR715" s="19"/>
      <c r="AS715" s="19"/>
      <c r="AT715" s="19"/>
      <c r="AV715" s="19"/>
      <c r="AW715" s="19"/>
    </row>
    <row r="716" spans="1:49" x14ac:dyDescent="0.2">
      <c r="A716" s="20"/>
      <c r="B716" s="20"/>
      <c r="D716" s="26"/>
      <c r="E716" s="26"/>
      <c r="F716" s="20"/>
      <c r="G716" s="20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L716" s="19"/>
      <c r="AM716" s="19"/>
      <c r="AN716" s="19"/>
      <c r="AO716" s="19"/>
      <c r="AP716" s="19"/>
      <c r="AQ716" s="19"/>
      <c r="AR716" s="19"/>
      <c r="AS716" s="19"/>
      <c r="AT716" s="19"/>
      <c r="AV716" s="19"/>
      <c r="AW716" s="19"/>
    </row>
    <row r="717" spans="1:49" x14ac:dyDescent="0.2">
      <c r="A717" s="20"/>
      <c r="B717" s="20"/>
      <c r="D717" s="26"/>
      <c r="E717" s="26"/>
      <c r="F717" s="20"/>
      <c r="G717" s="20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L717" s="19"/>
      <c r="AM717" s="19"/>
      <c r="AN717" s="19"/>
      <c r="AO717" s="19"/>
      <c r="AP717" s="19"/>
      <c r="AQ717" s="19"/>
      <c r="AR717" s="19"/>
      <c r="AS717" s="19"/>
      <c r="AT717" s="19"/>
      <c r="AV717" s="19"/>
      <c r="AW717" s="19"/>
    </row>
    <row r="718" spans="1:49" x14ac:dyDescent="0.2">
      <c r="A718" s="20"/>
      <c r="B718" s="20"/>
      <c r="D718" s="26"/>
      <c r="E718" s="26"/>
      <c r="F718" s="20"/>
      <c r="G718" s="20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L718" s="19"/>
      <c r="AM718" s="19"/>
      <c r="AN718" s="19"/>
      <c r="AO718" s="19"/>
      <c r="AP718" s="19"/>
      <c r="AQ718" s="19"/>
      <c r="AR718" s="19"/>
      <c r="AS718" s="19"/>
      <c r="AT718" s="19"/>
      <c r="AV718" s="19"/>
      <c r="AW718" s="19"/>
    </row>
    <row r="719" spans="1:49" x14ac:dyDescent="0.2">
      <c r="A719" s="20"/>
      <c r="B719" s="20"/>
      <c r="D719" s="26"/>
      <c r="E719" s="26"/>
      <c r="F719" s="20"/>
      <c r="G719" s="20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L719" s="19"/>
      <c r="AM719" s="19"/>
      <c r="AN719" s="19"/>
      <c r="AO719" s="19"/>
      <c r="AP719" s="19"/>
      <c r="AQ719" s="19"/>
      <c r="AR719" s="19"/>
      <c r="AS719" s="19"/>
      <c r="AT719" s="19"/>
      <c r="AV719" s="19"/>
      <c r="AW719" s="19"/>
    </row>
    <row r="720" spans="1:49" x14ac:dyDescent="0.2">
      <c r="A720" s="20"/>
      <c r="B720" s="20"/>
      <c r="D720" s="26"/>
      <c r="E720" s="26"/>
      <c r="F720" s="20"/>
      <c r="G720" s="20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L720" s="19"/>
      <c r="AM720" s="19"/>
      <c r="AN720" s="19"/>
      <c r="AO720" s="19"/>
      <c r="AP720" s="19"/>
      <c r="AQ720" s="19"/>
      <c r="AR720" s="19"/>
      <c r="AS720" s="19"/>
      <c r="AT720" s="19"/>
      <c r="AV720" s="19"/>
      <c r="AW720" s="19"/>
    </row>
    <row r="721" spans="1:49" x14ac:dyDescent="0.2">
      <c r="A721" s="20"/>
      <c r="B721" s="20"/>
      <c r="D721" s="26"/>
      <c r="E721" s="26"/>
      <c r="F721" s="20"/>
      <c r="G721" s="20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L721" s="19"/>
      <c r="AM721" s="19"/>
      <c r="AN721" s="19"/>
      <c r="AO721" s="19"/>
      <c r="AP721" s="19"/>
      <c r="AQ721" s="19"/>
      <c r="AR721" s="19"/>
      <c r="AS721" s="19"/>
      <c r="AT721" s="19"/>
      <c r="AV721" s="19"/>
      <c r="AW721" s="19"/>
    </row>
    <row r="722" spans="1:49" x14ac:dyDescent="0.2">
      <c r="A722" s="20"/>
      <c r="B722" s="20"/>
      <c r="D722" s="26"/>
      <c r="E722" s="26"/>
      <c r="F722" s="20"/>
      <c r="G722" s="20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L722" s="19"/>
      <c r="AM722" s="19"/>
      <c r="AN722" s="19"/>
      <c r="AO722" s="19"/>
      <c r="AP722" s="19"/>
      <c r="AQ722" s="19"/>
      <c r="AR722" s="19"/>
      <c r="AS722" s="19"/>
      <c r="AT722" s="19"/>
      <c r="AV722" s="19"/>
      <c r="AW722" s="19"/>
    </row>
    <row r="723" spans="1:49" x14ac:dyDescent="0.2">
      <c r="A723" s="20"/>
      <c r="B723" s="20"/>
      <c r="D723" s="26"/>
      <c r="E723" s="26"/>
      <c r="F723" s="20"/>
      <c r="G723" s="20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L723" s="19"/>
      <c r="AM723" s="19"/>
      <c r="AN723" s="19"/>
      <c r="AO723" s="19"/>
      <c r="AP723" s="19"/>
      <c r="AQ723" s="19"/>
      <c r="AR723" s="19"/>
      <c r="AS723" s="19"/>
      <c r="AT723" s="19"/>
      <c r="AV723" s="19"/>
      <c r="AW723" s="19"/>
    </row>
    <row r="724" spans="1:49" x14ac:dyDescent="0.2">
      <c r="A724" s="20"/>
      <c r="B724" s="20"/>
      <c r="D724" s="26"/>
      <c r="E724" s="26"/>
      <c r="F724" s="20"/>
      <c r="G724" s="20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L724" s="19"/>
      <c r="AM724" s="19"/>
      <c r="AN724" s="19"/>
      <c r="AO724" s="19"/>
      <c r="AP724" s="19"/>
      <c r="AQ724" s="19"/>
      <c r="AR724" s="19"/>
      <c r="AS724" s="19"/>
      <c r="AT724" s="19"/>
      <c r="AV724" s="19"/>
      <c r="AW724" s="19"/>
    </row>
    <row r="725" spans="1:49" x14ac:dyDescent="0.2">
      <c r="A725" s="20"/>
      <c r="B725" s="20"/>
      <c r="D725" s="26"/>
      <c r="E725" s="26"/>
      <c r="F725" s="20"/>
      <c r="G725" s="20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L725" s="19"/>
      <c r="AM725" s="19"/>
      <c r="AN725" s="19"/>
      <c r="AO725" s="19"/>
      <c r="AP725" s="19"/>
      <c r="AQ725" s="19"/>
      <c r="AR725" s="19"/>
      <c r="AS725" s="19"/>
      <c r="AT725" s="19"/>
      <c r="AV725" s="19"/>
      <c r="AW725" s="19"/>
    </row>
    <row r="726" spans="1:49" x14ac:dyDescent="0.2">
      <c r="A726" s="20"/>
      <c r="B726" s="20"/>
      <c r="D726" s="26"/>
      <c r="E726" s="26"/>
      <c r="F726" s="20"/>
      <c r="G726" s="20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L726" s="19"/>
      <c r="AM726" s="19"/>
      <c r="AN726" s="19"/>
      <c r="AO726" s="19"/>
      <c r="AP726" s="19"/>
      <c r="AQ726" s="19"/>
      <c r="AR726" s="19"/>
      <c r="AS726" s="19"/>
      <c r="AT726" s="19"/>
      <c r="AV726" s="19"/>
      <c r="AW726" s="19"/>
    </row>
    <row r="727" spans="1:49" x14ac:dyDescent="0.2">
      <c r="A727" s="20"/>
      <c r="B727" s="20"/>
      <c r="D727" s="26"/>
      <c r="E727" s="26"/>
      <c r="F727" s="20"/>
      <c r="G727" s="20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L727" s="19"/>
      <c r="AM727" s="19"/>
      <c r="AN727" s="19"/>
      <c r="AO727" s="19"/>
      <c r="AP727" s="19"/>
      <c r="AQ727" s="19"/>
      <c r="AR727" s="19"/>
      <c r="AS727" s="19"/>
      <c r="AT727" s="19"/>
      <c r="AV727" s="19"/>
      <c r="AW727" s="19"/>
    </row>
    <row r="728" spans="1:49" x14ac:dyDescent="0.2">
      <c r="A728" s="20"/>
      <c r="B728" s="20"/>
      <c r="D728" s="26"/>
      <c r="E728" s="26"/>
      <c r="F728" s="20"/>
      <c r="G728" s="20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L728" s="19"/>
      <c r="AM728" s="19"/>
      <c r="AN728" s="19"/>
      <c r="AO728" s="19"/>
      <c r="AP728" s="19"/>
      <c r="AQ728" s="19"/>
      <c r="AR728" s="19"/>
      <c r="AS728" s="19"/>
      <c r="AT728" s="19"/>
      <c r="AV728" s="19"/>
      <c r="AW728" s="19"/>
    </row>
    <row r="729" spans="1:49" x14ac:dyDescent="0.2">
      <c r="A729" s="20"/>
      <c r="B729" s="20"/>
      <c r="D729" s="26"/>
      <c r="E729" s="26"/>
      <c r="F729" s="20"/>
      <c r="G729" s="20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L729" s="19"/>
      <c r="AM729" s="19"/>
      <c r="AN729" s="19"/>
      <c r="AO729" s="19"/>
      <c r="AP729" s="19"/>
      <c r="AQ729" s="19"/>
      <c r="AR729" s="19"/>
      <c r="AS729" s="19"/>
      <c r="AT729" s="19"/>
      <c r="AV729" s="19"/>
      <c r="AW729" s="19"/>
    </row>
    <row r="730" spans="1:49" x14ac:dyDescent="0.2">
      <c r="A730" s="20"/>
      <c r="B730" s="20"/>
      <c r="D730" s="26"/>
      <c r="E730" s="26"/>
      <c r="F730" s="20"/>
      <c r="G730" s="20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L730" s="19"/>
      <c r="AM730" s="19"/>
      <c r="AN730" s="19"/>
      <c r="AO730" s="19"/>
      <c r="AP730" s="19"/>
      <c r="AQ730" s="19"/>
      <c r="AR730" s="19"/>
      <c r="AS730" s="19"/>
      <c r="AT730" s="19"/>
      <c r="AV730" s="19"/>
      <c r="AW730" s="19"/>
    </row>
    <row r="731" spans="1:49" x14ac:dyDescent="0.2">
      <c r="A731" s="20"/>
      <c r="B731" s="20"/>
      <c r="D731" s="26"/>
      <c r="E731" s="26"/>
      <c r="F731" s="20"/>
      <c r="G731" s="20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L731" s="19"/>
      <c r="AM731" s="19"/>
      <c r="AN731" s="19"/>
      <c r="AO731" s="19"/>
      <c r="AP731" s="19"/>
      <c r="AQ731" s="19"/>
      <c r="AR731" s="19"/>
      <c r="AS731" s="19"/>
      <c r="AT731" s="19"/>
      <c r="AV731" s="19"/>
      <c r="AW731" s="19"/>
    </row>
    <row r="732" spans="1:49" x14ac:dyDescent="0.2">
      <c r="A732" s="20"/>
      <c r="B732" s="20"/>
      <c r="D732" s="26"/>
      <c r="E732" s="26"/>
      <c r="F732" s="20"/>
      <c r="G732" s="20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L732" s="19"/>
      <c r="AM732" s="19"/>
      <c r="AN732" s="19"/>
      <c r="AO732" s="19"/>
      <c r="AP732" s="19"/>
      <c r="AQ732" s="19"/>
      <c r="AR732" s="19"/>
      <c r="AS732" s="19"/>
      <c r="AT732" s="19"/>
      <c r="AV732" s="19"/>
      <c r="AW732" s="19"/>
    </row>
    <row r="733" spans="1:49" x14ac:dyDescent="0.2">
      <c r="A733" s="20"/>
      <c r="B733" s="20"/>
      <c r="D733" s="26"/>
      <c r="E733" s="26"/>
      <c r="F733" s="20"/>
      <c r="G733" s="20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L733" s="19"/>
      <c r="AM733" s="19"/>
      <c r="AN733" s="19"/>
      <c r="AO733" s="19"/>
      <c r="AP733" s="19"/>
      <c r="AQ733" s="19"/>
      <c r="AR733" s="19"/>
      <c r="AS733" s="19"/>
      <c r="AT733" s="19"/>
      <c r="AV733" s="19"/>
      <c r="AW733" s="19"/>
    </row>
    <row r="734" spans="1:49" x14ac:dyDescent="0.2">
      <c r="A734" s="20"/>
      <c r="B734" s="20"/>
      <c r="D734" s="26"/>
      <c r="E734" s="26"/>
      <c r="F734" s="20"/>
      <c r="G734" s="20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L734" s="19"/>
      <c r="AM734" s="19"/>
      <c r="AN734" s="19"/>
      <c r="AO734" s="19"/>
      <c r="AP734" s="19"/>
      <c r="AQ734" s="19"/>
      <c r="AR734" s="19"/>
      <c r="AS734" s="19"/>
      <c r="AT734" s="19"/>
      <c r="AV734" s="19"/>
      <c r="AW734" s="19"/>
    </row>
    <row r="735" spans="1:49" x14ac:dyDescent="0.2">
      <c r="A735" s="20"/>
      <c r="B735" s="20"/>
      <c r="D735" s="26"/>
      <c r="E735" s="26"/>
      <c r="F735" s="20"/>
      <c r="G735" s="20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L735" s="19"/>
      <c r="AM735" s="19"/>
      <c r="AN735" s="19"/>
      <c r="AO735" s="19"/>
      <c r="AP735" s="19"/>
      <c r="AQ735" s="19"/>
      <c r="AR735" s="19"/>
      <c r="AS735" s="19"/>
      <c r="AT735" s="19"/>
      <c r="AV735" s="19"/>
      <c r="AW735" s="19"/>
    </row>
    <row r="736" spans="1:49" x14ac:dyDescent="0.2">
      <c r="A736" s="20"/>
      <c r="B736" s="20"/>
      <c r="D736" s="26"/>
      <c r="E736" s="26"/>
      <c r="F736" s="20"/>
      <c r="G736" s="20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L736" s="19"/>
      <c r="AM736" s="19"/>
      <c r="AN736" s="19"/>
      <c r="AO736" s="19"/>
      <c r="AP736" s="19"/>
      <c r="AQ736" s="19"/>
      <c r="AR736" s="19"/>
      <c r="AS736" s="19"/>
      <c r="AT736" s="19"/>
      <c r="AV736" s="19"/>
      <c r="AW736" s="19"/>
    </row>
    <row r="737" spans="1:49" x14ac:dyDescent="0.2">
      <c r="A737" s="20"/>
      <c r="B737" s="20"/>
      <c r="D737" s="26"/>
      <c r="E737" s="26"/>
      <c r="F737" s="20"/>
      <c r="G737" s="20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L737" s="19"/>
      <c r="AM737" s="19"/>
      <c r="AN737" s="19"/>
      <c r="AO737" s="19"/>
      <c r="AP737" s="19"/>
      <c r="AQ737" s="19"/>
      <c r="AR737" s="19"/>
      <c r="AS737" s="19"/>
      <c r="AT737" s="19"/>
      <c r="AV737" s="19"/>
      <c r="AW737" s="19"/>
    </row>
    <row r="738" spans="1:49" x14ac:dyDescent="0.2">
      <c r="A738" s="20"/>
      <c r="B738" s="20"/>
      <c r="D738" s="26"/>
      <c r="E738" s="26"/>
      <c r="F738" s="20"/>
      <c r="G738" s="20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L738" s="19"/>
      <c r="AM738" s="19"/>
      <c r="AN738" s="19"/>
      <c r="AO738" s="19"/>
      <c r="AP738" s="19"/>
      <c r="AQ738" s="19"/>
      <c r="AR738" s="19"/>
      <c r="AS738" s="19"/>
      <c r="AT738" s="19"/>
      <c r="AV738" s="19"/>
      <c r="AW738" s="19"/>
    </row>
    <row r="739" spans="1:49" x14ac:dyDescent="0.2">
      <c r="A739" s="20"/>
      <c r="B739" s="20"/>
      <c r="D739" s="26"/>
      <c r="E739" s="26"/>
      <c r="F739" s="20"/>
      <c r="G739" s="20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L739" s="19"/>
      <c r="AM739" s="19"/>
      <c r="AN739" s="19"/>
      <c r="AO739" s="19"/>
      <c r="AP739" s="19"/>
      <c r="AQ739" s="19"/>
      <c r="AR739" s="19"/>
      <c r="AS739" s="19"/>
      <c r="AT739" s="19"/>
      <c r="AV739" s="19"/>
      <c r="AW739" s="19"/>
    </row>
    <row r="740" spans="1:49" x14ac:dyDescent="0.2">
      <c r="A740" s="20"/>
      <c r="B740" s="20"/>
      <c r="D740" s="26"/>
      <c r="E740" s="26"/>
      <c r="F740" s="20"/>
      <c r="G740" s="20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L740" s="19"/>
      <c r="AM740" s="19"/>
      <c r="AN740" s="19"/>
      <c r="AO740" s="19"/>
      <c r="AP740" s="19"/>
      <c r="AQ740" s="19"/>
      <c r="AR740" s="19"/>
      <c r="AS740" s="19"/>
      <c r="AT740" s="19"/>
      <c r="AV740" s="19"/>
      <c r="AW740" s="19"/>
    </row>
    <row r="741" spans="1:49" x14ac:dyDescent="0.2">
      <c r="A741" s="20"/>
      <c r="B741" s="20"/>
      <c r="D741" s="26"/>
      <c r="E741" s="26"/>
      <c r="F741" s="20"/>
      <c r="G741" s="20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L741" s="19"/>
      <c r="AM741" s="19"/>
      <c r="AN741" s="19"/>
      <c r="AO741" s="19"/>
      <c r="AP741" s="19"/>
      <c r="AQ741" s="19"/>
      <c r="AR741" s="19"/>
      <c r="AS741" s="19"/>
      <c r="AT741" s="19"/>
      <c r="AV741" s="19"/>
      <c r="AW741" s="19"/>
    </row>
    <row r="742" spans="1:49" x14ac:dyDescent="0.2">
      <c r="A742" s="20"/>
      <c r="B742" s="20"/>
      <c r="D742" s="26"/>
      <c r="E742" s="26"/>
      <c r="F742" s="20"/>
      <c r="G742" s="20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L742" s="19"/>
      <c r="AM742" s="19"/>
      <c r="AN742" s="19"/>
      <c r="AO742" s="19"/>
      <c r="AP742" s="19"/>
      <c r="AQ742" s="19"/>
      <c r="AR742" s="19"/>
      <c r="AS742" s="19"/>
      <c r="AT742" s="19"/>
      <c r="AV742" s="19"/>
      <c r="AW742" s="19"/>
    </row>
    <row r="743" spans="1:49" x14ac:dyDescent="0.2">
      <c r="A743" s="20"/>
      <c r="B743" s="20"/>
      <c r="D743" s="26"/>
      <c r="E743" s="26"/>
      <c r="F743" s="20"/>
      <c r="G743" s="20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L743" s="19"/>
      <c r="AM743" s="19"/>
      <c r="AN743" s="19"/>
      <c r="AO743" s="19"/>
      <c r="AP743" s="19"/>
      <c r="AQ743" s="19"/>
      <c r="AR743" s="19"/>
      <c r="AS743" s="19"/>
      <c r="AT743" s="19"/>
      <c r="AV743" s="19"/>
      <c r="AW743" s="19"/>
    </row>
    <row r="744" spans="1:49" x14ac:dyDescent="0.2">
      <c r="A744" s="20"/>
      <c r="B744" s="20"/>
      <c r="D744" s="26"/>
      <c r="E744" s="26"/>
      <c r="F744" s="20"/>
      <c r="G744" s="20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L744" s="19"/>
      <c r="AM744" s="19"/>
      <c r="AN744" s="19"/>
      <c r="AO744" s="19"/>
      <c r="AP744" s="19"/>
      <c r="AQ744" s="19"/>
      <c r="AR744" s="19"/>
      <c r="AS744" s="19"/>
      <c r="AT744" s="19"/>
      <c r="AV744" s="19"/>
      <c r="AW744" s="19"/>
    </row>
    <row r="745" spans="1:49" x14ac:dyDescent="0.2">
      <c r="A745" s="20"/>
      <c r="B745" s="20"/>
      <c r="D745" s="26"/>
      <c r="E745" s="26"/>
      <c r="F745" s="20"/>
      <c r="G745" s="20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L745" s="19"/>
      <c r="AM745" s="19"/>
      <c r="AN745" s="19"/>
      <c r="AO745" s="19"/>
      <c r="AP745" s="19"/>
      <c r="AQ745" s="19"/>
      <c r="AR745" s="19"/>
      <c r="AS745" s="19"/>
      <c r="AT745" s="19"/>
      <c r="AV745" s="19"/>
      <c r="AW745" s="19"/>
    </row>
    <row r="746" spans="1:49" x14ac:dyDescent="0.2">
      <c r="A746" s="20"/>
      <c r="B746" s="20"/>
      <c r="D746" s="26"/>
      <c r="E746" s="26"/>
      <c r="F746" s="20"/>
      <c r="G746" s="20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L746" s="19"/>
      <c r="AM746" s="19"/>
      <c r="AN746" s="19"/>
      <c r="AO746" s="19"/>
      <c r="AP746" s="19"/>
      <c r="AQ746" s="19"/>
      <c r="AR746" s="19"/>
      <c r="AS746" s="19"/>
      <c r="AT746" s="19"/>
      <c r="AV746" s="19"/>
      <c r="AW746" s="19"/>
    </row>
    <row r="747" spans="1:49" x14ac:dyDescent="0.2">
      <c r="A747" s="20"/>
      <c r="B747" s="20"/>
      <c r="D747" s="26"/>
      <c r="E747" s="26"/>
      <c r="F747" s="20"/>
      <c r="G747" s="20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L747" s="19"/>
      <c r="AM747" s="19"/>
      <c r="AN747" s="19"/>
      <c r="AO747" s="19"/>
      <c r="AP747" s="19"/>
      <c r="AQ747" s="19"/>
      <c r="AR747" s="19"/>
      <c r="AS747" s="19"/>
      <c r="AT747" s="19"/>
      <c r="AV747" s="19"/>
      <c r="AW747" s="19"/>
    </row>
    <row r="748" spans="1:49" x14ac:dyDescent="0.2">
      <c r="A748" s="20"/>
      <c r="B748" s="20"/>
      <c r="D748" s="26"/>
      <c r="E748" s="26"/>
      <c r="F748" s="20"/>
      <c r="G748" s="20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L748" s="19"/>
      <c r="AM748" s="19"/>
      <c r="AN748" s="19"/>
      <c r="AO748" s="19"/>
      <c r="AP748" s="19"/>
      <c r="AQ748" s="19"/>
      <c r="AR748" s="19"/>
      <c r="AS748" s="19"/>
      <c r="AT748" s="19"/>
      <c r="AV748" s="19"/>
      <c r="AW748" s="19"/>
    </row>
    <row r="749" spans="1:49" x14ac:dyDescent="0.2">
      <c r="A749" s="20"/>
      <c r="B749" s="20"/>
      <c r="D749" s="26"/>
      <c r="E749" s="26"/>
      <c r="F749" s="20"/>
      <c r="G749" s="20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L749" s="19"/>
      <c r="AM749" s="19"/>
      <c r="AN749" s="19"/>
      <c r="AO749" s="19"/>
      <c r="AP749" s="19"/>
      <c r="AQ749" s="19"/>
      <c r="AR749" s="19"/>
      <c r="AS749" s="19"/>
      <c r="AT749" s="19"/>
      <c r="AV749" s="19"/>
      <c r="AW749" s="19"/>
    </row>
    <row r="750" spans="1:49" x14ac:dyDescent="0.2">
      <c r="A750" s="20"/>
      <c r="B750" s="20"/>
      <c r="D750" s="26"/>
      <c r="E750" s="26"/>
      <c r="F750" s="20"/>
      <c r="G750" s="20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L750" s="19"/>
      <c r="AM750" s="19"/>
      <c r="AN750" s="19"/>
      <c r="AO750" s="19"/>
      <c r="AP750" s="19"/>
      <c r="AQ750" s="19"/>
      <c r="AR750" s="19"/>
      <c r="AS750" s="19"/>
      <c r="AT750" s="19"/>
      <c r="AV750" s="19"/>
      <c r="AW750" s="19"/>
    </row>
    <row r="751" spans="1:49" x14ac:dyDescent="0.2">
      <c r="A751" s="20"/>
      <c r="B751" s="20"/>
      <c r="D751" s="26"/>
      <c r="E751" s="26"/>
      <c r="F751" s="20"/>
      <c r="G751" s="20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L751" s="19"/>
      <c r="AM751" s="19"/>
      <c r="AN751" s="19"/>
      <c r="AO751" s="19"/>
      <c r="AP751" s="19"/>
      <c r="AQ751" s="19"/>
      <c r="AR751" s="19"/>
      <c r="AS751" s="19"/>
      <c r="AT751" s="19"/>
      <c r="AV751" s="19"/>
      <c r="AW751" s="19"/>
    </row>
    <row r="752" spans="1:49" x14ac:dyDescent="0.2">
      <c r="A752" s="20"/>
      <c r="B752" s="20"/>
      <c r="D752" s="26"/>
      <c r="E752" s="26"/>
      <c r="F752" s="20"/>
      <c r="G752" s="20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L752" s="19"/>
      <c r="AM752" s="19"/>
      <c r="AN752" s="19"/>
      <c r="AO752" s="19"/>
      <c r="AP752" s="19"/>
      <c r="AQ752" s="19"/>
      <c r="AR752" s="19"/>
      <c r="AS752" s="19"/>
      <c r="AT752" s="19"/>
      <c r="AV752" s="19"/>
      <c r="AW752" s="19"/>
    </row>
    <row r="753" spans="1:49" x14ac:dyDescent="0.2">
      <c r="A753" s="20"/>
      <c r="B753" s="20"/>
      <c r="D753" s="26"/>
      <c r="E753" s="26"/>
      <c r="F753" s="20"/>
      <c r="G753" s="20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L753" s="19"/>
      <c r="AM753" s="19"/>
      <c r="AN753" s="19"/>
      <c r="AO753" s="19"/>
      <c r="AP753" s="19"/>
      <c r="AQ753" s="19"/>
      <c r="AR753" s="19"/>
      <c r="AS753" s="19"/>
      <c r="AT753" s="19"/>
      <c r="AV753" s="19"/>
      <c r="AW753" s="19"/>
    </row>
    <row r="754" spans="1:49" x14ac:dyDescent="0.2">
      <c r="A754" s="20"/>
      <c r="B754" s="20"/>
      <c r="D754" s="26"/>
      <c r="E754" s="26"/>
      <c r="F754" s="20"/>
      <c r="G754" s="20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L754" s="19"/>
      <c r="AM754" s="19"/>
      <c r="AN754" s="19"/>
      <c r="AO754" s="19"/>
      <c r="AP754" s="19"/>
      <c r="AQ754" s="19"/>
      <c r="AR754" s="19"/>
      <c r="AS754" s="19"/>
      <c r="AT754" s="19"/>
      <c r="AV754" s="19"/>
      <c r="AW754" s="19"/>
    </row>
    <row r="755" spans="1:49" x14ac:dyDescent="0.2">
      <c r="A755" s="20"/>
      <c r="B755" s="20"/>
      <c r="D755" s="26"/>
      <c r="E755" s="26"/>
      <c r="F755" s="20"/>
      <c r="G755" s="20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L755" s="19"/>
      <c r="AM755" s="19"/>
      <c r="AN755" s="19"/>
      <c r="AO755" s="19"/>
      <c r="AP755" s="19"/>
      <c r="AQ755" s="19"/>
      <c r="AR755" s="19"/>
      <c r="AS755" s="19"/>
      <c r="AT755" s="19"/>
      <c r="AV755" s="19"/>
      <c r="AW755" s="19"/>
    </row>
    <row r="756" spans="1:49" x14ac:dyDescent="0.2">
      <c r="A756" s="20"/>
      <c r="B756" s="20"/>
      <c r="D756" s="26"/>
      <c r="E756" s="26"/>
      <c r="F756" s="20"/>
      <c r="G756" s="20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L756" s="19"/>
      <c r="AM756" s="19"/>
      <c r="AN756" s="19"/>
      <c r="AO756" s="19"/>
      <c r="AP756" s="19"/>
      <c r="AQ756" s="19"/>
      <c r="AR756" s="19"/>
      <c r="AS756" s="19"/>
      <c r="AT756" s="19"/>
      <c r="AV756" s="19"/>
      <c r="AW756" s="19"/>
    </row>
    <row r="757" spans="1:49" x14ac:dyDescent="0.2">
      <c r="A757" s="20"/>
      <c r="B757" s="20"/>
      <c r="D757" s="26"/>
      <c r="E757" s="26"/>
      <c r="F757" s="20"/>
      <c r="G757" s="20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L757" s="19"/>
      <c r="AM757" s="19"/>
      <c r="AN757" s="19"/>
      <c r="AO757" s="19"/>
      <c r="AP757" s="19"/>
      <c r="AQ757" s="19"/>
      <c r="AR757" s="19"/>
      <c r="AS757" s="19"/>
      <c r="AT757" s="19"/>
      <c r="AV757" s="19"/>
      <c r="AW757" s="19"/>
    </row>
    <row r="758" spans="1:49" x14ac:dyDescent="0.2">
      <c r="A758" s="20"/>
      <c r="B758" s="20"/>
      <c r="D758" s="26"/>
      <c r="E758" s="26"/>
      <c r="F758" s="20"/>
      <c r="G758" s="20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L758" s="19"/>
      <c r="AM758" s="19"/>
      <c r="AN758" s="19"/>
      <c r="AO758" s="19"/>
      <c r="AP758" s="19"/>
      <c r="AQ758" s="19"/>
      <c r="AR758" s="19"/>
      <c r="AS758" s="19"/>
      <c r="AT758" s="19"/>
      <c r="AV758" s="19"/>
      <c r="AW758" s="19"/>
    </row>
    <row r="759" spans="1:49" x14ac:dyDescent="0.2">
      <c r="A759" s="20"/>
      <c r="B759" s="20"/>
      <c r="D759" s="26"/>
      <c r="E759" s="26"/>
      <c r="F759" s="20"/>
      <c r="G759" s="20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L759" s="19"/>
      <c r="AM759" s="19"/>
      <c r="AN759" s="19"/>
      <c r="AO759" s="19"/>
      <c r="AP759" s="19"/>
      <c r="AQ759" s="19"/>
      <c r="AR759" s="19"/>
      <c r="AS759" s="19"/>
      <c r="AT759" s="19"/>
      <c r="AV759" s="19"/>
      <c r="AW759" s="19"/>
    </row>
    <row r="760" spans="1:49" x14ac:dyDescent="0.2">
      <c r="A760" s="20"/>
      <c r="B760" s="20"/>
      <c r="D760" s="26"/>
      <c r="E760" s="26"/>
      <c r="F760" s="20"/>
      <c r="G760" s="20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L760" s="19"/>
      <c r="AM760" s="19"/>
      <c r="AN760" s="19"/>
      <c r="AO760" s="19"/>
      <c r="AP760" s="19"/>
      <c r="AQ760" s="19"/>
      <c r="AR760" s="19"/>
      <c r="AS760" s="19"/>
      <c r="AT760" s="19"/>
      <c r="AV760" s="19"/>
      <c r="AW760" s="19"/>
    </row>
    <row r="761" spans="1:49" x14ac:dyDescent="0.2">
      <c r="A761" s="20"/>
      <c r="B761" s="20"/>
      <c r="D761" s="26"/>
      <c r="E761" s="26"/>
      <c r="F761" s="20"/>
      <c r="G761" s="20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L761" s="19"/>
      <c r="AM761" s="19"/>
      <c r="AN761" s="19"/>
      <c r="AO761" s="19"/>
      <c r="AP761" s="19"/>
      <c r="AQ761" s="19"/>
      <c r="AR761" s="19"/>
      <c r="AS761" s="19"/>
      <c r="AT761" s="19"/>
      <c r="AV761" s="19"/>
      <c r="AW761" s="19"/>
    </row>
    <row r="762" spans="1:49" x14ac:dyDescent="0.2">
      <c r="A762" s="20"/>
      <c r="B762" s="20"/>
      <c r="D762" s="26"/>
      <c r="E762" s="26"/>
      <c r="F762" s="20"/>
      <c r="G762" s="20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L762" s="19"/>
      <c r="AM762" s="19"/>
      <c r="AN762" s="19"/>
      <c r="AO762" s="19"/>
      <c r="AP762" s="19"/>
      <c r="AQ762" s="19"/>
      <c r="AR762" s="19"/>
      <c r="AS762" s="19"/>
      <c r="AT762" s="19"/>
      <c r="AV762" s="19"/>
      <c r="AW762" s="19"/>
    </row>
    <row r="763" spans="1:49" x14ac:dyDescent="0.2">
      <c r="A763" s="20"/>
      <c r="B763" s="20"/>
      <c r="D763" s="26"/>
      <c r="E763" s="26"/>
      <c r="F763" s="20"/>
      <c r="G763" s="20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L763" s="19"/>
      <c r="AM763" s="19"/>
      <c r="AN763" s="19"/>
      <c r="AO763" s="19"/>
      <c r="AP763" s="19"/>
      <c r="AQ763" s="19"/>
      <c r="AR763" s="19"/>
      <c r="AS763" s="19"/>
      <c r="AT763" s="19"/>
      <c r="AV763" s="19"/>
      <c r="AW763" s="19"/>
    </row>
    <row r="764" spans="1:49" x14ac:dyDescent="0.2">
      <c r="A764" s="20"/>
      <c r="B764" s="20"/>
      <c r="D764" s="26"/>
      <c r="E764" s="26"/>
      <c r="F764" s="20"/>
      <c r="G764" s="20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L764" s="19"/>
      <c r="AM764" s="19"/>
      <c r="AN764" s="19"/>
      <c r="AO764" s="19"/>
      <c r="AP764" s="19"/>
      <c r="AQ764" s="19"/>
      <c r="AR764" s="19"/>
      <c r="AS764" s="19"/>
      <c r="AT764" s="19"/>
      <c r="AV764" s="19"/>
      <c r="AW764" s="19"/>
    </row>
    <row r="765" spans="1:49" x14ac:dyDescent="0.2">
      <c r="A765" s="20"/>
      <c r="B765" s="20"/>
      <c r="D765" s="26"/>
      <c r="E765" s="26"/>
      <c r="F765" s="20"/>
      <c r="G765" s="20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L765" s="19"/>
      <c r="AM765" s="19"/>
      <c r="AN765" s="19"/>
      <c r="AO765" s="19"/>
      <c r="AP765" s="19"/>
      <c r="AQ765" s="19"/>
      <c r="AR765" s="19"/>
      <c r="AS765" s="19"/>
      <c r="AT765" s="19"/>
      <c r="AV765" s="19"/>
      <c r="AW765" s="19"/>
    </row>
    <row r="766" spans="1:49" x14ac:dyDescent="0.2">
      <c r="A766" s="20"/>
      <c r="B766" s="20"/>
      <c r="D766" s="26"/>
      <c r="E766" s="26"/>
      <c r="F766" s="20"/>
      <c r="G766" s="20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L766" s="19"/>
      <c r="AM766" s="19"/>
      <c r="AN766" s="19"/>
      <c r="AO766" s="19"/>
      <c r="AP766" s="19"/>
      <c r="AQ766" s="19"/>
      <c r="AR766" s="19"/>
      <c r="AS766" s="19"/>
      <c r="AT766" s="19"/>
      <c r="AV766" s="19"/>
      <c r="AW766" s="19"/>
    </row>
    <row r="767" spans="1:49" x14ac:dyDescent="0.2">
      <c r="A767" s="20"/>
      <c r="B767" s="20"/>
      <c r="D767" s="26"/>
      <c r="E767" s="26"/>
      <c r="F767" s="20"/>
      <c r="G767" s="20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L767" s="19"/>
      <c r="AM767" s="19"/>
      <c r="AN767" s="19"/>
      <c r="AO767" s="19"/>
      <c r="AP767" s="19"/>
      <c r="AQ767" s="19"/>
      <c r="AR767" s="19"/>
      <c r="AS767" s="19"/>
      <c r="AT767" s="19"/>
      <c r="AV767" s="19"/>
      <c r="AW767" s="19"/>
    </row>
    <row r="768" spans="1:49" x14ac:dyDescent="0.2">
      <c r="A768" s="20"/>
      <c r="B768" s="20"/>
      <c r="D768" s="26"/>
      <c r="E768" s="26"/>
      <c r="F768" s="20"/>
      <c r="G768" s="20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L768" s="19"/>
      <c r="AM768" s="19"/>
      <c r="AN768" s="19"/>
      <c r="AO768" s="19"/>
      <c r="AP768" s="19"/>
      <c r="AQ768" s="19"/>
      <c r="AR768" s="19"/>
      <c r="AS768" s="19"/>
      <c r="AT768" s="19"/>
      <c r="AV768" s="19"/>
      <c r="AW768" s="19"/>
    </row>
    <row r="769" spans="1:49" x14ac:dyDescent="0.2">
      <c r="A769" s="20"/>
      <c r="B769" s="20"/>
      <c r="D769" s="26"/>
      <c r="E769" s="26"/>
      <c r="F769" s="20"/>
      <c r="G769" s="20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L769" s="19"/>
      <c r="AM769" s="19"/>
      <c r="AN769" s="19"/>
      <c r="AO769" s="19"/>
      <c r="AP769" s="19"/>
      <c r="AQ769" s="19"/>
      <c r="AR769" s="19"/>
      <c r="AS769" s="19"/>
      <c r="AT769" s="19"/>
      <c r="AV769" s="19"/>
      <c r="AW769" s="19"/>
    </row>
    <row r="770" spans="1:49" x14ac:dyDescent="0.2">
      <c r="A770" s="20"/>
      <c r="B770" s="20"/>
      <c r="D770" s="26"/>
      <c r="E770" s="26"/>
      <c r="F770" s="20"/>
      <c r="G770" s="20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L770" s="19"/>
      <c r="AM770" s="19"/>
      <c r="AN770" s="19"/>
      <c r="AO770" s="19"/>
      <c r="AP770" s="19"/>
      <c r="AQ770" s="19"/>
      <c r="AR770" s="19"/>
      <c r="AS770" s="19"/>
      <c r="AT770" s="19"/>
      <c r="AV770" s="19"/>
      <c r="AW770" s="19"/>
    </row>
    <row r="771" spans="1:49" x14ac:dyDescent="0.2">
      <c r="A771" s="20"/>
      <c r="B771" s="20"/>
      <c r="D771" s="26"/>
      <c r="E771" s="26"/>
      <c r="F771" s="20"/>
      <c r="G771" s="20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L771" s="19"/>
      <c r="AM771" s="19"/>
      <c r="AN771" s="19"/>
      <c r="AO771" s="19"/>
      <c r="AP771" s="19"/>
      <c r="AQ771" s="19"/>
      <c r="AR771" s="19"/>
      <c r="AS771" s="19"/>
      <c r="AT771" s="19"/>
      <c r="AV771" s="19"/>
      <c r="AW771" s="19"/>
    </row>
    <row r="772" spans="1:49" x14ac:dyDescent="0.2">
      <c r="A772" s="20"/>
      <c r="B772" s="20"/>
      <c r="D772" s="26"/>
      <c r="E772" s="26"/>
      <c r="F772" s="20"/>
      <c r="G772" s="20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L772" s="19"/>
      <c r="AM772" s="19"/>
      <c r="AN772" s="19"/>
      <c r="AO772" s="19"/>
      <c r="AP772" s="19"/>
      <c r="AQ772" s="19"/>
      <c r="AR772" s="19"/>
      <c r="AS772" s="19"/>
      <c r="AT772" s="19"/>
      <c r="AV772" s="19"/>
      <c r="AW772" s="19"/>
    </row>
    <row r="773" spans="1:49" x14ac:dyDescent="0.2">
      <c r="A773" s="20"/>
      <c r="B773" s="20"/>
      <c r="D773" s="26"/>
      <c r="E773" s="26"/>
      <c r="F773" s="20"/>
      <c r="G773" s="20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L773" s="19"/>
      <c r="AM773" s="19"/>
      <c r="AN773" s="19"/>
      <c r="AO773" s="19"/>
      <c r="AP773" s="19"/>
      <c r="AQ773" s="19"/>
      <c r="AR773" s="19"/>
      <c r="AS773" s="19"/>
      <c r="AT773" s="19"/>
      <c r="AV773" s="19"/>
      <c r="AW773" s="19"/>
    </row>
    <row r="774" spans="1:49" x14ac:dyDescent="0.2">
      <c r="A774" s="20"/>
      <c r="B774" s="20"/>
      <c r="D774" s="26"/>
      <c r="E774" s="26"/>
      <c r="F774" s="20"/>
      <c r="G774" s="20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L774" s="19"/>
      <c r="AM774" s="19"/>
      <c r="AN774" s="19"/>
      <c r="AO774" s="19"/>
      <c r="AP774" s="19"/>
      <c r="AQ774" s="19"/>
      <c r="AR774" s="19"/>
      <c r="AS774" s="19"/>
      <c r="AT774" s="19"/>
      <c r="AV774" s="19"/>
      <c r="AW774" s="19"/>
    </row>
    <row r="775" spans="1:49" x14ac:dyDescent="0.2">
      <c r="A775" s="20"/>
      <c r="B775" s="20"/>
      <c r="D775" s="26"/>
      <c r="E775" s="26"/>
      <c r="F775" s="20"/>
      <c r="G775" s="20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L775" s="19"/>
      <c r="AM775" s="19"/>
      <c r="AN775" s="19"/>
      <c r="AO775" s="19"/>
      <c r="AP775" s="19"/>
      <c r="AQ775" s="19"/>
      <c r="AR775" s="19"/>
      <c r="AS775" s="19"/>
      <c r="AT775" s="19"/>
      <c r="AV775" s="19"/>
      <c r="AW775" s="19"/>
    </row>
    <row r="776" spans="1:49" x14ac:dyDescent="0.2">
      <c r="A776" s="20"/>
      <c r="B776" s="20"/>
      <c r="D776" s="26"/>
      <c r="E776" s="26"/>
      <c r="F776" s="20"/>
      <c r="G776" s="20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L776" s="19"/>
      <c r="AM776" s="19"/>
      <c r="AN776" s="19"/>
      <c r="AO776" s="19"/>
      <c r="AP776" s="19"/>
      <c r="AQ776" s="19"/>
      <c r="AR776" s="19"/>
      <c r="AS776" s="19"/>
      <c r="AT776" s="19"/>
      <c r="AV776" s="19"/>
      <c r="AW776" s="19"/>
    </row>
    <row r="777" spans="1:49" x14ac:dyDescent="0.2">
      <c r="A777" s="20"/>
      <c r="B777" s="20"/>
      <c r="D777" s="26"/>
      <c r="E777" s="26"/>
      <c r="F777" s="20"/>
      <c r="G777" s="20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L777" s="19"/>
      <c r="AM777" s="19"/>
      <c r="AN777" s="19"/>
      <c r="AO777" s="19"/>
      <c r="AP777" s="19"/>
      <c r="AQ777" s="19"/>
      <c r="AR777" s="19"/>
      <c r="AS777" s="19"/>
      <c r="AT777" s="19"/>
      <c r="AV777" s="19"/>
      <c r="AW777" s="19"/>
    </row>
    <row r="778" spans="1:49" x14ac:dyDescent="0.2">
      <c r="A778" s="20"/>
      <c r="B778" s="20"/>
      <c r="D778" s="26"/>
      <c r="E778" s="26"/>
      <c r="F778" s="20"/>
      <c r="G778" s="20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L778" s="19"/>
      <c r="AM778" s="19"/>
      <c r="AN778" s="19"/>
      <c r="AO778" s="19"/>
      <c r="AP778" s="19"/>
      <c r="AQ778" s="19"/>
      <c r="AR778" s="19"/>
      <c r="AS778" s="19"/>
      <c r="AT778" s="19"/>
      <c r="AV778" s="19"/>
      <c r="AW778" s="19"/>
    </row>
    <row r="779" spans="1:49" x14ac:dyDescent="0.2">
      <c r="A779" s="20"/>
      <c r="B779" s="20"/>
      <c r="D779" s="26"/>
      <c r="E779" s="26"/>
      <c r="F779" s="20"/>
      <c r="G779" s="20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L779" s="19"/>
      <c r="AM779" s="19"/>
      <c r="AN779" s="19"/>
      <c r="AO779" s="19"/>
      <c r="AP779" s="19"/>
      <c r="AQ779" s="19"/>
      <c r="AR779" s="19"/>
      <c r="AS779" s="19"/>
      <c r="AT779" s="19"/>
      <c r="AV779" s="19"/>
      <c r="AW779" s="19"/>
    </row>
    <row r="780" spans="1:49" x14ac:dyDescent="0.2">
      <c r="A780" s="20"/>
      <c r="B780" s="20"/>
      <c r="D780" s="26"/>
      <c r="E780" s="26"/>
      <c r="F780" s="20"/>
      <c r="G780" s="20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L780" s="19"/>
      <c r="AM780" s="19"/>
      <c r="AN780" s="19"/>
      <c r="AO780" s="19"/>
      <c r="AP780" s="19"/>
      <c r="AQ780" s="19"/>
      <c r="AR780" s="19"/>
      <c r="AS780" s="19"/>
      <c r="AT780" s="19"/>
      <c r="AV780" s="19"/>
      <c r="AW780" s="19"/>
    </row>
    <row r="781" spans="1:49" x14ac:dyDescent="0.2">
      <c r="A781" s="20"/>
      <c r="B781" s="20"/>
      <c r="D781" s="26"/>
      <c r="E781" s="26"/>
      <c r="F781" s="20"/>
      <c r="G781" s="20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L781" s="19"/>
      <c r="AM781" s="19"/>
      <c r="AN781" s="19"/>
      <c r="AO781" s="19"/>
      <c r="AP781" s="19"/>
      <c r="AQ781" s="19"/>
      <c r="AR781" s="19"/>
      <c r="AS781" s="19"/>
      <c r="AT781" s="19"/>
      <c r="AV781" s="19"/>
      <c r="AW781" s="19"/>
    </row>
    <row r="782" spans="1:49" x14ac:dyDescent="0.2">
      <c r="A782" s="20"/>
      <c r="B782" s="20"/>
      <c r="D782" s="26"/>
      <c r="E782" s="26"/>
      <c r="F782" s="20"/>
      <c r="G782" s="20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L782" s="19"/>
      <c r="AM782" s="19"/>
      <c r="AN782" s="19"/>
      <c r="AO782" s="19"/>
      <c r="AP782" s="19"/>
      <c r="AQ782" s="19"/>
      <c r="AR782" s="19"/>
      <c r="AS782" s="19"/>
      <c r="AT782" s="19"/>
      <c r="AV782" s="19"/>
      <c r="AW782" s="19"/>
    </row>
    <row r="783" spans="1:49" x14ac:dyDescent="0.2">
      <c r="A783" s="20"/>
      <c r="B783" s="20"/>
      <c r="D783" s="26"/>
      <c r="E783" s="26"/>
      <c r="F783" s="20"/>
      <c r="G783" s="20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L783" s="19"/>
      <c r="AM783" s="19"/>
      <c r="AN783" s="19"/>
      <c r="AO783" s="19"/>
      <c r="AP783" s="19"/>
      <c r="AQ783" s="19"/>
      <c r="AR783" s="19"/>
      <c r="AS783" s="19"/>
      <c r="AT783" s="19"/>
      <c r="AV783" s="19"/>
      <c r="AW783" s="19"/>
    </row>
    <row r="784" spans="1:49" x14ac:dyDescent="0.2">
      <c r="A784" s="20"/>
      <c r="B784" s="20"/>
      <c r="D784" s="26"/>
      <c r="E784" s="26"/>
      <c r="F784" s="20"/>
      <c r="G784" s="20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L784" s="19"/>
      <c r="AM784" s="19"/>
      <c r="AN784" s="19"/>
      <c r="AO784" s="19"/>
      <c r="AP784" s="19"/>
      <c r="AQ784" s="19"/>
      <c r="AR784" s="19"/>
      <c r="AS784" s="19"/>
      <c r="AT784" s="19"/>
      <c r="AV784" s="19"/>
      <c r="AW784" s="19"/>
    </row>
    <row r="785" spans="1:49" x14ac:dyDescent="0.2">
      <c r="A785" s="20"/>
      <c r="B785" s="20"/>
      <c r="D785" s="26"/>
      <c r="E785" s="26"/>
      <c r="F785" s="20"/>
      <c r="G785" s="20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L785" s="19"/>
      <c r="AM785" s="19"/>
      <c r="AN785" s="19"/>
      <c r="AO785" s="19"/>
      <c r="AP785" s="19"/>
      <c r="AQ785" s="19"/>
      <c r="AR785" s="19"/>
      <c r="AS785" s="19"/>
      <c r="AT785" s="19"/>
      <c r="AV785" s="19"/>
      <c r="AW785" s="19"/>
    </row>
    <row r="786" spans="1:49" x14ac:dyDescent="0.2">
      <c r="A786" s="20"/>
      <c r="B786" s="20"/>
      <c r="D786" s="26"/>
      <c r="E786" s="26"/>
      <c r="F786" s="20"/>
      <c r="G786" s="20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L786" s="19"/>
      <c r="AM786" s="19"/>
      <c r="AN786" s="19"/>
      <c r="AO786" s="19"/>
      <c r="AP786" s="19"/>
      <c r="AQ786" s="19"/>
      <c r="AR786" s="19"/>
      <c r="AS786" s="19"/>
      <c r="AT786" s="19"/>
      <c r="AV786" s="19"/>
      <c r="AW786" s="19"/>
    </row>
    <row r="787" spans="1:49" x14ac:dyDescent="0.2">
      <c r="A787" s="20"/>
      <c r="B787" s="20"/>
      <c r="D787" s="26"/>
      <c r="E787" s="26"/>
      <c r="F787" s="20"/>
      <c r="G787" s="20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L787" s="19"/>
      <c r="AM787" s="19"/>
      <c r="AN787" s="19"/>
      <c r="AO787" s="19"/>
      <c r="AP787" s="19"/>
      <c r="AQ787" s="19"/>
      <c r="AR787" s="19"/>
      <c r="AS787" s="19"/>
      <c r="AT787" s="19"/>
      <c r="AV787" s="19"/>
      <c r="AW787" s="19"/>
    </row>
    <row r="788" spans="1:49" x14ac:dyDescent="0.2">
      <c r="A788" s="20"/>
      <c r="B788" s="20"/>
      <c r="D788" s="26"/>
      <c r="E788" s="26"/>
      <c r="F788" s="20"/>
      <c r="G788" s="20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L788" s="19"/>
      <c r="AM788" s="19"/>
      <c r="AN788" s="19"/>
      <c r="AO788" s="19"/>
      <c r="AP788" s="19"/>
      <c r="AQ788" s="19"/>
      <c r="AR788" s="19"/>
      <c r="AS788" s="19"/>
      <c r="AT788" s="19"/>
      <c r="AV788" s="19"/>
      <c r="AW788" s="19"/>
    </row>
    <row r="789" spans="1:49" x14ac:dyDescent="0.2">
      <c r="A789" s="20"/>
      <c r="B789" s="20"/>
      <c r="D789" s="26"/>
      <c r="E789" s="26"/>
      <c r="F789" s="20"/>
      <c r="G789" s="20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L789" s="19"/>
      <c r="AM789" s="19"/>
      <c r="AN789" s="19"/>
      <c r="AO789" s="19"/>
      <c r="AP789" s="19"/>
      <c r="AQ789" s="19"/>
      <c r="AR789" s="19"/>
      <c r="AS789" s="19"/>
      <c r="AT789" s="19"/>
      <c r="AV789" s="19"/>
      <c r="AW789" s="19"/>
    </row>
    <row r="790" spans="1:49" x14ac:dyDescent="0.2">
      <c r="A790" s="20"/>
      <c r="B790" s="20"/>
      <c r="D790" s="26"/>
      <c r="E790" s="26"/>
      <c r="F790" s="20"/>
      <c r="G790" s="20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L790" s="19"/>
      <c r="AM790" s="19"/>
      <c r="AN790" s="19"/>
      <c r="AO790" s="19"/>
      <c r="AP790" s="19"/>
      <c r="AQ790" s="19"/>
      <c r="AR790" s="19"/>
      <c r="AS790" s="19"/>
      <c r="AT790" s="19"/>
      <c r="AV790" s="19"/>
      <c r="AW790" s="19"/>
    </row>
    <row r="791" spans="1:49" x14ac:dyDescent="0.2">
      <c r="A791" s="20"/>
      <c r="B791" s="20"/>
      <c r="D791" s="26"/>
      <c r="E791" s="26"/>
      <c r="F791" s="20"/>
      <c r="G791" s="20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L791" s="19"/>
      <c r="AM791" s="19"/>
      <c r="AN791" s="19"/>
      <c r="AO791" s="19"/>
      <c r="AP791" s="19"/>
      <c r="AQ791" s="19"/>
      <c r="AR791" s="19"/>
      <c r="AS791" s="19"/>
      <c r="AT791" s="19"/>
      <c r="AV791" s="19"/>
      <c r="AW791" s="19"/>
    </row>
    <row r="792" spans="1:49" x14ac:dyDescent="0.2">
      <c r="A792" s="20"/>
      <c r="B792" s="20"/>
      <c r="D792" s="26"/>
      <c r="E792" s="26"/>
      <c r="F792" s="20"/>
      <c r="G792" s="20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L792" s="19"/>
      <c r="AM792" s="19"/>
      <c r="AN792" s="19"/>
      <c r="AO792" s="19"/>
      <c r="AP792" s="19"/>
      <c r="AQ792" s="19"/>
      <c r="AR792" s="19"/>
      <c r="AS792" s="19"/>
      <c r="AT792" s="19"/>
      <c r="AV792" s="19"/>
      <c r="AW792" s="19"/>
    </row>
    <row r="793" spans="1:49" x14ac:dyDescent="0.2">
      <c r="A793" s="20"/>
      <c r="B793" s="20"/>
      <c r="D793" s="26"/>
      <c r="E793" s="26"/>
      <c r="F793" s="20"/>
      <c r="G793" s="20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L793" s="19"/>
      <c r="AM793" s="19"/>
      <c r="AN793" s="19"/>
      <c r="AO793" s="19"/>
      <c r="AP793" s="19"/>
      <c r="AQ793" s="19"/>
      <c r="AR793" s="19"/>
      <c r="AS793" s="19"/>
      <c r="AT793" s="19"/>
      <c r="AV793" s="19"/>
      <c r="AW793" s="19"/>
    </row>
    <row r="794" spans="1:49" x14ac:dyDescent="0.2">
      <c r="A794" s="20"/>
      <c r="B794" s="20"/>
      <c r="D794" s="26"/>
      <c r="E794" s="26"/>
      <c r="F794" s="20"/>
      <c r="G794" s="20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L794" s="19"/>
      <c r="AM794" s="19"/>
      <c r="AN794" s="19"/>
      <c r="AO794" s="19"/>
      <c r="AP794" s="19"/>
      <c r="AQ794" s="19"/>
      <c r="AR794" s="19"/>
      <c r="AS794" s="19"/>
      <c r="AT794" s="19"/>
      <c r="AV794" s="19"/>
      <c r="AW794" s="19"/>
    </row>
    <row r="795" spans="1:49" x14ac:dyDescent="0.2">
      <c r="A795" s="20"/>
      <c r="B795" s="20"/>
      <c r="D795" s="26"/>
      <c r="E795" s="26"/>
      <c r="F795" s="20"/>
      <c r="G795" s="20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L795" s="19"/>
      <c r="AM795" s="19"/>
      <c r="AN795" s="19"/>
      <c r="AO795" s="19"/>
      <c r="AP795" s="19"/>
      <c r="AQ795" s="19"/>
      <c r="AR795" s="19"/>
      <c r="AS795" s="19"/>
      <c r="AT795" s="19"/>
      <c r="AV795" s="19"/>
      <c r="AW795" s="19"/>
    </row>
    <row r="796" spans="1:49" x14ac:dyDescent="0.2">
      <c r="A796" s="20"/>
      <c r="B796" s="20"/>
      <c r="D796" s="26"/>
      <c r="E796" s="26"/>
      <c r="F796" s="20"/>
      <c r="G796" s="20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L796" s="19"/>
      <c r="AM796" s="19"/>
      <c r="AN796" s="19"/>
      <c r="AO796" s="19"/>
      <c r="AP796" s="19"/>
      <c r="AQ796" s="19"/>
      <c r="AR796" s="19"/>
      <c r="AS796" s="19"/>
      <c r="AT796" s="19"/>
      <c r="AV796" s="19"/>
      <c r="AW796" s="19"/>
    </row>
    <row r="797" spans="1:49" x14ac:dyDescent="0.2">
      <c r="A797" s="20"/>
      <c r="B797" s="20"/>
      <c r="D797" s="26"/>
      <c r="E797" s="26"/>
      <c r="F797" s="20"/>
      <c r="G797" s="20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L797" s="19"/>
      <c r="AM797" s="19"/>
      <c r="AN797" s="19"/>
      <c r="AO797" s="19"/>
      <c r="AP797" s="19"/>
      <c r="AQ797" s="19"/>
      <c r="AR797" s="19"/>
      <c r="AS797" s="19"/>
      <c r="AT797" s="19"/>
      <c r="AV797" s="19"/>
      <c r="AW797" s="19"/>
    </row>
    <row r="798" spans="1:49" x14ac:dyDescent="0.2">
      <c r="A798" s="20"/>
      <c r="B798" s="20"/>
      <c r="D798" s="26"/>
      <c r="E798" s="26"/>
      <c r="F798" s="20"/>
      <c r="G798" s="20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L798" s="19"/>
      <c r="AM798" s="19"/>
      <c r="AN798" s="19"/>
      <c r="AO798" s="19"/>
      <c r="AP798" s="19"/>
      <c r="AQ798" s="19"/>
      <c r="AR798" s="19"/>
      <c r="AS798" s="19"/>
      <c r="AT798" s="19"/>
      <c r="AV798" s="19"/>
      <c r="AW798" s="19"/>
    </row>
    <row r="799" spans="1:49" x14ac:dyDescent="0.2">
      <c r="A799" s="20"/>
      <c r="B799" s="20"/>
      <c r="D799" s="26"/>
      <c r="E799" s="26"/>
      <c r="F799" s="20"/>
      <c r="G799" s="20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L799" s="19"/>
      <c r="AM799" s="19"/>
      <c r="AN799" s="19"/>
      <c r="AO799" s="19"/>
      <c r="AP799" s="19"/>
      <c r="AQ799" s="19"/>
      <c r="AR799" s="19"/>
      <c r="AS799" s="19"/>
      <c r="AT799" s="19"/>
      <c r="AV799" s="19"/>
      <c r="AW799" s="19"/>
    </row>
    <row r="800" spans="1:49" x14ac:dyDescent="0.2">
      <c r="A800" s="20"/>
      <c r="B800" s="20"/>
      <c r="D800" s="26"/>
      <c r="E800" s="26"/>
      <c r="F800" s="20"/>
      <c r="G800" s="20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L800" s="19"/>
      <c r="AM800" s="19"/>
      <c r="AN800" s="19"/>
      <c r="AO800" s="19"/>
      <c r="AP800" s="19"/>
      <c r="AQ800" s="19"/>
      <c r="AR800" s="19"/>
      <c r="AS800" s="19"/>
      <c r="AT800" s="19"/>
      <c r="AV800" s="19"/>
      <c r="AW800" s="19"/>
    </row>
    <row r="801" spans="1:49" x14ac:dyDescent="0.2">
      <c r="A801" s="20"/>
      <c r="B801" s="20"/>
      <c r="D801" s="26"/>
      <c r="E801" s="26"/>
      <c r="F801" s="20"/>
      <c r="G801" s="20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L801" s="19"/>
      <c r="AM801" s="19"/>
      <c r="AN801" s="19"/>
      <c r="AO801" s="19"/>
      <c r="AP801" s="19"/>
      <c r="AQ801" s="19"/>
      <c r="AR801" s="19"/>
      <c r="AS801" s="19"/>
      <c r="AT801" s="19"/>
      <c r="AV801" s="19"/>
      <c r="AW801" s="19"/>
    </row>
    <row r="802" spans="1:49" x14ac:dyDescent="0.2">
      <c r="A802" s="20"/>
      <c r="B802" s="20"/>
      <c r="D802" s="26"/>
      <c r="E802" s="26"/>
      <c r="F802" s="20"/>
      <c r="G802" s="20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L802" s="19"/>
      <c r="AM802" s="19"/>
      <c r="AN802" s="19"/>
      <c r="AO802" s="19"/>
      <c r="AP802" s="19"/>
      <c r="AQ802" s="19"/>
      <c r="AR802" s="19"/>
      <c r="AS802" s="19"/>
      <c r="AT802" s="19"/>
      <c r="AV802" s="19"/>
      <c r="AW802" s="19"/>
    </row>
    <row r="803" spans="1:49" x14ac:dyDescent="0.2">
      <c r="A803" s="20"/>
      <c r="B803" s="20"/>
      <c r="D803" s="26"/>
      <c r="E803" s="26"/>
      <c r="F803" s="20"/>
      <c r="G803" s="20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L803" s="19"/>
      <c r="AM803" s="19"/>
      <c r="AN803" s="19"/>
      <c r="AO803" s="19"/>
      <c r="AP803" s="19"/>
      <c r="AQ803" s="19"/>
      <c r="AR803" s="19"/>
      <c r="AS803" s="19"/>
      <c r="AT803" s="19"/>
      <c r="AV803" s="19"/>
      <c r="AW803" s="19"/>
    </row>
    <row r="804" spans="1:49" x14ac:dyDescent="0.2">
      <c r="A804" s="20"/>
      <c r="B804" s="20"/>
      <c r="D804" s="26"/>
      <c r="E804" s="26"/>
      <c r="F804" s="20"/>
      <c r="G804" s="20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L804" s="19"/>
      <c r="AM804" s="19"/>
      <c r="AN804" s="19"/>
      <c r="AO804" s="19"/>
      <c r="AP804" s="19"/>
      <c r="AQ804" s="19"/>
      <c r="AR804" s="19"/>
      <c r="AS804" s="19"/>
      <c r="AT804" s="19"/>
      <c r="AV804" s="19"/>
      <c r="AW804" s="19"/>
    </row>
    <row r="805" spans="1:49" x14ac:dyDescent="0.2">
      <c r="A805" s="20"/>
      <c r="B805" s="20"/>
      <c r="D805" s="26"/>
      <c r="E805" s="26"/>
      <c r="F805" s="20"/>
      <c r="G805" s="20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L805" s="19"/>
      <c r="AM805" s="19"/>
      <c r="AN805" s="19"/>
      <c r="AO805" s="19"/>
      <c r="AP805" s="19"/>
      <c r="AQ805" s="19"/>
      <c r="AR805" s="19"/>
      <c r="AS805" s="19"/>
      <c r="AT805" s="19"/>
      <c r="AV805" s="19"/>
      <c r="AW805" s="19"/>
    </row>
    <row r="806" spans="1:49" x14ac:dyDescent="0.2">
      <c r="A806" s="20"/>
      <c r="B806" s="20"/>
      <c r="D806" s="26"/>
      <c r="E806" s="26"/>
      <c r="F806" s="20"/>
      <c r="G806" s="20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L806" s="19"/>
      <c r="AM806" s="19"/>
      <c r="AN806" s="19"/>
      <c r="AO806" s="19"/>
      <c r="AP806" s="19"/>
      <c r="AQ806" s="19"/>
      <c r="AR806" s="19"/>
      <c r="AS806" s="19"/>
      <c r="AT806" s="19"/>
      <c r="AV806" s="19"/>
      <c r="AW806" s="19"/>
    </row>
    <row r="807" spans="1:49" x14ac:dyDescent="0.2">
      <c r="A807" s="20"/>
      <c r="B807" s="20"/>
      <c r="D807" s="26"/>
      <c r="E807" s="26"/>
      <c r="F807" s="20"/>
      <c r="G807" s="20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L807" s="19"/>
      <c r="AM807" s="19"/>
      <c r="AN807" s="19"/>
      <c r="AO807" s="19"/>
      <c r="AP807" s="19"/>
      <c r="AQ807" s="19"/>
      <c r="AR807" s="19"/>
      <c r="AS807" s="19"/>
      <c r="AT807" s="19"/>
      <c r="AV807" s="19"/>
      <c r="AW807" s="19"/>
    </row>
    <row r="808" spans="1:49" x14ac:dyDescent="0.2">
      <c r="A808" s="20"/>
      <c r="B808" s="20"/>
      <c r="D808" s="26"/>
      <c r="E808" s="26"/>
      <c r="F808" s="20"/>
      <c r="G808" s="20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L808" s="19"/>
      <c r="AM808" s="19"/>
      <c r="AN808" s="19"/>
      <c r="AO808" s="19"/>
      <c r="AP808" s="19"/>
      <c r="AQ808" s="19"/>
      <c r="AR808" s="19"/>
      <c r="AS808" s="19"/>
      <c r="AT808" s="19"/>
      <c r="AV808" s="19"/>
      <c r="AW808" s="19"/>
    </row>
    <row r="809" spans="1:49" x14ac:dyDescent="0.2">
      <c r="A809" s="20"/>
      <c r="B809" s="20"/>
      <c r="D809" s="26"/>
      <c r="E809" s="26"/>
      <c r="F809" s="20"/>
      <c r="G809" s="20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L809" s="19"/>
      <c r="AM809" s="19"/>
      <c r="AN809" s="19"/>
      <c r="AO809" s="19"/>
      <c r="AP809" s="19"/>
      <c r="AQ809" s="19"/>
      <c r="AR809" s="19"/>
      <c r="AS809" s="19"/>
      <c r="AT809" s="19"/>
      <c r="AV809" s="19"/>
      <c r="AW809" s="19"/>
    </row>
    <row r="810" spans="1:49" x14ac:dyDescent="0.2">
      <c r="A810" s="20"/>
      <c r="B810" s="20"/>
      <c r="D810" s="26"/>
      <c r="E810" s="26"/>
      <c r="F810" s="20"/>
      <c r="G810" s="20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L810" s="19"/>
      <c r="AM810" s="19"/>
      <c r="AN810" s="19"/>
      <c r="AO810" s="19"/>
      <c r="AP810" s="19"/>
      <c r="AQ810" s="19"/>
      <c r="AR810" s="19"/>
      <c r="AS810" s="19"/>
      <c r="AT810" s="19"/>
      <c r="AV810" s="19"/>
      <c r="AW810" s="19"/>
    </row>
    <row r="811" spans="1:49" x14ac:dyDescent="0.2">
      <c r="A811" s="20"/>
      <c r="B811" s="20"/>
      <c r="D811" s="26"/>
      <c r="E811" s="26"/>
      <c r="F811" s="20"/>
      <c r="G811" s="20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L811" s="19"/>
      <c r="AM811" s="19"/>
      <c r="AN811" s="19"/>
      <c r="AO811" s="19"/>
      <c r="AP811" s="19"/>
      <c r="AQ811" s="19"/>
      <c r="AR811" s="19"/>
      <c r="AS811" s="19"/>
      <c r="AT811" s="19"/>
      <c r="AV811" s="19"/>
      <c r="AW811" s="19"/>
    </row>
    <row r="812" spans="1:49" x14ac:dyDescent="0.2">
      <c r="A812" s="20"/>
      <c r="B812" s="20"/>
      <c r="D812" s="26"/>
      <c r="E812" s="26"/>
      <c r="F812" s="20"/>
      <c r="G812" s="20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L812" s="19"/>
      <c r="AM812" s="19"/>
      <c r="AN812" s="19"/>
      <c r="AO812" s="19"/>
      <c r="AP812" s="19"/>
      <c r="AQ812" s="19"/>
      <c r="AR812" s="19"/>
      <c r="AS812" s="19"/>
      <c r="AT812" s="19"/>
      <c r="AV812" s="19"/>
      <c r="AW812" s="19"/>
    </row>
    <row r="813" spans="1:49" x14ac:dyDescent="0.2">
      <c r="A813" s="20"/>
      <c r="B813" s="20"/>
      <c r="D813" s="26"/>
      <c r="E813" s="26"/>
      <c r="F813" s="20"/>
      <c r="G813" s="20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L813" s="19"/>
      <c r="AM813" s="19"/>
      <c r="AN813" s="19"/>
      <c r="AO813" s="19"/>
      <c r="AP813" s="19"/>
      <c r="AQ813" s="19"/>
      <c r="AR813" s="19"/>
      <c r="AS813" s="19"/>
      <c r="AT813" s="19"/>
      <c r="AV813" s="19"/>
      <c r="AW813" s="19"/>
    </row>
    <row r="814" spans="1:49" x14ac:dyDescent="0.2">
      <c r="A814" s="20"/>
      <c r="B814" s="20"/>
      <c r="D814" s="26"/>
      <c r="E814" s="26"/>
      <c r="F814" s="20"/>
      <c r="G814" s="20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L814" s="19"/>
      <c r="AM814" s="19"/>
      <c r="AN814" s="19"/>
      <c r="AO814" s="19"/>
      <c r="AP814" s="19"/>
      <c r="AQ814" s="19"/>
      <c r="AR814" s="19"/>
      <c r="AS814" s="19"/>
      <c r="AT814" s="19"/>
      <c r="AV814" s="19"/>
      <c r="AW814" s="19"/>
    </row>
    <row r="815" spans="1:49" x14ac:dyDescent="0.2">
      <c r="A815" s="20"/>
      <c r="B815" s="20"/>
      <c r="D815" s="26"/>
      <c r="E815" s="26"/>
      <c r="F815" s="20"/>
      <c r="G815" s="20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L815" s="19"/>
      <c r="AM815" s="19"/>
      <c r="AN815" s="19"/>
      <c r="AO815" s="19"/>
      <c r="AP815" s="19"/>
      <c r="AQ815" s="19"/>
      <c r="AR815" s="19"/>
      <c r="AS815" s="19"/>
      <c r="AT815" s="19"/>
      <c r="AV815" s="19"/>
      <c r="AW815" s="19"/>
    </row>
    <row r="816" spans="1:49" x14ac:dyDescent="0.2">
      <c r="A816" s="20"/>
      <c r="B816" s="20"/>
      <c r="D816" s="26"/>
      <c r="E816" s="26"/>
      <c r="F816" s="20"/>
      <c r="G816" s="20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L816" s="19"/>
      <c r="AM816" s="19"/>
      <c r="AN816" s="19"/>
      <c r="AO816" s="19"/>
      <c r="AP816" s="19"/>
      <c r="AQ816" s="19"/>
      <c r="AR816" s="19"/>
      <c r="AS816" s="19"/>
      <c r="AT816" s="19"/>
      <c r="AV816" s="19"/>
      <c r="AW816" s="19"/>
    </row>
    <row r="817" spans="1:49" x14ac:dyDescent="0.2">
      <c r="A817" s="20"/>
      <c r="B817" s="20"/>
      <c r="D817" s="26"/>
      <c r="E817" s="26"/>
      <c r="F817" s="20"/>
      <c r="G817" s="20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L817" s="19"/>
      <c r="AM817" s="19"/>
      <c r="AN817" s="19"/>
      <c r="AO817" s="19"/>
      <c r="AP817" s="19"/>
      <c r="AQ817" s="19"/>
      <c r="AR817" s="19"/>
      <c r="AS817" s="19"/>
      <c r="AT817" s="19"/>
      <c r="AV817" s="19"/>
      <c r="AW817" s="19"/>
    </row>
    <row r="818" spans="1:49" x14ac:dyDescent="0.2">
      <c r="A818" s="20"/>
      <c r="B818" s="20"/>
      <c r="D818" s="26"/>
      <c r="E818" s="26"/>
      <c r="F818" s="20"/>
      <c r="G818" s="20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L818" s="19"/>
      <c r="AM818" s="19"/>
      <c r="AN818" s="19"/>
      <c r="AO818" s="19"/>
      <c r="AP818" s="19"/>
      <c r="AQ818" s="19"/>
      <c r="AR818" s="19"/>
      <c r="AS818" s="19"/>
      <c r="AT818" s="19"/>
      <c r="AV818" s="19"/>
      <c r="AW818" s="19"/>
    </row>
    <row r="819" spans="1:49" x14ac:dyDescent="0.2">
      <c r="A819" s="20"/>
      <c r="B819" s="20"/>
      <c r="D819" s="26"/>
      <c r="E819" s="26"/>
      <c r="F819" s="20"/>
      <c r="G819" s="20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L819" s="19"/>
      <c r="AM819" s="19"/>
      <c r="AN819" s="19"/>
      <c r="AO819" s="19"/>
      <c r="AP819" s="19"/>
      <c r="AQ819" s="19"/>
      <c r="AR819" s="19"/>
      <c r="AS819" s="19"/>
      <c r="AT819" s="19"/>
      <c r="AV819" s="19"/>
      <c r="AW819" s="19"/>
    </row>
    <row r="820" spans="1:49" x14ac:dyDescent="0.2">
      <c r="A820" s="20"/>
      <c r="B820" s="20"/>
      <c r="D820" s="26"/>
      <c r="E820" s="26"/>
      <c r="F820" s="20"/>
      <c r="G820" s="20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L820" s="19"/>
      <c r="AM820" s="19"/>
      <c r="AN820" s="19"/>
      <c r="AO820" s="19"/>
      <c r="AP820" s="19"/>
      <c r="AQ820" s="19"/>
      <c r="AR820" s="19"/>
      <c r="AS820" s="19"/>
      <c r="AT820" s="19"/>
      <c r="AV820" s="19"/>
      <c r="AW820" s="19"/>
    </row>
    <row r="821" spans="1:49" x14ac:dyDescent="0.2">
      <c r="A821" s="20"/>
      <c r="B821" s="20"/>
      <c r="D821" s="26"/>
      <c r="E821" s="26"/>
      <c r="F821" s="20"/>
      <c r="G821" s="20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L821" s="19"/>
      <c r="AM821" s="19"/>
      <c r="AN821" s="19"/>
      <c r="AO821" s="19"/>
      <c r="AP821" s="19"/>
      <c r="AQ821" s="19"/>
      <c r="AR821" s="19"/>
      <c r="AS821" s="19"/>
      <c r="AT821" s="19"/>
      <c r="AV821" s="19"/>
      <c r="AW821" s="19"/>
    </row>
    <row r="822" spans="1:49" x14ac:dyDescent="0.2">
      <c r="A822" s="20"/>
      <c r="B822" s="20"/>
      <c r="D822" s="26"/>
      <c r="E822" s="26"/>
      <c r="F822" s="20"/>
      <c r="G822" s="20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L822" s="19"/>
      <c r="AM822" s="19"/>
      <c r="AN822" s="19"/>
      <c r="AO822" s="19"/>
      <c r="AP822" s="19"/>
      <c r="AQ822" s="19"/>
      <c r="AR822" s="19"/>
      <c r="AS822" s="19"/>
      <c r="AT822" s="19"/>
      <c r="AV822" s="19"/>
      <c r="AW822" s="19"/>
    </row>
    <row r="823" spans="1:49" x14ac:dyDescent="0.2">
      <c r="A823" s="20"/>
      <c r="B823" s="20"/>
      <c r="D823" s="26"/>
      <c r="E823" s="26"/>
      <c r="F823" s="20"/>
      <c r="G823" s="20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L823" s="19"/>
      <c r="AM823" s="19"/>
      <c r="AN823" s="19"/>
      <c r="AO823" s="19"/>
      <c r="AP823" s="19"/>
      <c r="AQ823" s="19"/>
      <c r="AR823" s="19"/>
      <c r="AS823" s="19"/>
      <c r="AT823" s="19"/>
      <c r="AV823" s="19"/>
      <c r="AW823" s="19"/>
    </row>
    <row r="824" spans="1:49" x14ac:dyDescent="0.2">
      <c r="A824" s="20"/>
      <c r="B824" s="20"/>
      <c r="D824" s="26"/>
      <c r="E824" s="26"/>
      <c r="F824" s="20"/>
      <c r="G824" s="20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L824" s="19"/>
      <c r="AM824" s="19"/>
      <c r="AN824" s="19"/>
      <c r="AO824" s="19"/>
      <c r="AP824" s="19"/>
      <c r="AQ824" s="19"/>
      <c r="AR824" s="19"/>
      <c r="AS824" s="19"/>
      <c r="AT824" s="19"/>
      <c r="AV824" s="19"/>
      <c r="AW824" s="19"/>
    </row>
    <row r="825" spans="1:49" x14ac:dyDescent="0.2">
      <c r="A825" s="20"/>
      <c r="B825" s="20"/>
      <c r="D825" s="26"/>
      <c r="E825" s="26"/>
      <c r="F825" s="20"/>
      <c r="G825" s="20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L825" s="19"/>
      <c r="AM825" s="19"/>
      <c r="AN825" s="19"/>
      <c r="AO825" s="19"/>
      <c r="AP825" s="19"/>
      <c r="AQ825" s="19"/>
      <c r="AR825" s="19"/>
      <c r="AS825" s="19"/>
      <c r="AT825" s="19"/>
      <c r="AV825" s="19"/>
      <c r="AW825" s="19"/>
    </row>
    <row r="826" spans="1:49" x14ac:dyDescent="0.2">
      <c r="A826" s="20"/>
      <c r="B826" s="20"/>
      <c r="D826" s="26"/>
      <c r="E826" s="26"/>
      <c r="F826" s="20"/>
      <c r="G826" s="20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L826" s="19"/>
      <c r="AM826" s="19"/>
      <c r="AN826" s="19"/>
      <c r="AO826" s="19"/>
      <c r="AP826" s="19"/>
      <c r="AQ826" s="19"/>
      <c r="AR826" s="19"/>
      <c r="AS826" s="19"/>
      <c r="AT826" s="19"/>
      <c r="AV826" s="19"/>
      <c r="AW826" s="19"/>
    </row>
    <row r="827" spans="1:49" x14ac:dyDescent="0.2">
      <c r="A827" s="20"/>
      <c r="B827" s="20"/>
      <c r="D827" s="26"/>
      <c r="E827" s="26"/>
      <c r="F827" s="20"/>
      <c r="G827" s="20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L827" s="19"/>
      <c r="AM827" s="19"/>
      <c r="AN827" s="19"/>
      <c r="AO827" s="19"/>
      <c r="AP827" s="19"/>
      <c r="AQ827" s="19"/>
      <c r="AR827" s="19"/>
      <c r="AS827" s="19"/>
      <c r="AT827" s="19"/>
      <c r="AV827" s="19"/>
      <c r="AW827" s="19"/>
    </row>
    <row r="828" spans="1:49" x14ac:dyDescent="0.2">
      <c r="A828" s="20"/>
      <c r="B828" s="20"/>
      <c r="D828" s="26"/>
      <c r="E828" s="26"/>
      <c r="F828" s="20"/>
      <c r="G828" s="20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L828" s="19"/>
      <c r="AM828" s="19"/>
      <c r="AN828" s="19"/>
      <c r="AO828" s="19"/>
      <c r="AP828" s="19"/>
      <c r="AQ828" s="19"/>
      <c r="AR828" s="19"/>
      <c r="AS828" s="19"/>
      <c r="AT828" s="19"/>
      <c r="AV828" s="19"/>
      <c r="AW828" s="19"/>
    </row>
    <row r="829" spans="1:49" x14ac:dyDescent="0.2">
      <c r="A829" s="20"/>
      <c r="B829" s="20"/>
      <c r="D829" s="26"/>
      <c r="E829" s="26"/>
      <c r="F829" s="20"/>
      <c r="G829" s="20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L829" s="19"/>
      <c r="AM829" s="19"/>
      <c r="AN829" s="19"/>
      <c r="AO829" s="19"/>
      <c r="AP829" s="19"/>
      <c r="AQ829" s="19"/>
      <c r="AR829" s="19"/>
      <c r="AS829" s="19"/>
      <c r="AT829" s="19"/>
      <c r="AV829" s="19"/>
      <c r="AW829" s="19"/>
    </row>
    <row r="830" spans="1:49" x14ac:dyDescent="0.2">
      <c r="A830" s="20"/>
      <c r="B830" s="20"/>
      <c r="D830" s="26"/>
      <c r="E830" s="26"/>
      <c r="F830" s="20"/>
      <c r="G830" s="20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L830" s="19"/>
      <c r="AM830" s="19"/>
      <c r="AN830" s="19"/>
      <c r="AO830" s="19"/>
      <c r="AP830" s="19"/>
      <c r="AQ830" s="19"/>
      <c r="AR830" s="19"/>
      <c r="AS830" s="19"/>
      <c r="AT830" s="19"/>
      <c r="AV830" s="19"/>
      <c r="AW830" s="19"/>
    </row>
    <row r="831" spans="1:49" x14ac:dyDescent="0.2">
      <c r="A831" s="20"/>
      <c r="B831" s="20"/>
      <c r="D831" s="26"/>
      <c r="E831" s="26"/>
      <c r="F831" s="20"/>
      <c r="G831" s="20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L831" s="19"/>
      <c r="AM831" s="19"/>
      <c r="AN831" s="19"/>
      <c r="AO831" s="19"/>
      <c r="AP831" s="19"/>
      <c r="AQ831" s="19"/>
      <c r="AR831" s="19"/>
      <c r="AS831" s="19"/>
      <c r="AT831" s="19"/>
      <c r="AV831" s="19"/>
      <c r="AW831" s="19"/>
    </row>
    <row r="832" spans="1:49" x14ac:dyDescent="0.2">
      <c r="A832" s="20"/>
      <c r="B832" s="20"/>
      <c r="D832" s="26"/>
      <c r="E832" s="26"/>
      <c r="F832" s="20"/>
      <c r="G832" s="20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L832" s="19"/>
      <c r="AM832" s="19"/>
      <c r="AN832" s="19"/>
      <c r="AO832" s="19"/>
      <c r="AP832" s="19"/>
      <c r="AQ832" s="19"/>
      <c r="AR832" s="19"/>
      <c r="AS832" s="19"/>
      <c r="AT832" s="19"/>
      <c r="AV832" s="19"/>
      <c r="AW832" s="19"/>
    </row>
    <row r="833" spans="1:49" x14ac:dyDescent="0.2">
      <c r="A833" s="20"/>
      <c r="B833" s="20"/>
      <c r="D833" s="26"/>
      <c r="E833" s="26"/>
      <c r="F833" s="20"/>
      <c r="G833" s="20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L833" s="19"/>
      <c r="AM833" s="19"/>
      <c r="AN833" s="19"/>
      <c r="AO833" s="19"/>
      <c r="AP833" s="19"/>
      <c r="AQ833" s="19"/>
      <c r="AR833" s="19"/>
      <c r="AS833" s="19"/>
      <c r="AT833" s="19"/>
      <c r="AV833" s="19"/>
      <c r="AW833" s="19"/>
    </row>
    <row r="834" spans="1:49" x14ac:dyDescent="0.2">
      <c r="A834" s="20"/>
      <c r="B834" s="20"/>
      <c r="D834" s="26"/>
      <c r="E834" s="26"/>
      <c r="F834" s="20"/>
      <c r="G834" s="20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L834" s="19"/>
      <c r="AM834" s="19"/>
      <c r="AN834" s="19"/>
      <c r="AO834" s="19"/>
      <c r="AP834" s="19"/>
      <c r="AQ834" s="19"/>
      <c r="AR834" s="19"/>
      <c r="AS834" s="19"/>
      <c r="AT834" s="19"/>
      <c r="AV834" s="19"/>
      <c r="AW834" s="19"/>
    </row>
    <row r="835" spans="1:49" x14ac:dyDescent="0.2">
      <c r="A835" s="20"/>
      <c r="B835" s="20"/>
      <c r="D835" s="26"/>
      <c r="E835" s="26"/>
      <c r="F835" s="20"/>
      <c r="G835" s="20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L835" s="19"/>
      <c r="AM835" s="19"/>
      <c r="AN835" s="19"/>
      <c r="AO835" s="19"/>
      <c r="AP835" s="19"/>
      <c r="AQ835" s="19"/>
      <c r="AR835" s="19"/>
      <c r="AS835" s="19"/>
      <c r="AT835" s="19"/>
      <c r="AV835" s="19"/>
      <c r="AW835" s="19"/>
    </row>
    <row r="836" spans="1:49" x14ac:dyDescent="0.2">
      <c r="A836" s="20"/>
      <c r="B836" s="20"/>
      <c r="D836" s="26"/>
      <c r="E836" s="26"/>
      <c r="F836" s="20"/>
      <c r="G836" s="20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L836" s="19"/>
      <c r="AM836" s="19"/>
      <c r="AN836" s="19"/>
      <c r="AO836" s="19"/>
      <c r="AP836" s="19"/>
      <c r="AQ836" s="19"/>
      <c r="AR836" s="19"/>
      <c r="AS836" s="19"/>
      <c r="AT836" s="19"/>
      <c r="AV836" s="19"/>
      <c r="AW836" s="19"/>
    </row>
    <row r="837" spans="1:49" x14ac:dyDescent="0.2">
      <c r="A837" s="20"/>
      <c r="B837" s="20"/>
      <c r="D837" s="26"/>
      <c r="E837" s="26"/>
      <c r="F837" s="20"/>
      <c r="G837" s="20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L837" s="19"/>
      <c r="AM837" s="19"/>
      <c r="AN837" s="19"/>
      <c r="AO837" s="19"/>
      <c r="AP837" s="19"/>
      <c r="AQ837" s="19"/>
      <c r="AR837" s="19"/>
      <c r="AS837" s="19"/>
      <c r="AT837" s="19"/>
      <c r="AV837" s="19"/>
      <c r="AW837" s="19"/>
    </row>
    <row r="838" spans="1:49" x14ac:dyDescent="0.2">
      <c r="A838" s="20"/>
      <c r="B838" s="20"/>
      <c r="D838" s="26"/>
      <c r="E838" s="26"/>
      <c r="F838" s="20"/>
      <c r="G838" s="20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L838" s="19"/>
      <c r="AM838" s="19"/>
      <c r="AN838" s="19"/>
      <c r="AO838" s="19"/>
      <c r="AP838" s="19"/>
      <c r="AQ838" s="19"/>
      <c r="AR838" s="19"/>
      <c r="AS838" s="19"/>
      <c r="AT838" s="19"/>
      <c r="AV838" s="19"/>
      <c r="AW838" s="19"/>
    </row>
    <row r="839" spans="1:49" x14ac:dyDescent="0.2">
      <c r="A839" s="20"/>
      <c r="B839" s="20"/>
      <c r="D839" s="26"/>
      <c r="E839" s="26"/>
      <c r="F839" s="20"/>
      <c r="G839" s="20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L839" s="19"/>
      <c r="AM839" s="19"/>
      <c r="AN839" s="19"/>
      <c r="AO839" s="19"/>
      <c r="AP839" s="19"/>
      <c r="AQ839" s="19"/>
      <c r="AR839" s="19"/>
      <c r="AS839" s="19"/>
      <c r="AT839" s="19"/>
      <c r="AV839" s="19"/>
      <c r="AW839" s="19"/>
    </row>
    <row r="840" spans="1:49" x14ac:dyDescent="0.2">
      <c r="A840" s="20"/>
      <c r="B840" s="20"/>
      <c r="D840" s="26"/>
      <c r="E840" s="26"/>
      <c r="F840" s="20"/>
      <c r="G840" s="20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L840" s="19"/>
      <c r="AM840" s="19"/>
      <c r="AN840" s="19"/>
      <c r="AO840" s="19"/>
      <c r="AP840" s="19"/>
      <c r="AQ840" s="19"/>
      <c r="AR840" s="19"/>
      <c r="AS840" s="19"/>
      <c r="AT840" s="19"/>
      <c r="AV840" s="19"/>
      <c r="AW840" s="19"/>
    </row>
    <row r="841" spans="1:49" x14ac:dyDescent="0.2">
      <c r="A841" s="20"/>
      <c r="B841" s="20"/>
      <c r="D841" s="26"/>
      <c r="E841" s="26"/>
      <c r="F841" s="20"/>
      <c r="G841" s="20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L841" s="19"/>
      <c r="AM841" s="19"/>
      <c r="AN841" s="19"/>
      <c r="AO841" s="19"/>
      <c r="AP841" s="19"/>
      <c r="AQ841" s="19"/>
      <c r="AR841" s="19"/>
      <c r="AS841" s="19"/>
      <c r="AT841" s="19"/>
      <c r="AV841" s="19"/>
      <c r="AW841" s="19"/>
    </row>
    <row r="842" spans="1:49" x14ac:dyDescent="0.2">
      <c r="A842" s="20"/>
      <c r="B842" s="20"/>
      <c r="D842" s="26"/>
      <c r="E842" s="26"/>
      <c r="F842" s="20"/>
      <c r="G842" s="20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L842" s="19"/>
      <c r="AM842" s="19"/>
      <c r="AN842" s="19"/>
      <c r="AO842" s="19"/>
      <c r="AP842" s="19"/>
      <c r="AQ842" s="19"/>
      <c r="AR842" s="19"/>
      <c r="AS842" s="19"/>
      <c r="AT842" s="19"/>
      <c r="AV842" s="19"/>
      <c r="AW842" s="19"/>
    </row>
    <row r="843" spans="1:49" x14ac:dyDescent="0.2">
      <c r="A843" s="20"/>
      <c r="B843" s="20"/>
      <c r="D843" s="26"/>
      <c r="E843" s="26"/>
      <c r="F843" s="20"/>
      <c r="G843" s="20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L843" s="19"/>
      <c r="AM843" s="19"/>
      <c r="AN843" s="19"/>
      <c r="AO843" s="19"/>
      <c r="AP843" s="19"/>
      <c r="AQ843" s="19"/>
      <c r="AR843" s="19"/>
      <c r="AS843" s="19"/>
      <c r="AT843" s="19"/>
      <c r="AV843" s="19"/>
      <c r="AW843" s="19"/>
    </row>
    <row r="844" spans="1:49" x14ac:dyDescent="0.2">
      <c r="A844" s="20"/>
      <c r="B844" s="20"/>
      <c r="D844" s="26"/>
      <c r="E844" s="26"/>
      <c r="F844" s="20"/>
      <c r="G844" s="20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L844" s="19"/>
      <c r="AM844" s="19"/>
      <c r="AN844" s="19"/>
      <c r="AO844" s="19"/>
      <c r="AP844" s="19"/>
      <c r="AQ844" s="19"/>
      <c r="AR844" s="19"/>
      <c r="AS844" s="19"/>
      <c r="AT844" s="19"/>
      <c r="AV844" s="19"/>
      <c r="AW844" s="19"/>
    </row>
    <row r="845" spans="1:49" x14ac:dyDescent="0.2">
      <c r="A845" s="20"/>
      <c r="B845" s="20"/>
      <c r="D845" s="26"/>
      <c r="E845" s="26"/>
      <c r="F845" s="20"/>
      <c r="G845" s="20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L845" s="19"/>
      <c r="AM845" s="19"/>
      <c r="AN845" s="19"/>
      <c r="AO845" s="19"/>
      <c r="AP845" s="19"/>
      <c r="AQ845" s="19"/>
      <c r="AR845" s="19"/>
      <c r="AS845" s="19"/>
      <c r="AT845" s="19"/>
      <c r="AV845" s="19"/>
      <c r="AW845" s="19"/>
    </row>
    <row r="846" spans="1:49" x14ac:dyDescent="0.2">
      <c r="A846" s="20"/>
      <c r="B846" s="20"/>
      <c r="D846" s="26"/>
      <c r="E846" s="26"/>
      <c r="F846" s="20"/>
      <c r="G846" s="20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L846" s="19"/>
      <c r="AM846" s="19"/>
      <c r="AN846" s="19"/>
      <c r="AO846" s="19"/>
      <c r="AP846" s="19"/>
      <c r="AQ846" s="19"/>
      <c r="AR846" s="19"/>
      <c r="AS846" s="19"/>
      <c r="AT846" s="19"/>
      <c r="AV846" s="19"/>
      <c r="AW846" s="19"/>
    </row>
    <row r="847" spans="1:49" x14ac:dyDescent="0.2">
      <c r="A847" s="20"/>
      <c r="B847" s="20"/>
      <c r="D847" s="26"/>
      <c r="E847" s="26"/>
      <c r="F847" s="20"/>
      <c r="G847" s="20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L847" s="19"/>
      <c r="AM847" s="19"/>
      <c r="AN847" s="19"/>
      <c r="AO847" s="19"/>
      <c r="AP847" s="19"/>
      <c r="AQ847" s="19"/>
      <c r="AR847" s="19"/>
      <c r="AS847" s="19"/>
      <c r="AT847" s="19"/>
      <c r="AV847" s="19"/>
      <c r="AW847" s="19"/>
    </row>
    <row r="848" spans="1:49" x14ac:dyDescent="0.2">
      <c r="A848" s="20"/>
      <c r="B848" s="20"/>
      <c r="D848" s="26"/>
      <c r="E848" s="26"/>
      <c r="F848" s="20"/>
      <c r="G848" s="20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L848" s="19"/>
      <c r="AM848" s="19"/>
      <c r="AN848" s="19"/>
      <c r="AO848" s="19"/>
      <c r="AP848" s="19"/>
      <c r="AQ848" s="19"/>
      <c r="AR848" s="19"/>
      <c r="AS848" s="19"/>
      <c r="AT848" s="19"/>
      <c r="AV848" s="19"/>
      <c r="AW848" s="19"/>
    </row>
    <row r="849" spans="1:49" x14ac:dyDescent="0.2">
      <c r="A849" s="20"/>
      <c r="B849" s="20"/>
      <c r="D849" s="26"/>
      <c r="E849" s="26"/>
      <c r="F849" s="20"/>
      <c r="G849" s="20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L849" s="19"/>
      <c r="AM849" s="19"/>
      <c r="AN849" s="19"/>
      <c r="AO849" s="19"/>
      <c r="AP849" s="19"/>
      <c r="AQ849" s="19"/>
      <c r="AR849" s="19"/>
      <c r="AS849" s="19"/>
      <c r="AT849" s="19"/>
      <c r="AV849" s="19"/>
      <c r="AW849" s="19"/>
    </row>
    <row r="850" spans="1:49" x14ac:dyDescent="0.2">
      <c r="A850" s="20"/>
      <c r="B850" s="20"/>
      <c r="D850" s="26"/>
      <c r="E850" s="26"/>
      <c r="F850" s="20"/>
      <c r="G850" s="20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L850" s="19"/>
      <c r="AM850" s="19"/>
      <c r="AN850" s="19"/>
      <c r="AO850" s="19"/>
      <c r="AP850" s="19"/>
      <c r="AQ850" s="19"/>
      <c r="AR850" s="19"/>
      <c r="AS850" s="19"/>
      <c r="AT850" s="19"/>
      <c r="AV850" s="19"/>
      <c r="AW850" s="19"/>
    </row>
    <row r="851" spans="1:49" x14ac:dyDescent="0.2">
      <c r="A851" s="20"/>
      <c r="B851" s="20"/>
      <c r="D851" s="26"/>
      <c r="E851" s="26"/>
      <c r="F851" s="20"/>
      <c r="G851" s="20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L851" s="19"/>
      <c r="AM851" s="19"/>
      <c r="AN851" s="19"/>
      <c r="AO851" s="19"/>
      <c r="AP851" s="19"/>
      <c r="AQ851" s="19"/>
      <c r="AR851" s="19"/>
      <c r="AS851" s="19"/>
      <c r="AT851" s="19"/>
      <c r="AV851" s="19"/>
      <c r="AW851" s="19"/>
    </row>
    <row r="852" spans="1:49" x14ac:dyDescent="0.2">
      <c r="A852" s="20"/>
      <c r="B852" s="20"/>
      <c r="D852" s="26"/>
      <c r="E852" s="26"/>
      <c r="F852" s="20"/>
      <c r="G852" s="20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L852" s="19"/>
      <c r="AM852" s="19"/>
      <c r="AN852" s="19"/>
      <c r="AO852" s="19"/>
      <c r="AP852" s="19"/>
      <c r="AQ852" s="19"/>
      <c r="AR852" s="19"/>
      <c r="AS852" s="19"/>
      <c r="AT852" s="19"/>
      <c r="AV852" s="19"/>
      <c r="AW852" s="19"/>
    </row>
    <row r="853" spans="1:49" x14ac:dyDescent="0.2">
      <c r="A853" s="20"/>
      <c r="B853" s="20"/>
      <c r="D853" s="26"/>
      <c r="E853" s="26"/>
      <c r="F853" s="20"/>
      <c r="G853" s="20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L853" s="19"/>
      <c r="AM853" s="19"/>
      <c r="AN853" s="19"/>
      <c r="AO853" s="19"/>
      <c r="AP853" s="19"/>
      <c r="AQ853" s="19"/>
      <c r="AR853" s="19"/>
      <c r="AS853" s="19"/>
      <c r="AT853" s="19"/>
      <c r="AV853" s="19"/>
      <c r="AW853" s="19"/>
    </row>
    <row r="854" spans="1:49" x14ac:dyDescent="0.2">
      <c r="A854" s="20"/>
      <c r="B854" s="20"/>
      <c r="D854" s="26"/>
      <c r="E854" s="26"/>
      <c r="F854" s="20"/>
      <c r="G854" s="20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L854" s="19"/>
      <c r="AM854" s="19"/>
      <c r="AN854" s="19"/>
      <c r="AO854" s="19"/>
      <c r="AP854" s="19"/>
      <c r="AQ854" s="19"/>
      <c r="AR854" s="19"/>
      <c r="AS854" s="19"/>
      <c r="AT854" s="19"/>
      <c r="AV854" s="19"/>
      <c r="AW854" s="19"/>
    </row>
    <row r="855" spans="1:49" x14ac:dyDescent="0.2">
      <c r="A855" s="20"/>
      <c r="B855" s="20"/>
      <c r="D855" s="26"/>
      <c r="E855" s="26"/>
      <c r="F855" s="20"/>
      <c r="G855" s="20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L855" s="19"/>
      <c r="AM855" s="19"/>
      <c r="AN855" s="19"/>
      <c r="AO855" s="19"/>
      <c r="AP855" s="19"/>
      <c r="AQ855" s="19"/>
      <c r="AR855" s="19"/>
      <c r="AS855" s="19"/>
      <c r="AT855" s="19"/>
      <c r="AV855" s="19"/>
      <c r="AW855" s="19"/>
    </row>
    <row r="856" spans="1:49" x14ac:dyDescent="0.2">
      <c r="A856" s="20"/>
      <c r="B856" s="20"/>
      <c r="D856" s="26"/>
      <c r="E856" s="26"/>
      <c r="F856" s="20"/>
      <c r="G856" s="20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L856" s="19"/>
      <c r="AM856" s="19"/>
      <c r="AN856" s="19"/>
      <c r="AO856" s="19"/>
      <c r="AP856" s="19"/>
      <c r="AQ856" s="19"/>
      <c r="AR856" s="19"/>
      <c r="AS856" s="19"/>
      <c r="AT856" s="19"/>
      <c r="AV856" s="19"/>
      <c r="AW856" s="19"/>
    </row>
    <row r="857" spans="1:49" x14ac:dyDescent="0.2">
      <c r="A857" s="20"/>
      <c r="B857" s="20"/>
      <c r="D857" s="26"/>
      <c r="E857" s="26"/>
      <c r="F857" s="20"/>
      <c r="G857" s="20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L857" s="19"/>
      <c r="AM857" s="19"/>
      <c r="AN857" s="19"/>
      <c r="AO857" s="19"/>
      <c r="AP857" s="19"/>
      <c r="AQ857" s="19"/>
      <c r="AR857" s="19"/>
      <c r="AS857" s="19"/>
      <c r="AT857" s="19"/>
      <c r="AV857" s="19"/>
      <c r="AW857" s="19"/>
    </row>
    <row r="858" spans="1:49" x14ac:dyDescent="0.2">
      <c r="A858" s="20"/>
      <c r="B858" s="20"/>
      <c r="D858" s="26"/>
      <c r="E858" s="26"/>
      <c r="F858" s="20"/>
      <c r="G858" s="20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L858" s="19"/>
      <c r="AM858" s="19"/>
      <c r="AN858" s="19"/>
      <c r="AO858" s="19"/>
      <c r="AP858" s="19"/>
      <c r="AQ858" s="19"/>
      <c r="AR858" s="19"/>
      <c r="AS858" s="19"/>
      <c r="AT858" s="19"/>
      <c r="AV858" s="19"/>
      <c r="AW858" s="19"/>
    </row>
    <row r="859" spans="1:49" x14ac:dyDescent="0.2">
      <c r="A859" s="20"/>
      <c r="B859" s="20"/>
      <c r="D859" s="26"/>
      <c r="E859" s="26"/>
      <c r="F859" s="20"/>
      <c r="G859" s="20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L859" s="19"/>
      <c r="AM859" s="19"/>
      <c r="AN859" s="19"/>
      <c r="AO859" s="19"/>
      <c r="AP859" s="19"/>
      <c r="AQ859" s="19"/>
      <c r="AR859" s="19"/>
      <c r="AS859" s="19"/>
      <c r="AT859" s="19"/>
      <c r="AV859" s="19"/>
      <c r="AW859" s="19"/>
    </row>
    <row r="860" spans="1:49" x14ac:dyDescent="0.2">
      <c r="A860" s="20"/>
      <c r="B860" s="20"/>
      <c r="D860" s="26"/>
      <c r="E860" s="26"/>
      <c r="F860" s="20"/>
      <c r="G860" s="20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L860" s="19"/>
      <c r="AM860" s="19"/>
      <c r="AN860" s="19"/>
      <c r="AO860" s="19"/>
      <c r="AP860" s="19"/>
      <c r="AQ860" s="19"/>
      <c r="AR860" s="19"/>
      <c r="AS860" s="19"/>
      <c r="AT860" s="19"/>
      <c r="AV860" s="19"/>
      <c r="AW860" s="19"/>
    </row>
    <row r="861" spans="1:49" x14ac:dyDescent="0.2">
      <c r="A861" s="20"/>
      <c r="B861" s="20"/>
      <c r="D861" s="26"/>
      <c r="E861" s="26"/>
      <c r="F861" s="20"/>
      <c r="G861" s="20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L861" s="19"/>
      <c r="AM861" s="19"/>
      <c r="AN861" s="19"/>
      <c r="AO861" s="19"/>
      <c r="AP861" s="19"/>
      <c r="AQ861" s="19"/>
      <c r="AR861" s="19"/>
      <c r="AS861" s="19"/>
      <c r="AT861" s="19"/>
      <c r="AV861" s="19"/>
      <c r="AW861" s="19"/>
    </row>
    <row r="862" spans="1:49" x14ac:dyDescent="0.2">
      <c r="A862" s="20"/>
      <c r="B862" s="20"/>
      <c r="D862" s="26"/>
      <c r="E862" s="26"/>
      <c r="F862" s="20"/>
      <c r="G862" s="20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L862" s="19"/>
      <c r="AM862" s="19"/>
      <c r="AN862" s="19"/>
      <c r="AO862" s="19"/>
      <c r="AP862" s="19"/>
      <c r="AQ862" s="19"/>
      <c r="AR862" s="19"/>
      <c r="AS862" s="19"/>
      <c r="AT862" s="19"/>
      <c r="AV862" s="19"/>
      <c r="AW862" s="19"/>
    </row>
    <row r="863" spans="1:49" x14ac:dyDescent="0.2">
      <c r="A863" s="20"/>
      <c r="B863" s="20"/>
      <c r="D863" s="26"/>
      <c r="E863" s="26"/>
      <c r="F863" s="20"/>
      <c r="G863" s="20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L863" s="19"/>
      <c r="AM863" s="19"/>
      <c r="AN863" s="19"/>
      <c r="AO863" s="19"/>
      <c r="AP863" s="19"/>
      <c r="AQ863" s="19"/>
      <c r="AR863" s="19"/>
      <c r="AS863" s="19"/>
      <c r="AT863" s="19"/>
      <c r="AV863" s="19"/>
      <c r="AW863" s="19"/>
    </row>
    <row r="864" spans="1:49" x14ac:dyDescent="0.2">
      <c r="A864" s="20"/>
      <c r="B864" s="20"/>
      <c r="D864" s="26"/>
      <c r="E864" s="26"/>
      <c r="F864" s="20"/>
      <c r="G864" s="20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L864" s="19"/>
      <c r="AM864" s="19"/>
      <c r="AN864" s="19"/>
      <c r="AO864" s="19"/>
      <c r="AP864" s="19"/>
      <c r="AQ864" s="19"/>
      <c r="AR864" s="19"/>
      <c r="AS864" s="19"/>
      <c r="AT864" s="19"/>
      <c r="AV864" s="19"/>
      <c r="AW864" s="19"/>
    </row>
    <row r="865" spans="1:49" x14ac:dyDescent="0.2">
      <c r="A865" s="20"/>
      <c r="B865" s="20"/>
      <c r="D865" s="26"/>
      <c r="E865" s="26"/>
      <c r="F865" s="20"/>
      <c r="G865" s="20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L865" s="19"/>
      <c r="AM865" s="19"/>
      <c r="AN865" s="19"/>
      <c r="AO865" s="19"/>
      <c r="AP865" s="19"/>
      <c r="AQ865" s="19"/>
      <c r="AR865" s="19"/>
      <c r="AS865" s="19"/>
      <c r="AT865" s="19"/>
      <c r="AV865" s="19"/>
      <c r="AW865" s="19"/>
    </row>
    <row r="866" spans="1:49" x14ac:dyDescent="0.2">
      <c r="A866" s="20"/>
      <c r="B866" s="20"/>
      <c r="D866" s="26"/>
      <c r="E866" s="26"/>
      <c r="F866" s="20"/>
      <c r="G866" s="20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L866" s="19"/>
      <c r="AM866" s="19"/>
      <c r="AN866" s="19"/>
      <c r="AO866" s="19"/>
      <c r="AP866" s="19"/>
      <c r="AQ866" s="19"/>
      <c r="AR866" s="19"/>
      <c r="AS866" s="19"/>
      <c r="AT866" s="19"/>
      <c r="AV866" s="19"/>
      <c r="AW866" s="19"/>
    </row>
    <row r="867" spans="1:49" x14ac:dyDescent="0.2">
      <c r="A867" s="20"/>
      <c r="B867" s="20"/>
      <c r="D867" s="26"/>
      <c r="E867" s="26"/>
      <c r="F867" s="20"/>
      <c r="G867" s="20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L867" s="19"/>
      <c r="AM867" s="19"/>
      <c r="AN867" s="19"/>
      <c r="AO867" s="19"/>
      <c r="AP867" s="19"/>
      <c r="AQ867" s="19"/>
      <c r="AR867" s="19"/>
      <c r="AS867" s="19"/>
      <c r="AT867" s="19"/>
      <c r="AV867" s="19"/>
      <c r="AW867" s="19"/>
    </row>
    <row r="868" spans="1:49" x14ac:dyDescent="0.2">
      <c r="A868" s="20"/>
      <c r="B868" s="20"/>
      <c r="D868" s="26"/>
      <c r="E868" s="26"/>
      <c r="F868" s="20"/>
      <c r="G868" s="20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L868" s="19"/>
      <c r="AM868" s="19"/>
      <c r="AN868" s="19"/>
      <c r="AO868" s="19"/>
      <c r="AP868" s="19"/>
      <c r="AQ868" s="19"/>
      <c r="AR868" s="19"/>
      <c r="AS868" s="19"/>
      <c r="AT868" s="19"/>
      <c r="AV868" s="19"/>
      <c r="AW868" s="19"/>
    </row>
    <row r="869" spans="1:49" x14ac:dyDescent="0.2">
      <c r="A869" s="20"/>
      <c r="B869" s="20"/>
      <c r="D869" s="26"/>
      <c r="E869" s="26"/>
      <c r="F869" s="20"/>
      <c r="G869" s="20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L869" s="19"/>
      <c r="AM869" s="19"/>
      <c r="AN869" s="19"/>
      <c r="AO869" s="19"/>
      <c r="AP869" s="19"/>
      <c r="AQ869" s="19"/>
      <c r="AR869" s="19"/>
      <c r="AS869" s="19"/>
      <c r="AT869" s="19"/>
      <c r="AV869" s="19"/>
      <c r="AW869" s="19"/>
    </row>
    <row r="870" spans="1:49" x14ac:dyDescent="0.2">
      <c r="A870" s="20"/>
      <c r="B870" s="20"/>
      <c r="D870" s="26"/>
      <c r="E870" s="26"/>
      <c r="F870" s="20"/>
      <c r="G870" s="20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L870" s="19"/>
      <c r="AM870" s="19"/>
      <c r="AN870" s="19"/>
      <c r="AO870" s="19"/>
      <c r="AP870" s="19"/>
      <c r="AQ870" s="19"/>
      <c r="AR870" s="19"/>
      <c r="AS870" s="19"/>
      <c r="AT870" s="19"/>
      <c r="AV870" s="19"/>
      <c r="AW870" s="19"/>
    </row>
    <row r="871" spans="1:49" x14ac:dyDescent="0.2">
      <c r="A871" s="20"/>
      <c r="B871" s="20"/>
      <c r="D871" s="26"/>
      <c r="E871" s="26"/>
      <c r="F871" s="20"/>
      <c r="G871" s="20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L871" s="19"/>
      <c r="AM871" s="19"/>
      <c r="AN871" s="19"/>
      <c r="AO871" s="19"/>
      <c r="AP871" s="19"/>
      <c r="AQ871" s="19"/>
      <c r="AR871" s="19"/>
      <c r="AS871" s="19"/>
      <c r="AT871" s="19"/>
      <c r="AV871" s="19"/>
      <c r="AW871" s="19"/>
    </row>
    <row r="872" spans="1:49" x14ac:dyDescent="0.2">
      <c r="A872" s="20"/>
      <c r="B872" s="20"/>
      <c r="D872" s="26"/>
      <c r="E872" s="26"/>
      <c r="F872" s="20"/>
      <c r="G872" s="20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L872" s="19"/>
      <c r="AM872" s="19"/>
      <c r="AN872" s="19"/>
      <c r="AO872" s="19"/>
      <c r="AP872" s="19"/>
      <c r="AQ872" s="19"/>
      <c r="AR872" s="19"/>
      <c r="AS872" s="19"/>
      <c r="AT872" s="19"/>
      <c r="AV872" s="19"/>
      <c r="AW872" s="19"/>
    </row>
    <row r="873" spans="1:49" x14ac:dyDescent="0.2">
      <c r="A873" s="20"/>
      <c r="B873" s="20"/>
      <c r="D873" s="26"/>
      <c r="E873" s="26"/>
      <c r="F873" s="20"/>
      <c r="G873" s="20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L873" s="19"/>
      <c r="AM873" s="19"/>
      <c r="AN873" s="19"/>
      <c r="AO873" s="19"/>
      <c r="AP873" s="19"/>
      <c r="AQ873" s="19"/>
      <c r="AR873" s="19"/>
      <c r="AS873" s="19"/>
      <c r="AT873" s="19"/>
      <c r="AV873" s="19"/>
      <c r="AW873" s="19"/>
    </row>
    <row r="874" spans="1:49" x14ac:dyDescent="0.2">
      <c r="A874" s="20"/>
      <c r="B874" s="20"/>
      <c r="D874" s="26"/>
      <c r="E874" s="26"/>
      <c r="F874" s="20"/>
      <c r="G874" s="20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L874" s="19"/>
      <c r="AM874" s="19"/>
      <c r="AN874" s="19"/>
      <c r="AO874" s="19"/>
      <c r="AP874" s="19"/>
      <c r="AQ874" s="19"/>
      <c r="AR874" s="19"/>
      <c r="AS874" s="19"/>
      <c r="AT874" s="19"/>
      <c r="AV874" s="19"/>
      <c r="AW874" s="19"/>
    </row>
    <row r="875" spans="1:49" x14ac:dyDescent="0.2">
      <c r="A875" s="20"/>
      <c r="B875" s="20"/>
      <c r="D875" s="26"/>
      <c r="E875" s="26"/>
      <c r="F875" s="20"/>
      <c r="G875" s="20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L875" s="19"/>
      <c r="AM875" s="19"/>
      <c r="AN875" s="19"/>
      <c r="AO875" s="19"/>
      <c r="AP875" s="19"/>
      <c r="AQ875" s="19"/>
      <c r="AR875" s="19"/>
      <c r="AS875" s="19"/>
      <c r="AT875" s="19"/>
      <c r="AV875" s="19"/>
      <c r="AW875" s="19"/>
    </row>
    <row r="876" spans="1:49" x14ac:dyDescent="0.2">
      <c r="A876" s="20"/>
      <c r="B876" s="20"/>
      <c r="D876" s="26"/>
      <c r="E876" s="26"/>
      <c r="F876" s="20"/>
      <c r="G876" s="20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L876" s="19"/>
      <c r="AM876" s="19"/>
      <c r="AN876" s="19"/>
      <c r="AO876" s="19"/>
      <c r="AP876" s="19"/>
      <c r="AQ876" s="19"/>
      <c r="AR876" s="19"/>
      <c r="AS876" s="19"/>
      <c r="AT876" s="19"/>
      <c r="AV876" s="19"/>
      <c r="AW876" s="19"/>
    </row>
    <row r="877" spans="1:49" x14ac:dyDescent="0.2">
      <c r="A877" s="20"/>
      <c r="B877" s="20"/>
      <c r="D877" s="26"/>
      <c r="E877" s="26"/>
      <c r="F877" s="20"/>
      <c r="G877" s="20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L877" s="19"/>
      <c r="AM877" s="19"/>
      <c r="AN877" s="19"/>
      <c r="AO877" s="19"/>
      <c r="AP877" s="19"/>
      <c r="AQ877" s="19"/>
      <c r="AR877" s="19"/>
      <c r="AS877" s="19"/>
      <c r="AT877" s="19"/>
      <c r="AV877" s="19"/>
      <c r="AW877" s="19"/>
    </row>
    <row r="878" spans="1:49" x14ac:dyDescent="0.2">
      <c r="A878" s="20"/>
      <c r="B878" s="20"/>
      <c r="D878" s="26"/>
      <c r="E878" s="26"/>
      <c r="F878" s="20"/>
      <c r="G878" s="20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L878" s="19"/>
      <c r="AM878" s="19"/>
      <c r="AN878" s="19"/>
      <c r="AO878" s="19"/>
      <c r="AP878" s="19"/>
      <c r="AQ878" s="19"/>
      <c r="AR878" s="19"/>
      <c r="AS878" s="19"/>
      <c r="AT878" s="19"/>
      <c r="AV878" s="19"/>
      <c r="AW878" s="19"/>
    </row>
    <row r="879" spans="1:49" x14ac:dyDescent="0.2">
      <c r="A879" s="20"/>
      <c r="B879" s="20"/>
      <c r="D879" s="26"/>
      <c r="E879" s="26"/>
      <c r="F879" s="20"/>
      <c r="G879" s="20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L879" s="19"/>
      <c r="AM879" s="19"/>
      <c r="AN879" s="19"/>
      <c r="AO879" s="19"/>
      <c r="AP879" s="19"/>
      <c r="AQ879" s="19"/>
      <c r="AR879" s="19"/>
      <c r="AS879" s="19"/>
      <c r="AT879" s="19"/>
      <c r="AV879" s="19"/>
      <c r="AW879" s="19"/>
    </row>
    <row r="880" spans="1:49" x14ac:dyDescent="0.2">
      <c r="A880" s="20"/>
      <c r="B880" s="20"/>
      <c r="D880" s="26"/>
      <c r="E880" s="26"/>
      <c r="F880" s="20"/>
      <c r="G880" s="20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L880" s="19"/>
      <c r="AM880" s="19"/>
      <c r="AN880" s="19"/>
      <c r="AO880" s="19"/>
      <c r="AP880" s="19"/>
      <c r="AQ880" s="19"/>
      <c r="AR880" s="19"/>
      <c r="AS880" s="19"/>
      <c r="AT880" s="19"/>
      <c r="AV880" s="19"/>
      <c r="AW880" s="19"/>
    </row>
    <row r="881" spans="1:49" x14ac:dyDescent="0.2">
      <c r="A881" s="20"/>
      <c r="B881" s="20"/>
      <c r="D881" s="26"/>
      <c r="E881" s="26"/>
      <c r="F881" s="20"/>
      <c r="G881" s="20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L881" s="19"/>
      <c r="AM881" s="19"/>
      <c r="AN881" s="19"/>
      <c r="AO881" s="19"/>
      <c r="AP881" s="19"/>
      <c r="AQ881" s="19"/>
      <c r="AR881" s="19"/>
      <c r="AS881" s="19"/>
      <c r="AT881" s="19"/>
      <c r="AV881" s="19"/>
      <c r="AW881" s="19"/>
    </row>
    <row r="882" spans="1:49" x14ac:dyDescent="0.2">
      <c r="A882" s="20"/>
      <c r="B882" s="20"/>
      <c r="D882" s="26"/>
      <c r="E882" s="26"/>
      <c r="F882" s="20"/>
      <c r="G882" s="20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L882" s="19"/>
      <c r="AM882" s="19"/>
      <c r="AN882" s="19"/>
      <c r="AO882" s="19"/>
      <c r="AP882" s="19"/>
      <c r="AQ882" s="19"/>
      <c r="AR882" s="19"/>
      <c r="AS882" s="19"/>
      <c r="AT882" s="19"/>
      <c r="AV882" s="19"/>
      <c r="AW882" s="19"/>
    </row>
    <row r="883" spans="1:49" x14ac:dyDescent="0.2">
      <c r="A883" s="20"/>
      <c r="B883" s="20"/>
      <c r="D883" s="26"/>
      <c r="E883" s="26"/>
      <c r="F883" s="20"/>
      <c r="G883" s="20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L883" s="19"/>
      <c r="AM883" s="19"/>
      <c r="AN883" s="19"/>
      <c r="AO883" s="19"/>
      <c r="AP883" s="19"/>
      <c r="AQ883" s="19"/>
      <c r="AR883" s="19"/>
      <c r="AS883" s="19"/>
      <c r="AT883" s="19"/>
      <c r="AV883" s="19"/>
      <c r="AW883" s="19"/>
    </row>
    <row r="884" spans="1:49" x14ac:dyDescent="0.2">
      <c r="A884" s="20"/>
      <c r="B884" s="20"/>
      <c r="D884" s="26"/>
      <c r="E884" s="26"/>
      <c r="F884" s="20"/>
      <c r="G884" s="20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L884" s="19"/>
      <c r="AM884" s="19"/>
      <c r="AN884" s="19"/>
      <c r="AO884" s="19"/>
      <c r="AP884" s="19"/>
      <c r="AQ884" s="19"/>
      <c r="AR884" s="19"/>
      <c r="AS884" s="19"/>
      <c r="AT884" s="19"/>
      <c r="AV884" s="19"/>
      <c r="AW884" s="19"/>
    </row>
    <row r="885" spans="1:49" x14ac:dyDescent="0.2">
      <c r="A885" s="20"/>
      <c r="B885" s="20"/>
      <c r="D885" s="26"/>
      <c r="E885" s="26"/>
      <c r="F885" s="20"/>
      <c r="G885" s="20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L885" s="19"/>
      <c r="AM885" s="19"/>
      <c r="AN885" s="19"/>
      <c r="AO885" s="19"/>
      <c r="AP885" s="19"/>
      <c r="AQ885" s="19"/>
      <c r="AR885" s="19"/>
      <c r="AS885" s="19"/>
      <c r="AT885" s="19"/>
      <c r="AV885" s="19"/>
      <c r="AW885" s="19"/>
    </row>
    <row r="886" spans="1:49" x14ac:dyDescent="0.2">
      <c r="A886" s="20"/>
      <c r="B886" s="20"/>
      <c r="D886" s="26"/>
      <c r="E886" s="26"/>
      <c r="F886" s="20"/>
      <c r="G886" s="20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L886" s="19"/>
      <c r="AM886" s="19"/>
      <c r="AN886" s="19"/>
      <c r="AO886" s="19"/>
      <c r="AP886" s="19"/>
      <c r="AQ886" s="19"/>
      <c r="AR886" s="19"/>
      <c r="AS886" s="19"/>
      <c r="AT886" s="19"/>
      <c r="AV886" s="19"/>
      <c r="AW886" s="19"/>
    </row>
    <row r="887" spans="1:49" x14ac:dyDescent="0.2">
      <c r="A887" s="20"/>
      <c r="B887" s="20"/>
      <c r="D887" s="26"/>
      <c r="E887" s="26"/>
      <c r="F887" s="20"/>
      <c r="G887" s="20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L887" s="19"/>
      <c r="AM887" s="19"/>
      <c r="AN887" s="19"/>
      <c r="AO887" s="19"/>
      <c r="AP887" s="19"/>
      <c r="AQ887" s="19"/>
      <c r="AR887" s="19"/>
      <c r="AS887" s="19"/>
      <c r="AT887" s="19"/>
      <c r="AV887" s="19"/>
      <c r="AW887" s="19"/>
    </row>
    <row r="888" spans="1:49" x14ac:dyDescent="0.2">
      <c r="A888" s="20"/>
      <c r="B888" s="20"/>
      <c r="D888" s="26"/>
      <c r="E888" s="26"/>
      <c r="F888" s="20"/>
      <c r="G888" s="20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L888" s="19"/>
      <c r="AM888" s="19"/>
      <c r="AN888" s="19"/>
      <c r="AO888" s="19"/>
      <c r="AP888" s="19"/>
      <c r="AQ888" s="19"/>
      <c r="AR888" s="19"/>
      <c r="AS888" s="19"/>
      <c r="AT888" s="19"/>
      <c r="AV888" s="19"/>
      <c r="AW888" s="19"/>
    </row>
    <row r="889" spans="1:49" x14ac:dyDescent="0.2">
      <c r="A889" s="20"/>
      <c r="B889" s="20"/>
      <c r="D889" s="26"/>
      <c r="E889" s="26"/>
      <c r="F889" s="20"/>
      <c r="G889" s="20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L889" s="19"/>
      <c r="AM889" s="19"/>
      <c r="AN889" s="19"/>
      <c r="AO889" s="19"/>
      <c r="AP889" s="19"/>
      <c r="AQ889" s="19"/>
      <c r="AR889" s="19"/>
      <c r="AS889" s="19"/>
      <c r="AT889" s="19"/>
      <c r="AV889" s="19"/>
      <c r="AW889" s="19"/>
    </row>
    <row r="890" spans="1:49" x14ac:dyDescent="0.2">
      <c r="A890" s="20"/>
      <c r="B890" s="20"/>
      <c r="D890" s="26"/>
      <c r="E890" s="26"/>
      <c r="F890" s="20"/>
      <c r="G890" s="20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L890" s="19"/>
      <c r="AM890" s="19"/>
      <c r="AN890" s="19"/>
      <c r="AO890" s="19"/>
      <c r="AP890" s="19"/>
      <c r="AQ890" s="19"/>
      <c r="AR890" s="19"/>
      <c r="AS890" s="19"/>
      <c r="AT890" s="19"/>
      <c r="AV890" s="19"/>
      <c r="AW890" s="19"/>
    </row>
    <row r="891" spans="1:49" x14ac:dyDescent="0.2">
      <c r="A891" s="20"/>
      <c r="B891" s="20"/>
      <c r="D891" s="26"/>
      <c r="E891" s="26"/>
      <c r="F891" s="20"/>
      <c r="G891" s="20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L891" s="19"/>
      <c r="AM891" s="19"/>
      <c r="AN891" s="19"/>
      <c r="AO891" s="19"/>
      <c r="AP891" s="19"/>
      <c r="AQ891" s="19"/>
      <c r="AR891" s="19"/>
      <c r="AS891" s="19"/>
      <c r="AT891" s="19"/>
      <c r="AV891" s="19"/>
      <c r="AW891" s="19"/>
    </row>
    <row r="892" spans="1:49" x14ac:dyDescent="0.2">
      <c r="A892" s="20"/>
      <c r="B892" s="20"/>
      <c r="D892" s="26"/>
      <c r="E892" s="26"/>
      <c r="F892" s="20"/>
      <c r="G892" s="20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L892" s="19"/>
      <c r="AM892" s="19"/>
      <c r="AN892" s="19"/>
      <c r="AO892" s="19"/>
      <c r="AP892" s="19"/>
      <c r="AQ892" s="19"/>
      <c r="AR892" s="19"/>
      <c r="AS892" s="19"/>
      <c r="AT892" s="19"/>
      <c r="AV892" s="19"/>
      <c r="AW892" s="19"/>
    </row>
    <row r="893" spans="1:49" x14ac:dyDescent="0.2">
      <c r="A893" s="20"/>
      <c r="B893" s="20"/>
      <c r="D893" s="26"/>
      <c r="E893" s="26"/>
      <c r="F893" s="20"/>
      <c r="G893" s="20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L893" s="19"/>
      <c r="AM893" s="19"/>
      <c r="AN893" s="19"/>
      <c r="AO893" s="19"/>
      <c r="AP893" s="19"/>
      <c r="AQ893" s="19"/>
      <c r="AR893" s="19"/>
      <c r="AS893" s="19"/>
      <c r="AT893" s="19"/>
      <c r="AV893" s="19"/>
      <c r="AW893" s="19"/>
    </row>
    <row r="894" spans="1:49" x14ac:dyDescent="0.2">
      <c r="A894" s="20"/>
      <c r="B894" s="20"/>
      <c r="D894" s="26"/>
      <c r="E894" s="26"/>
      <c r="F894" s="20"/>
      <c r="G894" s="20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L894" s="19"/>
      <c r="AM894" s="19"/>
      <c r="AN894" s="19"/>
      <c r="AO894" s="19"/>
      <c r="AP894" s="19"/>
      <c r="AQ894" s="19"/>
      <c r="AR894" s="19"/>
      <c r="AS894" s="19"/>
      <c r="AT894" s="19"/>
      <c r="AV894" s="19"/>
      <c r="AW894" s="19"/>
    </row>
    <row r="895" spans="1:49" x14ac:dyDescent="0.2">
      <c r="A895" s="20"/>
      <c r="B895" s="20"/>
      <c r="D895" s="26"/>
      <c r="E895" s="26"/>
      <c r="F895" s="20"/>
      <c r="G895" s="20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L895" s="19"/>
      <c r="AM895" s="19"/>
      <c r="AN895" s="19"/>
      <c r="AO895" s="19"/>
      <c r="AP895" s="19"/>
      <c r="AQ895" s="19"/>
      <c r="AR895" s="19"/>
      <c r="AS895" s="19"/>
      <c r="AT895" s="19"/>
      <c r="AV895" s="19"/>
      <c r="AW895" s="19"/>
    </row>
    <row r="896" spans="1:49" x14ac:dyDescent="0.2">
      <c r="A896" s="20"/>
      <c r="B896" s="20"/>
      <c r="D896" s="26"/>
      <c r="E896" s="26"/>
      <c r="F896" s="20"/>
      <c r="G896" s="20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L896" s="19"/>
      <c r="AM896" s="19"/>
      <c r="AN896" s="19"/>
      <c r="AO896" s="19"/>
      <c r="AP896" s="19"/>
      <c r="AQ896" s="19"/>
      <c r="AR896" s="19"/>
      <c r="AS896" s="19"/>
      <c r="AT896" s="19"/>
      <c r="AV896" s="19"/>
      <c r="AW896" s="19"/>
    </row>
    <row r="897" spans="1:49" x14ac:dyDescent="0.2">
      <c r="A897" s="20"/>
      <c r="B897" s="20"/>
      <c r="D897" s="26"/>
      <c r="E897" s="26"/>
      <c r="F897" s="20"/>
      <c r="G897" s="20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L897" s="19"/>
      <c r="AM897" s="19"/>
      <c r="AN897" s="19"/>
      <c r="AO897" s="19"/>
      <c r="AP897" s="19"/>
      <c r="AQ897" s="19"/>
      <c r="AR897" s="19"/>
      <c r="AS897" s="19"/>
      <c r="AT897" s="19"/>
      <c r="AV897" s="19"/>
      <c r="AW897" s="19"/>
    </row>
    <row r="898" spans="1:49" x14ac:dyDescent="0.2">
      <c r="A898" s="20"/>
      <c r="B898" s="20"/>
      <c r="D898" s="26"/>
      <c r="E898" s="26"/>
      <c r="F898" s="20"/>
      <c r="G898" s="20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L898" s="19"/>
      <c r="AM898" s="19"/>
      <c r="AN898" s="19"/>
      <c r="AO898" s="19"/>
      <c r="AP898" s="19"/>
      <c r="AQ898" s="19"/>
      <c r="AR898" s="19"/>
      <c r="AS898" s="19"/>
      <c r="AT898" s="19"/>
      <c r="AV898" s="19"/>
      <c r="AW898" s="19"/>
    </row>
    <row r="899" spans="1:49" x14ac:dyDescent="0.2">
      <c r="A899" s="20"/>
      <c r="B899" s="20"/>
      <c r="D899" s="26"/>
      <c r="E899" s="26"/>
      <c r="F899" s="20"/>
      <c r="G899" s="20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L899" s="19"/>
      <c r="AM899" s="19"/>
      <c r="AN899" s="19"/>
      <c r="AO899" s="19"/>
      <c r="AP899" s="19"/>
      <c r="AQ899" s="19"/>
      <c r="AR899" s="19"/>
      <c r="AS899" s="19"/>
      <c r="AT899" s="19"/>
      <c r="AV899" s="19"/>
      <c r="AW899" s="19"/>
    </row>
    <row r="900" spans="1:49" x14ac:dyDescent="0.2">
      <c r="A900" s="20"/>
      <c r="B900" s="20"/>
      <c r="D900" s="26"/>
      <c r="E900" s="26"/>
      <c r="F900" s="20"/>
      <c r="G900" s="20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L900" s="19"/>
      <c r="AM900" s="19"/>
      <c r="AN900" s="19"/>
      <c r="AO900" s="19"/>
      <c r="AP900" s="19"/>
      <c r="AQ900" s="19"/>
      <c r="AR900" s="19"/>
      <c r="AS900" s="19"/>
      <c r="AT900" s="19"/>
      <c r="AV900" s="19"/>
      <c r="AW900" s="19"/>
    </row>
    <row r="901" spans="1:49" x14ac:dyDescent="0.2">
      <c r="A901" s="20"/>
      <c r="B901" s="20"/>
      <c r="D901" s="26"/>
      <c r="E901" s="26"/>
      <c r="F901" s="20"/>
      <c r="G901" s="20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L901" s="19"/>
      <c r="AM901" s="19"/>
      <c r="AN901" s="19"/>
      <c r="AO901" s="19"/>
      <c r="AP901" s="19"/>
      <c r="AQ901" s="19"/>
      <c r="AR901" s="19"/>
      <c r="AS901" s="19"/>
      <c r="AT901" s="19"/>
      <c r="AV901" s="19"/>
      <c r="AW901" s="19"/>
    </row>
    <row r="902" spans="1:49" x14ac:dyDescent="0.2">
      <c r="A902" s="20"/>
      <c r="B902" s="20"/>
      <c r="D902" s="26"/>
      <c r="E902" s="26"/>
      <c r="F902" s="20"/>
      <c r="G902" s="20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L902" s="19"/>
      <c r="AM902" s="19"/>
      <c r="AN902" s="19"/>
      <c r="AO902" s="19"/>
      <c r="AP902" s="19"/>
      <c r="AQ902" s="19"/>
      <c r="AR902" s="19"/>
      <c r="AS902" s="19"/>
      <c r="AT902" s="19"/>
      <c r="AV902" s="19"/>
      <c r="AW902" s="19"/>
    </row>
    <row r="903" spans="1:49" x14ac:dyDescent="0.2">
      <c r="A903" s="20"/>
      <c r="B903" s="20"/>
      <c r="D903" s="26"/>
      <c r="E903" s="26"/>
      <c r="F903" s="20"/>
      <c r="G903" s="20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L903" s="19"/>
      <c r="AM903" s="19"/>
      <c r="AN903" s="19"/>
      <c r="AO903" s="19"/>
      <c r="AP903" s="19"/>
      <c r="AQ903" s="19"/>
      <c r="AR903" s="19"/>
      <c r="AS903" s="19"/>
      <c r="AT903" s="19"/>
      <c r="AV903" s="19"/>
      <c r="AW903" s="19"/>
    </row>
    <row r="904" spans="1:49" x14ac:dyDescent="0.2">
      <c r="A904" s="20"/>
      <c r="B904" s="20"/>
      <c r="D904" s="26"/>
      <c r="E904" s="26"/>
      <c r="F904" s="20"/>
      <c r="G904" s="20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L904" s="19"/>
      <c r="AM904" s="19"/>
      <c r="AN904" s="19"/>
      <c r="AO904" s="19"/>
      <c r="AP904" s="19"/>
      <c r="AQ904" s="19"/>
      <c r="AR904" s="19"/>
      <c r="AS904" s="19"/>
      <c r="AT904" s="19"/>
      <c r="AV904" s="19"/>
      <c r="AW904" s="19"/>
    </row>
    <row r="905" spans="1:49" x14ac:dyDescent="0.2">
      <c r="A905" s="20"/>
      <c r="B905" s="20"/>
      <c r="D905" s="26"/>
      <c r="E905" s="26"/>
      <c r="F905" s="20"/>
      <c r="G905" s="20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L905" s="19"/>
      <c r="AM905" s="19"/>
      <c r="AN905" s="19"/>
      <c r="AO905" s="19"/>
      <c r="AP905" s="19"/>
      <c r="AQ905" s="19"/>
      <c r="AR905" s="19"/>
      <c r="AS905" s="19"/>
      <c r="AT905" s="19"/>
      <c r="AV905" s="19"/>
      <c r="AW905" s="19"/>
    </row>
    <row r="906" spans="1:49" x14ac:dyDescent="0.2">
      <c r="A906" s="20"/>
      <c r="B906" s="20"/>
      <c r="D906" s="26"/>
      <c r="E906" s="26"/>
      <c r="F906" s="20"/>
      <c r="G906" s="20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L906" s="19"/>
      <c r="AM906" s="19"/>
      <c r="AN906" s="19"/>
      <c r="AO906" s="19"/>
      <c r="AP906" s="19"/>
      <c r="AQ906" s="19"/>
      <c r="AR906" s="19"/>
      <c r="AS906" s="19"/>
      <c r="AT906" s="19"/>
      <c r="AV906" s="19"/>
      <c r="AW906" s="19"/>
    </row>
    <row r="907" spans="1:49" x14ac:dyDescent="0.2">
      <c r="A907" s="20"/>
      <c r="B907" s="20"/>
      <c r="D907" s="26"/>
      <c r="E907" s="26"/>
      <c r="F907" s="20"/>
      <c r="G907" s="20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L907" s="19"/>
      <c r="AM907" s="19"/>
      <c r="AN907" s="19"/>
      <c r="AO907" s="19"/>
      <c r="AP907" s="19"/>
      <c r="AQ907" s="19"/>
      <c r="AR907" s="19"/>
      <c r="AS907" s="19"/>
      <c r="AT907" s="19"/>
      <c r="AV907" s="19"/>
      <c r="AW907" s="19"/>
    </row>
    <row r="908" spans="1:49" x14ac:dyDescent="0.2">
      <c r="A908" s="20"/>
      <c r="B908" s="20"/>
      <c r="D908" s="26"/>
      <c r="E908" s="26"/>
      <c r="F908" s="20"/>
      <c r="G908" s="20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L908" s="19"/>
      <c r="AM908" s="19"/>
      <c r="AN908" s="19"/>
      <c r="AO908" s="19"/>
      <c r="AP908" s="19"/>
      <c r="AQ908" s="19"/>
      <c r="AR908" s="19"/>
      <c r="AS908" s="19"/>
      <c r="AT908" s="19"/>
      <c r="AV908" s="19"/>
      <c r="AW908" s="19"/>
    </row>
    <row r="909" spans="1:49" x14ac:dyDescent="0.2">
      <c r="A909" s="20"/>
      <c r="B909" s="20"/>
      <c r="D909" s="26"/>
      <c r="E909" s="26"/>
      <c r="F909" s="20"/>
      <c r="G909" s="20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L909" s="19"/>
      <c r="AM909" s="19"/>
      <c r="AN909" s="19"/>
      <c r="AO909" s="19"/>
      <c r="AP909" s="19"/>
      <c r="AQ909" s="19"/>
      <c r="AR909" s="19"/>
      <c r="AS909" s="19"/>
      <c r="AT909" s="19"/>
      <c r="AV909" s="19"/>
      <c r="AW909" s="19"/>
    </row>
    <row r="910" spans="1:49" x14ac:dyDescent="0.2">
      <c r="A910" s="20"/>
      <c r="B910" s="20"/>
      <c r="D910" s="26"/>
      <c r="E910" s="26"/>
      <c r="F910" s="20"/>
      <c r="G910" s="20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L910" s="19"/>
      <c r="AM910" s="19"/>
      <c r="AN910" s="19"/>
      <c r="AO910" s="19"/>
      <c r="AP910" s="19"/>
      <c r="AQ910" s="19"/>
      <c r="AR910" s="19"/>
      <c r="AS910" s="19"/>
      <c r="AT910" s="19"/>
      <c r="AV910" s="19"/>
      <c r="AW910" s="19"/>
    </row>
    <row r="911" spans="1:49" x14ac:dyDescent="0.2">
      <c r="A911" s="20"/>
      <c r="B911" s="20"/>
      <c r="D911" s="26"/>
      <c r="E911" s="26"/>
      <c r="F911" s="20"/>
      <c r="G911" s="20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L911" s="19"/>
      <c r="AM911" s="19"/>
      <c r="AN911" s="19"/>
      <c r="AO911" s="19"/>
      <c r="AP911" s="19"/>
      <c r="AQ911" s="19"/>
      <c r="AR911" s="19"/>
      <c r="AS911" s="19"/>
      <c r="AT911" s="19"/>
      <c r="AV911" s="19"/>
      <c r="AW911" s="19"/>
    </row>
    <row r="912" spans="1:49" x14ac:dyDescent="0.2">
      <c r="A912" s="20"/>
      <c r="B912" s="20"/>
      <c r="D912" s="26"/>
      <c r="E912" s="26"/>
      <c r="F912" s="20"/>
      <c r="G912" s="20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L912" s="19"/>
      <c r="AM912" s="19"/>
      <c r="AN912" s="19"/>
      <c r="AO912" s="19"/>
      <c r="AP912" s="19"/>
      <c r="AQ912" s="19"/>
      <c r="AR912" s="19"/>
      <c r="AS912" s="19"/>
      <c r="AT912" s="19"/>
      <c r="AV912" s="19"/>
      <c r="AW912" s="19"/>
    </row>
    <row r="913" spans="1:49" x14ac:dyDescent="0.2">
      <c r="A913" s="20"/>
      <c r="B913" s="20"/>
      <c r="D913" s="26"/>
      <c r="E913" s="26"/>
      <c r="F913" s="20"/>
      <c r="G913" s="20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L913" s="19"/>
      <c r="AM913" s="19"/>
      <c r="AN913" s="19"/>
      <c r="AO913" s="19"/>
      <c r="AP913" s="19"/>
      <c r="AQ913" s="19"/>
      <c r="AR913" s="19"/>
      <c r="AS913" s="19"/>
      <c r="AT913" s="19"/>
      <c r="AV913" s="19"/>
      <c r="AW913" s="19"/>
    </row>
    <row r="914" spans="1:49" x14ac:dyDescent="0.2">
      <c r="A914" s="20"/>
      <c r="B914" s="20"/>
      <c r="D914" s="26"/>
      <c r="E914" s="26"/>
      <c r="F914" s="20"/>
      <c r="G914" s="20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L914" s="19"/>
      <c r="AM914" s="19"/>
      <c r="AN914" s="19"/>
      <c r="AO914" s="19"/>
      <c r="AP914" s="19"/>
      <c r="AQ914" s="19"/>
      <c r="AR914" s="19"/>
      <c r="AS914" s="19"/>
      <c r="AT914" s="19"/>
      <c r="AV914" s="19"/>
      <c r="AW914" s="19"/>
    </row>
    <row r="915" spans="1:49" x14ac:dyDescent="0.2">
      <c r="A915" s="20"/>
      <c r="B915" s="20"/>
      <c r="D915" s="26"/>
      <c r="E915" s="26"/>
      <c r="F915" s="20"/>
      <c r="G915" s="20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L915" s="19"/>
      <c r="AM915" s="19"/>
      <c r="AN915" s="19"/>
      <c r="AO915" s="19"/>
      <c r="AP915" s="19"/>
      <c r="AQ915" s="19"/>
      <c r="AR915" s="19"/>
      <c r="AS915" s="19"/>
      <c r="AT915" s="19"/>
      <c r="AV915" s="19"/>
      <c r="AW915" s="19"/>
    </row>
    <row r="916" spans="1:49" x14ac:dyDescent="0.2">
      <c r="A916" s="20"/>
      <c r="B916" s="20"/>
      <c r="D916" s="26"/>
      <c r="E916" s="26"/>
      <c r="F916" s="20"/>
      <c r="G916" s="20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L916" s="19"/>
      <c r="AM916" s="19"/>
      <c r="AN916" s="19"/>
      <c r="AO916" s="19"/>
      <c r="AP916" s="19"/>
      <c r="AQ916" s="19"/>
      <c r="AR916" s="19"/>
      <c r="AS916" s="19"/>
      <c r="AT916" s="19"/>
      <c r="AV916" s="19"/>
      <c r="AW916" s="19"/>
    </row>
    <row r="917" spans="1:49" x14ac:dyDescent="0.2">
      <c r="A917" s="20"/>
      <c r="B917" s="20"/>
      <c r="D917" s="26"/>
      <c r="E917" s="26"/>
      <c r="F917" s="20"/>
      <c r="G917" s="20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L917" s="19"/>
      <c r="AM917" s="19"/>
      <c r="AN917" s="19"/>
      <c r="AO917" s="19"/>
      <c r="AP917" s="19"/>
      <c r="AQ917" s="19"/>
      <c r="AR917" s="19"/>
      <c r="AS917" s="19"/>
      <c r="AT917" s="19"/>
      <c r="AV917" s="19"/>
      <c r="AW917" s="19"/>
    </row>
    <row r="918" spans="1:49" x14ac:dyDescent="0.2">
      <c r="A918" s="20"/>
      <c r="B918" s="20"/>
      <c r="D918" s="26"/>
      <c r="E918" s="26"/>
      <c r="F918" s="20"/>
      <c r="G918" s="20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L918" s="19"/>
      <c r="AM918" s="19"/>
      <c r="AN918" s="19"/>
      <c r="AO918" s="19"/>
      <c r="AP918" s="19"/>
      <c r="AQ918" s="19"/>
      <c r="AR918" s="19"/>
      <c r="AS918" s="19"/>
      <c r="AT918" s="19"/>
      <c r="AV918" s="19"/>
      <c r="AW918" s="19"/>
    </row>
    <row r="919" spans="1:49" x14ac:dyDescent="0.2">
      <c r="A919" s="20"/>
      <c r="B919" s="20"/>
      <c r="D919" s="26"/>
      <c r="E919" s="26"/>
      <c r="F919" s="20"/>
      <c r="G919" s="20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L919" s="19"/>
      <c r="AM919" s="19"/>
      <c r="AN919" s="19"/>
      <c r="AO919" s="19"/>
      <c r="AP919" s="19"/>
      <c r="AQ919" s="19"/>
      <c r="AR919" s="19"/>
      <c r="AS919" s="19"/>
      <c r="AT919" s="19"/>
      <c r="AV919" s="19"/>
      <c r="AW919" s="19"/>
    </row>
    <row r="920" spans="1:49" x14ac:dyDescent="0.2">
      <c r="A920" s="20"/>
      <c r="B920" s="20"/>
      <c r="D920" s="26"/>
      <c r="E920" s="26"/>
      <c r="F920" s="20"/>
      <c r="G920" s="20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L920" s="19"/>
      <c r="AM920" s="19"/>
      <c r="AN920" s="19"/>
      <c r="AO920" s="19"/>
      <c r="AP920" s="19"/>
      <c r="AQ920" s="19"/>
      <c r="AR920" s="19"/>
      <c r="AS920" s="19"/>
      <c r="AT920" s="19"/>
      <c r="AV920" s="19"/>
      <c r="AW920" s="19"/>
    </row>
    <row r="921" spans="1:49" x14ac:dyDescent="0.2">
      <c r="A921" s="20"/>
      <c r="B921" s="20"/>
      <c r="D921" s="26"/>
      <c r="E921" s="26"/>
      <c r="F921" s="20"/>
      <c r="G921" s="20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L921" s="19"/>
      <c r="AM921" s="19"/>
      <c r="AN921" s="19"/>
      <c r="AO921" s="19"/>
      <c r="AP921" s="19"/>
      <c r="AQ921" s="19"/>
      <c r="AR921" s="19"/>
      <c r="AS921" s="19"/>
      <c r="AT921" s="19"/>
      <c r="AV921" s="19"/>
      <c r="AW921" s="19"/>
    </row>
    <row r="922" spans="1:49" x14ac:dyDescent="0.2">
      <c r="A922" s="20"/>
      <c r="B922" s="20"/>
      <c r="D922" s="26"/>
      <c r="E922" s="26"/>
      <c r="F922" s="20"/>
      <c r="G922" s="20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L922" s="19"/>
      <c r="AM922" s="19"/>
      <c r="AN922" s="19"/>
      <c r="AO922" s="19"/>
      <c r="AP922" s="19"/>
      <c r="AQ922" s="19"/>
      <c r="AR922" s="19"/>
      <c r="AS922" s="19"/>
      <c r="AT922" s="19"/>
      <c r="AV922" s="19"/>
      <c r="AW922" s="19"/>
    </row>
    <row r="923" spans="1:49" x14ac:dyDescent="0.2">
      <c r="A923" s="20"/>
      <c r="B923" s="20"/>
      <c r="D923" s="26"/>
      <c r="E923" s="26"/>
      <c r="F923" s="20"/>
      <c r="G923" s="20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L923" s="19"/>
      <c r="AM923" s="19"/>
      <c r="AN923" s="19"/>
      <c r="AO923" s="19"/>
      <c r="AP923" s="19"/>
      <c r="AQ923" s="19"/>
      <c r="AR923" s="19"/>
      <c r="AS923" s="19"/>
      <c r="AT923" s="19"/>
      <c r="AV923" s="19"/>
      <c r="AW923" s="19"/>
    </row>
    <row r="924" spans="1:49" x14ac:dyDescent="0.2">
      <c r="A924" s="20"/>
      <c r="B924" s="20"/>
      <c r="D924" s="26"/>
      <c r="E924" s="26"/>
      <c r="F924" s="20"/>
      <c r="G924" s="20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L924" s="19"/>
      <c r="AM924" s="19"/>
      <c r="AN924" s="19"/>
      <c r="AO924" s="19"/>
      <c r="AP924" s="19"/>
      <c r="AQ924" s="19"/>
      <c r="AR924" s="19"/>
      <c r="AS924" s="19"/>
      <c r="AT924" s="19"/>
      <c r="AV924" s="19"/>
      <c r="AW924" s="19"/>
    </row>
    <row r="925" spans="1:49" x14ac:dyDescent="0.2">
      <c r="A925" s="20"/>
      <c r="B925" s="20"/>
      <c r="D925" s="26"/>
      <c r="E925" s="26"/>
      <c r="F925" s="20"/>
      <c r="G925" s="20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L925" s="19"/>
      <c r="AM925" s="19"/>
      <c r="AN925" s="19"/>
      <c r="AO925" s="19"/>
      <c r="AP925" s="19"/>
      <c r="AQ925" s="19"/>
      <c r="AR925" s="19"/>
      <c r="AS925" s="19"/>
      <c r="AT925" s="19"/>
      <c r="AV925" s="19"/>
      <c r="AW925" s="19"/>
    </row>
    <row r="926" spans="1:49" x14ac:dyDescent="0.2">
      <c r="A926" s="20"/>
      <c r="B926" s="20"/>
      <c r="D926" s="26"/>
      <c r="E926" s="26"/>
      <c r="F926" s="20"/>
      <c r="G926" s="20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L926" s="19"/>
      <c r="AM926" s="19"/>
      <c r="AN926" s="19"/>
      <c r="AO926" s="19"/>
      <c r="AP926" s="19"/>
      <c r="AQ926" s="19"/>
      <c r="AR926" s="19"/>
      <c r="AS926" s="19"/>
      <c r="AT926" s="19"/>
      <c r="AV926" s="19"/>
      <c r="AW926" s="19"/>
    </row>
    <row r="927" spans="1:49" x14ac:dyDescent="0.2">
      <c r="A927" s="20"/>
      <c r="B927" s="20"/>
      <c r="D927" s="26"/>
      <c r="E927" s="26"/>
      <c r="F927" s="20"/>
      <c r="G927" s="20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L927" s="19"/>
      <c r="AM927" s="19"/>
      <c r="AN927" s="19"/>
      <c r="AO927" s="19"/>
      <c r="AP927" s="19"/>
      <c r="AQ927" s="19"/>
      <c r="AR927" s="19"/>
      <c r="AS927" s="19"/>
      <c r="AT927" s="19"/>
      <c r="AV927" s="19"/>
      <c r="AW927" s="19"/>
    </row>
    <row r="928" spans="1:49" x14ac:dyDescent="0.2">
      <c r="A928" s="20"/>
      <c r="B928" s="20"/>
      <c r="D928" s="26"/>
      <c r="E928" s="26"/>
      <c r="F928" s="20"/>
      <c r="G928" s="20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L928" s="19"/>
      <c r="AM928" s="19"/>
      <c r="AN928" s="19"/>
      <c r="AO928" s="19"/>
      <c r="AP928" s="19"/>
      <c r="AQ928" s="19"/>
      <c r="AR928" s="19"/>
      <c r="AS928" s="19"/>
      <c r="AT928" s="19"/>
      <c r="AV928" s="19"/>
      <c r="AW928" s="19"/>
    </row>
    <row r="929" spans="1:49" x14ac:dyDescent="0.2">
      <c r="A929" s="20"/>
      <c r="B929" s="20"/>
      <c r="D929" s="26"/>
      <c r="E929" s="26"/>
      <c r="F929" s="20"/>
      <c r="G929" s="20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L929" s="19"/>
      <c r="AM929" s="19"/>
      <c r="AN929" s="19"/>
      <c r="AO929" s="19"/>
      <c r="AP929" s="19"/>
      <c r="AQ929" s="19"/>
      <c r="AR929" s="19"/>
      <c r="AS929" s="19"/>
      <c r="AT929" s="19"/>
      <c r="AV929" s="19"/>
      <c r="AW929" s="19"/>
    </row>
    <row r="930" spans="1:49" x14ac:dyDescent="0.2">
      <c r="A930" s="20"/>
      <c r="B930" s="20"/>
      <c r="D930" s="26"/>
      <c r="E930" s="26"/>
      <c r="F930" s="20"/>
      <c r="G930" s="20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L930" s="19"/>
      <c r="AM930" s="19"/>
      <c r="AN930" s="19"/>
      <c r="AO930" s="19"/>
      <c r="AP930" s="19"/>
      <c r="AQ930" s="19"/>
      <c r="AR930" s="19"/>
      <c r="AS930" s="19"/>
      <c r="AT930" s="19"/>
      <c r="AV930" s="19"/>
      <c r="AW930" s="19"/>
    </row>
    <row r="931" spans="1:49" x14ac:dyDescent="0.2">
      <c r="A931" s="20"/>
      <c r="B931" s="20"/>
      <c r="D931" s="26"/>
      <c r="E931" s="26"/>
      <c r="F931" s="20"/>
      <c r="G931" s="20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L931" s="19"/>
      <c r="AM931" s="19"/>
      <c r="AN931" s="19"/>
      <c r="AO931" s="19"/>
      <c r="AP931" s="19"/>
      <c r="AQ931" s="19"/>
      <c r="AR931" s="19"/>
      <c r="AS931" s="19"/>
      <c r="AT931" s="19"/>
      <c r="AV931" s="19"/>
      <c r="AW931" s="19"/>
    </row>
    <row r="932" spans="1:49" x14ac:dyDescent="0.2">
      <c r="A932" s="20"/>
      <c r="B932" s="20"/>
      <c r="D932" s="26"/>
      <c r="E932" s="26"/>
      <c r="F932" s="20"/>
      <c r="G932" s="20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L932" s="19"/>
      <c r="AM932" s="19"/>
      <c r="AN932" s="19"/>
      <c r="AO932" s="19"/>
      <c r="AP932" s="19"/>
      <c r="AQ932" s="19"/>
      <c r="AR932" s="19"/>
      <c r="AS932" s="19"/>
      <c r="AT932" s="19"/>
      <c r="AV932" s="19"/>
      <c r="AW932" s="19"/>
    </row>
    <row r="933" spans="1:49" x14ac:dyDescent="0.2">
      <c r="A933" s="20"/>
      <c r="B933" s="20"/>
      <c r="D933" s="26"/>
      <c r="E933" s="26"/>
      <c r="F933" s="20"/>
      <c r="G933" s="20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L933" s="19"/>
      <c r="AM933" s="19"/>
      <c r="AN933" s="19"/>
      <c r="AO933" s="19"/>
      <c r="AP933" s="19"/>
      <c r="AQ933" s="19"/>
      <c r="AR933" s="19"/>
      <c r="AS933" s="19"/>
      <c r="AT933" s="19"/>
      <c r="AV933" s="19"/>
      <c r="AW933" s="19"/>
    </row>
    <row r="934" spans="1:49" x14ac:dyDescent="0.2">
      <c r="A934" s="20"/>
      <c r="B934" s="20"/>
      <c r="D934" s="26"/>
      <c r="E934" s="26"/>
      <c r="F934" s="20"/>
      <c r="G934" s="20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L934" s="19"/>
      <c r="AM934" s="19"/>
      <c r="AN934" s="19"/>
      <c r="AO934" s="19"/>
      <c r="AP934" s="19"/>
      <c r="AQ934" s="19"/>
      <c r="AR934" s="19"/>
      <c r="AS934" s="19"/>
      <c r="AT934" s="19"/>
      <c r="AV934" s="19"/>
      <c r="AW934" s="19"/>
    </row>
    <row r="935" spans="1:49" x14ac:dyDescent="0.2">
      <c r="A935" s="20"/>
      <c r="B935" s="20"/>
      <c r="D935" s="26"/>
      <c r="E935" s="26"/>
      <c r="F935" s="20"/>
      <c r="G935" s="20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L935" s="19"/>
      <c r="AM935" s="19"/>
      <c r="AN935" s="19"/>
      <c r="AO935" s="19"/>
      <c r="AP935" s="19"/>
      <c r="AQ935" s="19"/>
      <c r="AR935" s="19"/>
      <c r="AS935" s="19"/>
      <c r="AT935" s="19"/>
      <c r="AV935" s="19"/>
      <c r="AW935" s="19"/>
    </row>
    <row r="936" spans="1:49" x14ac:dyDescent="0.2">
      <c r="A936" s="20"/>
      <c r="B936" s="20"/>
      <c r="D936" s="26"/>
      <c r="E936" s="26"/>
      <c r="F936" s="20"/>
      <c r="G936" s="20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L936" s="19"/>
      <c r="AM936" s="19"/>
      <c r="AN936" s="19"/>
      <c r="AO936" s="19"/>
      <c r="AP936" s="19"/>
      <c r="AQ936" s="19"/>
      <c r="AR936" s="19"/>
      <c r="AS936" s="19"/>
      <c r="AT936" s="19"/>
      <c r="AV936" s="19"/>
      <c r="AW936" s="19"/>
    </row>
    <row r="937" spans="1:49" x14ac:dyDescent="0.2">
      <c r="A937" s="20"/>
      <c r="B937" s="20"/>
      <c r="D937" s="26"/>
      <c r="E937" s="26"/>
      <c r="F937" s="20"/>
      <c r="G937" s="20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L937" s="19"/>
      <c r="AM937" s="19"/>
      <c r="AN937" s="19"/>
      <c r="AO937" s="19"/>
      <c r="AP937" s="19"/>
      <c r="AQ937" s="19"/>
      <c r="AR937" s="19"/>
      <c r="AS937" s="19"/>
      <c r="AT937" s="19"/>
      <c r="AV937" s="19"/>
      <c r="AW937" s="19"/>
    </row>
    <row r="938" spans="1:49" x14ac:dyDescent="0.2">
      <c r="A938" s="20"/>
      <c r="B938" s="20"/>
      <c r="D938" s="26"/>
      <c r="E938" s="26"/>
      <c r="F938" s="20"/>
      <c r="G938" s="20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L938" s="19"/>
      <c r="AM938" s="19"/>
      <c r="AN938" s="19"/>
      <c r="AO938" s="19"/>
      <c r="AP938" s="19"/>
      <c r="AQ938" s="19"/>
      <c r="AR938" s="19"/>
      <c r="AS938" s="19"/>
      <c r="AT938" s="19"/>
      <c r="AV938" s="19"/>
      <c r="AW938" s="19"/>
    </row>
    <row r="939" spans="1:49" x14ac:dyDescent="0.2">
      <c r="A939" s="20"/>
      <c r="B939" s="20"/>
      <c r="D939" s="26"/>
      <c r="E939" s="26"/>
      <c r="F939" s="20"/>
      <c r="G939" s="20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L939" s="19"/>
      <c r="AM939" s="19"/>
      <c r="AN939" s="19"/>
      <c r="AO939" s="19"/>
      <c r="AP939" s="19"/>
      <c r="AQ939" s="19"/>
      <c r="AR939" s="19"/>
      <c r="AS939" s="19"/>
      <c r="AT939" s="19"/>
      <c r="AV939" s="19"/>
      <c r="AW939" s="19"/>
    </row>
    <row r="940" spans="1:49" x14ac:dyDescent="0.2">
      <c r="A940" s="20"/>
      <c r="B940" s="20"/>
      <c r="D940" s="26"/>
      <c r="E940" s="26"/>
      <c r="F940" s="20"/>
      <c r="G940" s="20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L940" s="19"/>
      <c r="AM940" s="19"/>
      <c r="AN940" s="19"/>
      <c r="AO940" s="19"/>
      <c r="AP940" s="19"/>
      <c r="AQ940" s="19"/>
      <c r="AR940" s="19"/>
      <c r="AS940" s="19"/>
      <c r="AT940" s="19"/>
      <c r="AV940" s="19"/>
      <c r="AW940" s="19"/>
    </row>
    <row r="941" spans="1:49" x14ac:dyDescent="0.2">
      <c r="A941" s="20"/>
      <c r="B941" s="20"/>
      <c r="D941" s="26"/>
      <c r="E941" s="26"/>
      <c r="F941" s="20"/>
      <c r="G941" s="20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L941" s="19"/>
      <c r="AM941" s="19"/>
      <c r="AN941" s="19"/>
      <c r="AO941" s="19"/>
      <c r="AP941" s="19"/>
      <c r="AQ941" s="19"/>
      <c r="AR941" s="19"/>
      <c r="AS941" s="19"/>
      <c r="AT941" s="19"/>
      <c r="AV941" s="19"/>
      <c r="AW941" s="19"/>
    </row>
    <row r="942" spans="1:49" x14ac:dyDescent="0.2">
      <c r="A942" s="20"/>
      <c r="B942" s="20"/>
      <c r="D942" s="26"/>
      <c r="E942" s="26"/>
      <c r="F942" s="20"/>
      <c r="G942" s="20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L942" s="19"/>
      <c r="AM942" s="19"/>
      <c r="AN942" s="19"/>
      <c r="AO942" s="19"/>
      <c r="AP942" s="19"/>
      <c r="AQ942" s="19"/>
      <c r="AR942" s="19"/>
      <c r="AS942" s="19"/>
      <c r="AT942" s="19"/>
      <c r="AV942" s="19"/>
      <c r="AW942" s="19"/>
    </row>
    <row r="943" spans="1:49" x14ac:dyDescent="0.2">
      <c r="A943" s="20"/>
      <c r="B943" s="20"/>
      <c r="D943" s="26"/>
      <c r="E943" s="26"/>
      <c r="F943" s="20"/>
      <c r="G943" s="20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L943" s="19"/>
      <c r="AM943" s="19"/>
      <c r="AN943" s="19"/>
      <c r="AO943" s="19"/>
      <c r="AP943" s="19"/>
      <c r="AQ943" s="19"/>
      <c r="AR943" s="19"/>
      <c r="AS943" s="19"/>
      <c r="AT943" s="19"/>
      <c r="AV943" s="19"/>
      <c r="AW943" s="19"/>
    </row>
    <row r="944" spans="1:49" x14ac:dyDescent="0.2">
      <c r="A944" s="20"/>
      <c r="B944" s="20"/>
      <c r="D944" s="26"/>
      <c r="E944" s="26"/>
      <c r="F944" s="20"/>
      <c r="G944" s="20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L944" s="19"/>
      <c r="AM944" s="19"/>
      <c r="AN944" s="19"/>
      <c r="AO944" s="19"/>
      <c r="AP944" s="19"/>
      <c r="AQ944" s="19"/>
      <c r="AR944" s="19"/>
      <c r="AS944" s="19"/>
      <c r="AT944" s="19"/>
      <c r="AV944" s="19"/>
      <c r="AW944" s="19"/>
    </row>
    <row r="945" spans="1:49" x14ac:dyDescent="0.2">
      <c r="A945" s="20"/>
      <c r="B945" s="20"/>
      <c r="D945" s="26"/>
      <c r="E945" s="26"/>
      <c r="F945" s="20"/>
      <c r="G945" s="20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L945" s="19"/>
      <c r="AM945" s="19"/>
      <c r="AN945" s="19"/>
      <c r="AO945" s="19"/>
      <c r="AP945" s="19"/>
      <c r="AQ945" s="19"/>
      <c r="AR945" s="19"/>
      <c r="AS945" s="19"/>
      <c r="AT945" s="19"/>
      <c r="AV945" s="19"/>
      <c r="AW945" s="19"/>
    </row>
    <row r="946" spans="1:49" x14ac:dyDescent="0.2">
      <c r="A946" s="20"/>
      <c r="B946" s="20"/>
      <c r="D946" s="26"/>
      <c r="E946" s="26"/>
      <c r="F946" s="20"/>
      <c r="G946" s="20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L946" s="19"/>
      <c r="AM946" s="19"/>
      <c r="AN946" s="19"/>
      <c r="AO946" s="19"/>
      <c r="AP946" s="19"/>
      <c r="AQ946" s="19"/>
      <c r="AR946" s="19"/>
      <c r="AS946" s="19"/>
      <c r="AT946" s="19"/>
      <c r="AV946" s="19"/>
      <c r="AW946" s="19"/>
    </row>
    <row r="947" spans="1:49" x14ac:dyDescent="0.2">
      <c r="A947" s="20"/>
      <c r="B947" s="20"/>
      <c r="D947" s="26"/>
      <c r="E947" s="26"/>
      <c r="F947" s="20"/>
      <c r="G947" s="20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L947" s="19"/>
      <c r="AM947" s="19"/>
      <c r="AN947" s="19"/>
      <c r="AO947" s="19"/>
      <c r="AP947" s="19"/>
      <c r="AQ947" s="19"/>
      <c r="AR947" s="19"/>
      <c r="AS947" s="19"/>
      <c r="AT947" s="19"/>
      <c r="AV947" s="19"/>
      <c r="AW947" s="19"/>
    </row>
    <row r="948" spans="1:49" x14ac:dyDescent="0.2">
      <c r="A948" s="20"/>
      <c r="B948" s="20"/>
      <c r="D948" s="26"/>
      <c r="E948" s="26"/>
      <c r="F948" s="20"/>
      <c r="G948" s="20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L948" s="19"/>
      <c r="AM948" s="19"/>
      <c r="AN948" s="19"/>
      <c r="AO948" s="19"/>
      <c r="AP948" s="19"/>
      <c r="AQ948" s="19"/>
      <c r="AR948" s="19"/>
      <c r="AS948" s="19"/>
      <c r="AT948" s="19"/>
      <c r="AV948" s="19"/>
      <c r="AW948" s="19"/>
    </row>
    <row r="949" spans="1:49" x14ac:dyDescent="0.2">
      <c r="A949" s="20"/>
      <c r="B949" s="20"/>
      <c r="D949" s="26"/>
      <c r="E949" s="26"/>
      <c r="F949" s="20"/>
      <c r="G949" s="20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L949" s="19"/>
      <c r="AM949" s="19"/>
      <c r="AN949" s="19"/>
      <c r="AO949" s="19"/>
      <c r="AP949" s="19"/>
      <c r="AQ949" s="19"/>
      <c r="AR949" s="19"/>
      <c r="AS949" s="19"/>
      <c r="AT949" s="19"/>
      <c r="AV949" s="19"/>
      <c r="AW949" s="19"/>
    </row>
    <row r="950" spans="1:49" x14ac:dyDescent="0.2">
      <c r="A950" s="20"/>
      <c r="B950" s="20"/>
      <c r="D950" s="26"/>
      <c r="E950" s="26"/>
      <c r="F950" s="20"/>
      <c r="G950" s="20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L950" s="19"/>
      <c r="AM950" s="19"/>
      <c r="AN950" s="19"/>
      <c r="AO950" s="19"/>
      <c r="AP950" s="19"/>
      <c r="AQ950" s="19"/>
      <c r="AR950" s="19"/>
      <c r="AS950" s="19"/>
      <c r="AT950" s="19"/>
      <c r="AV950" s="19"/>
      <c r="AW950" s="19"/>
    </row>
    <row r="951" spans="1:49" x14ac:dyDescent="0.2">
      <c r="A951" s="20"/>
      <c r="B951" s="20"/>
      <c r="D951" s="26"/>
      <c r="E951" s="26"/>
      <c r="F951" s="20"/>
      <c r="G951" s="20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L951" s="19"/>
      <c r="AM951" s="19"/>
      <c r="AN951" s="19"/>
      <c r="AO951" s="19"/>
      <c r="AP951" s="19"/>
      <c r="AQ951" s="19"/>
      <c r="AR951" s="19"/>
      <c r="AS951" s="19"/>
      <c r="AT951" s="19"/>
      <c r="AV951" s="19"/>
      <c r="AW951" s="19"/>
    </row>
    <row r="952" spans="1:49" x14ac:dyDescent="0.2">
      <c r="A952" s="20"/>
      <c r="B952" s="20"/>
      <c r="D952" s="26"/>
      <c r="E952" s="26"/>
      <c r="F952" s="20"/>
      <c r="G952" s="20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L952" s="19"/>
      <c r="AM952" s="19"/>
      <c r="AN952" s="19"/>
      <c r="AO952" s="19"/>
      <c r="AP952" s="19"/>
      <c r="AQ952" s="19"/>
      <c r="AR952" s="19"/>
      <c r="AS952" s="19"/>
      <c r="AT952" s="19"/>
      <c r="AV952" s="19"/>
      <c r="AW952" s="19"/>
    </row>
    <row r="953" spans="1:49" x14ac:dyDescent="0.2">
      <c r="A953" s="20"/>
      <c r="B953" s="20"/>
      <c r="D953" s="26"/>
      <c r="E953" s="26"/>
      <c r="F953" s="20"/>
      <c r="G953" s="20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L953" s="19"/>
      <c r="AM953" s="19"/>
      <c r="AN953" s="19"/>
      <c r="AO953" s="19"/>
      <c r="AP953" s="19"/>
      <c r="AQ953" s="19"/>
      <c r="AR953" s="19"/>
      <c r="AS953" s="19"/>
      <c r="AT953" s="19"/>
      <c r="AV953" s="19"/>
      <c r="AW953" s="19"/>
    </row>
    <row r="954" spans="1:49" x14ac:dyDescent="0.2">
      <c r="A954" s="20"/>
      <c r="B954" s="20"/>
      <c r="D954" s="26"/>
      <c r="E954" s="26"/>
      <c r="F954" s="20"/>
      <c r="G954" s="20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L954" s="19"/>
      <c r="AM954" s="19"/>
      <c r="AN954" s="19"/>
      <c r="AO954" s="19"/>
      <c r="AP954" s="19"/>
      <c r="AQ954" s="19"/>
      <c r="AR954" s="19"/>
      <c r="AS954" s="19"/>
      <c r="AT954" s="19"/>
      <c r="AV954" s="19"/>
      <c r="AW954" s="19"/>
    </row>
    <row r="955" spans="1:49" x14ac:dyDescent="0.2">
      <c r="A955" s="20"/>
      <c r="B955" s="20"/>
      <c r="D955" s="26"/>
      <c r="E955" s="26"/>
      <c r="F955" s="20"/>
      <c r="G955" s="20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L955" s="19"/>
      <c r="AM955" s="19"/>
      <c r="AN955" s="19"/>
      <c r="AO955" s="19"/>
      <c r="AP955" s="19"/>
      <c r="AQ955" s="19"/>
      <c r="AR955" s="19"/>
      <c r="AS955" s="19"/>
      <c r="AT955" s="19"/>
      <c r="AV955" s="19"/>
      <c r="AW955" s="19"/>
    </row>
    <row r="956" spans="1:49" x14ac:dyDescent="0.2">
      <c r="A956" s="20"/>
      <c r="B956" s="20"/>
      <c r="D956" s="26"/>
      <c r="E956" s="26"/>
      <c r="F956" s="20"/>
      <c r="G956" s="20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L956" s="19"/>
      <c r="AM956" s="19"/>
      <c r="AN956" s="19"/>
      <c r="AO956" s="19"/>
      <c r="AP956" s="19"/>
      <c r="AQ956" s="19"/>
      <c r="AR956" s="19"/>
      <c r="AS956" s="19"/>
      <c r="AT956" s="19"/>
      <c r="AV956" s="19"/>
      <c r="AW956" s="19"/>
    </row>
    <row r="957" spans="1:49" x14ac:dyDescent="0.2">
      <c r="A957" s="20"/>
      <c r="B957" s="20"/>
      <c r="D957" s="26"/>
      <c r="E957" s="26"/>
      <c r="F957" s="20"/>
      <c r="G957" s="20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L957" s="19"/>
      <c r="AM957" s="19"/>
      <c r="AN957" s="19"/>
      <c r="AO957" s="19"/>
      <c r="AP957" s="19"/>
      <c r="AQ957" s="19"/>
      <c r="AR957" s="19"/>
      <c r="AS957" s="19"/>
      <c r="AT957" s="19"/>
      <c r="AV957" s="19"/>
      <c r="AW957" s="19"/>
    </row>
    <row r="958" spans="1:49" x14ac:dyDescent="0.2">
      <c r="A958" s="20"/>
      <c r="B958" s="20"/>
      <c r="D958" s="26"/>
      <c r="E958" s="26"/>
      <c r="F958" s="20"/>
      <c r="G958" s="20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L958" s="19"/>
      <c r="AM958" s="19"/>
      <c r="AN958" s="19"/>
      <c r="AO958" s="19"/>
      <c r="AP958" s="19"/>
      <c r="AQ958" s="19"/>
      <c r="AR958" s="19"/>
      <c r="AS958" s="19"/>
      <c r="AT958" s="19"/>
      <c r="AV958" s="19"/>
      <c r="AW958" s="19"/>
    </row>
    <row r="959" spans="1:49" x14ac:dyDescent="0.2">
      <c r="A959" s="20"/>
      <c r="B959" s="20"/>
      <c r="D959" s="26"/>
      <c r="E959" s="26"/>
      <c r="F959" s="20"/>
      <c r="G959" s="20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L959" s="19"/>
      <c r="AM959" s="19"/>
      <c r="AN959" s="19"/>
      <c r="AO959" s="19"/>
      <c r="AP959" s="19"/>
      <c r="AQ959" s="19"/>
      <c r="AR959" s="19"/>
      <c r="AS959" s="19"/>
      <c r="AT959" s="19"/>
      <c r="AV959" s="19"/>
      <c r="AW959" s="19"/>
    </row>
    <row r="960" spans="1:49" x14ac:dyDescent="0.2">
      <c r="A960" s="20"/>
      <c r="B960" s="20"/>
      <c r="D960" s="26"/>
      <c r="E960" s="26"/>
      <c r="F960" s="20"/>
      <c r="G960" s="20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L960" s="19"/>
      <c r="AM960" s="19"/>
      <c r="AN960" s="19"/>
      <c r="AO960" s="19"/>
      <c r="AP960" s="19"/>
      <c r="AQ960" s="19"/>
      <c r="AR960" s="19"/>
      <c r="AS960" s="19"/>
      <c r="AT960" s="19"/>
      <c r="AV960" s="19"/>
      <c r="AW960" s="19"/>
    </row>
    <row r="961" spans="1:49" x14ac:dyDescent="0.2">
      <c r="A961" s="20"/>
      <c r="B961" s="20"/>
      <c r="D961" s="26"/>
      <c r="E961" s="26"/>
      <c r="F961" s="20"/>
      <c r="G961" s="20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L961" s="19"/>
      <c r="AM961" s="19"/>
      <c r="AN961" s="19"/>
      <c r="AO961" s="19"/>
      <c r="AP961" s="19"/>
      <c r="AQ961" s="19"/>
      <c r="AR961" s="19"/>
      <c r="AS961" s="19"/>
      <c r="AT961" s="19"/>
      <c r="AV961" s="19"/>
      <c r="AW961" s="19"/>
    </row>
    <row r="962" spans="1:49" x14ac:dyDescent="0.2">
      <c r="A962" s="20"/>
      <c r="B962" s="20"/>
      <c r="D962" s="26"/>
      <c r="E962" s="26"/>
      <c r="F962" s="20"/>
      <c r="G962" s="20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L962" s="19"/>
      <c r="AM962" s="19"/>
      <c r="AN962" s="19"/>
      <c r="AO962" s="19"/>
      <c r="AP962" s="19"/>
      <c r="AQ962" s="19"/>
      <c r="AR962" s="19"/>
      <c r="AS962" s="19"/>
      <c r="AT962" s="19"/>
      <c r="AV962" s="19"/>
      <c r="AW962" s="19"/>
    </row>
    <row r="963" spans="1:49" x14ac:dyDescent="0.2">
      <c r="A963" s="20"/>
      <c r="B963" s="20"/>
      <c r="D963" s="26"/>
      <c r="E963" s="26"/>
      <c r="F963" s="20"/>
      <c r="G963" s="20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L963" s="19"/>
      <c r="AM963" s="19"/>
      <c r="AN963" s="19"/>
      <c r="AO963" s="19"/>
      <c r="AP963" s="19"/>
      <c r="AQ963" s="19"/>
      <c r="AR963" s="19"/>
      <c r="AS963" s="19"/>
      <c r="AT963" s="19"/>
      <c r="AV963" s="19"/>
      <c r="AW963" s="19"/>
    </row>
    <row r="964" spans="1:49" x14ac:dyDescent="0.2">
      <c r="A964" s="20"/>
      <c r="B964" s="20"/>
      <c r="D964" s="26"/>
      <c r="E964" s="26"/>
      <c r="F964" s="20"/>
      <c r="G964" s="20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L964" s="19"/>
      <c r="AM964" s="19"/>
      <c r="AN964" s="19"/>
      <c r="AO964" s="19"/>
      <c r="AP964" s="19"/>
      <c r="AQ964" s="19"/>
      <c r="AR964" s="19"/>
      <c r="AS964" s="19"/>
      <c r="AT964" s="19"/>
      <c r="AV964" s="19"/>
      <c r="AW964" s="19"/>
    </row>
    <row r="965" spans="1:49" x14ac:dyDescent="0.2">
      <c r="A965" s="20"/>
      <c r="B965" s="20"/>
      <c r="D965" s="26"/>
      <c r="E965" s="26"/>
      <c r="F965" s="20"/>
      <c r="G965" s="20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L965" s="19"/>
      <c r="AM965" s="19"/>
      <c r="AN965" s="19"/>
      <c r="AO965" s="19"/>
      <c r="AP965" s="19"/>
      <c r="AQ965" s="19"/>
      <c r="AR965" s="19"/>
      <c r="AS965" s="19"/>
      <c r="AT965" s="19"/>
      <c r="AV965" s="19"/>
      <c r="AW965" s="19"/>
    </row>
    <row r="966" spans="1:49" x14ac:dyDescent="0.2">
      <c r="A966" s="20"/>
      <c r="B966" s="20"/>
      <c r="D966" s="26"/>
      <c r="E966" s="26"/>
      <c r="F966" s="20"/>
      <c r="G966" s="20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L966" s="19"/>
      <c r="AM966" s="19"/>
      <c r="AN966" s="19"/>
      <c r="AO966" s="19"/>
      <c r="AP966" s="19"/>
      <c r="AQ966" s="19"/>
      <c r="AR966" s="19"/>
      <c r="AS966" s="19"/>
      <c r="AT966" s="19"/>
      <c r="AV966" s="19"/>
      <c r="AW966" s="19"/>
    </row>
    <row r="967" spans="1:49" x14ac:dyDescent="0.2">
      <c r="A967" s="20"/>
      <c r="B967" s="20"/>
      <c r="D967" s="26"/>
      <c r="E967" s="26"/>
      <c r="F967" s="20"/>
      <c r="G967" s="20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L967" s="19"/>
      <c r="AM967" s="19"/>
      <c r="AN967" s="19"/>
      <c r="AO967" s="19"/>
      <c r="AP967" s="19"/>
      <c r="AQ967" s="19"/>
      <c r="AR967" s="19"/>
      <c r="AS967" s="19"/>
      <c r="AT967" s="19"/>
      <c r="AV967" s="19"/>
      <c r="AW967" s="19"/>
    </row>
    <row r="968" spans="1:49" x14ac:dyDescent="0.2">
      <c r="A968" s="20"/>
      <c r="B968" s="20"/>
      <c r="D968" s="26"/>
      <c r="E968" s="26"/>
      <c r="F968" s="20"/>
      <c r="G968" s="20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L968" s="19"/>
      <c r="AM968" s="19"/>
      <c r="AN968" s="19"/>
      <c r="AO968" s="19"/>
      <c r="AP968" s="19"/>
      <c r="AQ968" s="19"/>
      <c r="AR968" s="19"/>
      <c r="AS968" s="19"/>
      <c r="AT968" s="19"/>
      <c r="AV968" s="19"/>
      <c r="AW968" s="19"/>
    </row>
    <row r="969" spans="1:49" x14ac:dyDescent="0.2">
      <c r="A969" s="20"/>
      <c r="B969" s="20"/>
      <c r="D969" s="26"/>
      <c r="E969" s="26"/>
      <c r="F969" s="20"/>
      <c r="G969" s="20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L969" s="19"/>
      <c r="AM969" s="19"/>
      <c r="AN969" s="19"/>
      <c r="AO969" s="19"/>
      <c r="AP969" s="19"/>
      <c r="AQ969" s="19"/>
      <c r="AR969" s="19"/>
      <c r="AS969" s="19"/>
      <c r="AT969" s="19"/>
      <c r="AV969" s="19"/>
      <c r="AW969" s="19"/>
    </row>
    <row r="970" spans="1:49" x14ac:dyDescent="0.2">
      <c r="A970" s="20"/>
      <c r="B970" s="20"/>
      <c r="D970" s="26"/>
      <c r="E970" s="26"/>
      <c r="F970" s="20"/>
      <c r="G970" s="20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L970" s="19"/>
      <c r="AM970" s="19"/>
      <c r="AN970" s="19"/>
      <c r="AO970" s="19"/>
      <c r="AP970" s="19"/>
      <c r="AQ970" s="19"/>
      <c r="AR970" s="19"/>
      <c r="AS970" s="19"/>
      <c r="AT970" s="19"/>
      <c r="AV970" s="19"/>
      <c r="AW970" s="19"/>
    </row>
    <row r="971" spans="1:49" x14ac:dyDescent="0.2">
      <c r="A971" s="20"/>
      <c r="B971" s="20"/>
      <c r="D971" s="26"/>
      <c r="E971" s="26"/>
      <c r="F971" s="20"/>
      <c r="G971" s="20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L971" s="19"/>
      <c r="AM971" s="19"/>
      <c r="AN971" s="19"/>
      <c r="AO971" s="19"/>
      <c r="AP971" s="19"/>
      <c r="AQ971" s="19"/>
      <c r="AR971" s="19"/>
      <c r="AS971" s="19"/>
      <c r="AT971" s="19"/>
      <c r="AV971" s="19"/>
      <c r="AW971" s="19"/>
    </row>
    <row r="972" spans="1:49" x14ac:dyDescent="0.2">
      <c r="A972" s="20"/>
      <c r="B972" s="20"/>
      <c r="D972" s="26"/>
      <c r="E972" s="26"/>
      <c r="F972" s="20"/>
      <c r="G972" s="20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L972" s="19"/>
      <c r="AM972" s="19"/>
      <c r="AN972" s="19"/>
      <c r="AO972" s="19"/>
      <c r="AP972" s="19"/>
      <c r="AQ972" s="19"/>
      <c r="AR972" s="19"/>
      <c r="AS972" s="19"/>
      <c r="AT972" s="19"/>
      <c r="AV972" s="19"/>
      <c r="AW972" s="19"/>
    </row>
    <row r="973" spans="1:49" x14ac:dyDescent="0.2">
      <c r="A973" s="20"/>
      <c r="B973" s="20"/>
      <c r="D973" s="26"/>
      <c r="E973" s="26"/>
      <c r="F973" s="20"/>
      <c r="G973" s="20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L973" s="19"/>
      <c r="AM973" s="19"/>
      <c r="AN973" s="19"/>
      <c r="AO973" s="19"/>
      <c r="AP973" s="19"/>
      <c r="AQ973" s="19"/>
      <c r="AR973" s="19"/>
      <c r="AS973" s="19"/>
      <c r="AT973" s="19"/>
      <c r="AV973" s="19"/>
      <c r="AW973" s="19"/>
    </row>
    <row r="974" spans="1:49" x14ac:dyDescent="0.2">
      <c r="A974" s="20"/>
      <c r="B974" s="20"/>
      <c r="D974" s="26"/>
      <c r="E974" s="26"/>
      <c r="F974" s="20"/>
      <c r="G974" s="20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L974" s="19"/>
      <c r="AM974" s="19"/>
      <c r="AN974" s="19"/>
      <c r="AO974" s="19"/>
      <c r="AP974" s="19"/>
      <c r="AQ974" s="19"/>
      <c r="AR974" s="19"/>
      <c r="AS974" s="19"/>
      <c r="AT974" s="19"/>
      <c r="AV974" s="19"/>
      <c r="AW974" s="19"/>
    </row>
    <row r="975" spans="1:49" x14ac:dyDescent="0.2">
      <c r="A975" s="20"/>
      <c r="B975" s="20"/>
      <c r="D975" s="26"/>
      <c r="E975" s="26"/>
      <c r="F975" s="20"/>
      <c r="G975" s="20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L975" s="19"/>
      <c r="AM975" s="19"/>
      <c r="AN975" s="19"/>
      <c r="AO975" s="19"/>
      <c r="AP975" s="19"/>
      <c r="AQ975" s="19"/>
      <c r="AR975" s="19"/>
      <c r="AS975" s="19"/>
      <c r="AT975" s="19"/>
      <c r="AV975" s="19"/>
      <c r="AW975" s="19"/>
    </row>
    <row r="976" spans="1:49" x14ac:dyDescent="0.2">
      <c r="A976" s="20"/>
      <c r="B976" s="20"/>
      <c r="D976" s="26"/>
      <c r="E976" s="26"/>
      <c r="F976" s="20"/>
      <c r="G976" s="20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L976" s="19"/>
      <c r="AM976" s="19"/>
      <c r="AN976" s="19"/>
      <c r="AO976" s="19"/>
      <c r="AP976" s="19"/>
      <c r="AQ976" s="19"/>
      <c r="AR976" s="19"/>
      <c r="AS976" s="19"/>
      <c r="AT976" s="19"/>
      <c r="AV976" s="19"/>
      <c r="AW976" s="19"/>
    </row>
    <row r="977" spans="1:49" x14ac:dyDescent="0.2">
      <c r="A977" s="20"/>
      <c r="B977" s="20"/>
      <c r="D977" s="26"/>
      <c r="E977" s="26"/>
      <c r="F977" s="20"/>
      <c r="G977" s="20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L977" s="19"/>
      <c r="AM977" s="19"/>
      <c r="AN977" s="19"/>
      <c r="AO977" s="19"/>
      <c r="AP977" s="19"/>
      <c r="AQ977" s="19"/>
      <c r="AR977" s="19"/>
      <c r="AS977" s="19"/>
      <c r="AT977" s="19"/>
      <c r="AV977" s="19"/>
      <c r="AW977" s="19"/>
    </row>
    <row r="978" spans="1:49" x14ac:dyDescent="0.2">
      <c r="A978" s="20"/>
      <c r="B978" s="20"/>
      <c r="D978" s="26"/>
      <c r="E978" s="26"/>
      <c r="F978" s="20"/>
      <c r="G978" s="20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L978" s="19"/>
      <c r="AM978" s="19"/>
      <c r="AN978" s="19"/>
      <c r="AO978" s="19"/>
      <c r="AP978" s="19"/>
      <c r="AQ978" s="19"/>
      <c r="AR978" s="19"/>
      <c r="AS978" s="19"/>
      <c r="AT978" s="19"/>
      <c r="AV978" s="19"/>
      <c r="AW978" s="19"/>
    </row>
    <row r="979" spans="1:49" x14ac:dyDescent="0.2">
      <c r="A979" s="20"/>
      <c r="B979" s="20"/>
      <c r="D979" s="26"/>
      <c r="E979" s="26"/>
      <c r="F979" s="20"/>
      <c r="G979" s="20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L979" s="19"/>
      <c r="AM979" s="19"/>
      <c r="AN979" s="19"/>
      <c r="AO979" s="19"/>
      <c r="AP979" s="19"/>
      <c r="AQ979" s="19"/>
      <c r="AR979" s="19"/>
      <c r="AS979" s="19"/>
      <c r="AT979" s="19"/>
      <c r="AV979" s="19"/>
      <c r="AW979" s="19"/>
    </row>
    <row r="980" spans="1:49" x14ac:dyDescent="0.2">
      <c r="A980" s="20"/>
      <c r="B980" s="20"/>
      <c r="D980" s="26"/>
      <c r="E980" s="26"/>
      <c r="F980" s="20"/>
      <c r="G980" s="20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L980" s="19"/>
      <c r="AM980" s="19"/>
      <c r="AN980" s="19"/>
      <c r="AO980" s="19"/>
      <c r="AP980" s="19"/>
      <c r="AQ980" s="19"/>
      <c r="AR980" s="19"/>
      <c r="AS980" s="19"/>
      <c r="AT980" s="19"/>
      <c r="AV980" s="19"/>
      <c r="AW980" s="19"/>
    </row>
    <row r="981" spans="1:49" x14ac:dyDescent="0.2">
      <c r="A981" s="20"/>
      <c r="B981" s="20"/>
      <c r="D981" s="26"/>
      <c r="E981" s="26"/>
      <c r="F981" s="20"/>
      <c r="G981" s="20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L981" s="19"/>
      <c r="AM981" s="19"/>
      <c r="AN981" s="19"/>
      <c r="AO981" s="19"/>
      <c r="AP981" s="19"/>
      <c r="AQ981" s="19"/>
      <c r="AR981" s="19"/>
      <c r="AS981" s="19"/>
      <c r="AT981" s="19"/>
      <c r="AV981" s="19"/>
      <c r="AW981" s="19"/>
    </row>
    <row r="982" spans="1:49" x14ac:dyDescent="0.2">
      <c r="A982" s="20"/>
      <c r="B982" s="20"/>
      <c r="D982" s="26"/>
      <c r="E982" s="26"/>
      <c r="F982" s="20"/>
      <c r="G982" s="20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L982" s="19"/>
      <c r="AM982" s="19"/>
      <c r="AN982" s="19"/>
      <c r="AO982" s="19"/>
      <c r="AP982" s="19"/>
      <c r="AQ982" s="19"/>
      <c r="AR982" s="19"/>
      <c r="AS982" s="19"/>
      <c r="AT982" s="19"/>
      <c r="AV982" s="19"/>
      <c r="AW982" s="19"/>
    </row>
    <row r="983" spans="1:49" x14ac:dyDescent="0.2">
      <c r="A983" s="20"/>
      <c r="B983" s="20"/>
      <c r="D983" s="26"/>
      <c r="E983" s="26"/>
      <c r="F983" s="20"/>
      <c r="G983" s="20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L983" s="19"/>
      <c r="AM983" s="19"/>
      <c r="AN983" s="19"/>
      <c r="AO983" s="19"/>
      <c r="AP983" s="19"/>
      <c r="AQ983" s="19"/>
      <c r="AR983" s="19"/>
      <c r="AS983" s="19"/>
      <c r="AT983" s="19"/>
      <c r="AV983" s="19"/>
      <c r="AW983" s="19"/>
    </row>
    <row r="984" spans="1:49" x14ac:dyDescent="0.2">
      <c r="A984" s="20"/>
      <c r="B984" s="20"/>
      <c r="D984" s="26"/>
      <c r="E984" s="26"/>
      <c r="F984" s="20"/>
      <c r="G984" s="20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L984" s="19"/>
      <c r="AM984" s="19"/>
      <c r="AN984" s="19"/>
      <c r="AO984" s="19"/>
      <c r="AP984" s="19"/>
      <c r="AQ984" s="19"/>
      <c r="AR984" s="19"/>
      <c r="AS984" s="19"/>
      <c r="AT984" s="19"/>
      <c r="AV984" s="19"/>
      <c r="AW984" s="19"/>
    </row>
    <row r="985" spans="1:49" x14ac:dyDescent="0.2">
      <c r="A985" s="20"/>
      <c r="B985" s="20"/>
      <c r="D985" s="26"/>
      <c r="E985" s="26"/>
      <c r="F985" s="20"/>
      <c r="G985" s="20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L985" s="19"/>
      <c r="AM985" s="19"/>
      <c r="AN985" s="19"/>
      <c r="AO985" s="19"/>
      <c r="AP985" s="19"/>
      <c r="AQ985" s="19"/>
      <c r="AR985" s="19"/>
      <c r="AS985" s="19"/>
      <c r="AT985" s="19"/>
      <c r="AV985" s="19"/>
      <c r="AW985" s="19"/>
    </row>
    <row r="986" spans="1:49" x14ac:dyDescent="0.2">
      <c r="A986" s="20"/>
      <c r="B986" s="20"/>
      <c r="D986" s="26"/>
      <c r="E986" s="26"/>
      <c r="F986" s="20"/>
      <c r="G986" s="20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L986" s="19"/>
      <c r="AM986" s="19"/>
      <c r="AN986" s="19"/>
      <c r="AO986" s="19"/>
      <c r="AP986" s="19"/>
      <c r="AQ986" s="19"/>
      <c r="AR986" s="19"/>
      <c r="AS986" s="19"/>
      <c r="AT986" s="19"/>
      <c r="AV986" s="19"/>
      <c r="AW986" s="19"/>
    </row>
    <row r="987" spans="1:49" x14ac:dyDescent="0.2">
      <c r="A987" s="20"/>
      <c r="B987" s="20"/>
      <c r="D987" s="26"/>
      <c r="E987" s="26"/>
      <c r="F987" s="20"/>
      <c r="G987" s="20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L987" s="19"/>
      <c r="AM987" s="19"/>
      <c r="AN987" s="19"/>
      <c r="AO987" s="19"/>
      <c r="AP987" s="19"/>
      <c r="AQ987" s="19"/>
      <c r="AR987" s="19"/>
      <c r="AS987" s="19"/>
      <c r="AT987" s="19"/>
      <c r="AV987" s="19"/>
      <c r="AW987" s="19"/>
    </row>
    <row r="988" spans="1:49" x14ac:dyDescent="0.2">
      <c r="A988" s="20"/>
      <c r="B988" s="20"/>
      <c r="D988" s="26"/>
      <c r="E988" s="26"/>
      <c r="F988" s="20"/>
      <c r="G988" s="20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L988" s="19"/>
      <c r="AM988" s="19"/>
      <c r="AN988" s="19"/>
      <c r="AO988" s="19"/>
      <c r="AP988" s="19"/>
      <c r="AQ988" s="19"/>
      <c r="AR988" s="19"/>
      <c r="AS988" s="19"/>
      <c r="AT988" s="19"/>
      <c r="AV988" s="19"/>
      <c r="AW988" s="19"/>
    </row>
    <row r="989" spans="1:49" x14ac:dyDescent="0.2">
      <c r="A989" s="20"/>
      <c r="B989" s="20"/>
      <c r="D989" s="26"/>
      <c r="E989" s="26"/>
      <c r="F989" s="20"/>
      <c r="G989" s="20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L989" s="19"/>
      <c r="AM989" s="19"/>
      <c r="AN989" s="19"/>
      <c r="AO989" s="19"/>
      <c r="AP989" s="19"/>
      <c r="AQ989" s="19"/>
      <c r="AR989" s="19"/>
      <c r="AS989" s="19"/>
      <c r="AT989" s="19"/>
      <c r="AV989" s="19"/>
      <c r="AW989" s="19"/>
    </row>
    <row r="990" spans="1:49" x14ac:dyDescent="0.2">
      <c r="A990" s="20"/>
      <c r="B990" s="20"/>
      <c r="D990" s="26"/>
      <c r="E990" s="26"/>
      <c r="F990" s="20"/>
      <c r="G990" s="20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L990" s="19"/>
      <c r="AM990" s="19"/>
      <c r="AN990" s="19"/>
      <c r="AO990" s="19"/>
      <c r="AP990" s="19"/>
      <c r="AQ990" s="19"/>
      <c r="AR990" s="19"/>
      <c r="AS990" s="19"/>
      <c r="AT990" s="19"/>
      <c r="AV990" s="19"/>
      <c r="AW990" s="19"/>
    </row>
    <row r="991" spans="1:49" x14ac:dyDescent="0.2">
      <c r="A991" s="20"/>
      <c r="B991" s="20"/>
      <c r="D991" s="26"/>
      <c r="E991" s="26"/>
      <c r="F991" s="20"/>
      <c r="G991" s="20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L991" s="19"/>
      <c r="AM991" s="19"/>
      <c r="AN991" s="19"/>
      <c r="AO991" s="19"/>
      <c r="AP991" s="19"/>
      <c r="AQ991" s="19"/>
      <c r="AR991" s="19"/>
      <c r="AS991" s="19"/>
      <c r="AT991" s="19"/>
      <c r="AV991" s="19"/>
      <c r="AW991" s="19"/>
    </row>
    <row r="992" spans="1:49" x14ac:dyDescent="0.2">
      <c r="A992" s="20"/>
      <c r="B992" s="20"/>
      <c r="D992" s="26"/>
      <c r="E992" s="26"/>
      <c r="F992" s="20"/>
      <c r="G992" s="20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L992" s="19"/>
      <c r="AM992" s="19"/>
      <c r="AN992" s="19"/>
      <c r="AO992" s="19"/>
      <c r="AP992" s="19"/>
      <c r="AQ992" s="19"/>
      <c r="AR992" s="19"/>
      <c r="AS992" s="19"/>
      <c r="AT992" s="19"/>
      <c r="AV992" s="19"/>
      <c r="AW992" s="19"/>
    </row>
    <row r="993" spans="1:49" x14ac:dyDescent="0.2">
      <c r="A993" s="20"/>
      <c r="B993" s="20"/>
      <c r="D993" s="26"/>
      <c r="E993" s="26"/>
      <c r="F993" s="20"/>
      <c r="G993" s="20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L993" s="19"/>
      <c r="AM993" s="19"/>
      <c r="AN993" s="19"/>
      <c r="AO993" s="19"/>
      <c r="AP993" s="19"/>
      <c r="AQ993" s="19"/>
      <c r="AR993" s="19"/>
      <c r="AS993" s="19"/>
      <c r="AT993" s="19"/>
      <c r="AV993" s="19"/>
      <c r="AW993" s="19"/>
    </row>
    <row r="994" spans="1:49" x14ac:dyDescent="0.2">
      <c r="A994" s="20"/>
      <c r="B994" s="20"/>
      <c r="D994" s="26"/>
      <c r="E994" s="26"/>
      <c r="F994" s="20"/>
      <c r="G994" s="20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L994" s="19"/>
      <c r="AM994" s="19"/>
      <c r="AN994" s="19"/>
      <c r="AO994" s="19"/>
      <c r="AP994" s="19"/>
      <c r="AQ994" s="19"/>
      <c r="AR994" s="19"/>
      <c r="AS994" s="19"/>
      <c r="AT994" s="19"/>
      <c r="AV994" s="19"/>
      <c r="AW994" s="19"/>
    </row>
    <row r="995" spans="1:49" x14ac:dyDescent="0.2">
      <c r="A995" s="20"/>
      <c r="B995" s="20"/>
      <c r="D995" s="26"/>
      <c r="E995" s="26"/>
      <c r="F995" s="20"/>
      <c r="G995" s="20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L995" s="19"/>
      <c r="AM995" s="19"/>
      <c r="AN995" s="19"/>
      <c r="AO995" s="19"/>
      <c r="AP995" s="19"/>
      <c r="AQ995" s="19"/>
      <c r="AR995" s="19"/>
      <c r="AS995" s="19"/>
      <c r="AT995" s="19"/>
      <c r="AV995" s="19"/>
      <c r="AW995" s="19"/>
    </row>
    <row r="996" spans="1:49" x14ac:dyDescent="0.2">
      <c r="A996" s="20"/>
      <c r="B996" s="20"/>
      <c r="D996" s="26"/>
      <c r="E996" s="26"/>
      <c r="F996" s="20"/>
      <c r="G996" s="20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L996" s="19"/>
      <c r="AM996" s="19"/>
      <c r="AN996" s="19"/>
      <c r="AO996" s="19"/>
      <c r="AP996" s="19"/>
      <c r="AQ996" s="19"/>
      <c r="AR996" s="19"/>
      <c r="AS996" s="19"/>
      <c r="AT996" s="19"/>
      <c r="AV996" s="19"/>
      <c r="AW996" s="19"/>
    </row>
    <row r="997" spans="1:49" x14ac:dyDescent="0.2">
      <c r="A997" s="20"/>
      <c r="B997" s="20"/>
      <c r="D997" s="26"/>
      <c r="E997" s="26"/>
      <c r="F997" s="20"/>
      <c r="G997" s="20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L997" s="19"/>
      <c r="AM997" s="19"/>
      <c r="AN997" s="19"/>
      <c r="AO997" s="19"/>
      <c r="AP997" s="19"/>
      <c r="AQ997" s="19"/>
      <c r="AR997" s="19"/>
      <c r="AS997" s="19"/>
      <c r="AT997" s="19"/>
      <c r="AV997" s="19"/>
      <c r="AW997" s="19"/>
    </row>
    <row r="998" spans="1:49" x14ac:dyDescent="0.2">
      <c r="A998" s="20"/>
      <c r="B998" s="20"/>
      <c r="D998" s="26"/>
      <c r="E998" s="26"/>
      <c r="F998" s="20"/>
      <c r="G998" s="20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L998" s="19"/>
      <c r="AM998" s="19"/>
      <c r="AN998" s="19"/>
      <c r="AO998" s="19"/>
      <c r="AP998" s="19"/>
      <c r="AQ998" s="19"/>
      <c r="AR998" s="19"/>
      <c r="AS998" s="19"/>
      <c r="AT998" s="19"/>
      <c r="AV998" s="19"/>
      <c r="AW998" s="19"/>
    </row>
    <row r="999" spans="1:49" x14ac:dyDescent="0.2">
      <c r="A999" s="20"/>
      <c r="B999" s="20"/>
      <c r="D999" s="26"/>
      <c r="E999" s="26"/>
      <c r="F999" s="20"/>
      <c r="G999" s="20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L999" s="19"/>
      <c r="AM999" s="19"/>
      <c r="AN999" s="19"/>
      <c r="AO999" s="19"/>
      <c r="AP999" s="19"/>
      <c r="AQ999" s="19"/>
      <c r="AR999" s="19"/>
      <c r="AS999" s="19"/>
      <c r="AT999" s="19"/>
      <c r="AV999" s="19"/>
      <c r="AW999" s="19"/>
    </row>
    <row r="1000" spans="1:49" x14ac:dyDescent="0.2">
      <c r="A1000" s="20"/>
      <c r="B1000" s="20"/>
      <c r="D1000" s="26"/>
      <c r="E1000" s="26"/>
      <c r="F1000" s="20"/>
      <c r="G1000" s="20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V1000" s="19"/>
      <c r="AW1000" s="19"/>
    </row>
    <row r="1646" spans="1:48" x14ac:dyDescent="0.2">
      <c r="A1646" s="20"/>
      <c r="C1646" s="26"/>
      <c r="D1646" s="26"/>
      <c r="E1646" s="20"/>
      <c r="F1646" s="20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19"/>
      <c r="AH1646" s="19"/>
      <c r="AI1646" s="19"/>
      <c r="AK1646" s="19"/>
      <c r="AL1646" s="19"/>
      <c r="AM1646" s="19"/>
      <c r="AN1646" s="19"/>
      <c r="AO1646" s="19"/>
      <c r="AP1646" s="19"/>
      <c r="AQ1646" s="19"/>
      <c r="AR1646" s="19"/>
      <c r="AS1646" s="19"/>
      <c r="AU1646" s="19"/>
      <c r="AV1646" s="19"/>
    </row>
    <row r="1647" spans="1:48" x14ac:dyDescent="0.2">
      <c r="A1647" s="20"/>
      <c r="C1647" s="26"/>
      <c r="D1647" s="26"/>
      <c r="E1647" s="20"/>
      <c r="F1647" s="20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19"/>
      <c r="AH1647" s="19"/>
      <c r="AI1647" s="19"/>
      <c r="AK1647" s="19"/>
      <c r="AL1647" s="19"/>
      <c r="AM1647" s="19"/>
      <c r="AN1647" s="19"/>
      <c r="AO1647" s="19"/>
      <c r="AP1647" s="19"/>
      <c r="AQ1647" s="19"/>
      <c r="AR1647" s="19"/>
      <c r="AS1647" s="19"/>
      <c r="AU1647" s="19"/>
      <c r="AV1647" s="19"/>
    </row>
    <row r="1648" spans="1:48" x14ac:dyDescent="0.2">
      <c r="A1648" s="20"/>
      <c r="C1648" s="26"/>
      <c r="D1648" s="26"/>
      <c r="E1648" s="20"/>
      <c r="F1648" s="20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19"/>
      <c r="AH1648" s="19"/>
      <c r="AI1648" s="19"/>
      <c r="AK1648" s="19"/>
      <c r="AL1648" s="19"/>
      <c r="AM1648" s="19"/>
      <c r="AN1648" s="19"/>
      <c r="AO1648" s="19"/>
      <c r="AP1648" s="19"/>
      <c r="AQ1648" s="19"/>
      <c r="AR1648" s="19"/>
      <c r="AS1648" s="19"/>
      <c r="AU1648" s="19"/>
      <c r="AV1648" s="19"/>
    </row>
    <row r="1649" spans="1:48" x14ac:dyDescent="0.2">
      <c r="A1649" s="20"/>
      <c r="C1649" s="26"/>
      <c r="D1649" s="26"/>
      <c r="E1649" s="20"/>
      <c r="F1649" s="20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19"/>
      <c r="AH1649" s="19"/>
      <c r="AI1649" s="19"/>
      <c r="AK1649" s="19"/>
      <c r="AL1649" s="19"/>
      <c r="AM1649" s="19"/>
      <c r="AN1649" s="19"/>
      <c r="AO1649" s="19"/>
      <c r="AP1649" s="19"/>
      <c r="AQ1649" s="19"/>
      <c r="AR1649" s="19"/>
      <c r="AS1649" s="19"/>
      <c r="AU1649" s="19"/>
      <c r="AV1649" s="19"/>
    </row>
    <row r="1650" spans="1:48" x14ac:dyDescent="0.2">
      <c r="A1650" s="20"/>
      <c r="C1650" s="26"/>
      <c r="D1650" s="26"/>
      <c r="E1650" s="20"/>
      <c r="F1650" s="20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19"/>
      <c r="AH1650" s="19"/>
      <c r="AI1650" s="19"/>
      <c r="AK1650" s="19"/>
      <c r="AL1650" s="19"/>
      <c r="AM1650" s="19"/>
      <c r="AN1650" s="19"/>
      <c r="AO1650" s="19"/>
      <c r="AP1650" s="19"/>
      <c r="AQ1650" s="19"/>
      <c r="AR1650" s="19"/>
      <c r="AS1650" s="19"/>
      <c r="AU1650" s="19"/>
      <c r="AV1650" s="19"/>
    </row>
    <row r="1651" spans="1:48" x14ac:dyDescent="0.2">
      <c r="A1651" s="20"/>
      <c r="C1651" s="26"/>
      <c r="D1651" s="26"/>
      <c r="E1651" s="20"/>
      <c r="F1651" s="20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19"/>
      <c r="AH1651" s="19"/>
      <c r="AI1651" s="19"/>
      <c r="AK1651" s="19"/>
      <c r="AL1651" s="19"/>
      <c r="AM1651" s="19"/>
      <c r="AN1651" s="19"/>
      <c r="AO1651" s="19"/>
      <c r="AP1651" s="19"/>
      <c r="AQ1651" s="19"/>
      <c r="AR1651" s="19"/>
      <c r="AS1651" s="19"/>
      <c r="AU1651" s="19"/>
      <c r="AV1651" s="19"/>
    </row>
    <row r="1652" spans="1:48" x14ac:dyDescent="0.2">
      <c r="A1652" s="20"/>
      <c r="C1652" s="26"/>
      <c r="D1652" s="26"/>
      <c r="E1652" s="20"/>
      <c r="F1652" s="20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19"/>
      <c r="AH1652" s="19"/>
      <c r="AI1652" s="19"/>
      <c r="AK1652" s="19"/>
      <c r="AL1652" s="19"/>
      <c r="AM1652" s="19"/>
      <c r="AN1652" s="19"/>
      <c r="AO1652" s="19"/>
      <c r="AP1652" s="19"/>
      <c r="AQ1652" s="19"/>
      <c r="AR1652" s="19"/>
      <c r="AS1652" s="19"/>
      <c r="AU1652" s="19"/>
      <c r="AV1652" s="19"/>
    </row>
    <row r="1653" spans="1:48" x14ac:dyDescent="0.2">
      <c r="A1653" s="20"/>
      <c r="C1653" s="26"/>
      <c r="D1653" s="26"/>
      <c r="E1653" s="20"/>
      <c r="F1653" s="20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19"/>
      <c r="AH1653" s="19"/>
      <c r="AI1653" s="19"/>
      <c r="AK1653" s="19"/>
      <c r="AL1653" s="19"/>
      <c r="AM1653" s="19"/>
      <c r="AN1653" s="19"/>
      <c r="AO1653" s="19"/>
      <c r="AP1653" s="19"/>
      <c r="AQ1653" s="19"/>
      <c r="AR1653" s="19"/>
      <c r="AS1653" s="19"/>
      <c r="AU1653" s="19"/>
      <c r="AV1653" s="19"/>
    </row>
    <row r="1654" spans="1:48" x14ac:dyDescent="0.2">
      <c r="A1654" s="20"/>
      <c r="C1654" s="26"/>
      <c r="D1654" s="26"/>
      <c r="E1654" s="20"/>
      <c r="F1654" s="20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U1654" s="19"/>
      <c r="AV1654" s="19"/>
    </row>
    <row r="1655" spans="1:48" x14ac:dyDescent="0.2">
      <c r="A1655" s="20"/>
      <c r="C1655" s="26"/>
      <c r="D1655" s="26"/>
      <c r="E1655" s="20"/>
      <c r="F1655" s="20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19"/>
      <c r="AH1655" s="19"/>
      <c r="AI1655" s="19"/>
      <c r="AK1655" s="19"/>
      <c r="AL1655" s="19"/>
      <c r="AM1655" s="19"/>
      <c r="AN1655" s="19"/>
      <c r="AO1655" s="19"/>
      <c r="AP1655" s="19"/>
      <c r="AQ1655" s="19"/>
      <c r="AR1655" s="19"/>
      <c r="AS1655" s="19"/>
      <c r="AU1655" s="19"/>
      <c r="AV1655" s="19"/>
    </row>
    <row r="1656" spans="1:48" x14ac:dyDescent="0.2">
      <c r="A1656" s="20"/>
      <c r="C1656" s="26"/>
      <c r="D1656" s="26"/>
      <c r="E1656" s="20"/>
      <c r="F1656" s="20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U1656" s="19"/>
      <c r="AV1656" s="19"/>
    </row>
    <row r="1657" spans="1:48" x14ac:dyDescent="0.2">
      <c r="A1657" s="20"/>
      <c r="C1657" s="26"/>
      <c r="D1657" s="26"/>
      <c r="E1657" s="20"/>
      <c r="F1657" s="20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U1657" s="19"/>
      <c r="AV1657" s="19"/>
    </row>
    <row r="1658" spans="1:48" x14ac:dyDescent="0.2">
      <c r="A1658" s="20"/>
      <c r="C1658" s="26"/>
      <c r="D1658" s="26"/>
      <c r="E1658" s="20"/>
      <c r="F1658" s="20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U1658" s="19"/>
      <c r="AV1658" s="19"/>
    </row>
    <row r="1659" spans="1:48" x14ac:dyDescent="0.2">
      <c r="A1659" s="20"/>
      <c r="C1659" s="26"/>
      <c r="D1659" s="26"/>
      <c r="E1659" s="20"/>
      <c r="F1659" s="20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19"/>
      <c r="AH1659" s="19"/>
      <c r="AI1659" s="19"/>
      <c r="AK1659" s="19"/>
      <c r="AL1659" s="19"/>
      <c r="AM1659" s="19"/>
      <c r="AN1659" s="19"/>
      <c r="AO1659" s="19"/>
      <c r="AP1659" s="19"/>
      <c r="AQ1659" s="19"/>
      <c r="AR1659" s="19"/>
      <c r="AS1659" s="19"/>
      <c r="AU1659" s="19"/>
      <c r="AV1659" s="19"/>
    </row>
    <row r="1660" spans="1:48" x14ac:dyDescent="0.2">
      <c r="A1660" s="20"/>
      <c r="C1660" s="26"/>
      <c r="D1660" s="26"/>
      <c r="E1660" s="20"/>
      <c r="F1660" s="20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19"/>
      <c r="AH1660" s="19"/>
      <c r="AI1660" s="19"/>
      <c r="AK1660" s="19"/>
      <c r="AL1660" s="19"/>
      <c r="AM1660" s="19"/>
      <c r="AN1660" s="19"/>
      <c r="AO1660" s="19"/>
      <c r="AP1660" s="19"/>
      <c r="AQ1660" s="19"/>
      <c r="AR1660" s="19"/>
      <c r="AS1660" s="19"/>
      <c r="AU1660" s="19"/>
      <c r="AV1660" s="19"/>
    </row>
    <row r="1661" spans="1:48" x14ac:dyDescent="0.2">
      <c r="A1661" s="20"/>
      <c r="C1661" s="26"/>
      <c r="D1661" s="26"/>
      <c r="E1661" s="20"/>
      <c r="F1661" s="20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19"/>
      <c r="AH1661" s="19"/>
      <c r="AI1661" s="19"/>
      <c r="AK1661" s="19"/>
      <c r="AL1661" s="19"/>
      <c r="AM1661" s="19"/>
      <c r="AN1661" s="19"/>
      <c r="AO1661" s="19"/>
      <c r="AP1661" s="19"/>
      <c r="AQ1661" s="19"/>
      <c r="AR1661" s="19"/>
      <c r="AS1661" s="19"/>
      <c r="AU1661" s="19"/>
      <c r="AV1661" s="19"/>
    </row>
    <row r="1662" spans="1:48" x14ac:dyDescent="0.2">
      <c r="A1662" s="20"/>
      <c r="C1662" s="26"/>
      <c r="D1662" s="26"/>
      <c r="E1662" s="20"/>
      <c r="F1662" s="20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19"/>
      <c r="AH1662" s="19"/>
      <c r="AI1662" s="19"/>
      <c r="AK1662" s="19"/>
      <c r="AL1662" s="19"/>
      <c r="AM1662" s="19"/>
      <c r="AN1662" s="19"/>
      <c r="AO1662" s="19"/>
      <c r="AP1662" s="19"/>
      <c r="AQ1662" s="19"/>
      <c r="AR1662" s="19"/>
      <c r="AS1662" s="19"/>
      <c r="AU1662" s="19"/>
      <c r="AV1662" s="19"/>
    </row>
    <row r="1663" spans="1:48" x14ac:dyDescent="0.2">
      <c r="A1663" s="20"/>
      <c r="C1663" s="26"/>
      <c r="D1663" s="26"/>
      <c r="E1663" s="20"/>
      <c r="F1663" s="20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19"/>
      <c r="AH1663" s="19"/>
      <c r="AI1663" s="19"/>
      <c r="AK1663" s="19"/>
      <c r="AL1663" s="19"/>
      <c r="AM1663" s="19"/>
      <c r="AN1663" s="19"/>
      <c r="AO1663" s="19"/>
      <c r="AP1663" s="19"/>
      <c r="AQ1663" s="19"/>
      <c r="AR1663" s="19"/>
      <c r="AS1663" s="19"/>
      <c r="AU1663" s="19"/>
      <c r="AV1663" s="19"/>
    </row>
    <row r="1664" spans="1:48" x14ac:dyDescent="0.2">
      <c r="A1664" s="20"/>
      <c r="C1664" s="26"/>
      <c r="D1664" s="26"/>
      <c r="E1664" s="20"/>
      <c r="F1664" s="20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19"/>
      <c r="AH1664" s="19"/>
      <c r="AI1664" s="19"/>
      <c r="AK1664" s="19"/>
      <c r="AL1664" s="19"/>
      <c r="AM1664" s="19"/>
      <c r="AN1664" s="19"/>
      <c r="AO1664" s="19"/>
      <c r="AP1664" s="19"/>
      <c r="AQ1664" s="19"/>
      <c r="AR1664" s="19"/>
      <c r="AS1664" s="19"/>
      <c r="AU1664" s="19"/>
      <c r="AV1664" s="19"/>
    </row>
    <row r="1665" spans="1:48" x14ac:dyDescent="0.2">
      <c r="A1665" s="20"/>
      <c r="C1665" s="26"/>
      <c r="D1665" s="26"/>
      <c r="E1665" s="20"/>
      <c r="F1665" s="20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19"/>
      <c r="AH1665" s="19"/>
      <c r="AI1665" s="19"/>
      <c r="AK1665" s="19"/>
      <c r="AL1665" s="19"/>
      <c r="AM1665" s="19"/>
      <c r="AN1665" s="19"/>
      <c r="AO1665" s="19"/>
      <c r="AP1665" s="19"/>
      <c r="AQ1665" s="19"/>
      <c r="AR1665" s="19"/>
      <c r="AS1665" s="19"/>
      <c r="AU1665" s="19"/>
      <c r="AV1665" s="19"/>
    </row>
    <row r="1666" spans="1:48" x14ac:dyDescent="0.2">
      <c r="A1666" s="20"/>
      <c r="C1666" s="26"/>
      <c r="D1666" s="26"/>
      <c r="E1666" s="20"/>
      <c r="F1666" s="20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U1666" s="19"/>
      <c r="AV1666" s="19"/>
    </row>
    <row r="1667" spans="1:48" x14ac:dyDescent="0.2">
      <c r="A1667" s="20"/>
      <c r="C1667" s="26"/>
      <c r="D1667" s="26"/>
      <c r="E1667" s="20"/>
      <c r="F1667" s="20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K1667" s="19"/>
      <c r="AL1667" s="19"/>
      <c r="AM1667" s="19"/>
      <c r="AN1667" s="19"/>
      <c r="AO1667" s="19"/>
      <c r="AP1667" s="19"/>
      <c r="AQ1667" s="19"/>
      <c r="AR1667" s="19"/>
      <c r="AS1667" s="19"/>
      <c r="AU1667" s="19"/>
      <c r="AV1667" s="19"/>
    </row>
    <row r="1668" spans="1:48" x14ac:dyDescent="0.2">
      <c r="A1668" s="20"/>
      <c r="C1668" s="26"/>
      <c r="D1668" s="26"/>
      <c r="E1668" s="20"/>
      <c r="F1668" s="20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19"/>
      <c r="AH1668" s="19"/>
      <c r="AI1668" s="19"/>
      <c r="AK1668" s="19"/>
      <c r="AL1668" s="19"/>
      <c r="AM1668" s="19"/>
      <c r="AN1668" s="19"/>
      <c r="AO1668" s="19"/>
      <c r="AP1668" s="19"/>
      <c r="AQ1668" s="19"/>
      <c r="AR1668" s="19"/>
      <c r="AS1668" s="19"/>
      <c r="AU1668" s="19"/>
      <c r="AV1668" s="19"/>
    </row>
    <row r="1669" spans="1:48" x14ac:dyDescent="0.2">
      <c r="A1669" s="20"/>
      <c r="C1669" s="26"/>
      <c r="D1669" s="26"/>
      <c r="E1669" s="20"/>
      <c r="F1669" s="20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19"/>
      <c r="AH1669" s="19"/>
      <c r="AI1669" s="19"/>
      <c r="AK1669" s="19"/>
      <c r="AL1669" s="19"/>
      <c r="AM1669" s="19"/>
      <c r="AN1669" s="19"/>
      <c r="AO1669" s="19"/>
      <c r="AP1669" s="19"/>
      <c r="AQ1669" s="19"/>
      <c r="AR1669" s="19"/>
      <c r="AS1669" s="19"/>
      <c r="AU1669" s="19"/>
      <c r="AV1669" s="19"/>
    </row>
    <row r="1670" spans="1:48" x14ac:dyDescent="0.2">
      <c r="A1670" s="20"/>
      <c r="C1670" s="26"/>
      <c r="D1670" s="26"/>
      <c r="E1670" s="20"/>
      <c r="F1670" s="20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19"/>
      <c r="AH1670" s="19"/>
      <c r="AI1670" s="19"/>
      <c r="AK1670" s="19"/>
      <c r="AL1670" s="19"/>
      <c r="AM1670" s="19"/>
      <c r="AN1670" s="19"/>
      <c r="AO1670" s="19"/>
      <c r="AP1670" s="19"/>
      <c r="AQ1670" s="19"/>
      <c r="AR1670" s="19"/>
      <c r="AS1670" s="19"/>
      <c r="AU1670" s="19"/>
      <c r="AV1670" s="19"/>
    </row>
    <row r="1671" spans="1:48" x14ac:dyDescent="0.2">
      <c r="A1671" s="20"/>
      <c r="C1671" s="26"/>
      <c r="D1671" s="26"/>
      <c r="E1671" s="20"/>
      <c r="F1671" s="20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19"/>
      <c r="AH1671" s="19"/>
      <c r="AI1671" s="19"/>
      <c r="AK1671" s="19"/>
      <c r="AL1671" s="19"/>
      <c r="AM1671" s="19"/>
      <c r="AN1671" s="19"/>
      <c r="AO1671" s="19"/>
      <c r="AP1671" s="19"/>
      <c r="AQ1671" s="19"/>
      <c r="AR1671" s="19"/>
      <c r="AS1671" s="19"/>
      <c r="AU1671" s="19"/>
      <c r="AV1671" s="19"/>
    </row>
    <row r="1672" spans="1:48" x14ac:dyDescent="0.2">
      <c r="A1672" s="20"/>
      <c r="C1672" s="26"/>
      <c r="D1672" s="26"/>
      <c r="E1672" s="20"/>
      <c r="F1672" s="20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19"/>
      <c r="AH1672" s="19"/>
      <c r="AI1672" s="19"/>
      <c r="AK1672" s="19"/>
      <c r="AL1672" s="19"/>
      <c r="AM1672" s="19"/>
      <c r="AN1672" s="19"/>
      <c r="AO1672" s="19"/>
      <c r="AP1672" s="19"/>
      <c r="AQ1672" s="19"/>
      <c r="AR1672" s="19"/>
      <c r="AS1672" s="19"/>
      <c r="AU1672" s="19"/>
      <c r="AV1672" s="19"/>
    </row>
    <row r="1673" spans="1:48" x14ac:dyDescent="0.2">
      <c r="A1673" s="20"/>
      <c r="C1673" s="26"/>
      <c r="D1673" s="26"/>
      <c r="E1673" s="20"/>
      <c r="F1673" s="20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19"/>
      <c r="AH1673" s="19"/>
      <c r="AI1673" s="19"/>
      <c r="AK1673" s="19"/>
      <c r="AL1673" s="19"/>
      <c r="AM1673" s="19"/>
      <c r="AN1673" s="19"/>
      <c r="AO1673" s="19"/>
      <c r="AP1673" s="19"/>
      <c r="AQ1673" s="19"/>
      <c r="AR1673" s="19"/>
      <c r="AS1673" s="19"/>
      <c r="AU1673" s="19"/>
      <c r="AV1673" s="19"/>
    </row>
    <row r="1674" spans="1:48" x14ac:dyDescent="0.2">
      <c r="A1674" s="20"/>
      <c r="C1674" s="26"/>
      <c r="D1674" s="26"/>
      <c r="E1674" s="20"/>
      <c r="F1674" s="20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19"/>
      <c r="AH1674" s="19"/>
      <c r="AI1674" s="19"/>
      <c r="AK1674" s="19"/>
      <c r="AL1674" s="19"/>
      <c r="AM1674" s="19"/>
      <c r="AN1674" s="19"/>
      <c r="AO1674" s="19"/>
      <c r="AP1674" s="19"/>
      <c r="AQ1674" s="19"/>
      <c r="AR1674" s="19"/>
      <c r="AS1674" s="19"/>
      <c r="AU1674" s="19"/>
      <c r="AV1674" s="19"/>
    </row>
    <row r="1675" spans="1:48" x14ac:dyDescent="0.2">
      <c r="A1675" s="20"/>
      <c r="C1675" s="26"/>
      <c r="D1675" s="26"/>
      <c r="E1675" s="20"/>
      <c r="F1675" s="20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U1675" s="19"/>
      <c r="AV1675" s="19"/>
    </row>
    <row r="1676" spans="1:48" x14ac:dyDescent="0.2">
      <c r="A1676" s="20"/>
      <c r="C1676" s="26"/>
      <c r="D1676" s="26"/>
      <c r="E1676" s="20"/>
      <c r="F1676" s="20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K1676" s="19"/>
      <c r="AL1676" s="19"/>
      <c r="AM1676" s="19"/>
      <c r="AN1676" s="19"/>
      <c r="AO1676" s="19"/>
      <c r="AP1676" s="19"/>
      <c r="AQ1676" s="19"/>
      <c r="AR1676" s="19"/>
      <c r="AS1676" s="19"/>
      <c r="AU1676" s="19"/>
      <c r="AV1676" s="19"/>
    </row>
    <row r="1677" spans="1:48" x14ac:dyDescent="0.2">
      <c r="A1677" s="20"/>
      <c r="C1677" s="26"/>
      <c r="D1677" s="26"/>
      <c r="E1677" s="20"/>
      <c r="F1677" s="20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U1677" s="19"/>
      <c r="AV1677" s="19"/>
    </row>
    <row r="1678" spans="1:48" x14ac:dyDescent="0.2">
      <c r="A1678" s="20"/>
      <c r="C1678" s="26"/>
      <c r="D1678" s="26"/>
      <c r="E1678" s="20"/>
      <c r="F1678" s="20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U1678" s="19"/>
      <c r="AV1678" s="19"/>
    </row>
    <row r="1679" spans="1:48" x14ac:dyDescent="0.2">
      <c r="A1679" s="20"/>
      <c r="C1679" s="26"/>
      <c r="D1679" s="26"/>
      <c r="E1679" s="20"/>
      <c r="F1679" s="20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U1679" s="19"/>
      <c r="AV1679" s="19"/>
    </row>
    <row r="1680" spans="1:48" x14ac:dyDescent="0.2">
      <c r="A1680" s="20"/>
      <c r="C1680" s="26"/>
      <c r="D1680" s="26"/>
      <c r="E1680" s="20"/>
      <c r="F1680" s="20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19"/>
      <c r="AH1680" s="19"/>
      <c r="AI1680" s="19"/>
      <c r="AK1680" s="19"/>
      <c r="AL1680" s="19"/>
      <c r="AM1680" s="19"/>
      <c r="AN1680" s="19"/>
      <c r="AO1680" s="19"/>
      <c r="AP1680" s="19"/>
      <c r="AQ1680" s="19"/>
      <c r="AR1680" s="19"/>
      <c r="AS1680" s="19"/>
      <c r="AU1680" s="19"/>
      <c r="AV1680" s="19"/>
    </row>
    <row r="1681" spans="1:48" x14ac:dyDescent="0.2">
      <c r="A1681" s="20"/>
      <c r="C1681" s="26"/>
      <c r="D1681" s="26"/>
      <c r="E1681" s="20"/>
      <c r="F1681" s="20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  <c r="AA1681" s="19"/>
      <c r="AB1681" s="19"/>
      <c r="AC1681" s="19"/>
      <c r="AD1681" s="19"/>
      <c r="AE1681" s="19"/>
      <c r="AF1681" s="19"/>
      <c r="AG1681" s="19"/>
      <c r="AH1681" s="19"/>
      <c r="AI1681" s="19"/>
      <c r="AK1681" s="19"/>
      <c r="AL1681" s="19"/>
      <c r="AM1681" s="19"/>
      <c r="AN1681" s="19"/>
      <c r="AO1681" s="19"/>
      <c r="AP1681" s="19"/>
      <c r="AQ1681" s="19"/>
      <c r="AR1681" s="19"/>
      <c r="AS1681" s="19"/>
      <c r="AU1681" s="19"/>
      <c r="AV1681" s="19"/>
    </row>
    <row r="1682" spans="1:48" x14ac:dyDescent="0.2">
      <c r="A1682" s="20"/>
      <c r="C1682" s="26"/>
      <c r="D1682" s="26"/>
      <c r="E1682" s="20"/>
      <c r="F1682" s="20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  <c r="AA1682" s="19"/>
      <c r="AB1682" s="19"/>
      <c r="AC1682" s="19"/>
      <c r="AD1682" s="19"/>
      <c r="AE1682" s="19"/>
      <c r="AF1682" s="19"/>
      <c r="AG1682" s="19"/>
      <c r="AH1682" s="19"/>
      <c r="AI1682" s="19"/>
      <c r="AK1682" s="19"/>
      <c r="AL1682" s="19"/>
      <c r="AM1682" s="19"/>
      <c r="AN1682" s="19"/>
      <c r="AO1682" s="19"/>
      <c r="AP1682" s="19"/>
      <c r="AQ1682" s="19"/>
      <c r="AR1682" s="19"/>
      <c r="AS1682" s="19"/>
      <c r="AU1682" s="19"/>
      <c r="AV1682" s="19"/>
    </row>
    <row r="1683" spans="1:48" x14ac:dyDescent="0.2">
      <c r="A1683" s="20"/>
      <c r="C1683" s="26"/>
      <c r="D1683" s="26"/>
      <c r="E1683" s="20"/>
      <c r="F1683" s="20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19"/>
      <c r="AH1683" s="19"/>
      <c r="AI1683" s="19"/>
      <c r="AK1683" s="19"/>
      <c r="AL1683" s="19"/>
      <c r="AM1683" s="19"/>
      <c r="AN1683" s="19"/>
      <c r="AO1683" s="19"/>
      <c r="AP1683" s="19"/>
      <c r="AQ1683" s="19"/>
      <c r="AR1683" s="19"/>
      <c r="AS1683" s="19"/>
      <c r="AU1683" s="19"/>
      <c r="AV1683" s="19"/>
    </row>
    <row r="1684" spans="1:48" x14ac:dyDescent="0.2">
      <c r="A1684" s="20"/>
      <c r="C1684" s="26"/>
      <c r="D1684" s="26"/>
      <c r="E1684" s="20"/>
      <c r="F1684" s="20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19"/>
      <c r="AH1684" s="19"/>
      <c r="AI1684" s="19"/>
      <c r="AK1684" s="19"/>
      <c r="AL1684" s="19"/>
      <c r="AM1684" s="19"/>
      <c r="AN1684" s="19"/>
      <c r="AO1684" s="19"/>
      <c r="AP1684" s="19"/>
      <c r="AQ1684" s="19"/>
      <c r="AR1684" s="19"/>
      <c r="AS1684" s="19"/>
      <c r="AU1684" s="19"/>
      <c r="AV1684" s="19"/>
    </row>
    <row r="1685" spans="1:48" x14ac:dyDescent="0.2">
      <c r="A1685" s="20"/>
      <c r="C1685" s="26"/>
      <c r="D1685" s="26"/>
      <c r="E1685" s="20"/>
      <c r="F1685" s="20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19"/>
      <c r="AH1685" s="19"/>
      <c r="AI1685" s="19"/>
      <c r="AK1685" s="19"/>
      <c r="AL1685" s="19"/>
      <c r="AM1685" s="19"/>
      <c r="AN1685" s="19"/>
      <c r="AO1685" s="19"/>
      <c r="AP1685" s="19"/>
      <c r="AQ1685" s="19"/>
      <c r="AR1685" s="19"/>
      <c r="AS1685" s="19"/>
      <c r="AU1685" s="19"/>
      <c r="AV1685" s="19"/>
    </row>
    <row r="1686" spans="1:48" x14ac:dyDescent="0.2">
      <c r="A1686" s="20"/>
      <c r="C1686" s="26"/>
      <c r="D1686" s="26"/>
      <c r="E1686" s="20"/>
      <c r="F1686" s="20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19"/>
      <c r="AH1686" s="19"/>
      <c r="AI1686" s="19"/>
      <c r="AK1686" s="19"/>
      <c r="AL1686" s="19"/>
      <c r="AM1686" s="19"/>
      <c r="AN1686" s="19"/>
      <c r="AO1686" s="19"/>
      <c r="AP1686" s="19"/>
      <c r="AQ1686" s="19"/>
      <c r="AR1686" s="19"/>
      <c r="AS1686" s="19"/>
      <c r="AU1686" s="19"/>
      <c r="AV1686" s="19"/>
    </row>
    <row r="1687" spans="1:48" x14ac:dyDescent="0.2">
      <c r="A1687" s="20"/>
      <c r="C1687" s="26"/>
      <c r="D1687" s="26"/>
      <c r="E1687" s="20"/>
      <c r="F1687" s="20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U1687" s="19"/>
      <c r="AV1687" s="19"/>
    </row>
    <row r="1688" spans="1:48" x14ac:dyDescent="0.2">
      <c r="A1688" s="20"/>
      <c r="C1688" s="26"/>
      <c r="D1688" s="26"/>
      <c r="E1688" s="20"/>
      <c r="F1688" s="20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19"/>
      <c r="AH1688" s="19"/>
      <c r="AI1688" s="19"/>
      <c r="AK1688" s="19"/>
      <c r="AL1688" s="19"/>
      <c r="AM1688" s="19"/>
      <c r="AN1688" s="19"/>
      <c r="AO1688" s="19"/>
      <c r="AP1688" s="19"/>
      <c r="AQ1688" s="19"/>
      <c r="AR1688" s="19"/>
      <c r="AS1688" s="19"/>
      <c r="AU1688" s="19"/>
      <c r="AV1688" s="19"/>
    </row>
    <row r="1689" spans="1:48" x14ac:dyDescent="0.2">
      <c r="A1689" s="20"/>
      <c r="C1689" s="26"/>
      <c r="D1689" s="26"/>
      <c r="E1689" s="20"/>
      <c r="F1689" s="20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19"/>
      <c r="AH1689" s="19"/>
      <c r="AI1689" s="19"/>
      <c r="AK1689" s="19"/>
      <c r="AL1689" s="19"/>
      <c r="AM1689" s="19"/>
      <c r="AN1689" s="19"/>
      <c r="AO1689" s="19"/>
      <c r="AP1689" s="19"/>
      <c r="AQ1689" s="19"/>
      <c r="AR1689" s="19"/>
      <c r="AS1689" s="19"/>
      <c r="AU1689" s="19"/>
      <c r="AV1689" s="19"/>
    </row>
    <row r="1690" spans="1:48" x14ac:dyDescent="0.2">
      <c r="A1690" s="20"/>
      <c r="C1690" s="26"/>
      <c r="D1690" s="26"/>
      <c r="E1690" s="20"/>
      <c r="F1690" s="20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19"/>
      <c r="AH1690" s="19"/>
      <c r="AI1690" s="19"/>
      <c r="AK1690" s="19"/>
      <c r="AL1690" s="19"/>
      <c r="AM1690" s="19"/>
      <c r="AN1690" s="19"/>
      <c r="AO1690" s="19"/>
      <c r="AP1690" s="19"/>
      <c r="AQ1690" s="19"/>
      <c r="AR1690" s="19"/>
      <c r="AS1690" s="19"/>
      <c r="AU1690" s="19"/>
      <c r="AV1690" s="19"/>
    </row>
    <row r="1691" spans="1:48" x14ac:dyDescent="0.2">
      <c r="A1691" s="20"/>
      <c r="C1691" s="26"/>
      <c r="D1691" s="26"/>
      <c r="E1691" s="20"/>
      <c r="F1691" s="20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19"/>
      <c r="AH1691" s="19"/>
      <c r="AI1691" s="19"/>
      <c r="AK1691" s="19"/>
      <c r="AL1691" s="19"/>
      <c r="AM1691" s="19"/>
      <c r="AN1691" s="19"/>
      <c r="AO1691" s="19"/>
      <c r="AP1691" s="19"/>
      <c r="AQ1691" s="19"/>
      <c r="AR1691" s="19"/>
      <c r="AS1691" s="19"/>
      <c r="AU1691" s="19"/>
      <c r="AV1691" s="19"/>
    </row>
    <row r="1692" spans="1:48" x14ac:dyDescent="0.2">
      <c r="A1692" s="20"/>
      <c r="C1692" s="26"/>
      <c r="D1692" s="26"/>
      <c r="E1692" s="20"/>
      <c r="F1692" s="20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19"/>
      <c r="AH1692" s="19"/>
      <c r="AI1692" s="19"/>
      <c r="AK1692" s="19"/>
      <c r="AL1692" s="19"/>
      <c r="AM1692" s="19"/>
      <c r="AN1692" s="19"/>
      <c r="AO1692" s="19"/>
      <c r="AP1692" s="19"/>
      <c r="AQ1692" s="19"/>
      <c r="AR1692" s="19"/>
      <c r="AS1692" s="19"/>
      <c r="AU1692" s="19"/>
      <c r="AV1692" s="19"/>
    </row>
    <row r="1693" spans="1:48" x14ac:dyDescent="0.2">
      <c r="A1693" s="20"/>
      <c r="C1693" s="26"/>
      <c r="D1693" s="26"/>
      <c r="E1693" s="20"/>
      <c r="F1693" s="20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19"/>
      <c r="AH1693" s="19"/>
      <c r="AI1693" s="19"/>
      <c r="AK1693" s="19"/>
      <c r="AL1693" s="19"/>
      <c r="AM1693" s="19"/>
      <c r="AN1693" s="19"/>
      <c r="AO1693" s="19"/>
      <c r="AP1693" s="19"/>
      <c r="AQ1693" s="19"/>
      <c r="AR1693" s="19"/>
      <c r="AS1693" s="19"/>
      <c r="AU1693" s="19"/>
      <c r="AV1693" s="19"/>
    </row>
    <row r="1694" spans="1:48" x14ac:dyDescent="0.2">
      <c r="A1694" s="20"/>
      <c r="C1694" s="26"/>
      <c r="D1694" s="26"/>
      <c r="E1694" s="20"/>
      <c r="F1694" s="20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19"/>
      <c r="AH1694" s="19"/>
      <c r="AI1694" s="19"/>
      <c r="AK1694" s="19"/>
      <c r="AL1694" s="19"/>
      <c r="AM1694" s="19"/>
      <c r="AN1694" s="19"/>
      <c r="AO1694" s="19"/>
      <c r="AP1694" s="19"/>
      <c r="AQ1694" s="19"/>
      <c r="AR1694" s="19"/>
      <c r="AS1694" s="19"/>
      <c r="AU1694" s="19"/>
      <c r="AV1694" s="19"/>
    </row>
    <row r="1695" spans="1:48" x14ac:dyDescent="0.2">
      <c r="A1695" s="20"/>
      <c r="C1695" s="26"/>
      <c r="D1695" s="26"/>
      <c r="E1695" s="20"/>
      <c r="F1695" s="20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19"/>
      <c r="AH1695" s="19"/>
      <c r="AI1695" s="19"/>
      <c r="AK1695" s="19"/>
      <c r="AL1695" s="19"/>
      <c r="AM1695" s="19"/>
      <c r="AN1695" s="19"/>
      <c r="AO1695" s="19"/>
      <c r="AP1695" s="19"/>
      <c r="AQ1695" s="19"/>
      <c r="AR1695" s="19"/>
      <c r="AS1695" s="19"/>
      <c r="AU1695" s="19"/>
      <c r="AV1695" s="19"/>
    </row>
    <row r="1696" spans="1:48" x14ac:dyDescent="0.2">
      <c r="A1696" s="20"/>
      <c r="C1696" s="26"/>
      <c r="D1696" s="26"/>
      <c r="E1696" s="20"/>
      <c r="F1696" s="20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U1696" s="19"/>
      <c r="AV1696" s="19"/>
    </row>
    <row r="1697" spans="1:48" x14ac:dyDescent="0.2">
      <c r="A1697" s="20"/>
      <c r="C1697" s="26"/>
      <c r="D1697" s="26"/>
      <c r="E1697" s="20"/>
      <c r="F1697" s="20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19"/>
      <c r="AH1697" s="19"/>
      <c r="AI1697" s="19"/>
      <c r="AK1697" s="19"/>
      <c r="AL1697" s="19"/>
      <c r="AM1697" s="19"/>
      <c r="AN1697" s="19"/>
      <c r="AO1697" s="19"/>
      <c r="AP1697" s="19"/>
      <c r="AQ1697" s="19"/>
      <c r="AR1697" s="19"/>
      <c r="AS1697" s="19"/>
      <c r="AU1697" s="19"/>
      <c r="AV1697" s="19"/>
    </row>
    <row r="1698" spans="1:48" x14ac:dyDescent="0.2">
      <c r="A1698" s="20"/>
      <c r="C1698" s="26"/>
      <c r="D1698" s="26"/>
      <c r="E1698" s="20"/>
      <c r="F1698" s="20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U1698" s="19"/>
      <c r="AV1698" s="19"/>
    </row>
    <row r="1699" spans="1:48" x14ac:dyDescent="0.2">
      <c r="A1699" s="20"/>
      <c r="C1699" s="26"/>
      <c r="D1699" s="26"/>
      <c r="E1699" s="20"/>
      <c r="F1699" s="20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U1699" s="19"/>
      <c r="AV1699" s="19"/>
    </row>
    <row r="1700" spans="1:48" x14ac:dyDescent="0.2">
      <c r="A1700" s="20"/>
      <c r="C1700" s="26"/>
      <c r="D1700" s="26"/>
      <c r="E1700" s="20"/>
      <c r="F1700" s="20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U1700" s="19"/>
      <c r="AV1700" s="19"/>
    </row>
    <row r="1701" spans="1:48" x14ac:dyDescent="0.2">
      <c r="A1701" s="20"/>
      <c r="C1701" s="26"/>
      <c r="D1701" s="26"/>
      <c r="E1701" s="20"/>
      <c r="F1701" s="20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19"/>
      <c r="AH1701" s="19"/>
      <c r="AI1701" s="19"/>
      <c r="AK1701" s="19"/>
      <c r="AL1701" s="19"/>
      <c r="AM1701" s="19"/>
      <c r="AN1701" s="19"/>
      <c r="AO1701" s="19"/>
      <c r="AP1701" s="19"/>
      <c r="AQ1701" s="19"/>
      <c r="AR1701" s="19"/>
      <c r="AS1701" s="19"/>
      <c r="AU1701" s="19"/>
      <c r="AV1701" s="19"/>
    </row>
    <row r="1702" spans="1:48" x14ac:dyDescent="0.2">
      <c r="A1702" s="20"/>
      <c r="C1702" s="26"/>
      <c r="D1702" s="26"/>
      <c r="E1702" s="20"/>
      <c r="F1702" s="20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19"/>
      <c r="AH1702" s="19"/>
      <c r="AI1702" s="19"/>
      <c r="AK1702" s="19"/>
      <c r="AL1702" s="19"/>
      <c r="AM1702" s="19"/>
      <c r="AN1702" s="19"/>
      <c r="AO1702" s="19"/>
      <c r="AP1702" s="19"/>
      <c r="AQ1702" s="19"/>
      <c r="AR1702" s="19"/>
      <c r="AS1702" s="19"/>
      <c r="AU1702" s="19"/>
      <c r="AV1702" s="19"/>
    </row>
    <row r="1703" spans="1:48" x14ac:dyDescent="0.2">
      <c r="A1703" s="20"/>
      <c r="C1703" s="26"/>
      <c r="D1703" s="26"/>
      <c r="E1703" s="20"/>
      <c r="F1703" s="20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19"/>
      <c r="AH1703" s="19"/>
      <c r="AI1703" s="19"/>
      <c r="AK1703" s="19"/>
      <c r="AL1703" s="19"/>
      <c r="AM1703" s="19"/>
      <c r="AN1703" s="19"/>
      <c r="AO1703" s="19"/>
      <c r="AP1703" s="19"/>
      <c r="AQ1703" s="19"/>
      <c r="AR1703" s="19"/>
      <c r="AS1703" s="19"/>
      <c r="AU1703" s="19"/>
      <c r="AV1703" s="19"/>
    </row>
    <row r="1704" spans="1:48" x14ac:dyDescent="0.2">
      <c r="A1704" s="20"/>
      <c r="C1704" s="26"/>
      <c r="D1704" s="26"/>
      <c r="E1704" s="20"/>
      <c r="F1704" s="20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19"/>
      <c r="AH1704" s="19"/>
      <c r="AI1704" s="19"/>
      <c r="AK1704" s="19"/>
      <c r="AL1704" s="19"/>
      <c r="AM1704" s="19"/>
      <c r="AN1704" s="19"/>
      <c r="AO1704" s="19"/>
      <c r="AP1704" s="19"/>
      <c r="AQ1704" s="19"/>
      <c r="AR1704" s="19"/>
      <c r="AS1704" s="19"/>
      <c r="AU1704" s="19"/>
      <c r="AV1704" s="19"/>
    </row>
    <row r="1705" spans="1:48" x14ac:dyDescent="0.2">
      <c r="A1705" s="20"/>
      <c r="C1705" s="26"/>
      <c r="D1705" s="26"/>
      <c r="E1705" s="20"/>
      <c r="F1705" s="20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19"/>
      <c r="AH1705" s="19"/>
      <c r="AI1705" s="19"/>
      <c r="AK1705" s="19"/>
      <c r="AL1705" s="19"/>
      <c r="AM1705" s="19"/>
      <c r="AN1705" s="19"/>
      <c r="AO1705" s="19"/>
      <c r="AP1705" s="19"/>
      <c r="AQ1705" s="19"/>
      <c r="AR1705" s="19"/>
      <c r="AS1705" s="19"/>
      <c r="AU1705" s="19"/>
      <c r="AV1705" s="19"/>
    </row>
    <row r="1706" spans="1:48" x14ac:dyDescent="0.2">
      <c r="A1706" s="20"/>
      <c r="C1706" s="26"/>
      <c r="D1706" s="26"/>
      <c r="E1706" s="20"/>
      <c r="F1706" s="20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19"/>
      <c r="AH1706" s="19"/>
      <c r="AI1706" s="19"/>
      <c r="AK1706" s="19"/>
      <c r="AL1706" s="19"/>
      <c r="AM1706" s="19"/>
      <c r="AN1706" s="19"/>
      <c r="AO1706" s="19"/>
      <c r="AP1706" s="19"/>
      <c r="AQ1706" s="19"/>
      <c r="AR1706" s="19"/>
      <c r="AS1706" s="19"/>
      <c r="AU1706" s="19"/>
      <c r="AV1706" s="19"/>
    </row>
    <row r="1707" spans="1:48" x14ac:dyDescent="0.2">
      <c r="A1707" s="20"/>
      <c r="C1707" s="26"/>
      <c r="D1707" s="26"/>
      <c r="E1707" s="20"/>
      <c r="F1707" s="20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19"/>
      <c r="AH1707" s="19"/>
      <c r="AI1707" s="19"/>
      <c r="AK1707" s="19"/>
      <c r="AL1707" s="19"/>
      <c r="AM1707" s="19"/>
      <c r="AN1707" s="19"/>
      <c r="AO1707" s="19"/>
      <c r="AP1707" s="19"/>
      <c r="AQ1707" s="19"/>
      <c r="AR1707" s="19"/>
      <c r="AS1707" s="19"/>
      <c r="AU1707" s="19"/>
      <c r="AV1707" s="19"/>
    </row>
    <row r="1708" spans="1:48" x14ac:dyDescent="0.2">
      <c r="A1708" s="20"/>
      <c r="C1708" s="26"/>
      <c r="D1708" s="26"/>
      <c r="E1708" s="20"/>
      <c r="F1708" s="20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U1708" s="19"/>
      <c r="AV1708" s="19"/>
    </row>
    <row r="1709" spans="1:48" x14ac:dyDescent="0.2">
      <c r="A1709" s="20"/>
      <c r="C1709" s="26"/>
      <c r="D1709" s="26"/>
      <c r="E1709" s="20"/>
      <c r="F1709" s="20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19"/>
      <c r="AH1709" s="19"/>
      <c r="AI1709" s="19"/>
      <c r="AK1709" s="19"/>
      <c r="AL1709" s="19"/>
      <c r="AM1709" s="19"/>
      <c r="AN1709" s="19"/>
      <c r="AO1709" s="19"/>
      <c r="AP1709" s="19"/>
      <c r="AQ1709" s="19"/>
      <c r="AR1709" s="19"/>
      <c r="AS1709" s="19"/>
      <c r="AU1709" s="19"/>
      <c r="AV1709" s="19"/>
    </row>
    <row r="1710" spans="1:48" x14ac:dyDescent="0.2">
      <c r="A1710" s="20"/>
      <c r="C1710" s="26"/>
      <c r="D1710" s="26"/>
      <c r="E1710" s="20"/>
      <c r="F1710" s="20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19"/>
      <c r="AH1710" s="19"/>
      <c r="AI1710" s="19"/>
      <c r="AK1710" s="19"/>
      <c r="AL1710" s="19"/>
      <c r="AM1710" s="19"/>
      <c r="AN1710" s="19"/>
      <c r="AO1710" s="19"/>
      <c r="AP1710" s="19"/>
      <c r="AQ1710" s="19"/>
      <c r="AR1710" s="19"/>
      <c r="AS1710" s="19"/>
      <c r="AU1710" s="19"/>
      <c r="AV1710" s="19"/>
    </row>
    <row r="1711" spans="1:48" x14ac:dyDescent="0.2">
      <c r="A1711" s="20"/>
      <c r="C1711" s="26"/>
      <c r="D1711" s="26"/>
      <c r="E1711" s="20"/>
      <c r="F1711" s="20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19"/>
      <c r="AH1711" s="19"/>
      <c r="AI1711" s="19"/>
      <c r="AK1711" s="19"/>
      <c r="AL1711" s="19"/>
      <c r="AM1711" s="19"/>
      <c r="AN1711" s="19"/>
      <c r="AO1711" s="19"/>
      <c r="AP1711" s="19"/>
      <c r="AQ1711" s="19"/>
      <c r="AR1711" s="19"/>
      <c r="AS1711" s="19"/>
      <c r="AU1711" s="19"/>
      <c r="AV1711" s="19"/>
    </row>
    <row r="1712" spans="1:48" x14ac:dyDescent="0.2">
      <c r="A1712" s="20"/>
      <c r="C1712" s="26"/>
      <c r="D1712" s="26"/>
      <c r="E1712" s="20"/>
      <c r="F1712" s="20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19"/>
      <c r="AH1712" s="19"/>
      <c r="AI1712" s="19"/>
      <c r="AK1712" s="19"/>
      <c r="AL1712" s="19"/>
      <c r="AM1712" s="19"/>
      <c r="AN1712" s="19"/>
      <c r="AO1712" s="19"/>
      <c r="AP1712" s="19"/>
      <c r="AQ1712" s="19"/>
      <c r="AR1712" s="19"/>
      <c r="AS1712" s="19"/>
      <c r="AU1712" s="19"/>
      <c r="AV1712" s="19"/>
    </row>
    <row r="1713" spans="1:48" x14ac:dyDescent="0.2">
      <c r="A1713" s="20"/>
      <c r="C1713" s="26"/>
      <c r="D1713" s="26"/>
      <c r="E1713" s="20"/>
      <c r="F1713" s="20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19"/>
      <c r="AH1713" s="19"/>
      <c r="AI1713" s="19"/>
      <c r="AK1713" s="19"/>
      <c r="AL1713" s="19"/>
      <c r="AM1713" s="19"/>
      <c r="AN1713" s="19"/>
      <c r="AO1713" s="19"/>
      <c r="AP1713" s="19"/>
      <c r="AQ1713" s="19"/>
      <c r="AR1713" s="19"/>
      <c r="AS1713" s="19"/>
      <c r="AU1713" s="19"/>
      <c r="AV1713" s="19"/>
    </row>
    <row r="1714" spans="1:48" x14ac:dyDescent="0.2">
      <c r="A1714" s="20"/>
      <c r="C1714" s="26"/>
      <c r="D1714" s="26"/>
      <c r="E1714" s="20"/>
      <c r="F1714" s="20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19"/>
      <c r="AH1714" s="19"/>
      <c r="AI1714" s="19"/>
      <c r="AK1714" s="19"/>
      <c r="AL1714" s="19"/>
      <c r="AM1714" s="19"/>
      <c r="AN1714" s="19"/>
      <c r="AO1714" s="19"/>
      <c r="AP1714" s="19"/>
      <c r="AQ1714" s="19"/>
      <c r="AR1714" s="19"/>
      <c r="AS1714" s="19"/>
      <c r="AU1714" s="19"/>
      <c r="AV1714" s="19"/>
    </row>
    <row r="1715" spans="1:48" x14ac:dyDescent="0.2">
      <c r="A1715" s="20"/>
      <c r="C1715" s="26"/>
      <c r="D1715" s="26"/>
      <c r="E1715" s="20"/>
      <c r="F1715" s="20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19"/>
      <c r="AH1715" s="19"/>
      <c r="AI1715" s="19"/>
      <c r="AK1715" s="19"/>
      <c r="AL1715" s="19"/>
      <c r="AM1715" s="19"/>
      <c r="AN1715" s="19"/>
      <c r="AO1715" s="19"/>
      <c r="AP1715" s="19"/>
      <c r="AQ1715" s="19"/>
      <c r="AR1715" s="19"/>
      <c r="AS1715" s="19"/>
      <c r="AU1715" s="19"/>
      <c r="AV1715" s="19"/>
    </row>
    <row r="1716" spans="1:48" x14ac:dyDescent="0.2">
      <c r="A1716" s="20"/>
      <c r="C1716" s="26"/>
      <c r="D1716" s="26"/>
      <c r="E1716" s="20"/>
      <c r="F1716" s="20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19"/>
      <c r="AH1716" s="19"/>
      <c r="AI1716" s="19"/>
      <c r="AK1716" s="19"/>
      <c r="AL1716" s="19"/>
      <c r="AM1716" s="19"/>
      <c r="AN1716" s="19"/>
      <c r="AO1716" s="19"/>
      <c r="AP1716" s="19"/>
      <c r="AQ1716" s="19"/>
      <c r="AR1716" s="19"/>
      <c r="AS1716" s="19"/>
      <c r="AU1716" s="19"/>
      <c r="AV1716" s="19"/>
    </row>
    <row r="1717" spans="1:48" x14ac:dyDescent="0.2">
      <c r="A1717" s="20"/>
      <c r="C1717" s="26"/>
      <c r="D1717" s="26"/>
      <c r="E1717" s="20"/>
      <c r="F1717" s="20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U1717" s="19"/>
      <c r="AV1717" s="19"/>
    </row>
    <row r="1718" spans="1:48" x14ac:dyDescent="0.2">
      <c r="A1718" s="20"/>
      <c r="C1718" s="26"/>
      <c r="D1718" s="26"/>
      <c r="E1718" s="20"/>
      <c r="F1718" s="20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19"/>
      <c r="AH1718" s="19"/>
      <c r="AI1718" s="19"/>
      <c r="AK1718" s="19"/>
      <c r="AL1718" s="19"/>
      <c r="AM1718" s="19"/>
      <c r="AN1718" s="19"/>
      <c r="AO1718" s="19"/>
      <c r="AP1718" s="19"/>
      <c r="AQ1718" s="19"/>
      <c r="AR1718" s="19"/>
      <c r="AS1718" s="19"/>
      <c r="AU1718" s="19"/>
      <c r="AV1718" s="19"/>
    </row>
    <row r="1719" spans="1:48" x14ac:dyDescent="0.2">
      <c r="A1719" s="20"/>
      <c r="C1719" s="26"/>
      <c r="D1719" s="26"/>
      <c r="E1719" s="20"/>
      <c r="F1719" s="20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U1719" s="19"/>
      <c r="AV1719" s="19"/>
    </row>
    <row r="1720" spans="1:48" x14ac:dyDescent="0.2">
      <c r="A1720" s="20"/>
      <c r="C1720" s="26"/>
      <c r="D1720" s="26"/>
      <c r="E1720" s="20"/>
      <c r="F1720" s="20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U1720" s="19"/>
      <c r="AV1720" s="19"/>
    </row>
    <row r="1721" spans="1:48" x14ac:dyDescent="0.2">
      <c r="A1721" s="20"/>
      <c r="C1721" s="26"/>
      <c r="D1721" s="26"/>
      <c r="E1721" s="20"/>
      <c r="F1721" s="20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U1721" s="19"/>
      <c r="AV1721" s="19"/>
    </row>
    <row r="1722" spans="1:48" x14ac:dyDescent="0.2">
      <c r="A1722" s="20"/>
      <c r="C1722" s="26"/>
      <c r="D1722" s="26"/>
      <c r="E1722" s="20"/>
      <c r="F1722" s="20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19"/>
      <c r="AH1722" s="19"/>
      <c r="AI1722" s="19"/>
      <c r="AK1722" s="19"/>
      <c r="AL1722" s="19"/>
      <c r="AM1722" s="19"/>
      <c r="AN1722" s="19"/>
      <c r="AO1722" s="19"/>
      <c r="AP1722" s="19"/>
      <c r="AQ1722" s="19"/>
      <c r="AR1722" s="19"/>
      <c r="AS1722" s="19"/>
      <c r="AU1722" s="19"/>
      <c r="AV1722" s="19"/>
    </row>
    <row r="1723" spans="1:48" x14ac:dyDescent="0.2">
      <c r="A1723" s="20"/>
      <c r="C1723" s="26"/>
      <c r="D1723" s="26"/>
      <c r="E1723" s="20"/>
      <c r="F1723" s="20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19"/>
      <c r="AH1723" s="19"/>
      <c r="AI1723" s="19"/>
      <c r="AK1723" s="19"/>
      <c r="AL1723" s="19"/>
      <c r="AM1723" s="19"/>
      <c r="AN1723" s="19"/>
      <c r="AO1723" s="19"/>
      <c r="AP1723" s="19"/>
      <c r="AQ1723" s="19"/>
      <c r="AR1723" s="19"/>
      <c r="AS1723" s="19"/>
      <c r="AU1723" s="19"/>
      <c r="AV1723" s="19"/>
    </row>
    <row r="1724" spans="1:48" x14ac:dyDescent="0.2">
      <c r="A1724" s="20"/>
      <c r="C1724" s="26"/>
      <c r="D1724" s="26"/>
      <c r="E1724" s="20"/>
      <c r="F1724" s="20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19"/>
      <c r="AH1724" s="19"/>
      <c r="AI1724" s="19"/>
      <c r="AK1724" s="19"/>
      <c r="AL1724" s="19"/>
      <c r="AM1724" s="19"/>
      <c r="AN1724" s="19"/>
      <c r="AO1724" s="19"/>
      <c r="AP1724" s="19"/>
      <c r="AQ1724" s="19"/>
      <c r="AR1724" s="19"/>
      <c r="AS1724" s="19"/>
      <c r="AU1724" s="19"/>
      <c r="AV1724" s="19"/>
    </row>
    <row r="1725" spans="1:48" x14ac:dyDescent="0.2">
      <c r="A1725" s="20"/>
      <c r="C1725" s="26"/>
      <c r="D1725" s="26"/>
      <c r="E1725" s="20"/>
      <c r="F1725" s="20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19"/>
      <c r="AH1725" s="19"/>
      <c r="AI1725" s="19"/>
      <c r="AK1725" s="19"/>
      <c r="AL1725" s="19"/>
      <c r="AM1725" s="19"/>
      <c r="AN1725" s="19"/>
      <c r="AO1725" s="19"/>
      <c r="AP1725" s="19"/>
      <c r="AQ1725" s="19"/>
      <c r="AR1725" s="19"/>
      <c r="AS1725" s="19"/>
      <c r="AU1725" s="19"/>
      <c r="AV1725" s="19"/>
    </row>
    <row r="1726" spans="1:48" x14ac:dyDescent="0.2">
      <c r="A1726" s="20"/>
      <c r="C1726" s="26"/>
      <c r="D1726" s="26"/>
      <c r="E1726" s="20"/>
      <c r="F1726" s="20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19"/>
      <c r="AH1726" s="19"/>
      <c r="AI1726" s="19"/>
      <c r="AK1726" s="19"/>
      <c r="AL1726" s="19"/>
      <c r="AM1726" s="19"/>
      <c r="AN1726" s="19"/>
      <c r="AO1726" s="19"/>
      <c r="AP1726" s="19"/>
      <c r="AQ1726" s="19"/>
      <c r="AR1726" s="19"/>
      <c r="AS1726" s="19"/>
      <c r="AU1726" s="19"/>
      <c r="AV1726" s="19"/>
    </row>
    <row r="1727" spans="1:48" x14ac:dyDescent="0.2">
      <c r="A1727" s="20"/>
      <c r="C1727" s="26"/>
      <c r="D1727" s="26"/>
      <c r="E1727" s="20"/>
      <c r="F1727" s="20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19"/>
      <c r="AH1727" s="19"/>
      <c r="AI1727" s="19"/>
      <c r="AK1727" s="19"/>
      <c r="AL1727" s="19"/>
      <c r="AM1727" s="19"/>
      <c r="AN1727" s="19"/>
      <c r="AO1727" s="19"/>
      <c r="AP1727" s="19"/>
      <c r="AQ1727" s="19"/>
      <c r="AR1727" s="19"/>
      <c r="AS1727" s="19"/>
      <c r="AU1727" s="19"/>
      <c r="AV1727" s="19"/>
    </row>
    <row r="1728" spans="1:48" x14ac:dyDescent="0.2">
      <c r="A1728" s="20"/>
      <c r="C1728" s="26"/>
      <c r="D1728" s="26"/>
      <c r="E1728" s="20"/>
      <c r="F1728" s="20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19"/>
      <c r="AH1728" s="19"/>
      <c r="AI1728" s="19"/>
      <c r="AK1728" s="19"/>
      <c r="AL1728" s="19"/>
      <c r="AM1728" s="19"/>
      <c r="AN1728" s="19"/>
      <c r="AO1728" s="19"/>
      <c r="AP1728" s="19"/>
      <c r="AQ1728" s="19"/>
      <c r="AR1728" s="19"/>
      <c r="AS1728" s="19"/>
      <c r="AU1728" s="19"/>
      <c r="AV1728" s="19"/>
    </row>
    <row r="1729" spans="1:48" x14ac:dyDescent="0.2">
      <c r="A1729" s="20"/>
      <c r="C1729" s="26"/>
      <c r="D1729" s="26"/>
      <c r="E1729" s="20"/>
      <c r="F1729" s="20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U1729" s="19"/>
      <c r="AV1729" s="19"/>
    </row>
    <row r="1730" spans="1:48" x14ac:dyDescent="0.2">
      <c r="A1730" s="20"/>
      <c r="C1730" s="26"/>
      <c r="D1730" s="26"/>
      <c r="E1730" s="20"/>
      <c r="F1730" s="20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19"/>
      <c r="AH1730" s="19"/>
      <c r="AI1730" s="19"/>
      <c r="AK1730" s="19"/>
      <c r="AL1730" s="19"/>
      <c r="AM1730" s="19"/>
      <c r="AN1730" s="19"/>
      <c r="AO1730" s="19"/>
      <c r="AP1730" s="19"/>
      <c r="AQ1730" s="19"/>
      <c r="AR1730" s="19"/>
      <c r="AS1730" s="19"/>
      <c r="AU1730" s="19"/>
      <c r="AV1730" s="19"/>
    </row>
    <row r="1731" spans="1:48" x14ac:dyDescent="0.2">
      <c r="A1731" s="20"/>
      <c r="C1731" s="26"/>
      <c r="D1731" s="26"/>
      <c r="E1731" s="20"/>
      <c r="F1731" s="20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19"/>
      <c r="AH1731" s="19"/>
      <c r="AI1731" s="19"/>
      <c r="AK1731" s="19"/>
      <c r="AL1731" s="19"/>
      <c r="AM1731" s="19"/>
      <c r="AN1731" s="19"/>
      <c r="AO1731" s="19"/>
      <c r="AP1731" s="19"/>
      <c r="AQ1731" s="19"/>
      <c r="AR1731" s="19"/>
      <c r="AS1731" s="19"/>
      <c r="AU1731" s="19"/>
      <c r="AV1731" s="19"/>
    </row>
    <row r="1732" spans="1:48" x14ac:dyDescent="0.2">
      <c r="A1732" s="20"/>
      <c r="C1732" s="26"/>
      <c r="D1732" s="26"/>
      <c r="E1732" s="20"/>
      <c r="F1732" s="20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19"/>
      <c r="AH1732" s="19"/>
      <c r="AI1732" s="19"/>
      <c r="AK1732" s="19"/>
      <c r="AL1732" s="19"/>
      <c r="AM1732" s="19"/>
      <c r="AN1732" s="19"/>
      <c r="AO1732" s="19"/>
      <c r="AP1732" s="19"/>
      <c r="AQ1732" s="19"/>
      <c r="AR1732" s="19"/>
      <c r="AS1732" s="19"/>
      <c r="AU1732" s="19"/>
      <c r="AV1732" s="19"/>
    </row>
    <row r="1733" spans="1:48" x14ac:dyDescent="0.2">
      <c r="A1733" s="20"/>
      <c r="C1733" s="26"/>
      <c r="D1733" s="26"/>
      <c r="E1733" s="20"/>
      <c r="F1733" s="20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19"/>
      <c r="AH1733" s="19"/>
      <c r="AI1733" s="19"/>
      <c r="AK1733" s="19"/>
      <c r="AL1733" s="19"/>
      <c r="AM1733" s="19"/>
      <c r="AN1733" s="19"/>
      <c r="AO1733" s="19"/>
      <c r="AP1733" s="19"/>
      <c r="AQ1733" s="19"/>
      <c r="AR1733" s="19"/>
      <c r="AS1733" s="19"/>
      <c r="AU1733" s="19"/>
      <c r="AV1733" s="19"/>
    </row>
    <row r="1734" spans="1:48" x14ac:dyDescent="0.2">
      <c r="A1734" s="20"/>
      <c r="C1734" s="26"/>
      <c r="D1734" s="26"/>
      <c r="E1734" s="20"/>
      <c r="F1734" s="20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19"/>
      <c r="AH1734" s="19"/>
      <c r="AI1734" s="19"/>
      <c r="AK1734" s="19"/>
      <c r="AL1734" s="19"/>
      <c r="AM1734" s="19"/>
      <c r="AN1734" s="19"/>
      <c r="AO1734" s="19"/>
      <c r="AP1734" s="19"/>
      <c r="AQ1734" s="19"/>
      <c r="AR1734" s="19"/>
      <c r="AS1734" s="19"/>
      <c r="AU1734" s="19"/>
      <c r="AV1734" s="19"/>
    </row>
    <row r="1735" spans="1:48" x14ac:dyDescent="0.2">
      <c r="A1735" s="20"/>
      <c r="C1735" s="26"/>
      <c r="D1735" s="26"/>
      <c r="E1735" s="20"/>
      <c r="F1735" s="20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19"/>
      <c r="AH1735" s="19"/>
      <c r="AI1735" s="19"/>
      <c r="AK1735" s="19"/>
      <c r="AL1735" s="19"/>
      <c r="AM1735" s="19"/>
      <c r="AN1735" s="19"/>
      <c r="AO1735" s="19"/>
      <c r="AP1735" s="19"/>
      <c r="AQ1735" s="19"/>
      <c r="AR1735" s="19"/>
      <c r="AS1735" s="19"/>
      <c r="AU1735" s="19"/>
      <c r="AV1735" s="19"/>
    </row>
    <row r="1736" spans="1:48" x14ac:dyDescent="0.2">
      <c r="A1736" s="20"/>
      <c r="C1736" s="26"/>
      <c r="D1736" s="26"/>
      <c r="E1736" s="20"/>
      <c r="F1736" s="20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19"/>
      <c r="AH1736" s="19"/>
      <c r="AI1736" s="19"/>
      <c r="AK1736" s="19"/>
      <c r="AL1736" s="19"/>
      <c r="AM1736" s="19"/>
      <c r="AN1736" s="19"/>
      <c r="AO1736" s="19"/>
      <c r="AP1736" s="19"/>
      <c r="AQ1736" s="19"/>
      <c r="AR1736" s="19"/>
      <c r="AS1736" s="19"/>
      <c r="AU1736" s="19"/>
      <c r="AV1736" s="19"/>
    </row>
    <row r="1737" spans="1:48" x14ac:dyDescent="0.2">
      <c r="A1737" s="20"/>
      <c r="C1737" s="26"/>
      <c r="D1737" s="26"/>
      <c r="E1737" s="20"/>
      <c r="F1737" s="20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19"/>
      <c r="AH1737" s="19"/>
      <c r="AI1737" s="19"/>
      <c r="AK1737" s="19"/>
      <c r="AL1737" s="19"/>
      <c r="AM1737" s="19"/>
      <c r="AN1737" s="19"/>
      <c r="AO1737" s="19"/>
      <c r="AP1737" s="19"/>
      <c r="AQ1737" s="19"/>
      <c r="AR1737" s="19"/>
      <c r="AS1737" s="19"/>
      <c r="AU1737" s="19"/>
      <c r="AV1737" s="19"/>
    </row>
    <row r="1738" spans="1:48" x14ac:dyDescent="0.2">
      <c r="A1738" s="20"/>
      <c r="C1738" s="26"/>
      <c r="D1738" s="26"/>
      <c r="E1738" s="20"/>
      <c r="F1738" s="20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U1738" s="19"/>
      <c r="AV1738" s="19"/>
    </row>
    <row r="1739" spans="1:48" x14ac:dyDescent="0.2">
      <c r="A1739" s="20"/>
      <c r="C1739" s="26"/>
      <c r="D1739" s="26"/>
      <c r="E1739" s="20"/>
      <c r="F1739" s="20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19"/>
      <c r="AH1739" s="19"/>
      <c r="AI1739" s="19"/>
      <c r="AK1739" s="19"/>
      <c r="AL1739" s="19"/>
      <c r="AM1739" s="19"/>
      <c r="AN1739" s="19"/>
      <c r="AO1739" s="19"/>
      <c r="AP1739" s="19"/>
      <c r="AQ1739" s="19"/>
      <c r="AR1739" s="19"/>
      <c r="AS1739" s="19"/>
      <c r="AU1739" s="19"/>
      <c r="AV1739" s="19"/>
    </row>
    <row r="1740" spans="1:48" x14ac:dyDescent="0.2">
      <c r="A1740" s="20"/>
      <c r="C1740" s="26"/>
      <c r="D1740" s="26"/>
      <c r="E1740" s="20"/>
      <c r="F1740" s="20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U1740" s="19"/>
      <c r="AV1740" s="19"/>
    </row>
    <row r="1741" spans="1:48" x14ac:dyDescent="0.2">
      <c r="A1741" s="20"/>
      <c r="C1741" s="26"/>
      <c r="D1741" s="26"/>
      <c r="E1741" s="20"/>
      <c r="F1741" s="20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U1741" s="19"/>
      <c r="AV1741" s="19"/>
    </row>
    <row r="1742" spans="1:48" x14ac:dyDescent="0.2">
      <c r="A1742" s="20"/>
      <c r="C1742" s="26"/>
      <c r="D1742" s="26"/>
      <c r="E1742" s="20"/>
      <c r="F1742" s="20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U1742" s="19"/>
      <c r="AV1742" s="19"/>
    </row>
    <row r="1743" spans="1:48" x14ac:dyDescent="0.2">
      <c r="A1743" s="20"/>
      <c r="C1743" s="26"/>
      <c r="D1743" s="26"/>
      <c r="E1743" s="20"/>
      <c r="F1743" s="20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19"/>
      <c r="AH1743" s="19"/>
      <c r="AI1743" s="19"/>
      <c r="AK1743" s="19"/>
      <c r="AL1743" s="19"/>
      <c r="AM1743" s="19"/>
      <c r="AN1743" s="19"/>
      <c r="AO1743" s="19"/>
      <c r="AP1743" s="19"/>
      <c r="AQ1743" s="19"/>
      <c r="AR1743" s="19"/>
      <c r="AS1743" s="19"/>
      <c r="AU1743" s="19"/>
      <c r="AV1743" s="19"/>
    </row>
    <row r="1744" spans="1:48" x14ac:dyDescent="0.2">
      <c r="A1744" s="20"/>
      <c r="C1744" s="26"/>
      <c r="D1744" s="26"/>
      <c r="E1744" s="20"/>
      <c r="F1744" s="20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19"/>
      <c r="AH1744" s="19"/>
      <c r="AI1744" s="19"/>
      <c r="AK1744" s="19"/>
      <c r="AL1744" s="19"/>
      <c r="AM1744" s="19"/>
      <c r="AN1744" s="19"/>
      <c r="AO1744" s="19"/>
      <c r="AP1744" s="19"/>
      <c r="AQ1744" s="19"/>
      <c r="AR1744" s="19"/>
      <c r="AS1744" s="19"/>
      <c r="AU1744" s="19"/>
      <c r="AV1744" s="19"/>
    </row>
    <row r="1745" spans="1:48" x14ac:dyDescent="0.2">
      <c r="A1745" s="20"/>
      <c r="C1745" s="26"/>
      <c r="D1745" s="26"/>
      <c r="E1745" s="20"/>
      <c r="F1745" s="20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19"/>
      <c r="AH1745" s="19"/>
      <c r="AI1745" s="19"/>
      <c r="AK1745" s="19"/>
      <c r="AL1745" s="19"/>
      <c r="AM1745" s="19"/>
      <c r="AN1745" s="19"/>
      <c r="AO1745" s="19"/>
      <c r="AP1745" s="19"/>
      <c r="AQ1745" s="19"/>
      <c r="AR1745" s="19"/>
      <c r="AS1745" s="19"/>
      <c r="AU1745" s="19"/>
      <c r="AV1745" s="19"/>
    </row>
    <row r="1746" spans="1:48" x14ac:dyDescent="0.2">
      <c r="A1746" s="20"/>
      <c r="C1746" s="26"/>
      <c r="D1746" s="26"/>
      <c r="E1746" s="20"/>
      <c r="F1746" s="20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19"/>
      <c r="AH1746" s="19"/>
      <c r="AI1746" s="19"/>
      <c r="AK1746" s="19"/>
      <c r="AL1746" s="19"/>
      <c r="AM1746" s="19"/>
      <c r="AN1746" s="19"/>
      <c r="AO1746" s="19"/>
      <c r="AP1746" s="19"/>
      <c r="AQ1746" s="19"/>
      <c r="AR1746" s="19"/>
      <c r="AS1746" s="19"/>
      <c r="AU1746" s="19"/>
      <c r="AV1746" s="19"/>
    </row>
    <row r="1747" spans="1:48" x14ac:dyDescent="0.2">
      <c r="A1747" s="20"/>
      <c r="C1747" s="26"/>
      <c r="D1747" s="26"/>
      <c r="E1747" s="20"/>
      <c r="F1747" s="20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19"/>
      <c r="AH1747" s="19"/>
      <c r="AI1747" s="19"/>
      <c r="AK1747" s="19"/>
      <c r="AL1747" s="19"/>
      <c r="AM1747" s="19"/>
      <c r="AN1747" s="19"/>
      <c r="AO1747" s="19"/>
      <c r="AP1747" s="19"/>
      <c r="AQ1747" s="19"/>
      <c r="AR1747" s="19"/>
      <c r="AS1747" s="19"/>
      <c r="AU1747" s="19"/>
      <c r="AV1747" s="19"/>
    </row>
    <row r="1748" spans="1:48" x14ac:dyDescent="0.2">
      <c r="A1748" s="20"/>
      <c r="C1748" s="26"/>
      <c r="D1748" s="26"/>
      <c r="E1748" s="20"/>
      <c r="F1748" s="20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19"/>
      <c r="AH1748" s="19"/>
      <c r="AI1748" s="19"/>
      <c r="AK1748" s="19"/>
      <c r="AL1748" s="19"/>
      <c r="AM1748" s="19"/>
      <c r="AN1748" s="19"/>
      <c r="AO1748" s="19"/>
      <c r="AP1748" s="19"/>
      <c r="AQ1748" s="19"/>
      <c r="AR1748" s="19"/>
      <c r="AS1748" s="19"/>
      <c r="AU1748" s="19"/>
      <c r="AV1748" s="19"/>
    </row>
    <row r="1749" spans="1:48" x14ac:dyDescent="0.2">
      <c r="A1749" s="20"/>
      <c r="C1749" s="26"/>
      <c r="D1749" s="26"/>
      <c r="E1749" s="20"/>
      <c r="F1749" s="20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19"/>
      <c r="AH1749" s="19"/>
      <c r="AI1749" s="19"/>
      <c r="AK1749" s="19"/>
      <c r="AL1749" s="19"/>
      <c r="AM1749" s="19"/>
      <c r="AN1749" s="19"/>
      <c r="AO1749" s="19"/>
      <c r="AP1749" s="19"/>
      <c r="AQ1749" s="19"/>
      <c r="AR1749" s="19"/>
      <c r="AS1749" s="19"/>
      <c r="AU1749" s="19"/>
      <c r="AV1749" s="19"/>
    </row>
    <row r="1750" spans="1:48" x14ac:dyDescent="0.2">
      <c r="A1750" s="20"/>
      <c r="C1750" s="26"/>
      <c r="D1750" s="26"/>
      <c r="E1750" s="20"/>
      <c r="F1750" s="20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U1750" s="19"/>
      <c r="AV1750" s="19"/>
    </row>
    <row r="1751" spans="1:48" x14ac:dyDescent="0.2">
      <c r="A1751" s="20"/>
      <c r="C1751" s="26"/>
      <c r="D1751" s="26"/>
      <c r="E1751" s="20"/>
      <c r="F1751" s="20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19"/>
      <c r="AH1751" s="19"/>
      <c r="AI1751" s="19"/>
      <c r="AK1751" s="19"/>
      <c r="AL1751" s="19"/>
      <c r="AM1751" s="19"/>
      <c r="AN1751" s="19"/>
      <c r="AO1751" s="19"/>
      <c r="AP1751" s="19"/>
      <c r="AQ1751" s="19"/>
      <c r="AR1751" s="19"/>
      <c r="AS1751" s="19"/>
      <c r="AU1751" s="19"/>
      <c r="AV1751" s="19"/>
    </row>
    <row r="1752" spans="1:48" x14ac:dyDescent="0.2">
      <c r="A1752" s="20"/>
      <c r="C1752" s="26"/>
      <c r="D1752" s="26"/>
      <c r="E1752" s="20"/>
      <c r="F1752" s="20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19"/>
      <c r="AH1752" s="19"/>
      <c r="AI1752" s="19"/>
      <c r="AK1752" s="19"/>
      <c r="AL1752" s="19"/>
      <c r="AM1752" s="19"/>
      <c r="AN1752" s="19"/>
      <c r="AO1752" s="19"/>
      <c r="AP1752" s="19"/>
      <c r="AQ1752" s="19"/>
      <c r="AR1752" s="19"/>
      <c r="AS1752" s="19"/>
      <c r="AU1752" s="19"/>
      <c r="AV1752" s="19"/>
    </row>
    <row r="1753" spans="1:48" x14ac:dyDescent="0.2">
      <c r="A1753" s="20"/>
      <c r="C1753" s="26"/>
      <c r="D1753" s="26"/>
      <c r="E1753" s="20"/>
      <c r="F1753" s="20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19"/>
      <c r="AH1753" s="19"/>
      <c r="AI1753" s="19"/>
      <c r="AK1753" s="19"/>
      <c r="AL1753" s="19"/>
      <c r="AM1753" s="19"/>
      <c r="AN1753" s="19"/>
      <c r="AO1753" s="19"/>
      <c r="AP1753" s="19"/>
      <c r="AQ1753" s="19"/>
      <c r="AR1753" s="19"/>
      <c r="AS1753" s="19"/>
      <c r="AU1753" s="19"/>
      <c r="AV1753" s="19"/>
    </row>
    <row r="1754" spans="1:48" x14ac:dyDescent="0.2">
      <c r="A1754" s="20"/>
      <c r="C1754" s="26"/>
      <c r="D1754" s="26"/>
      <c r="E1754" s="20"/>
      <c r="F1754" s="20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19"/>
      <c r="AH1754" s="19"/>
      <c r="AI1754" s="19"/>
      <c r="AK1754" s="19"/>
      <c r="AL1754" s="19"/>
      <c r="AM1754" s="19"/>
      <c r="AN1754" s="19"/>
      <c r="AO1754" s="19"/>
      <c r="AP1754" s="19"/>
      <c r="AQ1754" s="19"/>
      <c r="AR1754" s="19"/>
      <c r="AS1754" s="19"/>
      <c r="AU1754" s="19"/>
      <c r="AV1754" s="19"/>
    </row>
    <row r="1755" spans="1:48" x14ac:dyDescent="0.2">
      <c r="A1755" s="20"/>
      <c r="C1755" s="26"/>
      <c r="D1755" s="26"/>
      <c r="E1755" s="20"/>
      <c r="F1755" s="20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19"/>
      <c r="AH1755" s="19"/>
      <c r="AI1755" s="19"/>
      <c r="AK1755" s="19"/>
      <c r="AL1755" s="19"/>
      <c r="AM1755" s="19"/>
      <c r="AN1755" s="19"/>
      <c r="AO1755" s="19"/>
      <c r="AP1755" s="19"/>
      <c r="AQ1755" s="19"/>
      <c r="AR1755" s="19"/>
      <c r="AS1755" s="19"/>
      <c r="AU1755" s="19"/>
      <c r="AV1755" s="19"/>
    </row>
    <row r="1756" spans="1:48" x14ac:dyDescent="0.2">
      <c r="A1756" s="20"/>
      <c r="C1756" s="26"/>
      <c r="D1756" s="26"/>
      <c r="E1756" s="20"/>
      <c r="F1756" s="20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19"/>
      <c r="AH1756" s="19"/>
      <c r="AI1756" s="19"/>
      <c r="AK1756" s="19"/>
      <c r="AL1756" s="19"/>
      <c r="AM1756" s="19"/>
      <c r="AN1756" s="19"/>
      <c r="AO1756" s="19"/>
      <c r="AP1756" s="19"/>
      <c r="AQ1756" s="19"/>
      <c r="AR1756" s="19"/>
      <c r="AS1756" s="19"/>
      <c r="AU1756" s="19"/>
      <c r="AV1756" s="19"/>
    </row>
    <row r="1757" spans="1:48" x14ac:dyDescent="0.2">
      <c r="A1757" s="20"/>
      <c r="C1757" s="26"/>
      <c r="D1757" s="26"/>
      <c r="E1757" s="20"/>
      <c r="F1757" s="20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19"/>
      <c r="AH1757" s="19"/>
      <c r="AI1757" s="19"/>
      <c r="AK1757" s="19"/>
      <c r="AL1757" s="19"/>
      <c r="AM1757" s="19"/>
      <c r="AN1757" s="19"/>
      <c r="AO1757" s="19"/>
      <c r="AP1757" s="19"/>
      <c r="AQ1757" s="19"/>
      <c r="AR1757" s="19"/>
      <c r="AS1757" s="19"/>
      <c r="AU1757" s="19"/>
      <c r="AV1757" s="19"/>
    </row>
    <row r="1758" spans="1:48" x14ac:dyDescent="0.2">
      <c r="A1758" s="20"/>
      <c r="C1758" s="26"/>
      <c r="D1758" s="26"/>
      <c r="E1758" s="20"/>
      <c r="F1758" s="20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19"/>
      <c r="AH1758" s="19"/>
      <c r="AI1758" s="19"/>
      <c r="AK1758" s="19"/>
      <c r="AL1758" s="19"/>
      <c r="AM1758" s="19"/>
      <c r="AN1758" s="19"/>
      <c r="AO1758" s="19"/>
      <c r="AP1758" s="19"/>
      <c r="AQ1758" s="19"/>
      <c r="AR1758" s="19"/>
      <c r="AS1758" s="19"/>
      <c r="AU1758" s="19"/>
      <c r="AV1758" s="19"/>
    </row>
    <row r="1759" spans="1:48" x14ac:dyDescent="0.2">
      <c r="A1759" s="20"/>
      <c r="C1759" s="26"/>
      <c r="D1759" s="26"/>
      <c r="E1759" s="20"/>
      <c r="F1759" s="20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U1759" s="19"/>
      <c r="AV1759" s="19"/>
    </row>
    <row r="1760" spans="1:48" x14ac:dyDescent="0.2">
      <c r="A1760" s="20"/>
      <c r="C1760" s="26"/>
      <c r="D1760" s="26"/>
      <c r="E1760" s="20"/>
      <c r="F1760" s="20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19"/>
      <c r="AH1760" s="19"/>
      <c r="AI1760" s="19"/>
      <c r="AK1760" s="19"/>
      <c r="AL1760" s="19"/>
      <c r="AM1760" s="19"/>
      <c r="AN1760" s="19"/>
      <c r="AO1760" s="19"/>
      <c r="AP1760" s="19"/>
      <c r="AQ1760" s="19"/>
      <c r="AR1760" s="19"/>
      <c r="AS1760" s="19"/>
      <c r="AU1760" s="19"/>
      <c r="AV1760" s="19"/>
    </row>
    <row r="1761" spans="1:48" x14ac:dyDescent="0.2">
      <c r="A1761" s="20"/>
      <c r="C1761" s="26"/>
      <c r="D1761" s="26"/>
      <c r="E1761" s="20"/>
      <c r="F1761" s="20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U1761" s="19"/>
      <c r="AV1761" s="19"/>
    </row>
    <row r="1762" spans="1:48" x14ac:dyDescent="0.2">
      <c r="A1762" s="20"/>
      <c r="C1762" s="26"/>
      <c r="D1762" s="26"/>
      <c r="E1762" s="20"/>
      <c r="F1762" s="20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U1762" s="19"/>
      <c r="AV1762" s="19"/>
    </row>
    <row r="1763" spans="1:48" x14ac:dyDescent="0.2">
      <c r="A1763" s="20"/>
      <c r="C1763" s="26"/>
      <c r="D1763" s="26"/>
      <c r="E1763" s="20"/>
      <c r="F1763" s="20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U1763" s="19"/>
      <c r="AV1763" s="19"/>
    </row>
    <row r="1764" spans="1:48" x14ac:dyDescent="0.2">
      <c r="A1764" s="20"/>
      <c r="C1764" s="26"/>
      <c r="D1764" s="26"/>
      <c r="E1764" s="20"/>
      <c r="F1764" s="20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19"/>
      <c r="AH1764" s="19"/>
      <c r="AI1764" s="19"/>
      <c r="AK1764" s="19"/>
      <c r="AL1764" s="19"/>
      <c r="AM1764" s="19"/>
      <c r="AN1764" s="19"/>
      <c r="AO1764" s="19"/>
      <c r="AP1764" s="19"/>
      <c r="AQ1764" s="19"/>
      <c r="AR1764" s="19"/>
      <c r="AS1764" s="19"/>
      <c r="AU1764" s="19"/>
      <c r="AV1764" s="19"/>
    </row>
    <row r="1765" spans="1:48" x14ac:dyDescent="0.2">
      <c r="A1765" s="20"/>
      <c r="C1765" s="26"/>
      <c r="D1765" s="26"/>
      <c r="E1765" s="20"/>
      <c r="F1765" s="20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19"/>
      <c r="AH1765" s="19"/>
      <c r="AI1765" s="19"/>
      <c r="AK1765" s="19"/>
      <c r="AL1765" s="19"/>
      <c r="AM1765" s="19"/>
      <c r="AN1765" s="19"/>
      <c r="AO1765" s="19"/>
      <c r="AP1765" s="19"/>
      <c r="AQ1765" s="19"/>
      <c r="AR1765" s="19"/>
      <c r="AS1765" s="19"/>
      <c r="AU1765" s="19"/>
      <c r="AV1765" s="19"/>
    </row>
    <row r="1766" spans="1:48" x14ac:dyDescent="0.2">
      <c r="A1766" s="20"/>
      <c r="C1766" s="26"/>
      <c r="D1766" s="26"/>
      <c r="E1766" s="20"/>
      <c r="F1766" s="20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19"/>
      <c r="AH1766" s="19"/>
      <c r="AI1766" s="19"/>
      <c r="AK1766" s="19"/>
      <c r="AL1766" s="19"/>
      <c r="AM1766" s="19"/>
      <c r="AN1766" s="19"/>
      <c r="AO1766" s="19"/>
      <c r="AP1766" s="19"/>
      <c r="AQ1766" s="19"/>
      <c r="AR1766" s="19"/>
      <c r="AS1766" s="19"/>
      <c r="AU1766" s="19"/>
      <c r="AV1766" s="19"/>
    </row>
    <row r="1767" spans="1:48" x14ac:dyDescent="0.2">
      <c r="A1767" s="20"/>
      <c r="C1767" s="26"/>
      <c r="D1767" s="26"/>
      <c r="E1767" s="20"/>
      <c r="F1767" s="20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19"/>
      <c r="AH1767" s="19"/>
      <c r="AI1767" s="19"/>
      <c r="AK1767" s="19"/>
      <c r="AL1767" s="19"/>
      <c r="AM1767" s="19"/>
      <c r="AN1767" s="19"/>
      <c r="AO1767" s="19"/>
      <c r="AP1767" s="19"/>
      <c r="AQ1767" s="19"/>
      <c r="AR1767" s="19"/>
      <c r="AS1767" s="19"/>
      <c r="AU1767" s="19"/>
      <c r="AV1767" s="19"/>
    </row>
    <row r="1768" spans="1:48" x14ac:dyDescent="0.2">
      <c r="A1768" s="20"/>
      <c r="C1768" s="26"/>
      <c r="D1768" s="26"/>
      <c r="E1768" s="20"/>
      <c r="F1768" s="20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19"/>
      <c r="AH1768" s="19"/>
      <c r="AI1768" s="19"/>
      <c r="AK1768" s="19"/>
      <c r="AL1768" s="19"/>
      <c r="AM1768" s="19"/>
      <c r="AN1768" s="19"/>
      <c r="AO1768" s="19"/>
      <c r="AP1768" s="19"/>
      <c r="AQ1768" s="19"/>
      <c r="AR1768" s="19"/>
      <c r="AS1768" s="19"/>
      <c r="AU1768" s="19"/>
      <c r="AV1768" s="19"/>
    </row>
    <row r="1769" spans="1:48" x14ac:dyDescent="0.2">
      <c r="A1769" s="20"/>
      <c r="C1769" s="26"/>
      <c r="D1769" s="26"/>
      <c r="E1769" s="20"/>
      <c r="F1769" s="20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19"/>
      <c r="AH1769" s="19"/>
      <c r="AI1769" s="19"/>
      <c r="AK1769" s="19"/>
      <c r="AL1769" s="19"/>
      <c r="AM1769" s="19"/>
      <c r="AN1769" s="19"/>
      <c r="AO1769" s="19"/>
      <c r="AP1769" s="19"/>
      <c r="AQ1769" s="19"/>
      <c r="AR1769" s="19"/>
      <c r="AS1769" s="19"/>
      <c r="AU1769" s="19"/>
      <c r="AV1769" s="19"/>
    </row>
    <row r="1770" spans="1:48" x14ac:dyDescent="0.2">
      <c r="A1770" s="20"/>
      <c r="C1770" s="26"/>
      <c r="D1770" s="26"/>
      <c r="E1770" s="20"/>
      <c r="F1770" s="20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19"/>
      <c r="AH1770" s="19"/>
      <c r="AI1770" s="19"/>
      <c r="AK1770" s="19"/>
      <c r="AL1770" s="19"/>
      <c r="AM1770" s="19"/>
      <c r="AN1770" s="19"/>
      <c r="AO1770" s="19"/>
      <c r="AP1770" s="19"/>
      <c r="AQ1770" s="19"/>
      <c r="AR1770" s="19"/>
      <c r="AS1770" s="19"/>
      <c r="AU1770" s="19"/>
      <c r="AV1770" s="19"/>
    </row>
    <row r="1771" spans="1:48" x14ac:dyDescent="0.2">
      <c r="A1771" s="20"/>
      <c r="C1771" s="26"/>
      <c r="D1771" s="26"/>
      <c r="E1771" s="20"/>
      <c r="F1771" s="20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U1771" s="19"/>
      <c r="AV1771" s="19"/>
    </row>
    <row r="1772" spans="1:48" x14ac:dyDescent="0.2">
      <c r="A1772" s="20"/>
      <c r="C1772" s="26"/>
      <c r="D1772" s="26"/>
      <c r="E1772" s="20"/>
      <c r="F1772" s="20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19"/>
      <c r="AH1772" s="19"/>
      <c r="AI1772" s="19"/>
      <c r="AK1772" s="19"/>
      <c r="AL1772" s="19"/>
      <c r="AM1772" s="19"/>
      <c r="AN1772" s="19"/>
      <c r="AO1772" s="19"/>
      <c r="AP1772" s="19"/>
      <c r="AQ1772" s="19"/>
      <c r="AR1772" s="19"/>
      <c r="AS1772" s="19"/>
      <c r="AU1772" s="19"/>
      <c r="AV1772" s="19"/>
    </row>
    <row r="1773" spans="1:48" x14ac:dyDescent="0.2">
      <c r="A1773" s="20"/>
      <c r="C1773" s="26"/>
      <c r="D1773" s="26"/>
      <c r="E1773" s="20"/>
      <c r="F1773" s="20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19"/>
      <c r="AH1773" s="19"/>
      <c r="AI1773" s="19"/>
      <c r="AK1773" s="19"/>
      <c r="AL1773" s="19"/>
      <c r="AM1773" s="19"/>
      <c r="AN1773" s="19"/>
      <c r="AO1773" s="19"/>
      <c r="AP1773" s="19"/>
      <c r="AQ1773" s="19"/>
      <c r="AR1773" s="19"/>
      <c r="AS1773" s="19"/>
      <c r="AU1773" s="19"/>
      <c r="AV1773" s="19"/>
    </row>
    <row r="1774" spans="1:48" x14ac:dyDescent="0.2">
      <c r="A1774" s="20"/>
      <c r="C1774" s="26"/>
      <c r="D1774" s="26"/>
      <c r="E1774" s="20"/>
      <c r="F1774" s="20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19"/>
      <c r="AH1774" s="19"/>
      <c r="AI1774" s="19"/>
      <c r="AK1774" s="19"/>
      <c r="AL1774" s="19"/>
      <c r="AM1774" s="19"/>
      <c r="AN1774" s="19"/>
      <c r="AO1774" s="19"/>
      <c r="AP1774" s="19"/>
      <c r="AQ1774" s="19"/>
      <c r="AR1774" s="19"/>
      <c r="AS1774" s="19"/>
      <c r="AU1774" s="19"/>
      <c r="AV1774" s="19"/>
    </row>
    <row r="1775" spans="1:48" x14ac:dyDescent="0.2">
      <c r="A1775" s="20"/>
      <c r="C1775" s="26"/>
      <c r="D1775" s="26"/>
      <c r="E1775" s="20"/>
      <c r="F1775" s="20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19"/>
      <c r="AH1775" s="19"/>
      <c r="AI1775" s="19"/>
      <c r="AK1775" s="19"/>
      <c r="AL1775" s="19"/>
      <c r="AM1775" s="19"/>
      <c r="AN1775" s="19"/>
      <c r="AO1775" s="19"/>
      <c r="AP1775" s="19"/>
      <c r="AQ1775" s="19"/>
      <c r="AR1775" s="19"/>
      <c r="AS1775" s="19"/>
      <c r="AU1775" s="19"/>
      <c r="AV1775" s="19"/>
    </row>
    <row r="1776" spans="1:48" x14ac:dyDescent="0.2">
      <c r="A1776" s="20"/>
      <c r="C1776" s="26"/>
      <c r="D1776" s="26"/>
      <c r="E1776" s="20"/>
      <c r="F1776" s="20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19"/>
      <c r="AH1776" s="19"/>
      <c r="AI1776" s="19"/>
      <c r="AK1776" s="19"/>
      <c r="AL1776" s="19"/>
      <c r="AM1776" s="19"/>
      <c r="AN1776" s="19"/>
      <c r="AO1776" s="19"/>
      <c r="AP1776" s="19"/>
      <c r="AQ1776" s="19"/>
      <c r="AR1776" s="19"/>
      <c r="AS1776" s="19"/>
      <c r="AU1776" s="19"/>
      <c r="AV1776" s="19"/>
    </row>
    <row r="1777" spans="1:48" x14ac:dyDescent="0.2">
      <c r="A1777" s="20"/>
      <c r="C1777" s="26"/>
      <c r="D1777" s="26"/>
      <c r="E1777" s="20"/>
      <c r="F1777" s="20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19"/>
      <c r="AH1777" s="19"/>
      <c r="AI1777" s="19"/>
      <c r="AK1777" s="19"/>
      <c r="AL1777" s="19"/>
      <c r="AM1777" s="19"/>
      <c r="AN1777" s="19"/>
      <c r="AO1777" s="19"/>
      <c r="AP1777" s="19"/>
      <c r="AQ1777" s="19"/>
      <c r="AR1777" s="19"/>
      <c r="AS1777" s="19"/>
      <c r="AU1777" s="19"/>
      <c r="AV1777" s="19"/>
    </row>
    <row r="1778" spans="1:48" x14ac:dyDescent="0.2">
      <c r="A1778" s="20"/>
      <c r="C1778" s="26"/>
      <c r="D1778" s="26"/>
      <c r="E1778" s="20"/>
      <c r="F1778" s="20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19"/>
      <c r="AH1778" s="19"/>
      <c r="AI1778" s="19"/>
      <c r="AK1778" s="19"/>
      <c r="AL1778" s="19"/>
      <c r="AM1778" s="19"/>
      <c r="AN1778" s="19"/>
      <c r="AO1778" s="19"/>
      <c r="AP1778" s="19"/>
      <c r="AQ1778" s="19"/>
      <c r="AR1778" s="19"/>
      <c r="AS1778" s="19"/>
      <c r="AU1778" s="19"/>
      <c r="AV1778" s="19"/>
    </row>
    <row r="1779" spans="1:48" x14ac:dyDescent="0.2">
      <c r="A1779" s="20"/>
      <c r="C1779" s="26"/>
      <c r="D1779" s="26"/>
      <c r="E1779" s="20"/>
      <c r="F1779" s="20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19"/>
      <c r="AH1779" s="19"/>
      <c r="AI1779" s="19"/>
      <c r="AK1779" s="19"/>
      <c r="AL1779" s="19"/>
      <c r="AM1779" s="19"/>
      <c r="AN1779" s="19"/>
      <c r="AO1779" s="19"/>
      <c r="AP1779" s="19"/>
      <c r="AQ1779" s="19"/>
      <c r="AR1779" s="19"/>
      <c r="AS1779" s="19"/>
      <c r="AU1779" s="19"/>
      <c r="AV1779" s="19"/>
    </row>
    <row r="1780" spans="1:48" x14ac:dyDescent="0.2">
      <c r="A1780" s="20"/>
      <c r="C1780" s="26"/>
      <c r="D1780" s="26"/>
      <c r="E1780" s="20"/>
      <c r="F1780" s="20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U1780" s="19"/>
      <c r="AV1780" s="19"/>
    </row>
    <row r="1781" spans="1:48" x14ac:dyDescent="0.2">
      <c r="A1781" s="20"/>
      <c r="C1781" s="26"/>
      <c r="D1781" s="26"/>
      <c r="E1781" s="20"/>
      <c r="F1781" s="20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19"/>
      <c r="AH1781" s="19"/>
      <c r="AI1781" s="19"/>
      <c r="AK1781" s="19"/>
      <c r="AL1781" s="19"/>
      <c r="AM1781" s="19"/>
      <c r="AN1781" s="19"/>
      <c r="AO1781" s="19"/>
      <c r="AP1781" s="19"/>
      <c r="AQ1781" s="19"/>
      <c r="AR1781" s="19"/>
      <c r="AS1781" s="19"/>
      <c r="AU1781" s="19"/>
      <c r="AV1781" s="19"/>
    </row>
    <row r="1782" spans="1:48" x14ac:dyDescent="0.2">
      <c r="A1782" s="20"/>
      <c r="C1782" s="26"/>
      <c r="D1782" s="26"/>
      <c r="E1782" s="20"/>
      <c r="F1782" s="20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U1782" s="19"/>
      <c r="AV1782" s="19"/>
    </row>
    <row r="1783" spans="1:48" x14ac:dyDescent="0.2">
      <c r="A1783" s="20"/>
      <c r="C1783" s="26"/>
      <c r="D1783" s="26"/>
      <c r="E1783" s="20"/>
      <c r="F1783" s="20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U1783" s="19"/>
      <c r="AV1783" s="19"/>
    </row>
    <row r="1784" spans="1:48" x14ac:dyDescent="0.2">
      <c r="A1784" s="20"/>
      <c r="C1784" s="26"/>
      <c r="D1784" s="26"/>
      <c r="E1784" s="20"/>
      <c r="F1784" s="20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U1784" s="19"/>
      <c r="AV1784" s="19"/>
    </row>
    <row r="1785" spans="1:48" x14ac:dyDescent="0.2">
      <c r="A1785" s="20"/>
      <c r="C1785" s="26"/>
      <c r="D1785" s="26"/>
      <c r="E1785" s="20"/>
      <c r="F1785" s="20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19"/>
      <c r="AH1785" s="19"/>
      <c r="AI1785" s="19"/>
      <c r="AK1785" s="19"/>
      <c r="AL1785" s="19"/>
      <c r="AM1785" s="19"/>
      <c r="AN1785" s="19"/>
      <c r="AO1785" s="19"/>
      <c r="AP1785" s="19"/>
      <c r="AQ1785" s="19"/>
      <c r="AR1785" s="19"/>
      <c r="AS1785" s="19"/>
      <c r="AU1785" s="19"/>
      <c r="AV1785" s="19"/>
    </row>
    <row r="1786" spans="1:48" x14ac:dyDescent="0.2">
      <c r="A1786" s="20"/>
      <c r="C1786" s="26"/>
      <c r="D1786" s="26"/>
      <c r="E1786" s="20"/>
      <c r="F1786" s="20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19"/>
      <c r="AH1786" s="19"/>
      <c r="AI1786" s="19"/>
      <c r="AK1786" s="19"/>
      <c r="AL1786" s="19"/>
      <c r="AM1786" s="19"/>
      <c r="AN1786" s="19"/>
      <c r="AO1786" s="19"/>
      <c r="AP1786" s="19"/>
      <c r="AQ1786" s="19"/>
      <c r="AR1786" s="19"/>
      <c r="AS1786" s="19"/>
      <c r="AU1786" s="19"/>
      <c r="AV1786" s="19"/>
    </row>
    <row r="1787" spans="1:48" x14ac:dyDescent="0.2">
      <c r="A1787" s="20"/>
      <c r="C1787" s="26"/>
      <c r="D1787" s="26"/>
      <c r="E1787" s="20"/>
      <c r="F1787" s="20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19"/>
      <c r="AH1787" s="19"/>
      <c r="AI1787" s="19"/>
      <c r="AK1787" s="19"/>
      <c r="AL1787" s="19"/>
      <c r="AM1787" s="19"/>
      <c r="AN1787" s="19"/>
      <c r="AO1787" s="19"/>
      <c r="AP1787" s="19"/>
      <c r="AQ1787" s="19"/>
      <c r="AR1787" s="19"/>
      <c r="AS1787" s="19"/>
      <c r="AU1787" s="19"/>
      <c r="AV1787" s="19"/>
    </row>
    <row r="1788" spans="1:48" x14ac:dyDescent="0.2">
      <c r="A1788" s="20"/>
      <c r="C1788" s="26"/>
      <c r="D1788" s="26"/>
      <c r="E1788" s="20"/>
      <c r="F1788" s="20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19"/>
      <c r="AH1788" s="19"/>
      <c r="AI1788" s="19"/>
      <c r="AK1788" s="19"/>
      <c r="AL1788" s="19"/>
      <c r="AM1788" s="19"/>
      <c r="AN1788" s="19"/>
      <c r="AO1788" s="19"/>
      <c r="AP1788" s="19"/>
      <c r="AQ1788" s="19"/>
      <c r="AR1788" s="19"/>
      <c r="AS1788" s="19"/>
      <c r="AU1788" s="19"/>
      <c r="AV1788" s="19"/>
    </row>
    <row r="1789" spans="1:48" x14ac:dyDescent="0.2">
      <c r="A1789" s="20"/>
      <c r="C1789" s="26"/>
      <c r="D1789" s="26"/>
      <c r="E1789" s="20"/>
      <c r="F1789" s="20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19"/>
      <c r="AH1789" s="19"/>
      <c r="AI1789" s="19"/>
      <c r="AK1789" s="19"/>
      <c r="AL1789" s="19"/>
      <c r="AM1789" s="19"/>
      <c r="AN1789" s="19"/>
      <c r="AO1789" s="19"/>
      <c r="AP1789" s="19"/>
      <c r="AQ1789" s="19"/>
      <c r="AR1789" s="19"/>
      <c r="AS1789" s="19"/>
      <c r="AU1789" s="19"/>
      <c r="AV1789" s="19"/>
    </row>
    <row r="1790" spans="1:48" x14ac:dyDescent="0.2">
      <c r="A1790" s="20"/>
      <c r="C1790" s="26"/>
      <c r="D1790" s="26"/>
      <c r="E1790" s="20"/>
      <c r="F1790" s="20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19"/>
      <c r="AH1790" s="19"/>
      <c r="AI1790" s="19"/>
      <c r="AK1790" s="19"/>
      <c r="AL1790" s="19"/>
      <c r="AM1790" s="19"/>
      <c r="AN1790" s="19"/>
      <c r="AO1790" s="19"/>
      <c r="AP1790" s="19"/>
      <c r="AQ1790" s="19"/>
      <c r="AR1790" s="19"/>
      <c r="AS1790" s="19"/>
      <c r="AU1790" s="19"/>
      <c r="AV1790" s="19"/>
    </row>
    <row r="1791" spans="1:48" x14ac:dyDescent="0.2">
      <c r="A1791" s="20"/>
      <c r="C1791" s="26"/>
      <c r="D1791" s="26"/>
      <c r="E1791" s="20"/>
      <c r="F1791" s="20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19"/>
      <c r="AH1791" s="19"/>
      <c r="AI1791" s="19"/>
      <c r="AK1791" s="19"/>
      <c r="AL1791" s="19"/>
      <c r="AM1791" s="19"/>
      <c r="AN1791" s="19"/>
      <c r="AO1791" s="19"/>
      <c r="AP1791" s="19"/>
      <c r="AQ1791" s="19"/>
      <c r="AR1791" s="19"/>
      <c r="AS1791" s="19"/>
      <c r="AU1791" s="19"/>
      <c r="AV1791" s="19"/>
    </row>
    <row r="1792" spans="1:48" x14ac:dyDescent="0.2">
      <c r="A1792" s="20"/>
      <c r="C1792" s="26"/>
      <c r="D1792" s="26"/>
      <c r="E1792" s="20"/>
      <c r="F1792" s="20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U1792" s="19"/>
      <c r="AV1792" s="19"/>
    </row>
    <row r="1793" spans="1:48" x14ac:dyDescent="0.2">
      <c r="A1793" s="20"/>
      <c r="C1793" s="26"/>
      <c r="D1793" s="26"/>
      <c r="E1793" s="20"/>
      <c r="F1793" s="20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19"/>
      <c r="AH1793" s="19"/>
      <c r="AI1793" s="19"/>
      <c r="AK1793" s="19"/>
      <c r="AL1793" s="19"/>
      <c r="AM1793" s="19"/>
      <c r="AN1793" s="19"/>
      <c r="AO1793" s="19"/>
      <c r="AP1793" s="19"/>
      <c r="AQ1793" s="19"/>
      <c r="AR1793" s="19"/>
      <c r="AS1793" s="19"/>
      <c r="AU1793" s="19"/>
      <c r="AV1793" s="19"/>
    </row>
    <row r="1794" spans="1:48" x14ac:dyDescent="0.2">
      <c r="A1794" s="20"/>
      <c r="C1794" s="26"/>
      <c r="D1794" s="26"/>
      <c r="E1794" s="20"/>
      <c r="F1794" s="20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19"/>
      <c r="AH1794" s="19"/>
      <c r="AI1794" s="19"/>
      <c r="AK1794" s="19"/>
      <c r="AL1794" s="19"/>
      <c r="AM1794" s="19"/>
      <c r="AN1794" s="19"/>
      <c r="AO1794" s="19"/>
      <c r="AP1794" s="19"/>
      <c r="AQ1794" s="19"/>
      <c r="AR1794" s="19"/>
      <c r="AS1794" s="19"/>
      <c r="AU1794" s="19"/>
      <c r="AV1794" s="19"/>
    </row>
    <row r="1795" spans="1:48" x14ac:dyDescent="0.2">
      <c r="A1795" s="20"/>
      <c r="C1795" s="26"/>
      <c r="D1795" s="26"/>
      <c r="E1795" s="20"/>
      <c r="F1795" s="20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19"/>
      <c r="AH1795" s="19"/>
      <c r="AI1795" s="19"/>
      <c r="AK1795" s="19"/>
      <c r="AL1795" s="19"/>
      <c r="AM1795" s="19"/>
      <c r="AN1795" s="19"/>
      <c r="AO1795" s="19"/>
      <c r="AP1795" s="19"/>
      <c r="AQ1795" s="19"/>
      <c r="AR1795" s="19"/>
      <c r="AS1795" s="19"/>
      <c r="AU1795" s="19"/>
      <c r="AV1795" s="19"/>
    </row>
    <row r="1796" spans="1:48" x14ac:dyDescent="0.2">
      <c r="A1796" s="20"/>
      <c r="C1796" s="26"/>
      <c r="D1796" s="26"/>
      <c r="E1796" s="20"/>
      <c r="F1796" s="20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19"/>
      <c r="AH1796" s="19"/>
      <c r="AI1796" s="19"/>
      <c r="AK1796" s="19"/>
      <c r="AL1796" s="19"/>
      <c r="AM1796" s="19"/>
      <c r="AN1796" s="19"/>
      <c r="AO1796" s="19"/>
      <c r="AP1796" s="19"/>
      <c r="AQ1796" s="19"/>
      <c r="AR1796" s="19"/>
      <c r="AS1796" s="19"/>
      <c r="AU1796" s="19"/>
      <c r="AV1796" s="19"/>
    </row>
    <row r="1797" spans="1:48" x14ac:dyDescent="0.2">
      <c r="A1797" s="20"/>
      <c r="C1797" s="26"/>
      <c r="D1797" s="26"/>
      <c r="E1797" s="20"/>
      <c r="F1797" s="20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19"/>
      <c r="AH1797" s="19"/>
      <c r="AI1797" s="19"/>
      <c r="AK1797" s="19"/>
      <c r="AL1797" s="19"/>
      <c r="AM1797" s="19"/>
      <c r="AN1797" s="19"/>
      <c r="AO1797" s="19"/>
      <c r="AP1797" s="19"/>
      <c r="AQ1797" s="19"/>
      <c r="AR1797" s="19"/>
      <c r="AS1797" s="19"/>
      <c r="AU1797" s="19"/>
      <c r="AV1797" s="19"/>
    </row>
    <row r="1798" spans="1:48" x14ac:dyDescent="0.2">
      <c r="A1798" s="20"/>
      <c r="C1798" s="26"/>
      <c r="D1798" s="26"/>
      <c r="E1798" s="20"/>
      <c r="F1798" s="20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19"/>
      <c r="AH1798" s="19"/>
      <c r="AI1798" s="19"/>
      <c r="AK1798" s="19"/>
      <c r="AL1798" s="19"/>
      <c r="AM1798" s="19"/>
      <c r="AN1798" s="19"/>
      <c r="AO1798" s="19"/>
      <c r="AP1798" s="19"/>
      <c r="AQ1798" s="19"/>
      <c r="AR1798" s="19"/>
      <c r="AS1798" s="19"/>
      <c r="AU1798" s="19"/>
      <c r="AV1798" s="19"/>
    </row>
    <row r="1799" spans="1:48" x14ac:dyDescent="0.2">
      <c r="A1799" s="20"/>
      <c r="C1799" s="26"/>
      <c r="D1799" s="26"/>
      <c r="E1799" s="20"/>
      <c r="F1799" s="20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19"/>
      <c r="AH1799" s="19"/>
      <c r="AI1799" s="19"/>
      <c r="AK1799" s="19"/>
      <c r="AL1799" s="19"/>
      <c r="AM1799" s="19"/>
      <c r="AN1799" s="19"/>
      <c r="AO1799" s="19"/>
      <c r="AP1799" s="19"/>
      <c r="AQ1799" s="19"/>
      <c r="AR1799" s="19"/>
      <c r="AS1799" s="19"/>
      <c r="AU1799" s="19"/>
      <c r="AV1799" s="19"/>
    </row>
    <row r="1800" spans="1:48" x14ac:dyDescent="0.2">
      <c r="A1800" s="20"/>
      <c r="C1800" s="26"/>
      <c r="D1800" s="26"/>
      <c r="E1800" s="20"/>
      <c r="F1800" s="20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19"/>
      <c r="AH1800" s="19"/>
      <c r="AI1800" s="19"/>
      <c r="AK1800" s="19"/>
      <c r="AL1800" s="19"/>
      <c r="AM1800" s="19"/>
      <c r="AN1800" s="19"/>
      <c r="AO1800" s="19"/>
      <c r="AP1800" s="19"/>
      <c r="AQ1800" s="19"/>
      <c r="AR1800" s="19"/>
      <c r="AS1800" s="19"/>
      <c r="AU1800" s="19"/>
      <c r="AV1800" s="19"/>
    </row>
    <row r="1801" spans="1:48" x14ac:dyDescent="0.2">
      <c r="A1801" s="20"/>
      <c r="C1801" s="26"/>
      <c r="D1801" s="26"/>
      <c r="E1801" s="20"/>
      <c r="F1801" s="20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U1801" s="19"/>
      <c r="AV1801" s="19"/>
    </row>
    <row r="1802" spans="1:48" x14ac:dyDescent="0.2">
      <c r="A1802" s="20"/>
      <c r="C1802" s="26"/>
      <c r="D1802" s="26"/>
      <c r="E1802" s="20"/>
      <c r="F1802" s="20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K1802" s="19"/>
      <c r="AL1802" s="19"/>
      <c r="AM1802" s="19"/>
      <c r="AN1802" s="19"/>
      <c r="AO1802" s="19"/>
      <c r="AP1802" s="19"/>
      <c r="AQ1802" s="19"/>
      <c r="AR1802" s="19"/>
      <c r="AS1802" s="19"/>
      <c r="AU1802" s="19"/>
      <c r="AV1802" s="19"/>
    </row>
    <row r="1803" spans="1:48" x14ac:dyDescent="0.2">
      <c r="A1803" s="20"/>
      <c r="C1803" s="26"/>
      <c r="D1803" s="26"/>
      <c r="E1803" s="20"/>
      <c r="F1803" s="20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U1803" s="19"/>
      <c r="AV1803" s="19"/>
    </row>
    <row r="1804" spans="1:48" x14ac:dyDescent="0.2">
      <c r="A1804" s="20"/>
      <c r="C1804" s="26"/>
      <c r="D1804" s="26"/>
      <c r="E1804" s="20"/>
      <c r="F1804" s="20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U1804" s="19"/>
      <c r="AV1804" s="19"/>
    </row>
    <row r="1805" spans="1:48" x14ac:dyDescent="0.2">
      <c r="A1805" s="20"/>
      <c r="C1805" s="26"/>
      <c r="D1805" s="26"/>
      <c r="E1805" s="20"/>
      <c r="F1805" s="20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U1805" s="19"/>
      <c r="AV1805" s="19"/>
    </row>
    <row r="1806" spans="1:48" x14ac:dyDescent="0.2">
      <c r="A1806" s="20"/>
      <c r="C1806" s="26"/>
      <c r="D1806" s="26"/>
      <c r="E1806" s="20"/>
      <c r="F1806" s="20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19"/>
      <c r="AH1806" s="19"/>
      <c r="AI1806" s="19"/>
      <c r="AK1806" s="19"/>
      <c r="AL1806" s="19"/>
      <c r="AM1806" s="19"/>
      <c r="AN1806" s="19"/>
      <c r="AO1806" s="19"/>
      <c r="AP1806" s="19"/>
      <c r="AQ1806" s="19"/>
      <c r="AR1806" s="19"/>
      <c r="AS1806" s="19"/>
      <c r="AU1806" s="19"/>
      <c r="AV1806" s="19"/>
    </row>
    <row r="1807" spans="1:48" x14ac:dyDescent="0.2">
      <c r="A1807" s="20"/>
      <c r="C1807" s="26"/>
      <c r="D1807" s="26"/>
      <c r="E1807" s="20"/>
      <c r="F1807" s="20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19"/>
      <c r="AH1807" s="19"/>
      <c r="AI1807" s="19"/>
      <c r="AK1807" s="19"/>
      <c r="AL1807" s="19"/>
      <c r="AM1807" s="19"/>
      <c r="AN1807" s="19"/>
      <c r="AO1807" s="19"/>
      <c r="AP1807" s="19"/>
      <c r="AQ1807" s="19"/>
      <c r="AR1807" s="19"/>
      <c r="AS1807" s="19"/>
      <c r="AU1807" s="19"/>
      <c r="AV1807" s="19"/>
    </row>
    <row r="1808" spans="1:48" x14ac:dyDescent="0.2">
      <c r="A1808" s="20"/>
      <c r="C1808" s="26"/>
      <c r="D1808" s="26"/>
      <c r="E1808" s="20"/>
      <c r="F1808" s="20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19"/>
      <c r="AH1808" s="19"/>
      <c r="AI1808" s="19"/>
      <c r="AK1808" s="19"/>
      <c r="AL1808" s="19"/>
      <c r="AM1808" s="19"/>
      <c r="AN1808" s="19"/>
      <c r="AO1808" s="19"/>
      <c r="AP1808" s="19"/>
      <c r="AQ1808" s="19"/>
      <c r="AR1808" s="19"/>
      <c r="AS1808" s="19"/>
      <c r="AU1808" s="19"/>
      <c r="AV1808" s="19"/>
    </row>
    <row r="1809" spans="1:48" x14ac:dyDescent="0.2">
      <c r="A1809" s="20"/>
      <c r="C1809" s="26"/>
      <c r="D1809" s="26"/>
      <c r="E1809" s="20"/>
      <c r="F1809" s="20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19"/>
      <c r="AH1809" s="19"/>
      <c r="AI1809" s="19"/>
      <c r="AK1809" s="19"/>
      <c r="AL1809" s="19"/>
      <c r="AM1809" s="19"/>
      <c r="AN1809" s="19"/>
      <c r="AO1809" s="19"/>
      <c r="AP1809" s="19"/>
      <c r="AQ1809" s="19"/>
      <c r="AR1809" s="19"/>
      <c r="AS1809" s="19"/>
      <c r="AU1809" s="19"/>
      <c r="AV1809" s="19"/>
    </row>
    <row r="1810" spans="1:48" x14ac:dyDescent="0.2">
      <c r="A1810" s="20"/>
      <c r="C1810" s="26"/>
      <c r="D1810" s="26"/>
      <c r="E1810" s="20"/>
      <c r="F1810" s="20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K1810" s="19"/>
      <c r="AL1810" s="19"/>
      <c r="AM1810" s="19"/>
      <c r="AN1810" s="19"/>
      <c r="AO1810" s="19"/>
      <c r="AP1810" s="19"/>
      <c r="AQ1810" s="19"/>
      <c r="AR1810" s="19"/>
      <c r="AS1810" s="19"/>
      <c r="AU1810" s="19"/>
      <c r="AV1810" s="19"/>
    </row>
    <row r="1811" spans="1:48" x14ac:dyDescent="0.2">
      <c r="A1811" s="20"/>
      <c r="C1811" s="26"/>
      <c r="D1811" s="26"/>
      <c r="E1811" s="20"/>
      <c r="F1811" s="20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19"/>
      <c r="AH1811" s="19"/>
      <c r="AI1811" s="19"/>
      <c r="AK1811" s="19"/>
      <c r="AL1811" s="19"/>
      <c r="AM1811" s="19"/>
      <c r="AN1811" s="19"/>
      <c r="AO1811" s="19"/>
      <c r="AP1811" s="19"/>
      <c r="AQ1811" s="19"/>
      <c r="AR1811" s="19"/>
      <c r="AS1811" s="19"/>
      <c r="AU1811" s="19"/>
      <c r="AV1811" s="19"/>
    </row>
    <row r="1812" spans="1:48" x14ac:dyDescent="0.2">
      <c r="A1812" s="20"/>
      <c r="C1812" s="26"/>
      <c r="D1812" s="26"/>
      <c r="E1812" s="20"/>
      <c r="F1812" s="20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19"/>
      <c r="AH1812" s="19"/>
      <c r="AI1812" s="19"/>
      <c r="AK1812" s="19"/>
      <c r="AL1812" s="19"/>
      <c r="AM1812" s="19"/>
      <c r="AN1812" s="19"/>
      <c r="AO1812" s="19"/>
      <c r="AP1812" s="19"/>
      <c r="AQ1812" s="19"/>
      <c r="AR1812" s="19"/>
      <c r="AS1812" s="19"/>
      <c r="AU1812" s="19"/>
      <c r="AV1812" s="19"/>
    </row>
    <row r="1813" spans="1:48" x14ac:dyDescent="0.2">
      <c r="A1813" s="20"/>
      <c r="C1813" s="26"/>
      <c r="D1813" s="26"/>
      <c r="E1813" s="20"/>
      <c r="F1813" s="20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U1813" s="19"/>
      <c r="AV1813" s="19"/>
    </row>
    <row r="1814" spans="1:48" x14ac:dyDescent="0.2">
      <c r="A1814" s="20"/>
      <c r="C1814" s="26"/>
      <c r="D1814" s="26"/>
      <c r="E1814" s="20"/>
      <c r="F1814" s="20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19"/>
      <c r="AH1814" s="19"/>
      <c r="AI1814" s="19"/>
      <c r="AK1814" s="19"/>
      <c r="AL1814" s="19"/>
      <c r="AM1814" s="19"/>
      <c r="AN1814" s="19"/>
      <c r="AO1814" s="19"/>
      <c r="AP1814" s="19"/>
      <c r="AQ1814" s="19"/>
      <c r="AR1814" s="19"/>
      <c r="AS1814" s="19"/>
      <c r="AU1814" s="19"/>
      <c r="AV1814" s="19"/>
    </row>
    <row r="1815" spans="1:48" x14ac:dyDescent="0.2">
      <c r="A1815" s="20"/>
      <c r="C1815" s="26"/>
      <c r="D1815" s="26"/>
      <c r="E1815" s="20"/>
      <c r="F1815" s="20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19"/>
      <c r="AH1815" s="19"/>
      <c r="AI1815" s="19"/>
      <c r="AK1815" s="19"/>
      <c r="AL1815" s="19"/>
      <c r="AM1815" s="19"/>
      <c r="AN1815" s="19"/>
      <c r="AO1815" s="19"/>
      <c r="AP1815" s="19"/>
      <c r="AQ1815" s="19"/>
      <c r="AR1815" s="19"/>
      <c r="AS1815" s="19"/>
      <c r="AU1815" s="19"/>
      <c r="AV1815" s="19"/>
    </row>
    <row r="1816" spans="1:48" x14ac:dyDescent="0.2">
      <c r="A1816" s="20"/>
      <c r="C1816" s="26"/>
      <c r="D1816" s="26"/>
      <c r="E1816" s="20"/>
      <c r="F1816" s="20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19"/>
      <c r="AH1816" s="19"/>
      <c r="AI1816" s="19"/>
      <c r="AK1816" s="19"/>
      <c r="AL1816" s="19"/>
      <c r="AM1816" s="19"/>
      <c r="AN1816" s="19"/>
      <c r="AO1816" s="19"/>
      <c r="AP1816" s="19"/>
      <c r="AQ1816" s="19"/>
      <c r="AR1816" s="19"/>
      <c r="AS1816" s="19"/>
      <c r="AU1816" s="19"/>
      <c r="AV1816" s="19"/>
    </row>
    <row r="1817" spans="1:48" x14ac:dyDescent="0.2">
      <c r="A1817" s="20"/>
      <c r="C1817" s="26"/>
      <c r="D1817" s="26"/>
      <c r="E1817" s="20"/>
      <c r="F1817" s="20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19"/>
      <c r="AH1817" s="19"/>
      <c r="AI1817" s="19"/>
      <c r="AK1817" s="19"/>
      <c r="AL1817" s="19"/>
      <c r="AM1817" s="19"/>
      <c r="AN1817" s="19"/>
      <c r="AO1817" s="19"/>
      <c r="AP1817" s="19"/>
      <c r="AQ1817" s="19"/>
      <c r="AR1817" s="19"/>
      <c r="AS1817" s="19"/>
      <c r="AU1817" s="19"/>
      <c r="AV1817" s="19"/>
    </row>
    <row r="1818" spans="1:48" x14ac:dyDescent="0.2">
      <c r="A1818" s="20"/>
      <c r="C1818" s="26"/>
      <c r="D1818" s="26"/>
      <c r="E1818" s="20"/>
      <c r="F1818" s="20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19"/>
      <c r="AH1818" s="19"/>
      <c r="AI1818" s="19"/>
      <c r="AK1818" s="19"/>
      <c r="AL1818" s="19"/>
      <c r="AM1818" s="19"/>
      <c r="AN1818" s="19"/>
      <c r="AO1818" s="19"/>
      <c r="AP1818" s="19"/>
      <c r="AQ1818" s="19"/>
      <c r="AR1818" s="19"/>
      <c r="AS1818" s="19"/>
      <c r="AU1818" s="19"/>
      <c r="AV1818" s="19"/>
    </row>
    <row r="1819" spans="1:48" x14ac:dyDescent="0.2">
      <c r="A1819" s="20"/>
      <c r="C1819" s="26"/>
      <c r="D1819" s="26"/>
      <c r="E1819" s="20"/>
      <c r="F1819" s="20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19"/>
      <c r="AH1819" s="19"/>
      <c r="AI1819" s="19"/>
      <c r="AK1819" s="19"/>
      <c r="AL1819" s="19"/>
      <c r="AM1819" s="19"/>
      <c r="AN1819" s="19"/>
      <c r="AO1819" s="19"/>
      <c r="AP1819" s="19"/>
      <c r="AQ1819" s="19"/>
      <c r="AR1819" s="19"/>
      <c r="AS1819" s="19"/>
      <c r="AU1819" s="19"/>
      <c r="AV1819" s="19"/>
    </row>
    <row r="1820" spans="1:48" x14ac:dyDescent="0.2">
      <c r="A1820" s="20"/>
      <c r="C1820" s="26"/>
      <c r="D1820" s="26"/>
      <c r="E1820" s="20"/>
      <c r="F1820" s="20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19"/>
      <c r="AH1820" s="19"/>
      <c r="AI1820" s="19"/>
      <c r="AK1820" s="19"/>
      <c r="AL1820" s="19"/>
      <c r="AM1820" s="19"/>
      <c r="AN1820" s="19"/>
      <c r="AO1820" s="19"/>
      <c r="AP1820" s="19"/>
      <c r="AQ1820" s="19"/>
      <c r="AR1820" s="19"/>
      <c r="AS1820" s="19"/>
      <c r="AU1820" s="19"/>
      <c r="AV1820" s="19"/>
    </row>
    <row r="1821" spans="1:48" x14ac:dyDescent="0.2">
      <c r="A1821" s="20"/>
      <c r="C1821" s="26"/>
      <c r="D1821" s="26"/>
      <c r="E1821" s="20"/>
      <c r="F1821" s="20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19"/>
      <c r="AH1821" s="19"/>
      <c r="AI1821" s="19"/>
      <c r="AK1821" s="19"/>
      <c r="AL1821" s="19"/>
      <c r="AM1821" s="19"/>
      <c r="AN1821" s="19"/>
      <c r="AO1821" s="19"/>
      <c r="AP1821" s="19"/>
      <c r="AQ1821" s="19"/>
      <c r="AR1821" s="19"/>
      <c r="AS1821" s="19"/>
      <c r="AU1821" s="19"/>
      <c r="AV1821" s="19"/>
    </row>
    <row r="1822" spans="1:48" x14ac:dyDescent="0.2">
      <c r="A1822" s="20"/>
      <c r="C1822" s="26"/>
      <c r="D1822" s="26"/>
      <c r="E1822" s="20"/>
      <c r="F1822" s="20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U1822" s="19"/>
      <c r="AV1822" s="19"/>
    </row>
    <row r="1823" spans="1:48" x14ac:dyDescent="0.2">
      <c r="A1823" s="20"/>
      <c r="C1823" s="26"/>
      <c r="D1823" s="26"/>
      <c r="E1823" s="20"/>
      <c r="F1823" s="20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19"/>
      <c r="AH1823" s="19"/>
      <c r="AI1823" s="19"/>
      <c r="AK1823" s="19"/>
      <c r="AL1823" s="19"/>
      <c r="AM1823" s="19"/>
      <c r="AN1823" s="19"/>
      <c r="AO1823" s="19"/>
      <c r="AP1823" s="19"/>
      <c r="AQ1823" s="19"/>
      <c r="AR1823" s="19"/>
      <c r="AS1823" s="19"/>
      <c r="AU1823" s="19"/>
      <c r="AV1823" s="19"/>
    </row>
    <row r="1824" spans="1:48" x14ac:dyDescent="0.2">
      <c r="A1824" s="20"/>
      <c r="C1824" s="26"/>
      <c r="D1824" s="26"/>
      <c r="E1824" s="20"/>
      <c r="F1824" s="20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U1824" s="19"/>
      <c r="AV1824" s="19"/>
    </row>
    <row r="1825" spans="1:48" x14ac:dyDescent="0.2">
      <c r="A1825" s="20"/>
      <c r="C1825" s="26"/>
      <c r="D1825" s="26"/>
      <c r="E1825" s="20"/>
      <c r="F1825" s="20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U1825" s="19"/>
      <c r="AV1825" s="19"/>
    </row>
    <row r="1826" spans="1:48" x14ac:dyDescent="0.2">
      <c r="A1826" s="20"/>
      <c r="C1826" s="26"/>
      <c r="D1826" s="26"/>
      <c r="E1826" s="20"/>
      <c r="F1826" s="20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U1826" s="19"/>
      <c r="AV1826" s="19"/>
    </row>
    <row r="1827" spans="1:48" x14ac:dyDescent="0.2">
      <c r="A1827" s="20"/>
      <c r="C1827" s="26"/>
      <c r="D1827" s="26"/>
      <c r="E1827" s="20"/>
      <c r="F1827" s="20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19"/>
      <c r="AH1827" s="19"/>
      <c r="AI1827" s="19"/>
      <c r="AK1827" s="19"/>
      <c r="AL1827" s="19"/>
      <c r="AM1827" s="19"/>
      <c r="AN1827" s="19"/>
      <c r="AO1827" s="19"/>
      <c r="AP1827" s="19"/>
      <c r="AQ1827" s="19"/>
      <c r="AR1827" s="19"/>
      <c r="AS1827" s="19"/>
      <c r="AU1827" s="19"/>
      <c r="AV1827" s="19"/>
    </row>
    <row r="1828" spans="1:48" x14ac:dyDescent="0.2">
      <c r="A1828" s="20"/>
      <c r="C1828" s="26"/>
      <c r="D1828" s="26"/>
      <c r="E1828" s="20"/>
      <c r="F1828" s="20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19"/>
      <c r="AH1828" s="19"/>
      <c r="AI1828" s="19"/>
      <c r="AK1828" s="19"/>
      <c r="AL1828" s="19"/>
      <c r="AM1828" s="19"/>
      <c r="AN1828" s="19"/>
      <c r="AO1828" s="19"/>
      <c r="AP1828" s="19"/>
      <c r="AQ1828" s="19"/>
      <c r="AR1828" s="19"/>
      <c r="AS1828" s="19"/>
      <c r="AU1828" s="19"/>
      <c r="AV1828" s="19"/>
    </row>
    <row r="1829" spans="1:48" x14ac:dyDescent="0.2">
      <c r="A1829" s="20"/>
      <c r="C1829" s="26"/>
      <c r="D1829" s="26"/>
      <c r="E1829" s="20"/>
      <c r="F1829" s="20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19"/>
      <c r="AH1829" s="19"/>
      <c r="AI1829" s="19"/>
      <c r="AK1829" s="19"/>
      <c r="AL1829" s="19"/>
      <c r="AM1829" s="19"/>
      <c r="AN1829" s="19"/>
      <c r="AO1829" s="19"/>
      <c r="AP1829" s="19"/>
      <c r="AQ1829" s="19"/>
      <c r="AR1829" s="19"/>
      <c r="AS1829" s="19"/>
      <c r="AU1829" s="19"/>
      <c r="AV1829" s="19"/>
    </row>
    <row r="1830" spans="1:48" x14ac:dyDescent="0.2">
      <c r="A1830" s="20"/>
      <c r="C1830" s="26"/>
      <c r="D1830" s="26"/>
      <c r="E1830" s="20"/>
      <c r="F1830" s="20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19"/>
      <c r="AH1830" s="19"/>
      <c r="AI1830" s="19"/>
      <c r="AK1830" s="19"/>
      <c r="AL1830" s="19"/>
      <c r="AM1830" s="19"/>
      <c r="AN1830" s="19"/>
      <c r="AO1830" s="19"/>
      <c r="AP1830" s="19"/>
      <c r="AQ1830" s="19"/>
      <c r="AR1830" s="19"/>
      <c r="AS1830" s="19"/>
      <c r="AU1830" s="19"/>
      <c r="AV1830" s="19"/>
    </row>
    <row r="1831" spans="1:48" x14ac:dyDescent="0.2">
      <c r="A1831" s="20"/>
      <c r="C1831" s="26"/>
      <c r="D1831" s="26"/>
      <c r="E1831" s="20"/>
      <c r="F1831" s="20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19"/>
      <c r="AH1831" s="19"/>
      <c r="AI1831" s="19"/>
      <c r="AK1831" s="19"/>
      <c r="AL1831" s="19"/>
      <c r="AM1831" s="19"/>
      <c r="AN1831" s="19"/>
      <c r="AO1831" s="19"/>
      <c r="AP1831" s="19"/>
      <c r="AQ1831" s="19"/>
      <c r="AR1831" s="19"/>
      <c r="AS1831" s="19"/>
      <c r="AU1831" s="19"/>
      <c r="AV1831" s="19"/>
    </row>
    <row r="1832" spans="1:48" x14ac:dyDescent="0.2">
      <c r="A1832" s="20"/>
      <c r="C1832" s="26"/>
      <c r="D1832" s="26"/>
      <c r="E1832" s="20"/>
      <c r="F1832" s="20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19"/>
      <c r="AH1832" s="19"/>
      <c r="AI1832" s="19"/>
      <c r="AK1832" s="19"/>
      <c r="AL1832" s="19"/>
      <c r="AM1832" s="19"/>
      <c r="AN1832" s="19"/>
      <c r="AO1832" s="19"/>
      <c r="AP1832" s="19"/>
      <c r="AQ1832" s="19"/>
      <c r="AR1832" s="19"/>
      <c r="AS1832" s="19"/>
      <c r="AU1832" s="19"/>
      <c r="AV1832" s="19"/>
    </row>
    <row r="1833" spans="1:48" x14ac:dyDescent="0.2">
      <c r="A1833" s="20"/>
      <c r="C1833" s="26"/>
      <c r="D1833" s="26"/>
      <c r="E1833" s="20"/>
      <c r="F1833" s="20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19"/>
      <c r="AH1833" s="19"/>
      <c r="AI1833" s="19"/>
      <c r="AK1833" s="19"/>
      <c r="AL1833" s="19"/>
      <c r="AM1833" s="19"/>
      <c r="AN1833" s="19"/>
      <c r="AO1833" s="19"/>
      <c r="AP1833" s="19"/>
      <c r="AQ1833" s="19"/>
      <c r="AR1833" s="19"/>
      <c r="AS1833" s="19"/>
      <c r="AU1833" s="19"/>
      <c r="AV1833" s="19"/>
    </row>
    <row r="1834" spans="1:48" x14ac:dyDescent="0.2">
      <c r="A1834" s="20"/>
      <c r="C1834" s="26"/>
      <c r="D1834" s="26"/>
      <c r="E1834" s="20"/>
      <c r="F1834" s="20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U1834" s="19"/>
      <c r="AV1834" s="19"/>
    </row>
    <row r="1835" spans="1:48" x14ac:dyDescent="0.2">
      <c r="A1835" s="20"/>
      <c r="C1835" s="26"/>
      <c r="D1835" s="26"/>
      <c r="E1835" s="20"/>
      <c r="F1835" s="20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19"/>
      <c r="AH1835" s="19"/>
      <c r="AI1835" s="19"/>
      <c r="AK1835" s="19"/>
      <c r="AL1835" s="19"/>
      <c r="AM1835" s="19"/>
      <c r="AN1835" s="19"/>
      <c r="AO1835" s="19"/>
      <c r="AP1835" s="19"/>
      <c r="AQ1835" s="19"/>
      <c r="AR1835" s="19"/>
      <c r="AS1835" s="19"/>
      <c r="AU1835" s="19"/>
      <c r="AV1835" s="19"/>
    </row>
    <row r="1836" spans="1:48" x14ac:dyDescent="0.2">
      <c r="A1836" s="20"/>
      <c r="C1836" s="26"/>
      <c r="D1836" s="26"/>
      <c r="E1836" s="20"/>
      <c r="F1836" s="20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19"/>
      <c r="AH1836" s="19"/>
      <c r="AI1836" s="19"/>
      <c r="AK1836" s="19"/>
      <c r="AL1836" s="19"/>
      <c r="AM1836" s="19"/>
      <c r="AN1836" s="19"/>
      <c r="AO1836" s="19"/>
      <c r="AP1836" s="19"/>
      <c r="AQ1836" s="19"/>
      <c r="AR1836" s="19"/>
      <c r="AS1836" s="19"/>
      <c r="AU1836" s="19"/>
      <c r="AV1836" s="19"/>
    </row>
    <row r="1837" spans="1:48" x14ac:dyDescent="0.2">
      <c r="A1837" s="20"/>
      <c r="C1837" s="26"/>
      <c r="D1837" s="26"/>
      <c r="E1837" s="20"/>
      <c r="F1837" s="20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19"/>
      <c r="AH1837" s="19"/>
      <c r="AI1837" s="19"/>
      <c r="AK1837" s="19"/>
      <c r="AL1837" s="19"/>
      <c r="AM1837" s="19"/>
      <c r="AN1837" s="19"/>
      <c r="AO1837" s="19"/>
      <c r="AP1837" s="19"/>
      <c r="AQ1837" s="19"/>
      <c r="AR1837" s="19"/>
      <c r="AS1837" s="19"/>
      <c r="AU1837" s="19"/>
      <c r="AV1837" s="19"/>
    </row>
    <row r="1838" spans="1:48" x14ac:dyDescent="0.2">
      <c r="A1838" s="20"/>
      <c r="C1838" s="26"/>
      <c r="D1838" s="26"/>
      <c r="E1838" s="20"/>
      <c r="F1838" s="20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19"/>
      <c r="AH1838" s="19"/>
      <c r="AI1838" s="19"/>
      <c r="AK1838" s="19"/>
      <c r="AL1838" s="19"/>
      <c r="AM1838" s="19"/>
      <c r="AN1838" s="19"/>
      <c r="AO1838" s="19"/>
      <c r="AP1838" s="19"/>
      <c r="AQ1838" s="19"/>
      <c r="AR1838" s="19"/>
      <c r="AS1838" s="19"/>
      <c r="AU1838" s="19"/>
      <c r="AV1838" s="19"/>
    </row>
    <row r="1839" spans="1:48" x14ac:dyDescent="0.2">
      <c r="A1839" s="20"/>
      <c r="C1839" s="26"/>
      <c r="D1839" s="26"/>
      <c r="E1839" s="20"/>
      <c r="F1839" s="20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19"/>
      <c r="AH1839" s="19"/>
      <c r="AI1839" s="19"/>
      <c r="AK1839" s="19"/>
      <c r="AL1839" s="19"/>
      <c r="AM1839" s="19"/>
      <c r="AN1839" s="19"/>
      <c r="AO1839" s="19"/>
      <c r="AP1839" s="19"/>
      <c r="AQ1839" s="19"/>
      <c r="AR1839" s="19"/>
      <c r="AS1839" s="19"/>
      <c r="AU1839" s="19"/>
      <c r="AV1839" s="19"/>
    </row>
    <row r="1840" spans="1:48" x14ac:dyDescent="0.2">
      <c r="A1840" s="20"/>
      <c r="C1840" s="26"/>
      <c r="D1840" s="26"/>
      <c r="E1840" s="20"/>
      <c r="F1840" s="20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19"/>
      <c r="AH1840" s="19"/>
      <c r="AI1840" s="19"/>
      <c r="AK1840" s="19"/>
      <c r="AL1840" s="19"/>
      <c r="AM1840" s="19"/>
      <c r="AN1840" s="19"/>
      <c r="AO1840" s="19"/>
      <c r="AP1840" s="19"/>
      <c r="AQ1840" s="19"/>
      <c r="AR1840" s="19"/>
      <c r="AS1840" s="19"/>
      <c r="AU1840" s="19"/>
      <c r="AV1840" s="19"/>
    </row>
    <row r="1841" spans="1:48" x14ac:dyDescent="0.2">
      <c r="A1841" s="20"/>
      <c r="C1841" s="26"/>
      <c r="D1841" s="26"/>
      <c r="E1841" s="20"/>
      <c r="F1841" s="20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19"/>
      <c r="AH1841" s="19"/>
      <c r="AI1841" s="19"/>
      <c r="AK1841" s="19"/>
      <c r="AL1841" s="19"/>
      <c r="AM1841" s="19"/>
      <c r="AN1841" s="19"/>
      <c r="AO1841" s="19"/>
      <c r="AP1841" s="19"/>
      <c r="AQ1841" s="19"/>
      <c r="AR1841" s="19"/>
      <c r="AS1841" s="19"/>
      <c r="AU1841" s="19"/>
      <c r="AV1841" s="19"/>
    </row>
    <row r="1842" spans="1:48" x14ac:dyDescent="0.2">
      <c r="A1842" s="20"/>
      <c r="C1842" s="26"/>
      <c r="D1842" s="26"/>
      <c r="E1842" s="20"/>
      <c r="F1842" s="20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19"/>
      <c r="AH1842" s="19"/>
      <c r="AI1842" s="19"/>
      <c r="AK1842" s="19"/>
      <c r="AL1842" s="19"/>
      <c r="AM1842" s="19"/>
      <c r="AN1842" s="19"/>
      <c r="AO1842" s="19"/>
      <c r="AP1842" s="19"/>
      <c r="AQ1842" s="19"/>
      <c r="AR1842" s="19"/>
      <c r="AS1842" s="19"/>
      <c r="AU1842" s="19"/>
      <c r="AV1842" s="19"/>
    </row>
    <row r="1843" spans="1:48" x14ac:dyDescent="0.2">
      <c r="A1843" s="20"/>
      <c r="C1843" s="26"/>
      <c r="D1843" s="26"/>
      <c r="E1843" s="20"/>
      <c r="F1843" s="20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U1843" s="19"/>
      <c r="AV1843" s="19"/>
    </row>
    <row r="1844" spans="1:48" x14ac:dyDescent="0.2">
      <c r="A1844" s="20"/>
      <c r="C1844" s="26"/>
      <c r="D1844" s="26"/>
      <c r="E1844" s="20"/>
      <c r="F1844" s="20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19"/>
      <c r="AH1844" s="19"/>
      <c r="AI1844" s="19"/>
      <c r="AK1844" s="19"/>
      <c r="AL1844" s="19"/>
      <c r="AM1844" s="19"/>
      <c r="AN1844" s="19"/>
      <c r="AO1844" s="19"/>
      <c r="AP1844" s="19"/>
      <c r="AQ1844" s="19"/>
      <c r="AR1844" s="19"/>
      <c r="AS1844" s="19"/>
      <c r="AU1844" s="19"/>
      <c r="AV1844" s="19"/>
    </row>
    <row r="1845" spans="1:48" x14ac:dyDescent="0.2">
      <c r="A1845" s="20"/>
      <c r="C1845" s="26"/>
      <c r="D1845" s="26"/>
      <c r="E1845" s="20"/>
      <c r="F1845" s="20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U1845" s="19"/>
      <c r="AV1845" s="19"/>
    </row>
    <row r="1846" spans="1:48" x14ac:dyDescent="0.2">
      <c r="A1846" s="20"/>
      <c r="C1846" s="26"/>
      <c r="D1846" s="26"/>
      <c r="E1846" s="20"/>
      <c r="F1846" s="20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U1846" s="19"/>
      <c r="AV1846" s="19"/>
    </row>
    <row r="1847" spans="1:48" x14ac:dyDescent="0.2">
      <c r="A1847" s="20"/>
      <c r="C1847" s="26"/>
      <c r="D1847" s="26"/>
      <c r="E1847" s="20"/>
      <c r="F1847" s="20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U1847" s="19"/>
      <c r="AV1847" s="19"/>
    </row>
    <row r="1848" spans="1:48" x14ac:dyDescent="0.2">
      <c r="A1848" s="20"/>
      <c r="C1848" s="26"/>
      <c r="D1848" s="26"/>
      <c r="E1848" s="20"/>
      <c r="F1848" s="20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19"/>
      <c r="AH1848" s="19"/>
      <c r="AI1848" s="19"/>
      <c r="AK1848" s="19"/>
      <c r="AL1848" s="19"/>
      <c r="AM1848" s="19"/>
      <c r="AN1848" s="19"/>
      <c r="AO1848" s="19"/>
      <c r="AP1848" s="19"/>
      <c r="AQ1848" s="19"/>
      <c r="AR1848" s="19"/>
      <c r="AS1848" s="19"/>
      <c r="AU1848" s="19"/>
      <c r="AV1848" s="19"/>
    </row>
    <row r="1849" spans="1:48" x14ac:dyDescent="0.2">
      <c r="A1849" s="20"/>
      <c r="C1849" s="26"/>
      <c r="D1849" s="26"/>
      <c r="E1849" s="20"/>
      <c r="F1849" s="20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19"/>
      <c r="AH1849" s="19"/>
      <c r="AI1849" s="19"/>
      <c r="AK1849" s="19"/>
      <c r="AL1849" s="19"/>
      <c r="AM1849" s="19"/>
      <c r="AN1849" s="19"/>
      <c r="AO1849" s="19"/>
      <c r="AP1849" s="19"/>
      <c r="AQ1849" s="19"/>
      <c r="AR1849" s="19"/>
      <c r="AS1849" s="19"/>
      <c r="AU1849" s="19"/>
      <c r="AV1849" s="19"/>
    </row>
    <row r="1850" spans="1:48" x14ac:dyDescent="0.2">
      <c r="A1850" s="20"/>
      <c r="C1850" s="26"/>
      <c r="D1850" s="26"/>
      <c r="E1850" s="20"/>
      <c r="F1850" s="20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19"/>
      <c r="AH1850" s="19"/>
      <c r="AI1850" s="19"/>
      <c r="AK1850" s="19"/>
      <c r="AL1850" s="19"/>
      <c r="AM1850" s="19"/>
      <c r="AN1850" s="19"/>
      <c r="AO1850" s="19"/>
      <c r="AP1850" s="19"/>
      <c r="AQ1850" s="19"/>
      <c r="AR1850" s="19"/>
      <c r="AS1850" s="19"/>
      <c r="AU1850" s="19"/>
      <c r="AV1850" s="19"/>
    </row>
    <row r="1851" spans="1:48" x14ac:dyDescent="0.2">
      <c r="A1851" s="20"/>
      <c r="C1851" s="26"/>
      <c r="D1851" s="26"/>
      <c r="E1851" s="20"/>
      <c r="F1851" s="20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19"/>
      <c r="AH1851" s="19"/>
      <c r="AI1851" s="19"/>
      <c r="AK1851" s="19"/>
      <c r="AL1851" s="19"/>
      <c r="AM1851" s="19"/>
      <c r="AN1851" s="19"/>
      <c r="AO1851" s="19"/>
      <c r="AP1851" s="19"/>
      <c r="AQ1851" s="19"/>
      <c r="AR1851" s="19"/>
      <c r="AS1851" s="19"/>
      <c r="AU1851" s="19"/>
      <c r="AV1851" s="19"/>
    </row>
    <row r="1852" spans="1:48" x14ac:dyDescent="0.2">
      <c r="A1852" s="20"/>
      <c r="C1852" s="26"/>
      <c r="D1852" s="26"/>
      <c r="E1852" s="20"/>
      <c r="F1852" s="20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19"/>
      <c r="AH1852" s="19"/>
      <c r="AI1852" s="19"/>
      <c r="AK1852" s="19"/>
      <c r="AL1852" s="19"/>
      <c r="AM1852" s="19"/>
      <c r="AN1852" s="19"/>
      <c r="AO1852" s="19"/>
      <c r="AP1852" s="19"/>
      <c r="AQ1852" s="19"/>
      <c r="AR1852" s="19"/>
      <c r="AS1852" s="19"/>
      <c r="AU1852" s="19"/>
      <c r="AV1852" s="19"/>
    </row>
    <row r="1853" spans="1:48" x14ac:dyDescent="0.2">
      <c r="A1853" s="20"/>
      <c r="C1853" s="26"/>
      <c r="D1853" s="26"/>
      <c r="E1853" s="20"/>
      <c r="F1853" s="20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19"/>
      <c r="AH1853" s="19"/>
      <c r="AI1853" s="19"/>
      <c r="AK1853" s="19"/>
      <c r="AL1853" s="19"/>
      <c r="AM1853" s="19"/>
      <c r="AN1853" s="19"/>
      <c r="AO1853" s="19"/>
      <c r="AP1853" s="19"/>
      <c r="AQ1853" s="19"/>
      <c r="AR1853" s="19"/>
      <c r="AS1853" s="19"/>
      <c r="AU1853" s="19"/>
      <c r="AV1853" s="19"/>
    </row>
    <row r="1854" spans="1:48" x14ac:dyDescent="0.2">
      <c r="A1854" s="20"/>
      <c r="C1854" s="26"/>
      <c r="D1854" s="26"/>
      <c r="E1854" s="20"/>
      <c r="F1854" s="20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19"/>
      <c r="AH1854" s="19"/>
      <c r="AI1854" s="19"/>
      <c r="AK1854" s="19"/>
      <c r="AL1854" s="19"/>
      <c r="AM1854" s="19"/>
      <c r="AN1854" s="19"/>
      <c r="AO1854" s="19"/>
      <c r="AP1854" s="19"/>
      <c r="AQ1854" s="19"/>
      <c r="AR1854" s="19"/>
      <c r="AS1854" s="19"/>
      <c r="AU1854" s="19"/>
      <c r="AV1854" s="19"/>
    </row>
    <row r="1855" spans="1:48" x14ac:dyDescent="0.2">
      <c r="A1855" s="20"/>
      <c r="C1855" s="26"/>
      <c r="D1855" s="26"/>
      <c r="E1855" s="20"/>
      <c r="F1855" s="20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U1855" s="19"/>
      <c r="AV1855" s="19"/>
    </row>
    <row r="1856" spans="1:48" x14ac:dyDescent="0.2">
      <c r="A1856" s="20"/>
      <c r="C1856" s="26"/>
      <c r="D1856" s="26"/>
      <c r="E1856" s="20"/>
      <c r="F1856" s="20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19"/>
      <c r="AH1856" s="19"/>
      <c r="AI1856" s="19"/>
      <c r="AK1856" s="19"/>
      <c r="AL1856" s="19"/>
      <c r="AM1856" s="19"/>
      <c r="AN1856" s="19"/>
      <c r="AO1856" s="19"/>
      <c r="AP1856" s="19"/>
      <c r="AQ1856" s="19"/>
      <c r="AR1856" s="19"/>
      <c r="AS1856" s="19"/>
      <c r="AU1856" s="19"/>
      <c r="AV1856" s="19"/>
    </row>
    <row r="1857" spans="1:48" x14ac:dyDescent="0.2">
      <c r="A1857" s="20"/>
      <c r="C1857" s="26"/>
      <c r="D1857" s="26"/>
      <c r="E1857" s="20"/>
      <c r="F1857" s="20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19"/>
      <c r="AH1857" s="19"/>
      <c r="AI1857" s="19"/>
      <c r="AK1857" s="19"/>
      <c r="AL1857" s="19"/>
      <c r="AM1857" s="19"/>
      <c r="AN1857" s="19"/>
      <c r="AO1857" s="19"/>
      <c r="AP1857" s="19"/>
      <c r="AQ1857" s="19"/>
      <c r="AR1857" s="19"/>
      <c r="AS1857" s="19"/>
      <c r="AU1857" s="19"/>
      <c r="AV1857" s="19"/>
    </row>
    <row r="1858" spans="1:48" x14ac:dyDescent="0.2">
      <c r="A1858" s="20"/>
      <c r="C1858" s="26"/>
      <c r="D1858" s="26"/>
      <c r="E1858" s="20"/>
      <c r="F1858" s="20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19"/>
      <c r="AH1858" s="19"/>
      <c r="AI1858" s="19"/>
      <c r="AK1858" s="19"/>
      <c r="AL1858" s="19"/>
      <c r="AM1858" s="19"/>
      <c r="AN1858" s="19"/>
      <c r="AO1858" s="19"/>
      <c r="AP1858" s="19"/>
      <c r="AQ1858" s="19"/>
      <c r="AR1858" s="19"/>
      <c r="AS1858" s="19"/>
      <c r="AU1858" s="19"/>
      <c r="AV1858" s="19"/>
    </row>
    <row r="1859" spans="1:48" x14ac:dyDescent="0.2">
      <c r="A1859" s="20"/>
      <c r="C1859" s="26"/>
      <c r="D1859" s="26"/>
      <c r="E1859" s="20"/>
      <c r="F1859" s="20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19"/>
      <c r="AH1859" s="19"/>
      <c r="AI1859" s="19"/>
      <c r="AK1859" s="19"/>
      <c r="AL1859" s="19"/>
      <c r="AM1859" s="19"/>
      <c r="AN1859" s="19"/>
      <c r="AO1859" s="19"/>
      <c r="AP1859" s="19"/>
      <c r="AQ1859" s="19"/>
      <c r="AR1859" s="19"/>
      <c r="AS1859" s="19"/>
      <c r="AU1859" s="19"/>
      <c r="AV1859" s="19"/>
    </row>
    <row r="1860" spans="1:48" x14ac:dyDescent="0.2">
      <c r="A1860" s="20"/>
      <c r="C1860" s="26"/>
      <c r="D1860" s="26"/>
      <c r="E1860" s="20"/>
      <c r="F1860" s="20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19"/>
      <c r="AH1860" s="19"/>
      <c r="AI1860" s="19"/>
      <c r="AK1860" s="19"/>
      <c r="AL1860" s="19"/>
      <c r="AM1860" s="19"/>
      <c r="AN1860" s="19"/>
      <c r="AO1860" s="19"/>
      <c r="AP1860" s="19"/>
      <c r="AQ1860" s="19"/>
      <c r="AR1860" s="19"/>
      <c r="AS1860" s="19"/>
      <c r="AU1860" s="19"/>
      <c r="AV1860" s="19"/>
    </row>
    <row r="1861" spans="1:48" x14ac:dyDescent="0.2">
      <c r="A1861" s="20"/>
      <c r="C1861" s="26"/>
      <c r="D1861" s="26"/>
      <c r="E1861" s="20"/>
      <c r="F1861" s="20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19"/>
      <c r="AH1861" s="19"/>
      <c r="AI1861" s="19"/>
      <c r="AK1861" s="19"/>
      <c r="AL1861" s="19"/>
      <c r="AM1861" s="19"/>
      <c r="AN1861" s="19"/>
      <c r="AO1861" s="19"/>
      <c r="AP1861" s="19"/>
      <c r="AQ1861" s="19"/>
      <c r="AR1861" s="19"/>
      <c r="AS1861" s="19"/>
      <c r="AU1861" s="19"/>
      <c r="AV1861" s="19"/>
    </row>
    <row r="1862" spans="1:48" x14ac:dyDescent="0.2">
      <c r="A1862" s="20"/>
      <c r="C1862" s="26"/>
      <c r="D1862" s="26"/>
      <c r="E1862" s="20"/>
      <c r="F1862" s="20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19"/>
      <c r="AH1862" s="19"/>
      <c r="AI1862" s="19"/>
      <c r="AK1862" s="19"/>
      <c r="AL1862" s="19"/>
      <c r="AM1862" s="19"/>
      <c r="AN1862" s="19"/>
      <c r="AO1862" s="19"/>
      <c r="AP1862" s="19"/>
      <c r="AQ1862" s="19"/>
      <c r="AR1862" s="19"/>
      <c r="AS1862" s="19"/>
      <c r="AU1862" s="19"/>
      <c r="AV1862" s="19"/>
    </row>
    <row r="1863" spans="1:48" x14ac:dyDescent="0.2">
      <c r="A1863" s="20"/>
      <c r="C1863" s="26"/>
      <c r="D1863" s="26"/>
      <c r="E1863" s="20"/>
      <c r="F1863" s="20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19"/>
      <c r="AH1863" s="19"/>
      <c r="AI1863" s="19"/>
      <c r="AK1863" s="19"/>
      <c r="AL1863" s="19"/>
      <c r="AM1863" s="19"/>
      <c r="AN1863" s="19"/>
      <c r="AO1863" s="19"/>
      <c r="AP1863" s="19"/>
      <c r="AQ1863" s="19"/>
      <c r="AR1863" s="19"/>
      <c r="AS1863" s="19"/>
      <c r="AU1863" s="19"/>
      <c r="AV1863" s="19"/>
    </row>
    <row r="1864" spans="1:48" x14ac:dyDescent="0.2">
      <c r="A1864" s="20"/>
      <c r="C1864" s="26"/>
      <c r="D1864" s="26"/>
      <c r="E1864" s="20"/>
      <c r="F1864" s="20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U1864" s="19"/>
      <c r="AV1864" s="19"/>
    </row>
    <row r="1865" spans="1:48" x14ac:dyDescent="0.2">
      <c r="A1865" s="20"/>
      <c r="C1865" s="26"/>
      <c r="D1865" s="26"/>
      <c r="E1865" s="20"/>
      <c r="F1865" s="20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19"/>
      <c r="AH1865" s="19"/>
      <c r="AI1865" s="19"/>
      <c r="AK1865" s="19"/>
      <c r="AL1865" s="19"/>
      <c r="AM1865" s="19"/>
      <c r="AN1865" s="19"/>
      <c r="AO1865" s="19"/>
      <c r="AP1865" s="19"/>
      <c r="AQ1865" s="19"/>
      <c r="AR1865" s="19"/>
      <c r="AS1865" s="19"/>
      <c r="AU1865" s="19"/>
      <c r="AV1865" s="19"/>
    </row>
    <row r="1866" spans="1:48" x14ac:dyDescent="0.2">
      <c r="A1866" s="20"/>
      <c r="C1866" s="26"/>
      <c r="D1866" s="26"/>
      <c r="E1866" s="20"/>
      <c r="F1866" s="20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U1866" s="19"/>
      <c r="AV1866" s="19"/>
    </row>
    <row r="1867" spans="1:48" x14ac:dyDescent="0.2">
      <c r="A1867" s="20"/>
      <c r="C1867" s="26"/>
      <c r="D1867" s="26"/>
      <c r="E1867" s="20"/>
      <c r="F1867" s="20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U1867" s="19"/>
      <c r="AV1867" s="19"/>
    </row>
    <row r="1868" spans="1:48" x14ac:dyDescent="0.2">
      <c r="A1868" s="20"/>
      <c r="C1868" s="26"/>
      <c r="D1868" s="26"/>
      <c r="E1868" s="20"/>
      <c r="F1868" s="20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U1868" s="19"/>
      <c r="AV1868" s="19"/>
    </row>
    <row r="1869" spans="1:48" x14ac:dyDescent="0.2">
      <c r="A1869" s="20"/>
      <c r="C1869" s="26"/>
      <c r="D1869" s="26"/>
      <c r="E1869" s="20"/>
      <c r="F1869" s="20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19"/>
      <c r="AH1869" s="19"/>
      <c r="AI1869" s="19"/>
      <c r="AK1869" s="19"/>
      <c r="AL1869" s="19"/>
      <c r="AM1869" s="19"/>
      <c r="AN1869" s="19"/>
      <c r="AO1869" s="19"/>
      <c r="AP1869" s="19"/>
      <c r="AQ1869" s="19"/>
      <c r="AR1869" s="19"/>
      <c r="AS1869" s="19"/>
      <c r="AU1869" s="19"/>
      <c r="AV1869" s="19"/>
    </row>
    <row r="1870" spans="1:48" x14ac:dyDescent="0.2">
      <c r="A1870" s="20"/>
      <c r="C1870" s="26"/>
      <c r="D1870" s="26"/>
      <c r="E1870" s="20"/>
      <c r="F1870" s="20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19"/>
      <c r="AH1870" s="19"/>
      <c r="AI1870" s="19"/>
      <c r="AK1870" s="19"/>
      <c r="AL1870" s="19"/>
      <c r="AM1870" s="19"/>
      <c r="AN1870" s="19"/>
      <c r="AO1870" s="19"/>
      <c r="AP1870" s="19"/>
      <c r="AQ1870" s="19"/>
      <c r="AR1870" s="19"/>
      <c r="AS1870" s="19"/>
      <c r="AU1870" s="19"/>
      <c r="AV1870" s="19"/>
    </row>
    <row r="1871" spans="1:48" x14ac:dyDescent="0.2">
      <c r="A1871" s="20"/>
      <c r="C1871" s="26"/>
      <c r="D1871" s="26"/>
      <c r="E1871" s="20"/>
      <c r="F1871" s="20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19"/>
      <c r="AH1871" s="19"/>
      <c r="AI1871" s="19"/>
      <c r="AK1871" s="19"/>
      <c r="AL1871" s="19"/>
      <c r="AM1871" s="19"/>
      <c r="AN1871" s="19"/>
      <c r="AO1871" s="19"/>
      <c r="AP1871" s="19"/>
      <c r="AQ1871" s="19"/>
      <c r="AR1871" s="19"/>
      <c r="AS1871" s="19"/>
      <c r="AU1871" s="19"/>
      <c r="AV1871" s="19"/>
    </row>
    <row r="1872" spans="1:48" x14ac:dyDescent="0.2">
      <c r="A1872" s="20"/>
      <c r="C1872" s="26"/>
      <c r="D1872" s="26"/>
      <c r="E1872" s="20"/>
      <c r="F1872" s="20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19"/>
      <c r="AH1872" s="19"/>
      <c r="AI1872" s="19"/>
      <c r="AK1872" s="19"/>
      <c r="AL1872" s="19"/>
      <c r="AM1872" s="19"/>
      <c r="AN1872" s="19"/>
      <c r="AO1872" s="19"/>
      <c r="AP1872" s="19"/>
      <c r="AQ1872" s="19"/>
      <c r="AR1872" s="19"/>
      <c r="AS1872" s="19"/>
      <c r="AU1872" s="19"/>
      <c r="AV1872" s="19"/>
    </row>
    <row r="1873" spans="1:48" x14ac:dyDescent="0.2">
      <c r="A1873" s="20"/>
      <c r="C1873" s="26"/>
      <c r="D1873" s="26"/>
      <c r="E1873" s="20"/>
      <c r="F1873" s="20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19"/>
      <c r="AH1873" s="19"/>
      <c r="AI1873" s="19"/>
      <c r="AK1873" s="19"/>
      <c r="AL1873" s="19"/>
      <c r="AM1873" s="19"/>
      <c r="AN1873" s="19"/>
      <c r="AO1873" s="19"/>
      <c r="AP1873" s="19"/>
      <c r="AQ1873" s="19"/>
      <c r="AR1873" s="19"/>
      <c r="AS1873" s="19"/>
      <c r="AU1873" s="19"/>
      <c r="AV1873" s="19"/>
    </row>
    <row r="1874" spans="1:48" x14ac:dyDescent="0.2">
      <c r="A1874" s="20"/>
      <c r="C1874" s="26"/>
      <c r="D1874" s="26"/>
      <c r="E1874" s="20"/>
      <c r="F1874" s="20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19"/>
      <c r="AH1874" s="19"/>
      <c r="AI1874" s="19"/>
      <c r="AK1874" s="19"/>
      <c r="AL1874" s="19"/>
      <c r="AM1874" s="19"/>
      <c r="AN1874" s="19"/>
      <c r="AO1874" s="19"/>
      <c r="AP1874" s="19"/>
      <c r="AQ1874" s="19"/>
      <c r="AR1874" s="19"/>
      <c r="AS1874" s="19"/>
      <c r="AU1874" s="19"/>
      <c r="AV1874" s="19"/>
    </row>
    <row r="1875" spans="1:48" x14ac:dyDescent="0.2">
      <c r="A1875" s="20"/>
      <c r="C1875" s="26"/>
      <c r="D1875" s="26"/>
      <c r="E1875" s="20"/>
      <c r="F1875" s="20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19"/>
      <c r="AH1875" s="19"/>
      <c r="AI1875" s="19"/>
      <c r="AK1875" s="19"/>
      <c r="AL1875" s="19"/>
      <c r="AM1875" s="19"/>
      <c r="AN1875" s="19"/>
      <c r="AO1875" s="19"/>
      <c r="AP1875" s="19"/>
      <c r="AQ1875" s="19"/>
      <c r="AR1875" s="19"/>
      <c r="AS1875" s="19"/>
      <c r="AU1875" s="19"/>
      <c r="AV1875" s="19"/>
    </row>
    <row r="1876" spans="1:48" x14ac:dyDescent="0.2">
      <c r="A1876" s="20"/>
      <c r="C1876" s="26"/>
      <c r="D1876" s="26"/>
      <c r="E1876" s="20"/>
      <c r="F1876" s="20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U1876" s="19"/>
      <c r="AV1876" s="19"/>
    </row>
    <row r="1877" spans="1:48" x14ac:dyDescent="0.2">
      <c r="A1877" s="20"/>
      <c r="C1877" s="26"/>
      <c r="D1877" s="26"/>
      <c r="E1877" s="20"/>
      <c r="F1877" s="20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19"/>
      <c r="AH1877" s="19"/>
      <c r="AI1877" s="19"/>
      <c r="AK1877" s="19"/>
      <c r="AL1877" s="19"/>
      <c r="AM1877" s="19"/>
      <c r="AN1877" s="19"/>
      <c r="AO1877" s="19"/>
      <c r="AP1877" s="19"/>
      <c r="AQ1877" s="19"/>
      <c r="AR1877" s="19"/>
      <c r="AS1877" s="19"/>
      <c r="AU1877" s="19"/>
      <c r="AV1877" s="19"/>
    </row>
    <row r="1878" spans="1:48" x14ac:dyDescent="0.2">
      <c r="A1878" s="20"/>
      <c r="C1878" s="26"/>
      <c r="D1878" s="26"/>
      <c r="E1878" s="20"/>
      <c r="F1878" s="20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19"/>
      <c r="AH1878" s="19"/>
      <c r="AI1878" s="19"/>
      <c r="AK1878" s="19"/>
      <c r="AL1878" s="19"/>
      <c r="AM1878" s="19"/>
      <c r="AN1878" s="19"/>
      <c r="AO1878" s="19"/>
      <c r="AP1878" s="19"/>
      <c r="AQ1878" s="19"/>
      <c r="AR1878" s="19"/>
      <c r="AS1878" s="19"/>
      <c r="AU1878" s="19"/>
      <c r="AV1878" s="19"/>
    </row>
    <row r="1879" spans="1:48" x14ac:dyDescent="0.2">
      <c r="A1879" s="20"/>
      <c r="C1879" s="26"/>
      <c r="D1879" s="26"/>
      <c r="E1879" s="20"/>
      <c r="F1879" s="20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19"/>
      <c r="AH1879" s="19"/>
      <c r="AI1879" s="19"/>
      <c r="AK1879" s="19"/>
      <c r="AL1879" s="19"/>
      <c r="AM1879" s="19"/>
      <c r="AN1879" s="19"/>
      <c r="AO1879" s="19"/>
      <c r="AP1879" s="19"/>
      <c r="AQ1879" s="19"/>
      <c r="AR1879" s="19"/>
      <c r="AS1879" s="19"/>
      <c r="AU1879" s="19"/>
      <c r="AV1879" s="19"/>
    </row>
    <row r="1880" spans="1:48" x14ac:dyDescent="0.2">
      <c r="A1880" s="20"/>
      <c r="C1880" s="26"/>
      <c r="D1880" s="26"/>
      <c r="E1880" s="20"/>
      <c r="F1880" s="20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19"/>
      <c r="AH1880" s="19"/>
      <c r="AI1880" s="19"/>
      <c r="AK1880" s="19"/>
      <c r="AL1880" s="19"/>
      <c r="AM1880" s="19"/>
      <c r="AN1880" s="19"/>
      <c r="AO1880" s="19"/>
      <c r="AP1880" s="19"/>
      <c r="AQ1880" s="19"/>
      <c r="AR1880" s="19"/>
      <c r="AS1880" s="19"/>
      <c r="AU1880" s="19"/>
      <c r="AV1880" s="19"/>
    </row>
    <row r="1881" spans="1:48" x14ac:dyDescent="0.2">
      <c r="A1881" s="20"/>
      <c r="C1881" s="26"/>
      <c r="D1881" s="26"/>
      <c r="E1881" s="20"/>
      <c r="F1881" s="20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19"/>
      <c r="AH1881" s="19"/>
      <c r="AI1881" s="19"/>
      <c r="AK1881" s="19"/>
      <c r="AL1881" s="19"/>
      <c r="AM1881" s="19"/>
      <c r="AN1881" s="19"/>
      <c r="AO1881" s="19"/>
      <c r="AP1881" s="19"/>
      <c r="AQ1881" s="19"/>
      <c r="AR1881" s="19"/>
      <c r="AS1881" s="19"/>
      <c r="AU1881" s="19"/>
      <c r="AV1881" s="19"/>
    </row>
    <row r="1882" spans="1:48" x14ac:dyDescent="0.2">
      <c r="A1882" s="20"/>
      <c r="C1882" s="26"/>
      <c r="D1882" s="26"/>
      <c r="E1882" s="20"/>
      <c r="F1882" s="20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19"/>
      <c r="AH1882" s="19"/>
      <c r="AI1882" s="19"/>
      <c r="AK1882" s="19"/>
      <c r="AL1882" s="19"/>
      <c r="AM1882" s="19"/>
      <c r="AN1882" s="19"/>
      <c r="AO1882" s="19"/>
      <c r="AP1882" s="19"/>
      <c r="AQ1882" s="19"/>
      <c r="AR1882" s="19"/>
      <c r="AS1882" s="19"/>
      <c r="AU1882" s="19"/>
      <c r="AV1882" s="19"/>
    </row>
    <row r="1883" spans="1:48" x14ac:dyDescent="0.2">
      <c r="A1883" s="20"/>
      <c r="C1883" s="26"/>
      <c r="D1883" s="26"/>
      <c r="E1883" s="20"/>
      <c r="F1883" s="20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19"/>
      <c r="AH1883" s="19"/>
      <c r="AI1883" s="19"/>
      <c r="AK1883" s="19"/>
      <c r="AL1883" s="19"/>
      <c r="AM1883" s="19"/>
      <c r="AN1883" s="19"/>
      <c r="AO1883" s="19"/>
      <c r="AP1883" s="19"/>
      <c r="AQ1883" s="19"/>
      <c r="AR1883" s="19"/>
      <c r="AS1883" s="19"/>
      <c r="AU1883" s="19"/>
      <c r="AV1883" s="19"/>
    </row>
    <row r="1884" spans="1:48" x14ac:dyDescent="0.2">
      <c r="A1884" s="20"/>
      <c r="C1884" s="26"/>
      <c r="D1884" s="26"/>
      <c r="E1884" s="20"/>
      <c r="F1884" s="20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19"/>
      <c r="AH1884" s="19"/>
      <c r="AI1884" s="19"/>
      <c r="AK1884" s="19"/>
      <c r="AL1884" s="19"/>
      <c r="AM1884" s="19"/>
      <c r="AN1884" s="19"/>
      <c r="AO1884" s="19"/>
      <c r="AP1884" s="19"/>
      <c r="AQ1884" s="19"/>
      <c r="AR1884" s="19"/>
      <c r="AS1884" s="19"/>
      <c r="AU1884" s="19"/>
      <c r="AV1884" s="19"/>
    </row>
    <row r="1885" spans="1:48" x14ac:dyDescent="0.2">
      <c r="A1885" s="20"/>
      <c r="C1885" s="26"/>
      <c r="D1885" s="26"/>
      <c r="E1885" s="20"/>
      <c r="F1885" s="20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U1885" s="19"/>
      <c r="AV1885" s="19"/>
    </row>
    <row r="1886" spans="1:48" x14ac:dyDescent="0.2">
      <c r="A1886" s="20"/>
      <c r="C1886" s="26"/>
      <c r="D1886" s="26"/>
      <c r="E1886" s="20"/>
      <c r="F1886" s="20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19"/>
      <c r="AH1886" s="19"/>
      <c r="AI1886" s="19"/>
      <c r="AK1886" s="19"/>
      <c r="AL1886" s="19"/>
      <c r="AM1886" s="19"/>
      <c r="AN1886" s="19"/>
      <c r="AO1886" s="19"/>
      <c r="AP1886" s="19"/>
      <c r="AQ1886" s="19"/>
      <c r="AR1886" s="19"/>
      <c r="AS1886" s="19"/>
      <c r="AU1886" s="19"/>
      <c r="AV1886" s="19"/>
    </row>
    <row r="1887" spans="1:48" x14ac:dyDescent="0.2">
      <c r="A1887" s="20"/>
      <c r="C1887" s="26"/>
      <c r="D1887" s="26"/>
      <c r="E1887" s="20"/>
      <c r="F1887" s="20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U1887" s="19"/>
      <c r="AV1887" s="19"/>
    </row>
    <row r="1888" spans="1:48" x14ac:dyDescent="0.2">
      <c r="A1888" s="20"/>
      <c r="C1888" s="26"/>
      <c r="D1888" s="26"/>
      <c r="E1888" s="20"/>
      <c r="F1888" s="20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U1888" s="19"/>
      <c r="AV1888" s="19"/>
    </row>
    <row r="1889" spans="1:48" x14ac:dyDescent="0.2">
      <c r="A1889" s="20"/>
      <c r="C1889" s="26"/>
      <c r="D1889" s="26"/>
      <c r="E1889" s="20"/>
      <c r="F1889" s="20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U1889" s="19"/>
      <c r="AV1889" s="19"/>
    </row>
    <row r="1890" spans="1:48" x14ac:dyDescent="0.2">
      <c r="A1890" s="20"/>
      <c r="C1890" s="26"/>
      <c r="D1890" s="26"/>
      <c r="E1890" s="20"/>
      <c r="F1890" s="20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19"/>
      <c r="AH1890" s="19"/>
      <c r="AI1890" s="19"/>
      <c r="AK1890" s="19"/>
      <c r="AL1890" s="19"/>
      <c r="AM1890" s="19"/>
      <c r="AN1890" s="19"/>
      <c r="AO1890" s="19"/>
      <c r="AP1890" s="19"/>
      <c r="AQ1890" s="19"/>
      <c r="AR1890" s="19"/>
      <c r="AS1890" s="19"/>
      <c r="AU1890" s="19"/>
      <c r="AV1890" s="19"/>
    </row>
    <row r="1891" spans="1:48" x14ac:dyDescent="0.2">
      <c r="A1891" s="20"/>
      <c r="C1891" s="26"/>
      <c r="D1891" s="26"/>
      <c r="E1891" s="20"/>
      <c r="F1891" s="20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19"/>
      <c r="AH1891" s="19"/>
      <c r="AI1891" s="19"/>
      <c r="AK1891" s="19"/>
      <c r="AL1891" s="19"/>
      <c r="AM1891" s="19"/>
      <c r="AN1891" s="19"/>
      <c r="AO1891" s="19"/>
      <c r="AP1891" s="19"/>
      <c r="AQ1891" s="19"/>
      <c r="AR1891" s="19"/>
      <c r="AS1891" s="19"/>
      <c r="AU1891" s="19"/>
      <c r="AV1891" s="19"/>
    </row>
    <row r="1892" spans="1:48" x14ac:dyDescent="0.2">
      <c r="A1892" s="20"/>
      <c r="C1892" s="26"/>
      <c r="D1892" s="26"/>
      <c r="E1892" s="20"/>
      <c r="F1892" s="20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19"/>
      <c r="AH1892" s="19"/>
      <c r="AI1892" s="19"/>
      <c r="AK1892" s="19"/>
      <c r="AL1892" s="19"/>
      <c r="AM1892" s="19"/>
      <c r="AN1892" s="19"/>
      <c r="AO1892" s="19"/>
      <c r="AP1892" s="19"/>
      <c r="AQ1892" s="19"/>
      <c r="AR1892" s="19"/>
      <c r="AS1892" s="19"/>
      <c r="AU1892" s="19"/>
      <c r="AV1892" s="19"/>
    </row>
    <row r="1893" spans="1:48" x14ac:dyDescent="0.2">
      <c r="A1893" s="20"/>
      <c r="C1893" s="26"/>
      <c r="D1893" s="26"/>
      <c r="E1893" s="20"/>
      <c r="F1893" s="20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19"/>
      <c r="AH1893" s="19"/>
      <c r="AI1893" s="19"/>
      <c r="AK1893" s="19"/>
      <c r="AL1893" s="19"/>
      <c r="AM1893" s="19"/>
      <c r="AN1893" s="19"/>
      <c r="AO1893" s="19"/>
      <c r="AP1893" s="19"/>
      <c r="AQ1893" s="19"/>
      <c r="AR1893" s="19"/>
      <c r="AS1893" s="19"/>
      <c r="AU1893" s="19"/>
      <c r="AV1893" s="19"/>
    </row>
    <row r="1894" spans="1:48" x14ac:dyDescent="0.2">
      <c r="A1894" s="20"/>
      <c r="C1894" s="26"/>
      <c r="D1894" s="26"/>
      <c r="E1894" s="20"/>
      <c r="F1894" s="20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19"/>
      <c r="AH1894" s="19"/>
      <c r="AI1894" s="19"/>
      <c r="AK1894" s="19"/>
      <c r="AL1894" s="19"/>
      <c r="AM1894" s="19"/>
      <c r="AN1894" s="19"/>
      <c r="AO1894" s="19"/>
      <c r="AP1894" s="19"/>
      <c r="AQ1894" s="19"/>
      <c r="AR1894" s="19"/>
      <c r="AS1894" s="19"/>
      <c r="AU1894" s="19"/>
      <c r="AV1894" s="19"/>
    </row>
    <row r="1895" spans="1:48" x14ac:dyDescent="0.2">
      <c r="A1895" s="20"/>
      <c r="C1895" s="26"/>
      <c r="D1895" s="26"/>
      <c r="E1895" s="20"/>
      <c r="F1895" s="20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19"/>
      <c r="AH1895" s="19"/>
      <c r="AI1895" s="19"/>
      <c r="AK1895" s="19"/>
      <c r="AL1895" s="19"/>
      <c r="AM1895" s="19"/>
      <c r="AN1895" s="19"/>
      <c r="AO1895" s="19"/>
      <c r="AP1895" s="19"/>
      <c r="AQ1895" s="19"/>
      <c r="AR1895" s="19"/>
      <c r="AS1895" s="19"/>
      <c r="AU1895" s="19"/>
      <c r="AV1895" s="19"/>
    </row>
    <row r="1896" spans="1:48" x14ac:dyDescent="0.2">
      <c r="A1896" s="20"/>
      <c r="C1896" s="26"/>
      <c r="D1896" s="26"/>
      <c r="E1896" s="20"/>
      <c r="F1896" s="20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19"/>
      <c r="AH1896" s="19"/>
      <c r="AI1896" s="19"/>
      <c r="AK1896" s="19"/>
      <c r="AL1896" s="19"/>
      <c r="AM1896" s="19"/>
      <c r="AN1896" s="19"/>
      <c r="AO1896" s="19"/>
      <c r="AP1896" s="19"/>
      <c r="AQ1896" s="19"/>
      <c r="AR1896" s="19"/>
      <c r="AS1896" s="19"/>
      <c r="AU1896" s="19"/>
      <c r="AV1896" s="19"/>
    </row>
    <row r="1897" spans="1:48" x14ac:dyDescent="0.2">
      <c r="A1897" s="20"/>
      <c r="C1897" s="26"/>
      <c r="D1897" s="26"/>
      <c r="E1897" s="20"/>
      <c r="F1897" s="20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U1897" s="19"/>
      <c r="AV1897" s="19"/>
    </row>
    <row r="1898" spans="1:48" x14ac:dyDescent="0.2">
      <c r="A1898" s="20"/>
      <c r="C1898" s="26"/>
      <c r="D1898" s="26"/>
      <c r="E1898" s="20"/>
      <c r="F1898" s="20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19"/>
      <c r="AH1898" s="19"/>
      <c r="AI1898" s="19"/>
      <c r="AK1898" s="19"/>
      <c r="AL1898" s="19"/>
      <c r="AM1898" s="19"/>
      <c r="AN1898" s="19"/>
      <c r="AO1898" s="19"/>
      <c r="AP1898" s="19"/>
      <c r="AQ1898" s="19"/>
      <c r="AR1898" s="19"/>
      <c r="AS1898" s="19"/>
      <c r="AU1898" s="19"/>
      <c r="AV1898" s="19"/>
    </row>
    <row r="1899" spans="1:48" x14ac:dyDescent="0.2">
      <c r="A1899" s="20"/>
      <c r="C1899" s="26"/>
      <c r="D1899" s="26"/>
      <c r="E1899" s="20"/>
      <c r="F1899" s="20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19"/>
      <c r="AH1899" s="19"/>
      <c r="AI1899" s="19"/>
      <c r="AK1899" s="19"/>
      <c r="AL1899" s="19"/>
      <c r="AM1899" s="19"/>
      <c r="AN1899" s="19"/>
      <c r="AO1899" s="19"/>
      <c r="AP1899" s="19"/>
      <c r="AQ1899" s="19"/>
      <c r="AR1899" s="19"/>
      <c r="AS1899" s="19"/>
      <c r="AU1899" s="19"/>
      <c r="AV1899" s="19"/>
    </row>
    <row r="1900" spans="1:48" x14ac:dyDescent="0.2">
      <c r="A1900" s="20"/>
      <c r="C1900" s="26"/>
      <c r="D1900" s="26"/>
      <c r="E1900" s="20"/>
      <c r="F1900" s="20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19"/>
      <c r="AH1900" s="19"/>
      <c r="AI1900" s="19"/>
      <c r="AK1900" s="19"/>
      <c r="AL1900" s="19"/>
      <c r="AM1900" s="19"/>
      <c r="AN1900" s="19"/>
      <c r="AO1900" s="19"/>
      <c r="AP1900" s="19"/>
      <c r="AQ1900" s="19"/>
      <c r="AR1900" s="19"/>
      <c r="AS1900" s="19"/>
      <c r="AU1900" s="19"/>
      <c r="AV1900" s="19"/>
    </row>
    <row r="1901" spans="1:48" x14ac:dyDescent="0.2">
      <c r="A1901" s="20"/>
      <c r="C1901" s="26"/>
      <c r="D1901" s="26"/>
      <c r="E1901" s="20"/>
      <c r="F1901" s="20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19"/>
      <c r="AH1901" s="19"/>
      <c r="AI1901" s="19"/>
      <c r="AK1901" s="19"/>
      <c r="AL1901" s="19"/>
      <c r="AM1901" s="19"/>
      <c r="AN1901" s="19"/>
      <c r="AO1901" s="19"/>
      <c r="AP1901" s="19"/>
      <c r="AQ1901" s="19"/>
      <c r="AR1901" s="19"/>
      <c r="AS1901" s="19"/>
      <c r="AU1901" s="19"/>
      <c r="AV1901" s="19"/>
    </row>
    <row r="1902" spans="1:48" x14ac:dyDescent="0.2">
      <c r="A1902" s="20"/>
      <c r="C1902" s="26"/>
      <c r="D1902" s="26"/>
      <c r="E1902" s="20"/>
      <c r="F1902" s="20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19"/>
      <c r="AH1902" s="19"/>
      <c r="AI1902" s="19"/>
      <c r="AK1902" s="19"/>
      <c r="AL1902" s="19"/>
      <c r="AM1902" s="19"/>
      <c r="AN1902" s="19"/>
      <c r="AO1902" s="19"/>
      <c r="AP1902" s="19"/>
      <c r="AQ1902" s="19"/>
      <c r="AR1902" s="19"/>
      <c r="AS1902" s="19"/>
      <c r="AU1902" s="19"/>
      <c r="AV1902" s="19"/>
    </row>
    <row r="1903" spans="1:48" x14ac:dyDescent="0.2">
      <c r="A1903" s="20"/>
      <c r="C1903" s="26"/>
      <c r="D1903" s="26"/>
      <c r="E1903" s="20"/>
      <c r="F1903" s="20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19"/>
      <c r="AH1903" s="19"/>
      <c r="AI1903" s="19"/>
      <c r="AK1903" s="19"/>
      <c r="AL1903" s="19"/>
      <c r="AM1903" s="19"/>
      <c r="AN1903" s="19"/>
      <c r="AO1903" s="19"/>
      <c r="AP1903" s="19"/>
      <c r="AQ1903" s="19"/>
      <c r="AR1903" s="19"/>
      <c r="AS1903" s="19"/>
      <c r="AU1903" s="19"/>
      <c r="AV1903" s="19"/>
    </row>
    <row r="1904" spans="1:48" x14ac:dyDescent="0.2">
      <c r="A1904" s="20"/>
      <c r="C1904" s="26"/>
      <c r="D1904" s="26"/>
      <c r="E1904" s="20"/>
      <c r="F1904" s="20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19"/>
      <c r="AH1904" s="19"/>
      <c r="AI1904" s="19"/>
      <c r="AK1904" s="19"/>
      <c r="AL1904" s="19"/>
      <c r="AM1904" s="19"/>
      <c r="AN1904" s="19"/>
      <c r="AO1904" s="19"/>
      <c r="AP1904" s="19"/>
      <c r="AQ1904" s="19"/>
      <c r="AR1904" s="19"/>
      <c r="AS1904" s="19"/>
      <c r="AU1904" s="19"/>
      <c r="AV1904" s="19"/>
    </row>
    <row r="1905" spans="1:48" x14ac:dyDescent="0.2">
      <c r="A1905" s="20"/>
      <c r="C1905" s="26"/>
      <c r="D1905" s="26"/>
      <c r="E1905" s="20"/>
      <c r="F1905" s="20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19"/>
      <c r="AH1905" s="19"/>
      <c r="AI1905" s="19"/>
      <c r="AK1905" s="19"/>
      <c r="AL1905" s="19"/>
      <c r="AM1905" s="19"/>
      <c r="AN1905" s="19"/>
      <c r="AO1905" s="19"/>
      <c r="AP1905" s="19"/>
      <c r="AQ1905" s="19"/>
      <c r="AR1905" s="19"/>
      <c r="AS1905" s="19"/>
      <c r="AU1905" s="19"/>
      <c r="AV1905" s="19"/>
    </row>
    <row r="1906" spans="1:48" x14ac:dyDescent="0.2">
      <c r="A1906" s="20"/>
      <c r="C1906" s="26"/>
      <c r="D1906" s="26"/>
      <c r="E1906" s="20"/>
      <c r="F1906" s="20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U1906" s="19"/>
      <c r="AV1906" s="19"/>
    </row>
    <row r="1907" spans="1:48" x14ac:dyDescent="0.2">
      <c r="A1907" s="20"/>
      <c r="C1907" s="26"/>
      <c r="D1907" s="26"/>
      <c r="E1907" s="20"/>
      <c r="F1907" s="20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K1907" s="19"/>
      <c r="AL1907" s="19"/>
      <c r="AM1907" s="19"/>
      <c r="AN1907" s="19"/>
      <c r="AO1907" s="19"/>
      <c r="AP1907" s="19"/>
      <c r="AQ1907" s="19"/>
      <c r="AR1907" s="19"/>
      <c r="AS1907" s="19"/>
      <c r="AU1907" s="19"/>
      <c r="AV1907" s="19"/>
    </row>
    <row r="1908" spans="1:48" x14ac:dyDescent="0.2">
      <c r="A1908" s="20"/>
      <c r="C1908" s="26"/>
      <c r="D1908" s="26"/>
      <c r="E1908" s="20"/>
      <c r="F1908" s="20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U1908" s="19"/>
      <c r="AV1908" s="19"/>
    </row>
    <row r="1909" spans="1:48" x14ac:dyDescent="0.2">
      <c r="A1909" s="20"/>
      <c r="C1909" s="26"/>
      <c r="D1909" s="26"/>
      <c r="E1909" s="20"/>
      <c r="F1909" s="20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U1909" s="19"/>
      <c r="AV1909" s="19"/>
    </row>
    <row r="1910" spans="1:48" x14ac:dyDescent="0.2">
      <c r="A1910" s="20"/>
      <c r="C1910" s="26"/>
      <c r="D1910" s="26"/>
      <c r="E1910" s="20"/>
      <c r="F1910" s="20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U1910" s="19"/>
      <c r="AV1910" s="19"/>
    </row>
    <row r="1911" spans="1:48" x14ac:dyDescent="0.2">
      <c r="A1911" s="20"/>
      <c r="C1911" s="26"/>
      <c r="D1911" s="26"/>
      <c r="E1911" s="20"/>
      <c r="F1911" s="20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K1911" s="19"/>
      <c r="AL1911" s="19"/>
      <c r="AM1911" s="19"/>
      <c r="AN1911" s="19"/>
      <c r="AO1911" s="19"/>
      <c r="AP1911" s="19"/>
      <c r="AQ1911" s="19"/>
      <c r="AR1911" s="19"/>
      <c r="AS1911" s="19"/>
      <c r="AU1911" s="19"/>
      <c r="AV1911" s="19"/>
    </row>
    <row r="1912" spans="1:48" x14ac:dyDescent="0.2">
      <c r="A1912" s="20"/>
      <c r="C1912" s="26"/>
      <c r="D1912" s="26"/>
      <c r="E1912" s="20"/>
      <c r="F1912" s="20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19"/>
      <c r="AH1912" s="19"/>
      <c r="AI1912" s="19"/>
      <c r="AK1912" s="19"/>
      <c r="AL1912" s="19"/>
      <c r="AM1912" s="19"/>
      <c r="AN1912" s="19"/>
      <c r="AO1912" s="19"/>
      <c r="AP1912" s="19"/>
      <c r="AQ1912" s="19"/>
      <c r="AR1912" s="19"/>
      <c r="AS1912" s="19"/>
      <c r="AU1912" s="19"/>
      <c r="AV1912" s="19"/>
    </row>
    <row r="1913" spans="1:48" x14ac:dyDescent="0.2">
      <c r="A1913" s="20"/>
      <c r="C1913" s="26"/>
      <c r="D1913" s="26"/>
      <c r="E1913" s="20"/>
      <c r="F1913" s="20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19"/>
      <c r="AH1913" s="19"/>
      <c r="AI1913" s="19"/>
      <c r="AK1913" s="19"/>
      <c r="AL1913" s="19"/>
      <c r="AM1913" s="19"/>
      <c r="AN1913" s="19"/>
      <c r="AO1913" s="19"/>
      <c r="AP1913" s="19"/>
      <c r="AQ1913" s="19"/>
      <c r="AR1913" s="19"/>
      <c r="AS1913" s="19"/>
      <c r="AU1913" s="19"/>
      <c r="AV1913" s="19"/>
    </row>
    <row r="1914" spans="1:48" x14ac:dyDescent="0.2">
      <c r="A1914" s="20"/>
      <c r="C1914" s="26"/>
      <c r="D1914" s="26"/>
      <c r="E1914" s="20"/>
      <c r="F1914" s="20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19"/>
      <c r="AH1914" s="19"/>
      <c r="AI1914" s="19"/>
      <c r="AK1914" s="19"/>
      <c r="AL1914" s="19"/>
      <c r="AM1914" s="19"/>
      <c r="AN1914" s="19"/>
      <c r="AO1914" s="19"/>
      <c r="AP1914" s="19"/>
      <c r="AQ1914" s="19"/>
      <c r="AR1914" s="19"/>
      <c r="AS1914" s="19"/>
      <c r="AU1914" s="19"/>
      <c r="AV1914" s="19"/>
    </row>
    <row r="1915" spans="1:48" x14ac:dyDescent="0.2">
      <c r="A1915" s="20"/>
      <c r="C1915" s="26"/>
      <c r="D1915" s="26"/>
      <c r="E1915" s="20"/>
      <c r="F1915" s="20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19"/>
      <c r="AH1915" s="19"/>
      <c r="AI1915" s="19"/>
      <c r="AK1915" s="19"/>
      <c r="AL1915" s="19"/>
      <c r="AM1915" s="19"/>
      <c r="AN1915" s="19"/>
      <c r="AO1915" s="19"/>
      <c r="AP1915" s="19"/>
      <c r="AQ1915" s="19"/>
      <c r="AR1915" s="19"/>
      <c r="AS1915" s="19"/>
      <c r="AU1915" s="19"/>
      <c r="AV1915" s="19"/>
    </row>
    <row r="1916" spans="1:48" x14ac:dyDescent="0.2">
      <c r="A1916" s="20"/>
      <c r="C1916" s="26"/>
      <c r="D1916" s="26"/>
      <c r="E1916" s="20"/>
      <c r="F1916" s="20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19"/>
      <c r="AH1916" s="19"/>
      <c r="AI1916" s="19"/>
      <c r="AK1916" s="19"/>
      <c r="AL1916" s="19"/>
      <c r="AM1916" s="19"/>
      <c r="AN1916" s="19"/>
      <c r="AO1916" s="19"/>
      <c r="AP1916" s="19"/>
      <c r="AQ1916" s="19"/>
      <c r="AR1916" s="19"/>
      <c r="AS1916" s="19"/>
      <c r="AU1916" s="19"/>
      <c r="AV1916" s="19"/>
    </row>
    <row r="1917" spans="1:48" x14ac:dyDescent="0.2">
      <c r="A1917" s="20"/>
      <c r="C1917" s="26"/>
      <c r="D1917" s="26"/>
      <c r="E1917" s="20"/>
      <c r="F1917" s="20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19"/>
      <c r="AH1917" s="19"/>
      <c r="AI1917" s="19"/>
      <c r="AK1917" s="19"/>
      <c r="AL1917" s="19"/>
      <c r="AM1917" s="19"/>
      <c r="AN1917" s="19"/>
      <c r="AO1917" s="19"/>
      <c r="AP1917" s="19"/>
      <c r="AQ1917" s="19"/>
      <c r="AR1917" s="19"/>
      <c r="AS1917" s="19"/>
      <c r="AU1917" s="19"/>
      <c r="AV1917" s="19"/>
    </row>
    <row r="1918" spans="1:48" x14ac:dyDescent="0.2">
      <c r="A1918" s="20"/>
      <c r="C1918" s="26"/>
      <c r="D1918" s="26"/>
      <c r="E1918" s="20"/>
      <c r="F1918" s="20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U1918" s="19"/>
      <c r="AV1918" s="19"/>
    </row>
    <row r="1919" spans="1:48" x14ac:dyDescent="0.2">
      <c r="A1919" s="20"/>
      <c r="C1919" s="26"/>
      <c r="D1919" s="26"/>
      <c r="E1919" s="20"/>
      <c r="F1919" s="20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K1919" s="19"/>
      <c r="AL1919" s="19"/>
      <c r="AM1919" s="19"/>
      <c r="AN1919" s="19"/>
      <c r="AO1919" s="19"/>
      <c r="AP1919" s="19"/>
      <c r="AQ1919" s="19"/>
      <c r="AR1919" s="19"/>
      <c r="AS1919" s="19"/>
      <c r="AU1919" s="19"/>
      <c r="AV1919" s="19"/>
    </row>
    <row r="1920" spans="1:48" x14ac:dyDescent="0.2">
      <c r="A1920" s="20"/>
      <c r="C1920" s="26"/>
      <c r="D1920" s="26"/>
      <c r="E1920" s="20"/>
      <c r="F1920" s="20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19"/>
      <c r="AH1920" s="19"/>
      <c r="AI1920" s="19"/>
      <c r="AK1920" s="19"/>
      <c r="AL1920" s="19"/>
      <c r="AM1920" s="19"/>
      <c r="AN1920" s="19"/>
      <c r="AO1920" s="19"/>
      <c r="AP1920" s="19"/>
      <c r="AQ1920" s="19"/>
      <c r="AR1920" s="19"/>
      <c r="AS1920" s="19"/>
      <c r="AU1920" s="19"/>
      <c r="AV1920" s="19"/>
    </row>
    <row r="1921" spans="1:48" x14ac:dyDescent="0.2">
      <c r="A1921" s="20"/>
      <c r="C1921" s="26"/>
      <c r="D1921" s="26"/>
      <c r="E1921" s="20"/>
      <c r="F1921" s="20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19"/>
      <c r="AH1921" s="19"/>
      <c r="AI1921" s="19"/>
      <c r="AK1921" s="19"/>
      <c r="AL1921" s="19"/>
      <c r="AM1921" s="19"/>
      <c r="AN1921" s="19"/>
      <c r="AO1921" s="19"/>
      <c r="AP1921" s="19"/>
      <c r="AQ1921" s="19"/>
      <c r="AR1921" s="19"/>
      <c r="AS1921" s="19"/>
      <c r="AU1921" s="19"/>
      <c r="AV1921" s="19"/>
    </row>
    <row r="1922" spans="1:48" x14ac:dyDescent="0.2">
      <c r="A1922" s="20"/>
      <c r="C1922" s="26"/>
      <c r="D1922" s="26"/>
      <c r="E1922" s="20"/>
      <c r="F1922" s="20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19"/>
      <c r="AH1922" s="19"/>
      <c r="AI1922" s="19"/>
      <c r="AK1922" s="19"/>
      <c r="AL1922" s="19"/>
      <c r="AM1922" s="19"/>
      <c r="AN1922" s="19"/>
      <c r="AO1922" s="19"/>
      <c r="AP1922" s="19"/>
      <c r="AQ1922" s="19"/>
      <c r="AR1922" s="19"/>
      <c r="AS1922" s="19"/>
      <c r="AU1922" s="19"/>
      <c r="AV1922" s="19"/>
    </row>
    <row r="1923" spans="1:48" x14ac:dyDescent="0.2">
      <c r="A1923" s="20"/>
      <c r="C1923" s="26"/>
      <c r="D1923" s="26"/>
      <c r="E1923" s="20"/>
      <c r="F1923" s="20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19"/>
      <c r="AH1923" s="19"/>
      <c r="AI1923" s="19"/>
      <c r="AK1923" s="19"/>
      <c r="AL1923" s="19"/>
      <c r="AM1923" s="19"/>
      <c r="AN1923" s="19"/>
      <c r="AO1923" s="19"/>
      <c r="AP1923" s="19"/>
      <c r="AQ1923" s="19"/>
      <c r="AR1923" s="19"/>
      <c r="AS1923" s="19"/>
      <c r="AU1923" s="19"/>
      <c r="AV1923" s="19"/>
    </row>
    <row r="1924" spans="1:48" x14ac:dyDescent="0.2">
      <c r="A1924" s="20"/>
      <c r="C1924" s="26"/>
      <c r="D1924" s="26"/>
      <c r="E1924" s="20"/>
      <c r="F1924" s="20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19"/>
      <c r="AH1924" s="19"/>
      <c r="AI1924" s="19"/>
      <c r="AK1924" s="19"/>
      <c r="AL1924" s="19"/>
      <c r="AM1924" s="19"/>
      <c r="AN1924" s="19"/>
      <c r="AO1924" s="19"/>
      <c r="AP1924" s="19"/>
      <c r="AQ1924" s="19"/>
      <c r="AR1924" s="19"/>
      <c r="AS1924" s="19"/>
      <c r="AU1924" s="19"/>
      <c r="AV1924" s="19"/>
    </row>
    <row r="1925" spans="1:48" x14ac:dyDescent="0.2">
      <c r="A1925" s="20"/>
      <c r="C1925" s="26"/>
      <c r="D1925" s="26"/>
      <c r="E1925" s="20"/>
      <c r="F1925" s="20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19"/>
      <c r="AH1925" s="19"/>
      <c r="AI1925" s="19"/>
      <c r="AK1925" s="19"/>
      <c r="AL1925" s="19"/>
      <c r="AM1925" s="19"/>
      <c r="AN1925" s="19"/>
      <c r="AO1925" s="19"/>
      <c r="AP1925" s="19"/>
      <c r="AQ1925" s="19"/>
      <c r="AR1925" s="19"/>
      <c r="AS1925" s="19"/>
      <c r="AU1925" s="19"/>
      <c r="AV1925" s="19"/>
    </row>
    <row r="1926" spans="1:48" x14ac:dyDescent="0.2">
      <c r="A1926" s="20"/>
      <c r="C1926" s="26"/>
      <c r="D1926" s="26"/>
      <c r="E1926" s="20"/>
      <c r="F1926" s="20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19"/>
      <c r="AH1926" s="19"/>
      <c r="AI1926" s="19"/>
      <c r="AK1926" s="19"/>
      <c r="AL1926" s="19"/>
      <c r="AM1926" s="19"/>
      <c r="AN1926" s="19"/>
      <c r="AO1926" s="19"/>
      <c r="AP1926" s="19"/>
      <c r="AQ1926" s="19"/>
      <c r="AR1926" s="19"/>
      <c r="AS1926" s="19"/>
      <c r="AU1926" s="19"/>
      <c r="AV1926" s="19"/>
    </row>
    <row r="1927" spans="1:48" x14ac:dyDescent="0.2">
      <c r="A1927" s="20"/>
      <c r="C1927" s="26"/>
      <c r="D1927" s="26"/>
      <c r="E1927" s="20"/>
      <c r="F1927" s="20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U1927" s="19"/>
      <c r="AV1927" s="19"/>
    </row>
    <row r="1928" spans="1:48" x14ac:dyDescent="0.2">
      <c r="A1928" s="20"/>
      <c r="C1928" s="26"/>
      <c r="D1928" s="26"/>
      <c r="E1928" s="20"/>
      <c r="F1928" s="20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19"/>
      <c r="AH1928" s="19"/>
      <c r="AI1928" s="19"/>
      <c r="AK1928" s="19"/>
      <c r="AL1928" s="19"/>
      <c r="AM1928" s="19"/>
      <c r="AN1928" s="19"/>
      <c r="AO1928" s="19"/>
      <c r="AP1928" s="19"/>
      <c r="AQ1928" s="19"/>
      <c r="AR1928" s="19"/>
      <c r="AS1928" s="19"/>
      <c r="AU1928" s="19"/>
      <c r="AV1928" s="19"/>
    </row>
    <row r="1929" spans="1:48" x14ac:dyDescent="0.2">
      <c r="A1929" s="20"/>
      <c r="C1929" s="26"/>
      <c r="D1929" s="26"/>
      <c r="E1929" s="20"/>
      <c r="F1929" s="20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U1929" s="19"/>
      <c r="AV1929" s="19"/>
    </row>
    <row r="1930" spans="1:48" x14ac:dyDescent="0.2">
      <c r="A1930" s="20"/>
      <c r="C1930" s="26"/>
      <c r="D1930" s="26"/>
      <c r="E1930" s="20"/>
      <c r="F1930" s="20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U1930" s="19"/>
      <c r="AV1930" s="19"/>
    </row>
    <row r="1931" spans="1:48" x14ac:dyDescent="0.2">
      <c r="A1931" s="20"/>
      <c r="C1931" s="26"/>
      <c r="D1931" s="26"/>
      <c r="E1931" s="20"/>
      <c r="F1931" s="20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U1931" s="19"/>
      <c r="AV1931" s="19"/>
    </row>
    <row r="1932" spans="1:48" x14ac:dyDescent="0.2">
      <c r="A1932" s="20"/>
      <c r="C1932" s="26"/>
      <c r="D1932" s="26"/>
      <c r="E1932" s="20"/>
      <c r="F1932" s="20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19"/>
      <c r="AH1932" s="19"/>
      <c r="AI1932" s="19"/>
      <c r="AK1932" s="19"/>
      <c r="AL1932" s="19"/>
      <c r="AM1932" s="19"/>
      <c r="AN1932" s="19"/>
      <c r="AO1932" s="19"/>
      <c r="AP1932" s="19"/>
      <c r="AQ1932" s="19"/>
      <c r="AR1932" s="19"/>
      <c r="AS1932" s="19"/>
      <c r="AU1932" s="19"/>
      <c r="AV1932" s="19"/>
    </row>
    <row r="1933" spans="1:48" x14ac:dyDescent="0.2">
      <c r="A1933" s="20"/>
      <c r="C1933" s="26"/>
      <c r="D1933" s="26"/>
      <c r="E1933" s="20"/>
      <c r="F1933" s="20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19"/>
      <c r="AH1933" s="19"/>
      <c r="AI1933" s="19"/>
      <c r="AK1933" s="19"/>
      <c r="AL1933" s="19"/>
      <c r="AM1933" s="19"/>
      <c r="AN1933" s="19"/>
      <c r="AO1933" s="19"/>
      <c r="AP1933" s="19"/>
      <c r="AQ1933" s="19"/>
      <c r="AR1933" s="19"/>
      <c r="AS1933" s="19"/>
      <c r="AU1933" s="19"/>
      <c r="AV1933" s="19"/>
    </row>
    <row r="1934" spans="1:48" x14ac:dyDescent="0.2">
      <c r="A1934" s="20"/>
      <c r="C1934" s="26"/>
      <c r="D1934" s="26"/>
      <c r="E1934" s="20"/>
      <c r="F1934" s="20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19"/>
      <c r="AH1934" s="19"/>
      <c r="AI1934" s="19"/>
      <c r="AK1934" s="19"/>
      <c r="AL1934" s="19"/>
      <c r="AM1934" s="19"/>
      <c r="AN1934" s="19"/>
      <c r="AO1934" s="19"/>
      <c r="AP1934" s="19"/>
      <c r="AQ1934" s="19"/>
      <c r="AR1934" s="19"/>
      <c r="AS1934" s="19"/>
      <c r="AU1934" s="19"/>
      <c r="AV1934" s="19"/>
    </row>
    <row r="1935" spans="1:48" x14ac:dyDescent="0.2">
      <c r="A1935" s="20"/>
      <c r="C1935" s="26"/>
      <c r="D1935" s="26"/>
      <c r="E1935" s="20"/>
      <c r="F1935" s="20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19"/>
      <c r="AH1935" s="19"/>
      <c r="AI1935" s="19"/>
      <c r="AK1935" s="19"/>
      <c r="AL1935" s="19"/>
      <c r="AM1935" s="19"/>
      <c r="AN1935" s="19"/>
      <c r="AO1935" s="19"/>
      <c r="AP1935" s="19"/>
      <c r="AQ1935" s="19"/>
      <c r="AR1935" s="19"/>
      <c r="AS1935" s="19"/>
      <c r="AU1935" s="19"/>
      <c r="AV1935" s="19"/>
    </row>
    <row r="1936" spans="1:48" x14ac:dyDescent="0.2">
      <c r="A1936" s="20"/>
      <c r="C1936" s="26"/>
      <c r="D1936" s="26"/>
      <c r="E1936" s="20"/>
      <c r="F1936" s="20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19"/>
      <c r="AH1936" s="19"/>
      <c r="AI1936" s="19"/>
      <c r="AK1936" s="19"/>
      <c r="AL1936" s="19"/>
      <c r="AM1936" s="19"/>
      <c r="AN1936" s="19"/>
      <c r="AO1936" s="19"/>
      <c r="AP1936" s="19"/>
      <c r="AQ1936" s="19"/>
      <c r="AR1936" s="19"/>
      <c r="AS1936" s="19"/>
      <c r="AU1936" s="19"/>
      <c r="AV1936" s="19"/>
    </row>
    <row r="1937" spans="1:48" x14ac:dyDescent="0.2">
      <c r="A1937" s="20"/>
      <c r="C1937" s="26"/>
      <c r="D1937" s="26"/>
      <c r="E1937" s="20"/>
      <c r="F1937" s="20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19"/>
      <c r="AH1937" s="19"/>
      <c r="AI1937" s="19"/>
      <c r="AK1937" s="19"/>
      <c r="AL1937" s="19"/>
      <c r="AM1937" s="19"/>
      <c r="AN1937" s="19"/>
      <c r="AO1937" s="19"/>
      <c r="AP1937" s="19"/>
      <c r="AQ1937" s="19"/>
      <c r="AR1937" s="19"/>
      <c r="AS1937" s="19"/>
      <c r="AU1937" s="19"/>
      <c r="AV1937" s="19"/>
    </row>
    <row r="1938" spans="1:48" x14ac:dyDescent="0.2">
      <c r="A1938" s="20"/>
      <c r="C1938" s="26"/>
      <c r="D1938" s="26"/>
      <c r="E1938" s="20"/>
      <c r="F1938" s="20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19"/>
      <c r="AH1938" s="19"/>
      <c r="AI1938" s="19"/>
      <c r="AK1938" s="19"/>
      <c r="AL1938" s="19"/>
      <c r="AM1938" s="19"/>
      <c r="AN1938" s="19"/>
      <c r="AO1938" s="19"/>
      <c r="AP1938" s="19"/>
      <c r="AQ1938" s="19"/>
      <c r="AR1938" s="19"/>
      <c r="AS1938" s="19"/>
      <c r="AU1938" s="19"/>
      <c r="AV1938" s="19"/>
    </row>
    <row r="1939" spans="1:48" x14ac:dyDescent="0.2">
      <c r="A1939" s="20"/>
      <c r="C1939" s="26"/>
      <c r="D1939" s="26"/>
      <c r="E1939" s="20"/>
      <c r="F1939" s="20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U1939" s="19"/>
      <c r="AV1939" s="19"/>
    </row>
    <row r="1940" spans="1:48" x14ac:dyDescent="0.2">
      <c r="A1940" s="20"/>
      <c r="C1940" s="26"/>
      <c r="D1940" s="26"/>
      <c r="E1940" s="20"/>
      <c r="F1940" s="20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19"/>
      <c r="AH1940" s="19"/>
      <c r="AI1940" s="19"/>
      <c r="AK1940" s="19"/>
      <c r="AL1940" s="19"/>
      <c r="AM1940" s="19"/>
      <c r="AN1940" s="19"/>
      <c r="AO1940" s="19"/>
      <c r="AP1940" s="19"/>
      <c r="AQ1940" s="19"/>
      <c r="AR1940" s="19"/>
      <c r="AS1940" s="19"/>
      <c r="AU1940" s="19"/>
      <c r="AV1940" s="19"/>
    </row>
    <row r="1941" spans="1:48" x14ac:dyDescent="0.2">
      <c r="A1941" s="20"/>
      <c r="C1941" s="26"/>
      <c r="D1941" s="26"/>
      <c r="E1941" s="20"/>
      <c r="F1941" s="20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19"/>
      <c r="AH1941" s="19"/>
      <c r="AI1941" s="19"/>
      <c r="AK1941" s="19"/>
      <c r="AL1941" s="19"/>
      <c r="AM1941" s="19"/>
      <c r="AN1941" s="19"/>
      <c r="AO1941" s="19"/>
      <c r="AP1941" s="19"/>
      <c r="AQ1941" s="19"/>
      <c r="AR1941" s="19"/>
      <c r="AS1941" s="19"/>
      <c r="AU1941" s="19"/>
      <c r="AV1941" s="19"/>
    </row>
    <row r="1942" spans="1:48" x14ac:dyDescent="0.2">
      <c r="A1942" s="20"/>
      <c r="C1942" s="26"/>
      <c r="D1942" s="26"/>
      <c r="E1942" s="20"/>
      <c r="F1942" s="20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19"/>
      <c r="AH1942" s="19"/>
      <c r="AI1942" s="19"/>
      <c r="AK1942" s="19"/>
      <c r="AL1942" s="19"/>
      <c r="AM1942" s="19"/>
      <c r="AN1942" s="19"/>
      <c r="AO1942" s="19"/>
      <c r="AP1942" s="19"/>
      <c r="AQ1942" s="19"/>
      <c r="AR1942" s="19"/>
      <c r="AS1942" s="19"/>
      <c r="AU1942" s="19"/>
      <c r="AV1942" s="19"/>
    </row>
    <row r="1943" spans="1:48" x14ac:dyDescent="0.2">
      <c r="A1943" s="20"/>
      <c r="C1943" s="26"/>
      <c r="D1943" s="26"/>
      <c r="E1943" s="20"/>
      <c r="F1943" s="20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19"/>
      <c r="AH1943" s="19"/>
      <c r="AI1943" s="19"/>
      <c r="AK1943" s="19"/>
      <c r="AL1943" s="19"/>
      <c r="AM1943" s="19"/>
      <c r="AN1943" s="19"/>
      <c r="AO1943" s="19"/>
      <c r="AP1943" s="19"/>
      <c r="AQ1943" s="19"/>
      <c r="AR1943" s="19"/>
      <c r="AS1943" s="19"/>
      <c r="AU1943" s="19"/>
      <c r="AV1943" s="19"/>
    </row>
    <row r="1944" spans="1:48" x14ac:dyDescent="0.2">
      <c r="A1944" s="20"/>
      <c r="C1944" s="26"/>
      <c r="D1944" s="26"/>
      <c r="E1944" s="20"/>
      <c r="F1944" s="20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19"/>
      <c r="AH1944" s="19"/>
      <c r="AI1944" s="19"/>
      <c r="AK1944" s="19"/>
      <c r="AL1944" s="19"/>
      <c r="AM1944" s="19"/>
      <c r="AN1944" s="19"/>
      <c r="AO1944" s="19"/>
      <c r="AP1944" s="19"/>
      <c r="AQ1944" s="19"/>
      <c r="AR1944" s="19"/>
      <c r="AS1944" s="19"/>
      <c r="AU1944" s="19"/>
      <c r="AV1944" s="19"/>
    </row>
    <row r="1945" spans="1:48" x14ac:dyDescent="0.2">
      <c r="A1945" s="20"/>
      <c r="C1945" s="26"/>
      <c r="D1945" s="26"/>
      <c r="E1945" s="20"/>
      <c r="F1945" s="20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19"/>
      <c r="AH1945" s="19"/>
      <c r="AI1945" s="19"/>
      <c r="AK1945" s="19"/>
      <c r="AL1945" s="19"/>
      <c r="AM1945" s="19"/>
      <c r="AN1945" s="19"/>
      <c r="AO1945" s="19"/>
      <c r="AP1945" s="19"/>
      <c r="AQ1945" s="19"/>
      <c r="AR1945" s="19"/>
      <c r="AS1945" s="19"/>
      <c r="AU1945" s="19"/>
      <c r="AV1945" s="19"/>
    </row>
    <row r="1946" spans="1:48" x14ac:dyDescent="0.2">
      <c r="A1946" s="20"/>
      <c r="C1946" s="26"/>
      <c r="D1946" s="26"/>
      <c r="E1946" s="20"/>
      <c r="F1946" s="20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19"/>
      <c r="AH1946" s="19"/>
      <c r="AI1946" s="19"/>
      <c r="AK1946" s="19"/>
      <c r="AL1946" s="19"/>
      <c r="AM1946" s="19"/>
      <c r="AN1946" s="19"/>
      <c r="AO1946" s="19"/>
      <c r="AP1946" s="19"/>
      <c r="AQ1946" s="19"/>
      <c r="AR1946" s="19"/>
      <c r="AS1946" s="19"/>
      <c r="AU1946" s="19"/>
      <c r="AV1946" s="19"/>
    </row>
    <row r="1947" spans="1:48" x14ac:dyDescent="0.2">
      <c r="A1947" s="20"/>
      <c r="C1947" s="26"/>
      <c r="D1947" s="26"/>
      <c r="E1947" s="20"/>
      <c r="F1947" s="20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19"/>
      <c r="AH1947" s="19"/>
      <c r="AI1947" s="19"/>
      <c r="AK1947" s="19"/>
      <c r="AL1947" s="19"/>
      <c r="AM1947" s="19"/>
      <c r="AN1947" s="19"/>
      <c r="AO1947" s="19"/>
      <c r="AP1947" s="19"/>
      <c r="AQ1947" s="19"/>
      <c r="AR1947" s="19"/>
      <c r="AS1947" s="19"/>
      <c r="AU1947" s="19"/>
      <c r="AV1947" s="19"/>
    </row>
    <row r="1948" spans="1:48" x14ac:dyDescent="0.2">
      <c r="A1948" s="20"/>
      <c r="C1948" s="26"/>
      <c r="D1948" s="26"/>
      <c r="E1948" s="20"/>
      <c r="F1948" s="20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U1948" s="19"/>
      <c r="AV1948" s="19"/>
    </row>
    <row r="1949" spans="1:48" x14ac:dyDescent="0.2">
      <c r="A1949" s="20"/>
      <c r="C1949" s="26"/>
      <c r="D1949" s="26"/>
      <c r="E1949" s="20"/>
      <c r="F1949" s="20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19"/>
      <c r="AH1949" s="19"/>
      <c r="AI1949" s="19"/>
      <c r="AK1949" s="19"/>
      <c r="AL1949" s="19"/>
      <c r="AM1949" s="19"/>
      <c r="AN1949" s="19"/>
      <c r="AO1949" s="19"/>
      <c r="AP1949" s="19"/>
      <c r="AQ1949" s="19"/>
      <c r="AR1949" s="19"/>
      <c r="AS1949" s="19"/>
      <c r="AU1949" s="19"/>
      <c r="AV1949" s="19"/>
    </row>
    <row r="1950" spans="1:48" x14ac:dyDescent="0.2">
      <c r="A1950" s="20"/>
      <c r="C1950" s="26"/>
      <c r="D1950" s="26"/>
      <c r="E1950" s="20"/>
      <c r="F1950" s="20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U1950" s="19"/>
      <c r="AV1950" s="19"/>
    </row>
    <row r="1951" spans="1:48" x14ac:dyDescent="0.2">
      <c r="A1951" s="20"/>
      <c r="C1951" s="26"/>
      <c r="D1951" s="26"/>
      <c r="E1951" s="20"/>
      <c r="F1951" s="20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U1951" s="19"/>
      <c r="AV1951" s="19"/>
    </row>
    <row r="1952" spans="1:48" x14ac:dyDescent="0.2">
      <c r="A1952" s="20"/>
      <c r="C1952" s="26"/>
      <c r="D1952" s="26"/>
      <c r="E1952" s="20"/>
      <c r="F1952" s="20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U1952" s="19"/>
      <c r="AV1952" s="19"/>
    </row>
    <row r="1953" spans="1:48" x14ac:dyDescent="0.2">
      <c r="A1953" s="20"/>
      <c r="C1953" s="26"/>
      <c r="D1953" s="26"/>
      <c r="E1953" s="20"/>
      <c r="F1953" s="20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19"/>
      <c r="AH1953" s="19"/>
      <c r="AI1953" s="19"/>
      <c r="AK1953" s="19"/>
      <c r="AL1953" s="19"/>
      <c r="AM1953" s="19"/>
      <c r="AN1953" s="19"/>
      <c r="AO1953" s="19"/>
      <c r="AP1953" s="19"/>
      <c r="AQ1953" s="19"/>
      <c r="AR1953" s="19"/>
      <c r="AS1953" s="19"/>
      <c r="AU1953" s="19"/>
      <c r="AV1953" s="19"/>
    </row>
    <row r="1954" spans="1:48" x14ac:dyDescent="0.2">
      <c r="A1954" s="20"/>
      <c r="C1954" s="26"/>
      <c r="D1954" s="26"/>
      <c r="E1954" s="20"/>
      <c r="F1954" s="20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19"/>
      <c r="AH1954" s="19"/>
      <c r="AI1954" s="19"/>
      <c r="AK1954" s="19"/>
      <c r="AL1954" s="19"/>
      <c r="AM1954" s="19"/>
      <c r="AN1954" s="19"/>
      <c r="AO1954" s="19"/>
      <c r="AP1954" s="19"/>
      <c r="AQ1954" s="19"/>
      <c r="AR1954" s="19"/>
      <c r="AS1954" s="19"/>
      <c r="AU1954" s="19"/>
      <c r="AV1954" s="19"/>
    </row>
    <row r="1955" spans="1:48" x14ac:dyDescent="0.2">
      <c r="A1955" s="20"/>
      <c r="C1955" s="26"/>
      <c r="D1955" s="26"/>
      <c r="E1955" s="20"/>
      <c r="F1955" s="20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19"/>
      <c r="AH1955" s="19"/>
      <c r="AI1955" s="19"/>
      <c r="AK1955" s="19"/>
      <c r="AL1955" s="19"/>
      <c r="AM1955" s="19"/>
      <c r="AN1955" s="19"/>
      <c r="AO1955" s="19"/>
      <c r="AP1955" s="19"/>
      <c r="AQ1955" s="19"/>
      <c r="AR1955" s="19"/>
      <c r="AS1955" s="19"/>
      <c r="AU1955" s="19"/>
      <c r="AV1955" s="19"/>
    </row>
    <row r="1956" spans="1:48" x14ac:dyDescent="0.2">
      <c r="A1956" s="20"/>
      <c r="C1956" s="26"/>
      <c r="D1956" s="26"/>
      <c r="E1956" s="20"/>
      <c r="F1956" s="20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19"/>
      <c r="AH1956" s="19"/>
      <c r="AI1956" s="19"/>
      <c r="AK1956" s="19"/>
      <c r="AL1956" s="19"/>
      <c r="AM1956" s="19"/>
      <c r="AN1956" s="19"/>
      <c r="AO1956" s="19"/>
      <c r="AP1956" s="19"/>
      <c r="AQ1956" s="19"/>
      <c r="AR1956" s="19"/>
      <c r="AS1956" s="19"/>
      <c r="AU1956" s="19"/>
      <c r="AV1956" s="19"/>
    </row>
    <row r="1957" spans="1:48" x14ac:dyDescent="0.2">
      <c r="A1957" s="20"/>
      <c r="C1957" s="26"/>
      <c r="D1957" s="26"/>
      <c r="E1957" s="20"/>
      <c r="F1957" s="20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19"/>
      <c r="AH1957" s="19"/>
      <c r="AI1957" s="19"/>
      <c r="AK1957" s="19"/>
      <c r="AL1957" s="19"/>
      <c r="AM1957" s="19"/>
      <c r="AN1957" s="19"/>
      <c r="AO1957" s="19"/>
      <c r="AP1957" s="19"/>
      <c r="AQ1957" s="19"/>
      <c r="AR1957" s="19"/>
      <c r="AS1957" s="19"/>
      <c r="AU1957" s="19"/>
      <c r="AV1957" s="19"/>
    </row>
    <row r="1958" spans="1:48" x14ac:dyDescent="0.2">
      <c r="A1958" s="20"/>
      <c r="C1958" s="26"/>
      <c r="D1958" s="26"/>
      <c r="E1958" s="20"/>
      <c r="F1958" s="20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19"/>
      <c r="AH1958" s="19"/>
      <c r="AI1958" s="19"/>
      <c r="AK1958" s="19"/>
      <c r="AL1958" s="19"/>
      <c r="AM1958" s="19"/>
      <c r="AN1958" s="19"/>
      <c r="AO1958" s="19"/>
      <c r="AP1958" s="19"/>
      <c r="AQ1958" s="19"/>
      <c r="AR1958" s="19"/>
      <c r="AS1958" s="19"/>
      <c r="AU1958" s="19"/>
      <c r="AV1958" s="19"/>
    </row>
    <row r="1959" spans="1:48" x14ac:dyDescent="0.2">
      <c r="A1959" s="20"/>
      <c r="C1959" s="26"/>
      <c r="D1959" s="26"/>
      <c r="E1959" s="20"/>
      <c r="F1959" s="20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19"/>
      <c r="AH1959" s="19"/>
      <c r="AI1959" s="19"/>
      <c r="AK1959" s="19"/>
      <c r="AL1959" s="19"/>
      <c r="AM1959" s="19"/>
      <c r="AN1959" s="19"/>
      <c r="AO1959" s="19"/>
      <c r="AP1959" s="19"/>
      <c r="AQ1959" s="19"/>
      <c r="AR1959" s="19"/>
      <c r="AS1959" s="19"/>
      <c r="AU1959" s="19"/>
      <c r="AV1959" s="19"/>
    </row>
    <row r="1960" spans="1:48" x14ac:dyDescent="0.2">
      <c r="A1960" s="20"/>
      <c r="C1960" s="26"/>
      <c r="D1960" s="26"/>
      <c r="E1960" s="20"/>
      <c r="F1960" s="20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U1960" s="19"/>
      <c r="AV1960" s="19"/>
    </row>
    <row r="1961" spans="1:48" x14ac:dyDescent="0.2">
      <c r="A1961" s="20"/>
      <c r="C1961" s="26"/>
      <c r="D1961" s="26"/>
      <c r="E1961" s="20"/>
      <c r="F1961" s="20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19"/>
      <c r="AH1961" s="19"/>
      <c r="AI1961" s="19"/>
      <c r="AK1961" s="19"/>
      <c r="AL1961" s="19"/>
      <c r="AM1961" s="19"/>
      <c r="AN1961" s="19"/>
      <c r="AO1961" s="19"/>
      <c r="AP1961" s="19"/>
      <c r="AQ1961" s="19"/>
      <c r="AR1961" s="19"/>
      <c r="AS1961" s="19"/>
      <c r="AU1961" s="19"/>
      <c r="AV1961" s="19"/>
    </row>
    <row r="1962" spans="1:48" x14ac:dyDescent="0.2">
      <c r="A1962" s="20"/>
      <c r="C1962" s="26"/>
      <c r="D1962" s="26"/>
      <c r="E1962" s="20"/>
      <c r="F1962" s="20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19"/>
      <c r="AH1962" s="19"/>
      <c r="AI1962" s="19"/>
      <c r="AK1962" s="19"/>
      <c r="AL1962" s="19"/>
      <c r="AM1962" s="19"/>
      <c r="AN1962" s="19"/>
      <c r="AO1962" s="19"/>
      <c r="AP1962" s="19"/>
      <c r="AQ1962" s="19"/>
      <c r="AR1962" s="19"/>
      <c r="AS1962" s="19"/>
      <c r="AU1962" s="19"/>
      <c r="AV1962" s="19"/>
    </row>
    <row r="1963" spans="1:48" x14ac:dyDescent="0.2">
      <c r="A1963" s="20"/>
      <c r="C1963" s="26"/>
      <c r="D1963" s="26"/>
      <c r="E1963" s="20"/>
      <c r="F1963" s="20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19"/>
      <c r="AH1963" s="19"/>
      <c r="AI1963" s="19"/>
      <c r="AK1963" s="19"/>
      <c r="AL1963" s="19"/>
      <c r="AM1963" s="19"/>
      <c r="AN1963" s="19"/>
      <c r="AO1963" s="19"/>
      <c r="AP1963" s="19"/>
      <c r="AQ1963" s="19"/>
      <c r="AR1963" s="19"/>
      <c r="AS1963" s="19"/>
      <c r="AU1963" s="19"/>
      <c r="AV1963" s="19"/>
    </row>
    <row r="1964" spans="1:48" x14ac:dyDescent="0.2">
      <c r="A1964" s="20"/>
      <c r="C1964" s="26"/>
      <c r="D1964" s="26"/>
      <c r="E1964" s="20"/>
      <c r="F1964" s="20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19"/>
      <c r="AH1964" s="19"/>
      <c r="AI1964" s="19"/>
      <c r="AK1964" s="19"/>
      <c r="AL1964" s="19"/>
      <c r="AM1964" s="19"/>
      <c r="AN1964" s="19"/>
      <c r="AO1964" s="19"/>
      <c r="AP1964" s="19"/>
      <c r="AQ1964" s="19"/>
      <c r="AR1964" s="19"/>
      <c r="AS1964" s="19"/>
      <c r="AU1964" s="19"/>
      <c r="AV1964" s="19"/>
    </row>
    <row r="1965" spans="1:48" x14ac:dyDescent="0.2">
      <c r="A1965" s="20"/>
      <c r="C1965" s="26"/>
      <c r="D1965" s="26"/>
      <c r="E1965" s="20"/>
      <c r="F1965" s="20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19"/>
      <c r="AH1965" s="19"/>
      <c r="AI1965" s="19"/>
      <c r="AK1965" s="19"/>
      <c r="AL1965" s="19"/>
      <c r="AM1965" s="19"/>
      <c r="AN1965" s="19"/>
      <c r="AO1965" s="19"/>
      <c r="AP1965" s="19"/>
      <c r="AQ1965" s="19"/>
      <c r="AR1965" s="19"/>
      <c r="AS1965" s="19"/>
      <c r="AU1965" s="19"/>
      <c r="AV1965" s="19"/>
    </row>
    <row r="1966" spans="1:48" x14ac:dyDescent="0.2">
      <c r="A1966" s="20"/>
      <c r="C1966" s="26"/>
      <c r="D1966" s="26"/>
      <c r="E1966" s="20"/>
      <c r="F1966" s="20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19"/>
      <c r="AH1966" s="19"/>
      <c r="AI1966" s="19"/>
      <c r="AK1966" s="19"/>
      <c r="AL1966" s="19"/>
      <c r="AM1966" s="19"/>
      <c r="AN1966" s="19"/>
      <c r="AO1966" s="19"/>
      <c r="AP1966" s="19"/>
      <c r="AQ1966" s="19"/>
      <c r="AR1966" s="19"/>
      <c r="AS1966" s="19"/>
      <c r="AU1966" s="19"/>
      <c r="AV1966" s="19"/>
    </row>
    <row r="1967" spans="1:48" x14ac:dyDescent="0.2">
      <c r="A1967" s="20"/>
      <c r="C1967" s="26"/>
      <c r="D1967" s="26"/>
      <c r="E1967" s="20"/>
      <c r="F1967" s="20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19"/>
      <c r="AH1967" s="19"/>
      <c r="AI1967" s="19"/>
      <c r="AK1967" s="19"/>
      <c r="AL1967" s="19"/>
      <c r="AM1967" s="19"/>
      <c r="AN1967" s="19"/>
      <c r="AO1967" s="19"/>
      <c r="AP1967" s="19"/>
      <c r="AQ1967" s="19"/>
      <c r="AR1967" s="19"/>
      <c r="AS1967" s="19"/>
      <c r="AU1967" s="19"/>
      <c r="AV1967" s="19"/>
    </row>
    <row r="1968" spans="1:48" x14ac:dyDescent="0.2">
      <c r="A1968" s="20"/>
      <c r="C1968" s="26"/>
      <c r="D1968" s="26"/>
      <c r="E1968" s="20"/>
      <c r="F1968" s="20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19"/>
      <c r="AH1968" s="19"/>
      <c r="AI1968" s="19"/>
      <c r="AK1968" s="19"/>
      <c r="AL1968" s="19"/>
      <c r="AM1968" s="19"/>
      <c r="AN1968" s="19"/>
      <c r="AO1968" s="19"/>
      <c r="AP1968" s="19"/>
      <c r="AQ1968" s="19"/>
      <c r="AR1968" s="19"/>
      <c r="AS1968" s="19"/>
      <c r="AU1968" s="19"/>
      <c r="AV1968" s="19"/>
    </row>
    <row r="1969" spans="1:48" x14ac:dyDescent="0.2">
      <c r="A1969" s="20"/>
      <c r="C1969" s="26"/>
      <c r="D1969" s="26"/>
      <c r="E1969" s="20"/>
      <c r="F1969" s="20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U1969" s="19"/>
      <c r="AV1969" s="19"/>
    </row>
    <row r="1970" spans="1:48" x14ac:dyDescent="0.2">
      <c r="A1970" s="20"/>
      <c r="C1970" s="26"/>
      <c r="D1970" s="26"/>
      <c r="E1970" s="20"/>
      <c r="F1970" s="20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19"/>
      <c r="AH1970" s="19"/>
      <c r="AI1970" s="19"/>
      <c r="AK1970" s="19"/>
      <c r="AL1970" s="19"/>
      <c r="AM1970" s="19"/>
      <c r="AN1970" s="19"/>
      <c r="AO1970" s="19"/>
      <c r="AP1970" s="19"/>
      <c r="AQ1970" s="19"/>
      <c r="AR1970" s="19"/>
      <c r="AS1970" s="19"/>
      <c r="AU1970" s="19"/>
      <c r="AV1970" s="19"/>
    </row>
    <row r="1971" spans="1:48" x14ac:dyDescent="0.2">
      <c r="A1971" s="20"/>
      <c r="C1971" s="26"/>
      <c r="D1971" s="26"/>
      <c r="E1971" s="20"/>
      <c r="F1971" s="20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U1971" s="19"/>
      <c r="AV1971" s="19"/>
    </row>
    <row r="1972" spans="1:48" x14ac:dyDescent="0.2">
      <c r="A1972" s="20"/>
      <c r="C1972" s="26"/>
      <c r="D1972" s="26"/>
      <c r="E1972" s="20"/>
      <c r="F1972" s="20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U1972" s="19"/>
      <c r="AV1972" s="19"/>
    </row>
    <row r="1973" spans="1:48" x14ac:dyDescent="0.2">
      <c r="A1973" s="20"/>
      <c r="C1973" s="26"/>
      <c r="D1973" s="26"/>
      <c r="E1973" s="20"/>
      <c r="F1973" s="20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U1973" s="19"/>
      <c r="AV1973" s="19"/>
    </row>
    <row r="1974" spans="1:48" x14ac:dyDescent="0.2">
      <c r="A1974" s="20"/>
      <c r="C1974" s="26"/>
      <c r="D1974" s="26"/>
      <c r="E1974" s="20"/>
      <c r="F1974" s="20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19"/>
      <c r="AH1974" s="19"/>
      <c r="AI1974" s="19"/>
      <c r="AK1974" s="19"/>
      <c r="AL1974" s="19"/>
      <c r="AM1974" s="19"/>
      <c r="AN1974" s="19"/>
      <c r="AO1974" s="19"/>
      <c r="AP1974" s="19"/>
      <c r="AQ1974" s="19"/>
      <c r="AR1974" s="19"/>
      <c r="AS1974" s="19"/>
      <c r="AU1974" s="19"/>
      <c r="AV1974" s="19"/>
    </row>
    <row r="1975" spans="1:48" x14ac:dyDescent="0.2">
      <c r="A1975" s="20"/>
      <c r="C1975" s="26"/>
      <c r="D1975" s="26"/>
      <c r="E1975" s="20"/>
      <c r="F1975" s="20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19"/>
      <c r="AH1975" s="19"/>
      <c r="AI1975" s="19"/>
      <c r="AK1975" s="19"/>
      <c r="AL1975" s="19"/>
      <c r="AM1975" s="19"/>
      <c r="AN1975" s="19"/>
      <c r="AO1975" s="19"/>
      <c r="AP1975" s="19"/>
      <c r="AQ1975" s="19"/>
      <c r="AR1975" s="19"/>
      <c r="AS1975" s="19"/>
      <c r="AU1975" s="19"/>
      <c r="AV1975" s="19"/>
    </row>
    <row r="1976" spans="1:48" x14ac:dyDescent="0.2">
      <c r="A1976" s="20"/>
      <c r="C1976" s="26"/>
      <c r="D1976" s="26"/>
      <c r="E1976" s="20"/>
      <c r="F1976" s="20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19"/>
      <c r="AH1976" s="19"/>
      <c r="AI1976" s="19"/>
      <c r="AK1976" s="19"/>
      <c r="AL1976" s="19"/>
      <c r="AM1976" s="19"/>
      <c r="AN1976" s="19"/>
      <c r="AO1976" s="19"/>
      <c r="AP1976" s="19"/>
      <c r="AQ1976" s="19"/>
      <c r="AR1976" s="19"/>
      <c r="AS1976" s="19"/>
      <c r="AU1976" s="19"/>
      <c r="AV1976" s="19"/>
    </row>
    <row r="1977" spans="1:48" x14ac:dyDescent="0.2">
      <c r="A1977" s="20"/>
      <c r="C1977" s="26"/>
      <c r="D1977" s="26"/>
      <c r="E1977" s="20"/>
      <c r="F1977" s="20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19"/>
      <c r="AH1977" s="19"/>
      <c r="AI1977" s="19"/>
      <c r="AK1977" s="19"/>
      <c r="AL1977" s="19"/>
      <c r="AM1977" s="19"/>
      <c r="AN1977" s="19"/>
      <c r="AO1977" s="19"/>
      <c r="AP1977" s="19"/>
      <c r="AQ1977" s="19"/>
      <c r="AR1977" s="19"/>
      <c r="AS1977" s="19"/>
      <c r="AU1977" s="19"/>
      <c r="AV1977" s="19"/>
    </row>
    <row r="1978" spans="1:48" x14ac:dyDescent="0.2">
      <c r="A1978" s="20"/>
      <c r="C1978" s="26"/>
      <c r="D1978" s="26"/>
      <c r="E1978" s="20"/>
      <c r="F1978" s="20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19"/>
      <c r="AH1978" s="19"/>
      <c r="AI1978" s="19"/>
      <c r="AK1978" s="19"/>
      <c r="AL1978" s="19"/>
      <c r="AM1978" s="19"/>
      <c r="AN1978" s="19"/>
      <c r="AO1978" s="19"/>
      <c r="AP1978" s="19"/>
      <c r="AQ1978" s="19"/>
      <c r="AR1978" s="19"/>
      <c r="AS1978" s="19"/>
      <c r="AU1978" s="19"/>
      <c r="AV1978" s="19"/>
    </row>
    <row r="1979" spans="1:48" x14ac:dyDescent="0.2">
      <c r="A1979" s="20"/>
      <c r="C1979" s="26"/>
      <c r="D1979" s="26"/>
      <c r="E1979" s="20"/>
      <c r="F1979" s="20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19"/>
      <c r="AH1979" s="19"/>
      <c r="AI1979" s="19"/>
      <c r="AK1979" s="19"/>
      <c r="AL1979" s="19"/>
      <c r="AM1979" s="19"/>
      <c r="AN1979" s="19"/>
      <c r="AO1979" s="19"/>
      <c r="AP1979" s="19"/>
      <c r="AQ1979" s="19"/>
      <c r="AR1979" s="19"/>
      <c r="AS1979" s="19"/>
      <c r="AU1979" s="19"/>
      <c r="AV1979" s="19"/>
    </row>
    <row r="1980" spans="1:48" x14ac:dyDescent="0.2">
      <c r="A1980" s="20"/>
      <c r="C1980" s="26"/>
      <c r="D1980" s="26"/>
      <c r="E1980" s="20"/>
      <c r="F1980" s="20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19"/>
      <c r="AH1980" s="19"/>
      <c r="AI1980" s="19"/>
      <c r="AK1980" s="19"/>
      <c r="AL1980" s="19"/>
      <c r="AM1980" s="19"/>
      <c r="AN1980" s="19"/>
      <c r="AO1980" s="19"/>
      <c r="AP1980" s="19"/>
      <c r="AQ1980" s="19"/>
      <c r="AR1980" s="19"/>
      <c r="AS1980" s="19"/>
      <c r="AU1980" s="19"/>
      <c r="AV1980" s="19"/>
    </row>
    <row r="1981" spans="1:48" x14ac:dyDescent="0.2">
      <c r="A1981" s="20"/>
      <c r="C1981" s="26"/>
      <c r="D1981" s="26"/>
      <c r="E1981" s="20"/>
      <c r="F1981" s="20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U1981" s="19"/>
      <c r="AV1981" s="19"/>
    </row>
    <row r="1982" spans="1:48" x14ac:dyDescent="0.2">
      <c r="A1982" s="20"/>
      <c r="C1982" s="26"/>
      <c r="D1982" s="26"/>
      <c r="E1982" s="20"/>
      <c r="F1982" s="20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19"/>
      <c r="AH1982" s="19"/>
      <c r="AI1982" s="19"/>
      <c r="AK1982" s="19"/>
      <c r="AL1982" s="19"/>
      <c r="AM1982" s="19"/>
      <c r="AN1982" s="19"/>
      <c r="AO1982" s="19"/>
      <c r="AP1982" s="19"/>
      <c r="AQ1982" s="19"/>
      <c r="AR1982" s="19"/>
      <c r="AS1982" s="19"/>
      <c r="AU1982" s="19"/>
      <c r="AV1982" s="19"/>
    </row>
    <row r="1983" spans="1:48" x14ac:dyDescent="0.2">
      <c r="A1983" s="20"/>
      <c r="C1983" s="26"/>
      <c r="D1983" s="26"/>
      <c r="E1983" s="20"/>
      <c r="F1983" s="20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19"/>
      <c r="AH1983" s="19"/>
      <c r="AI1983" s="19"/>
      <c r="AK1983" s="19"/>
      <c r="AL1983" s="19"/>
      <c r="AM1983" s="19"/>
      <c r="AN1983" s="19"/>
      <c r="AO1983" s="19"/>
      <c r="AP1983" s="19"/>
      <c r="AQ1983" s="19"/>
      <c r="AR1983" s="19"/>
      <c r="AS1983" s="19"/>
      <c r="AU1983" s="19"/>
      <c r="AV1983" s="19"/>
    </row>
    <row r="1984" spans="1:48" x14ac:dyDescent="0.2">
      <c r="A1984" s="20"/>
      <c r="C1984" s="26"/>
      <c r="D1984" s="26"/>
      <c r="E1984" s="20"/>
      <c r="F1984" s="20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19"/>
      <c r="AH1984" s="19"/>
      <c r="AI1984" s="19"/>
      <c r="AK1984" s="19"/>
      <c r="AL1984" s="19"/>
      <c r="AM1984" s="19"/>
      <c r="AN1984" s="19"/>
      <c r="AO1984" s="19"/>
      <c r="AP1984" s="19"/>
      <c r="AQ1984" s="19"/>
      <c r="AR1984" s="19"/>
      <c r="AS1984" s="19"/>
      <c r="AU1984" s="19"/>
      <c r="AV1984" s="19"/>
    </row>
    <row r="1985" spans="1:48" x14ac:dyDescent="0.2">
      <c r="A1985" s="20"/>
      <c r="C1985" s="26"/>
      <c r="D1985" s="26"/>
      <c r="E1985" s="20"/>
      <c r="F1985" s="20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19"/>
      <c r="AH1985" s="19"/>
      <c r="AI1985" s="19"/>
      <c r="AK1985" s="19"/>
      <c r="AL1985" s="19"/>
      <c r="AM1985" s="19"/>
      <c r="AN1985" s="19"/>
      <c r="AO1985" s="19"/>
      <c r="AP1985" s="19"/>
      <c r="AQ1985" s="19"/>
      <c r="AR1985" s="19"/>
      <c r="AS1985" s="19"/>
      <c r="AU1985" s="19"/>
      <c r="AV1985" s="19"/>
    </row>
    <row r="1986" spans="1:48" x14ac:dyDescent="0.2">
      <c r="A1986" s="20"/>
      <c r="C1986" s="26"/>
      <c r="D1986" s="26"/>
      <c r="E1986" s="20"/>
      <c r="F1986" s="20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19"/>
      <c r="AH1986" s="19"/>
      <c r="AI1986" s="19"/>
      <c r="AK1986" s="19"/>
      <c r="AL1986" s="19"/>
      <c r="AM1986" s="19"/>
      <c r="AN1986" s="19"/>
      <c r="AO1986" s="19"/>
      <c r="AP1986" s="19"/>
      <c r="AQ1986" s="19"/>
      <c r="AR1986" s="19"/>
      <c r="AS1986" s="19"/>
      <c r="AU1986" s="19"/>
      <c r="AV1986" s="19"/>
    </row>
    <row r="1987" spans="1:48" x14ac:dyDescent="0.2">
      <c r="A1987" s="20"/>
      <c r="C1987" s="26"/>
      <c r="D1987" s="26"/>
      <c r="E1987" s="20"/>
      <c r="F1987" s="20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19"/>
      <c r="AH1987" s="19"/>
      <c r="AI1987" s="19"/>
      <c r="AK1987" s="19"/>
      <c r="AL1987" s="19"/>
      <c r="AM1987" s="19"/>
      <c r="AN1987" s="19"/>
      <c r="AO1987" s="19"/>
      <c r="AP1987" s="19"/>
      <c r="AQ1987" s="19"/>
      <c r="AR1987" s="19"/>
      <c r="AS1987" s="19"/>
      <c r="AU1987" s="19"/>
      <c r="AV1987" s="19"/>
    </row>
    <row r="1988" spans="1:48" x14ac:dyDescent="0.2">
      <c r="A1988" s="20"/>
      <c r="C1988" s="26"/>
      <c r="D1988" s="26"/>
      <c r="E1988" s="20"/>
      <c r="F1988" s="20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19"/>
      <c r="AH1988" s="19"/>
      <c r="AI1988" s="19"/>
      <c r="AK1988" s="19"/>
      <c r="AL1988" s="19"/>
      <c r="AM1988" s="19"/>
      <c r="AN1988" s="19"/>
      <c r="AO1988" s="19"/>
      <c r="AP1988" s="19"/>
      <c r="AQ1988" s="19"/>
      <c r="AR1988" s="19"/>
      <c r="AS1988" s="19"/>
      <c r="AU1988" s="19"/>
      <c r="AV1988" s="19"/>
    </row>
    <row r="1989" spans="1:48" x14ac:dyDescent="0.2">
      <c r="A1989" s="20"/>
      <c r="C1989" s="26"/>
      <c r="D1989" s="26"/>
      <c r="E1989" s="20"/>
      <c r="F1989" s="20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19"/>
      <c r="AH1989" s="19"/>
      <c r="AI1989" s="19"/>
      <c r="AK1989" s="19"/>
      <c r="AL1989" s="19"/>
      <c r="AM1989" s="19"/>
      <c r="AN1989" s="19"/>
      <c r="AO1989" s="19"/>
      <c r="AP1989" s="19"/>
      <c r="AQ1989" s="19"/>
      <c r="AR1989" s="19"/>
      <c r="AS1989" s="19"/>
      <c r="AU1989" s="19"/>
      <c r="AV1989" s="19"/>
    </row>
    <row r="1990" spans="1:48" x14ac:dyDescent="0.2">
      <c r="A1990" s="20"/>
      <c r="C1990" s="26"/>
      <c r="D1990" s="26"/>
      <c r="E1990" s="20"/>
      <c r="F1990" s="20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U1990" s="19"/>
      <c r="AV1990" s="19"/>
    </row>
    <row r="1991" spans="1:48" x14ac:dyDescent="0.2">
      <c r="A1991" s="20"/>
      <c r="C1991" s="26"/>
      <c r="D1991" s="26"/>
      <c r="E1991" s="20"/>
      <c r="F1991" s="20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19"/>
      <c r="AH1991" s="19"/>
      <c r="AI1991" s="19"/>
      <c r="AK1991" s="19"/>
      <c r="AL1991" s="19"/>
      <c r="AM1991" s="19"/>
      <c r="AN1991" s="19"/>
      <c r="AO1991" s="19"/>
      <c r="AP1991" s="19"/>
      <c r="AQ1991" s="19"/>
      <c r="AR1991" s="19"/>
      <c r="AS1991" s="19"/>
      <c r="AU1991" s="19"/>
      <c r="AV1991" s="19"/>
    </row>
    <row r="1992" spans="1:48" x14ac:dyDescent="0.2">
      <c r="A1992" s="20"/>
      <c r="C1992" s="26"/>
      <c r="D1992" s="26"/>
      <c r="E1992" s="20"/>
      <c r="F1992" s="20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U1992" s="19"/>
      <c r="AV1992" s="19"/>
    </row>
    <row r="1993" spans="1:48" x14ac:dyDescent="0.2">
      <c r="A1993" s="20"/>
      <c r="C1993" s="26"/>
      <c r="D1993" s="26"/>
      <c r="E1993" s="20"/>
      <c r="F1993" s="20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U1993" s="19"/>
      <c r="AV1993" s="19"/>
    </row>
    <row r="1994" spans="1:48" x14ac:dyDescent="0.2">
      <c r="A1994" s="20"/>
      <c r="C1994" s="26"/>
      <c r="D1994" s="26"/>
      <c r="E1994" s="20"/>
      <c r="F1994" s="20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U1994" s="19"/>
      <c r="AV1994" s="19"/>
    </row>
    <row r="1995" spans="1:48" x14ac:dyDescent="0.2">
      <c r="A1995" s="20"/>
      <c r="C1995" s="26"/>
      <c r="D1995" s="26"/>
      <c r="E1995" s="20"/>
      <c r="F1995" s="20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19"/>
      <c r="AH1995" s="19"/>
      <c r="AI1995" s="19"/>
      <c r="AK1995" s="19"/>
      <c r="AL1995" s="19"/>
      <c r="AM1995" s="19"/>
      <c r="AN1995" s="19"/>
      <c r="AO1995" s="19"/>
      <c r="AP1995" s="19"/>
      <c r="AQ1995" s="19"/>
      <c r="AR1995" s="19"/>
      <c r="AS1995" s="19"/>
      <c r="AU1995" s="19"/>
      <c r="AV1995" s="19"/>
    </row>
    <row r="1996" spans="1:48" x14ac:dyDescent="0.2">
      <c r="A1996" s="20"/>
      <c r="C1996" s="26"/>
      <c r="D1996" s="26"/>
      <c r="E1996" s="20"/>
      <c r="F1996" s="20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19"/>
      <c r="AH1996" s="19"/>
      <c r="AI1996" s="19"/>
      <c r="AK1996" s="19"/>
      <c r="AL1996" s="19"/>
      <c r="AM1996" s="19"/>
      <c r="AN1996" s="19"/>
      <c r="AO1996" s="19"/>
      <c r="AP1996" s="19"/>
      <c r="AQ1996" s="19"/>
      <c r="AR1996" s="19"/>
      <c r="AS1996" s="19"/>
      <c r="AU1996" s="19"/>
      <c r="AV1996" s="19"/>
    </row>
    <row r="1997" spans="1:48" x14ac:dyDescent="0.2">
      <c r="A1997" s="20"/>
      <c r="C1997" s="26"/>
      <c r="D1997" s="26"/>
      <c r="E1997" s="20"/>
      <c r="F1997" s="20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19"/>
      <c r="AH1997" s="19"/>
      <c r="AI1997" s="19"/>
      <c r="AK1997" s="19"/>
      <c r="AL1997" s="19"/>
      <c r="AM1997" s="19"/>
      <c r="AN1997" s="19"/>
      <c r="AO1997" s="19"/>
      <c r="AP1997" s="19"/>
      <c r="AQ1997" s="19"/>
      <c r="AR1997" s="19"/>
      <c r="AS1997" s="19"/>
      <c r="AU1997" s="19"/>
      <c r="AV1997" s="19"/>
    </row>
    <row r="1998" spans="1:48" x14ac:dyDescent="0.2">
      <c r="A1998" s="20"/>
      <c r="C1998" s="26"/>
      <c r="D1998" s="26"/>
      <c r="E1998" s="20"/>
      <c r="F1998" s="20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19"/>
      <c r="AH1998" s="19"/>
      <c r="AI1998" s="19"/>
      <c r="AK1998" s="19"/>
      <c r="AL1998" s="19"/>
      <c r="AM1998" s="19"/>
      <c r="AN1998" s="19"/>
      <c r="AO1998" s="19"/>
      <c r="AP1998" s="19"/>
      <c r="AQ1998" s="19"/>
      <c r="AR1998" s="19"/>
      <c r="AS1998" s="19"/>
      <c r="AU1998" s="19"/>
      <c r="AV1998" s="19"/>
    </row>
    <row r="1999" spans="1:48" x14ac:dyDescent="0.2">
      <c r="A1999" s="20"/>
      <c r="C1999" s="26"/>
      <c r="D1999" s="26"/>
      <c r="E1999" s="20"/>
      <c r="F1999" s="20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19"/>
      <c r="AH1999" s="19"/>
      <c r="AI1999" s="19"/>
      <c r="AK1999" s="19"/>
      <c r="AL1999" s="19"/>
      <c r="AM1999" s="19"/>
      <c r="AN1999" s="19"/>
      <c r="AO1999" s="19"/>
      <c r="AP1999" s="19"/>
      <c r="AQ1999" s="19"/>
      <c r="AR1999" s="19"/>
      <c r="AS1999" s="19"/>
      <c r="AU1999" s="19"/>
      <c r="AV1999" s="19"/>
    </row>
    <row r="2000" spans="1:48" x14ac:dyDescent="0.2">
      <c r="A2000" s="20"/>
      <c r="C2000" s="26"/>
      <c r="D2000" s="26"/>
      <c r="E2000" s="20"/>
      <c r="F2000" s="20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19"/>
      <c r="AH2000" s="19"/>
      <c r="AI2000" s="19"/>
      <c r="AK2000" s="19"/>
      <c r="AL2000" s="19"/>
      <c r="AM2000" s="19"/>
      <c r="AN2000" s="19"/>
      <c r="AO2000" s="19"/>
      <c r="AP2000" s="19"/>
      <c r="AQ2000" s="19"/>
      <c r="AR2000" s="19"/>
      <c r="AS2000" s="19"/>
      <c r="AU2000" s="19"/>
      <c r="AV2000" s="19"/>
    </row>
    <row r="2001" spans="1:48" x14ac:dyDescent="0.2">
      <c r="A2001" s="20"/>
      <c r="C2001" s="26"/>
      <c r="D2001" s="26"/>
      <c r="E2001" s="20"/>
      <c r="F2001" s="20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19"/>
      <c r="AH2001" s="19"/>
      <c r="AI2001" s="19"/>
      <c r="AK2001" s="19"/>
      <c r="AL2001" s="19"/>
      <c r="AM2001" s="19"/>
      <c r="AN2001" s="19"/>
      <c r="AO2001" s="19"/>
      <c r="AP2001" s="19"/>
      <c r="AQ2001" s="19"/>
      <c r="AR2001" s="19"/>
      <c r="AS2001" s="19"/>
      <c r="AU2001" s="19"/>
      <c r="AV2001" s="19"/>
    </row>
    <row r="2002" spans="1:48" x14ac:dyDescent="0.2">
      <c r="A2002" s="20"/>
      <c r="C2002" s="26"/>
      <c r="D2002" s="26"/>
      <c r="E2002" s="20"/>
      <c r="F2002" s="20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U2002" s="19"/>
      <c r="AV2002" s="19"/>
    </row>
    <row r="2003" spans="1:48" x14ac:dyDescent="0.2">
      <c r="A2003" s="20"/>
      <c r="C2003" s="26"/>
      <c r="D2003" s="26"/>
      <c r="E2003" s="20"/>
      <c r="F2003" s="20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19"/>
      <c r="AH2003" s="19"/>
      <c r="AI2003" s="19"/>
      <c r="AK2003" s="19"/>
      <c r="AL2003" s="19"/>
      <c r="AM2003" s="19"/>
      <c r="AN2003" s="19"/>
      <c r="AO2003" s="19"/>
      <c r="AP2003" s="19"/>
      <c r="AQ2003" s="19"/>
      <c r="AR2003" s="19"/>
      <c r="AS2003" s="19"/>
      <c r="AU2003" s="19"/>
      <c r="AV2003" s="19"/>
    </row>
    <row r="2004" spans="1:48" x14ac:dyDescent="0.2">
      <c r="A2004" s="20"/>
      <c r="C2004" s="26"/>
      <c r="D2004" s="26"/>
      <c r="E2004" s="20"/>
      <c r="F2004" s="20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19"/>
      <c r="AH2004" s="19"/>
      <c r="AI2004" s="19"/>
      <c r="AK2004" s="19"/>
      <c r="AL2004" s="19"/>
      <c r="AM2004" s="19"/>
      <c r="AN2004" s="19"/>
      <c r="AO2004" s="19"/>
      <c r="AP2004" s="19"/>
      <c r="AQ2004" s="19"/>
      <c r="AR2004" s="19"/>
      <c r="AS2004" s="19"/>
      <c r="AU2004" s="19"/>
      <c r="AV2004" s="19"/>
    </row>
    <row r="2005" spans="1:48" x14ac:dyDescent="0.2">
      <c r="A2005" s="20"/>
      <c r="C2005" s="26"/>
      <c r="D2005" s="26"/>
      <c r="E2005" s="20"/>
      <c r="F2005" s="20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19"/>
      <c r="AH2005" s="19"/>
      <c r="AI2005" s="19"/>
      <c r="AK2005" s="19"/>
      <c r="AL2005" s="19"/>
      <c r="AM2005" s="19"/>
      <c r="AN2005" s="19"/>
      <c r="AO2005" s="19"/>
      <c r="AP2005" s="19"/>
      <c r="AQ2005" s="19"/>
      <c r="AR2005" s="19"/>
      <c r="AS2005" s="19"/>
      <c r="AU2005" s="19"/>
      <c r="AV2005" s="19"/>
    </row>
    <row r="2006" spans="1:48" x14ac:dyDescent="0.2">
      <c r="A2006" s="20"/>
      <c r="C2006" s="26"/>
      <c r="D2006" s="26"/>
      <c r="E2006" s="20"/>
      <c r="F2006" s="20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19"/>
      <c r="AH2006" s="19"/>
      <c r="AI2006" s="19"/>
      <c r="AK2006" s="19"/>
      <c r="AL2006" s="19"/>
      <c r="AM2006" s="19"/>
      <c r="AN2006" s="19"/>
      <c r="AO2006" s="19"/>
      <c r="AP2006" s="19"/>
      <c r="AQ2006" s="19"/>
      <c r="AR2006" s="19"/>
      <c r="AS2006" s="19"/>
      <c r="AU2006" s="19"/>
      <c r="AV2006" s="19"/>
    </row>
    <row r="2007" spans="1:48" x14ac:dyDescent="0.2">
      <c r="A2007" s="20"/>
      <c r="C2007" s="26"/>
      <c r="D2007" s="26"/>
      <c r="E2007" s="20"/>
      <c r="F2007" s="20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19"/>
      <c r="AH2007" s="19"/>
      <c r="AI2007" s="19"/>
      <c r="AK2007" s="19"/>
      <c r="AL2007" s="19"/>
      <c r="AM2007" s="19"/>
      <c r="AN2007" s="19"/>
      <c r="AO2007" s="19"/>
      <c r="AP2007" s="19"/>
      <c r="AQ2007" s="19"/>
      <c r="AR2007" s="19"/>
      <c r="AS2007" s="19"/>
      <c r="AU2007" s="19"/>
      <c r="AV2007" s="19"/>
    </row>
    <row r="2008" spans="1:48" x14ac:dyDescent="0.2">
      <c r="A2008" s="20"/>
      <c r="C2008" s="26"/>
      <c r="D2008" s="26"/>
      <c r="E2008" s="20"/>
      <c r="F2008" s="20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19"/>
      <c r="AH2008" s="19"/>
      <c r="AI2008" s="19"/>
      <c r="AK2008" s="19"/>
      <c r="AL2008" s="19"/>
      <c r="AM2008" s="19"/>
      <c r="AN2008" s="19"/>
      <c r="AO2008" s="19"/>
      <c r="AP2008" s="19"/>
      <c r="AQ2008" s="19"/>
      <c r="AR2008" s="19"/>
      <c r="AS2008" s="19"/>
      <c r="AU2008" s="19"/>
      <c r="AV2008" s="19"/>
    </row>
    <row r="2009" spans="1:48" x14ac:dyDescent="0.2">
      <c r="A2009" s="20"/>
      <c r="C2009" s="26"/>
      <c r="D2009" s="26"/>
      <c r="E2009" s="20"/>
      <c r="F2009" s="20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19"/>
      <c r="AH2009" s="19"/>
      <c r="AI2009" s="19"/>
      <c r="AK2009" s="19"/>
      <c r="AL2009" s="19"/>
      <c r="AM2009" s="19"/>
      <c r="AN2009" s="19"/>
      <c r="AO2009" s="19"/>
      <c r="AP2009" s="19"/>
      <c r="AQ2009" s="19"/>
      <c r="AR2009" s="19"/>
      <c r="AS2009" s="19"/>
      <c r="AU2009" s="19"/>
      <c r="AV2009" s="19"/>
    </row>
    <row r="2010" spans="1:48" x14ac:dyDescent="0.2">
      <c r="A2010" s="20"/>
      <c r="C2010" s="26"/>
      <c r="D2010" s="26"/>
      <c r="E2010" s="20"/>
      <c r="F2010" s="20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19"/>
      <c r="AH2010" s="19"/>
      <c r="AI2010" s="19"/>
      <c r="AK2010" s="19"/>
      <c r="AL2010" s="19"/>
      <c r="AM2010" s="19"/>
      <c r="AN2010" s="19"/>
      <c r="AO2010" s="19"/>
      <c r="AP2010" s="19"/>
      <c r="AQ2010" s="19"/>
      <c r="AR2010" s="19"/>
      <c r="AS2010" s="19"/>
      <c r="AU2010" s="19"/>
      <c r="AV2010" s="19"/>
    </row>
    <row r="2011" spans="1:48" x14ac:dyDescent="0.2">
      <c r="A2011" s="20"/>
      <c r="C2011" s="26"/>
      <c r="D2011" s="26"/>
      <c r="E2011" s="20"/>
      <c r="F2011" s="20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U2011" s="19"/>
      <c r="AV2011" s="19"/>
    </row>
    <row r="2012" spans="1:48" x14ac:dyDescent="0.2">
      <c r="A2012" s="20"/>
      <c r="C2012" s="26"/>
      <c r="D2012" s="26"/>
      <c r="E2012" s="20"/>
      <c r="F2012" s="20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19"/>
      <c r="AH2012" s="19"/>
      <c r="AI2012" s="19"/>
      <c r="AK2012" s="19"/>
      <c r="AL2012" s="19"/>
      <c r="AM2012" s="19"/>
      <c r="AN2012" s="19"/>
      <c r="AO2012" s="19"/>
      <c r="AP2012" s="19"/>
      <c r="AQ2012" s="19"/>
      <c r="AR2012" s="19"/>
      <c r="AS2012" s="19"/>
      <c r="AU2012" s="19"/>
      <c r="AV2012" s="19"/>
    </row>
    <row r="2013" spans="1:48" x14ac:dyDescent="0.2">
      <c r="A2013" s="20"/>
      <c r="C2013" s="26"/>
      <c r="D2013" s="26"/>
      <c r="E2013" s="20"/>
      <c r="F2013" s="20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U2013" s="19"/>
      <c r="AV2013" s="19"/>
    </row>
    <row r="2014" spans="1:48" x14ac:dyDescent="0.2">
      <c r="A2014" s="20"/>
      <c r="C2014" s="26"/>
      <c r="D2014" s="26"/>
      <c r="E2014" s="20"/>
      <c r="F2014" s="20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U2014" s="19"/>
      <c r="AV2014" s="19"/>
    </row>
    <row r="2015" spans="1:48" x14ac:dyDescent="0.2">
      <c r="A2015" s="20"/>
      <c r="C2015" s="26"/>
      <c r="D2015" s="26"/>
      <c r="E2015" s="20"/>
      <c r="F2015" s="20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U2015" s="19"/>
      <c r="AV2015" s="19"/>
    </row>
    <row r="2016" spans="1:48" x14ac:dyDescent="0.2">
      <c r="A2016" s="20"/>
      <c r="C2016" s="26"/>
      <c r="D2016" s="26"/>
      <c r="E2016" s="20"/>
      <c r="F2016" s="20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19"/>
      <c r="AH2016" s="19"/>
      <c r="AI2016" s="19"/>
      <c r="AK2016" s="19"/>
      <c r="AL2016" s="19"/>
      <c r="AM2016" s="19"/>
      <c r="AN2016" s="19"/>
      <c r="AO2016" s="19"/>
      <c r="AP2016" s="19"/>
      <c r="AQ2016" s="19"/>
      <c r="AR2016" s="19"/>
      <c r="AS2016" s="19"/>
      <c r="AU2016" s="19"/>
      <c r="AV2016" s="19"/>
    </row>
    <row r="2017" spans="1:48" x14ac:dyDescent="0.2">
      <c r="A2017" s="20"/>
      <c r="C2017" s="26"/>
      <c r="D2017" s="26"/>
      <c r="E2017" s="20"/>
      <c r="F2017" s="20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19"/>
      <c r="AH2017" s="19"/>
      <c r="AI2017" s="19"/>
      <c r="AK2017" s="19"/>
      <c r="AL2017" s="19"/>
      <c r="AM2017" s="19"/>
      <c r="AN2017" s="19"/>
      <c r="AO2017" s="19"/>
      <c r="AP2017" s="19"/>
      <c r="AQ2017" s="19"/>
      <c r="AR2017" s="19"/>
      <c r="AS2017" s="19"/>
      <c r="AU2017" s="19"/>
      <c r="AV2017" s="19"/>
    </row>
    <row r="2018" spans="1:48" x14ac:dyDescent="0.2">
      <c r="A2018" s="20"/>
      <c r="C2018" s="26"/>
      <c r="D2018" s="26"/>
      <c r="E2018" s="20"/>
      <c r="F2018" s="20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19"/>
      <c r="AH2018" s="19"/>
      <c r="AI2018" s="19"/>
      <c r="AK2018" s="19"/>
      <c r="AL2018" s="19"/>
      <c r="AM2018" s="19"/>
      <c r="AN2018" s="19"/>
      <c r="AO2018" s="19"/>
      <c r="AP2018" s="19"/>
      <c r="AQ2018" s="19"/>
      <c r="AR2018" s="19"/>
      <c r="AS2018" s="19"/>
      <c r="AU2018" s="19"/>
      <c r="AV2018" s="19"/>
    </row>
    <row r="2019" spans="1:48" x14ac:dyDescent="0.2">
      <c r="A2019" s="20"/>
      <c r="C2019" s="26"/>
      <c r="D2019" s="26"/>
      <c r="E2019" s="20"/>
      <c r="F2019" s="20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19"/>
      <c r="AH2019" s="19"/>
      <c r="AI2019" s="19"/>
      <c r="AK2019" s="19"/>
      <c r="AL2019" s="19"/>
      <c r="AM2019" s="19"/>
      <c r="AN2019" s="19"/>
      <c r="AO2019" s="19"/>
      <c r="AP2019" s="19"/>
      <c r="AQ2019" s="19"/>
      <c r="AR2019" s="19"/>
      <c r="AS2019" s="19"/>
      <c r="AU2019" s="19"/>
      <c r="AV2019" s="19"/>
    </row>
    <row r="2020" spans="1:48" x14ac:dyDescent="0.2">
      <c r="A2020" s="20"/>
      <c r="C2020" s="26"/>
      <c r="D2020" s="26"/>
      <c r="E2020" s="20"/>
      <c r="F2020" s="20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19"/>
      <c r="AH2020" s="19"/>
      <c r="AI2020" s="19"/>
      <c r="AK2020" s="19"/>
      <c r="AL2020" s="19"/>
      <c r="AM2020" s="19"/>
      <c r="AN2020" s="19"/>
      <c r="AO2020" s="19"/>
      <c r="AP2020" s="19"/>
      <c r="AQ2020" s="19"/>
      <c r="AR2020" s="19"/>
      <c r="AS2020" s="19"/>
      <c r="AU2020" s="19"/>
      <c r="AV2020" s="19"/>
    </row>
    <row r="2021" spans="1:48" x14ac:dyDescent="0.2">
      <c r="A2021" s="20"/>
      <c r="C2021" s="26"/>
      <c r="D2021" s="26"/>
      <c r="E2021" s="20"/>
      <c r="F2021" s="20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19"/>
      <c r="AH2021" s="19"/>
      <c r="AI2021" s="19"/>
      <c r="AK2021" s="19"/>
      <c r="AL2021" s="19"/>
      <c r="AM2021" s="19"/>
      <c r="AN2021" s="19"/>
      <c r="AO2021" s="19"/>
      <c r="AP2021" s="19"/>
      <c r="AQ2021" s="19"/>
      <c r="AR2021" s="19"/>
      <c r="AS2021" s="19"/>
      <c r="AU2021" s="19"/>
      <c r="AV2021" s="19"/>
    </row>
    <row r="2022" spans="1:48" x14ac:dyDescent="0.2">
      <c r="A2022" s="20"/>
      <c r="C2022" s="26"/>
      <c r="D2022" s="26"/>
      <c r="E2022" s="20"/>
      <c r="F2022" s="20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19"/>
      <c r="AH2022" s="19"/>
      <c r="AI2022" s="19"/>
      <c r="AK2022" s="19"/>
      <c r="AL2022" s="19"/>
      <c r="AM2022" s="19"/>
      <c r="AN2022" s="19"/>
      <c r="AO2022" s="19"/>
      <c r="AP2022" s="19"/>
      <c r="AQ2022" s="19"/>
      <c r="AR2022" s="19"/>
      <c r="AS2022" s="19"/>
      <c r="AU2022" s="19"/>
      <c r="AV2022" s="19"/>
    </row>
    <row r="2023" spans="1:48" x14ac:dyDescent="0.2">
      <c r="A2023" s="20"/>
      <c r="C2023" s="26"/>
      <c r="D2023" s="26"/>
      <c r="E2023" s="20"/>
      <c r="F2023" s="20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U2023" s="19"/>
      <c r="AV2023" s="19"/>
    </row>
    <row r="2024" spans="1:48" x14ac:dyDescent="0.2">
      <c r="A2024" s="20"/>
      <c r="C2024" s="26"/>
      <c r="D2024" s="26"/>
      <c r="E2024" s="20"/>
      <c r="F2024" s="20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19"/>
      <c r="AH2024" s="19"/>
      <c r="AI2024" s="19"/>
      <c r="AK2024" s="19"/>
      <c r="AL2024" s="19"/>
      <c r="AM2024" s="19"/>
      <c r="AN2024" s="19"/>
      <c r="AO2024" s="19"/>
      <c r="AP2024" s="19"/>
      <c r="AQ2024" s="19"/>
      <c r="AR2024" s="19"/>
      <c r="AS2024" s="19"/>
      <c r="AU2024" s="19"/>
      <c r="AV2024" s="19"/>
    </row>
    <row r="2025" spans="1:48" x14ac:dyDescent="0.2">
      <c r="A2025" s="20"/>
      <c r="C2025" s="26"/>
      <c r="D2025" s="26"/>
      <c r="E2025" s="20"/>
      <c r="F2025" s="20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19"/>
      <c r="AH2025" s="19"/>
      <c r="AI2025" s="19"/>
      <c r="AK2025" s="19"/>
      <c r="AL2025" s="19"/>
      <c r="AM2025" s="19"/>
      <c r="AN2025" s="19"/>
      <c r="AO2025" s="19"/>
      <c r="AP2025" s="19"/>
      <c r="AQ2025" s="19"/>
      <c r="AR2025" s="19"/>
      <c r="AS2025" s="19"/>
      <c r="AU2025" s="19"/>
      <c r="AV2025" s="19"/>
    </row>
    <row r="2026" spans="1:48" x14ac:dyDescent="0.2">
      <c r="A2026" s="20"/>
      <c r="C2026" s="26"/>
      <c r="D2026" s="26"/>
      <c r="E2026" s="20"/>
      <c r="F2026" s="20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19"/>
      <c r="AH2026" s="19"/>
      <c r="AI2026" s="19"/>
      <c r="AK2026" s="19"/>
      <c r="AL2026" s="19"/>
      <c r="AM2026" s="19"/>
      <c r="AN2026" s="19"/>
      <c r="AO2026" s="19"/>
      <c r="AP2026" s="19"/>
      <c r="AQ2026" s="19"/>
      <c r="AR2026" s="19"/>
      <c r="AS2026" s="19"/>
      <c r="AU2026" s="19"/>
      <c r="AV2026" s="19"/>
    </row>
    <row r="2027" spans="1:48" x14ac:dyDescent="0.2">
      <c r="A2027" s="20"/>
      <c r="C2027" s="26"/>
      <c r="D2027" s="26"/>
      <c r="E2027" s="20"/>
      <c r="F2027" s="20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19"/>
      <c r="AH2027" s="19"/>
      <c r="AI2027" s="19"/>
      <c r="AK2027" s="19"/>
      <c r="AL2027" s="19"/>
      <c r="AM2027" s="19"/>
      <c r="AN2027" s="19"/>
      <c r="AO2027" s="19"/>
      <c r="AP2027" s="19"/>
      <c r="AQ2027" s="19"/>
      <c r="AR2027" s="19"/>
      <c r="AS2027" s="19"/>
      <c r="AU2027" s="19"/>
      <c r="AV2027" s="19"/>
    </row>
    <row r="2028" spans="1:48" x14ac:dyDescent="0.2">
      <c r="A2028" s="20"/>
      <c r="C2028" s="26"/>
      <c r="D2028" s="26"/>
      <c r="E2028" s="20"/>
      <c r="F2028" s="20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19"/>
      <c r="AH2028" s="19"/>
      <c r="AI2028" s="19"/>
      <c r="AK2028" s="19"/>
      <c r="AL2028" s="19"/>
      <c r="AM2028" s="19"/>
      <c r="AN2028" s="19"/>
      <c r="AO2028" s="19"/>
      <c r="AP2028" s="19"/>
      <c r="AQ2028" s="19"/>
      <c r="AR2028" s="19"/>
      <c r="AS2028" s="19"/>
      <c r="AU2028" s="19"/>
      <c r="AV2028" s="19"/>
    </row>
    <row r="2029" spans="1:48" x14ac:dyDescent="0.2">
      <c r="A2029" s="20"/>
      <c r="C2029" s="26"/>
      <c r="D2029" s="26"/>
      <c r="E2029" s="20"/>
      <c r="F2029" s="20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19"/>
      <c r="AH2029" s="19"/>
      <c r="AI2029" s="19"/>
      <c r="AK2029" s="19"/>
      <c r="AL2029" s="19"/>
      <c r="AM2029" s="19"/>
      <c r="AN2029" s="19"/>
      <c r="AO2029" s="19"/>
      <c r="AP2029" s="19"/>
      <c r="AQ2029" s="19"/>
      <c r="AR2029" s="19"/>
      <c r="AS2029" s="19"/>
      <c r="AU2029" s="19"/>
      <c r="AV2029" s="19"/>
    </row>
    <row r="2030" spans="1:48" x14ac:dyDescent="0.2">
      <c r="A2030" s="20"/>
      <c r="C2030" s="26"/>
      <c r="D2030" s="26"/>
      <c r="E2030" s="20"/>
      <c r="F2030" s="20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19"/>
      <c r="AH2030" s="19"/>
      <c r="AI2030" s="19"/>
      <c r="AK2030" s="19"/>
      <c r="AL2030" s="19"/>
      <c r="AM2030" s="19"/>
      <c r="AN2030" s="19"/>
      <c r="AO2030" s="19"/>
      <c r="AP2030" s="19"/>
      <c r="AQ2030" s="19"/>
      <c r="AR2030" s="19"/>
      <c r="AS2030" s="19"/>
      <c r="AU2030" s="19"/>
      <c r="AV2030" s="19"/>
    </row>
    <row r="2031" spans="1:48" x14ac:dyDescent="0.2">
      <c r="A2031" s="20"/>
      <c r="C2031" s="26"/>
      <c r="D2031" s="26"/>
      <c r="E2031" s="20"/>
      <c r="F2031" s="20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19"/>
      <c r="AH2031" s="19"/>
      <c r="AI2031" s="19"/>
      <c r="AK2031" s="19"/>
      <c r="AL2031" s="19"/>
      <c r="AM2031" s="19"/>
      <c r="AN2031" s="19"/>
      <c r="AO2031" s="19"/>
      <c r="AP2031" s="19"/>
      <c r="AQ2031" s="19"/>
      <c r="AR2031" s="19"/>
      <c r="AS2031" s="19"/>
      <c r="AU2031" s="19"/>
      <c r="AV2031" s="19"/>
    </row>
    <row r="2032" spans="1:48" x14ac:dyDescent="0.2">
      <c r="A2032" s="20"/>
      <c r="C2032" s="26"/>
      <c r="D2032" s="26"/>
      <c r="E2032" s="20"/>
      <c r="F2032" s="20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U2032" s="19"/>
      <c r="AV2032" s="19"/>
    </row>
    <row r="2033" spans="1:48" x14ac:dyDescent="0.2">
      <c r="A2033" s="20"/>
      <c r="C2033" s="26"/>
      <c r="D2033" s="26"/>
      <c r="E2033" s="20"/>
      <c r="F2033" s="20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19"/>
      <c r="AH2033" s="19"/>
      <c r="AI2033" s="19"/>
      <c r="AK2033" s="19"/>
      <c r="AL2033" s="19"/>
      <c r="AM2033" s="19"/>
      <c r="AN2033" s="19"/>
      <c r="AO2033" s="19"/>
      <c r="AP2033" s="19"/>
      <c r="AQ2033" s="19"/>
      <c r="AR2033" s="19"/>
      <c r="AS2033" s="19"/>
      <c r="AU2033" s="19"/>
      <c r="AV2033" s="19"/>
    </row>
    <row r="2034" spans="1:48" x14ac:dyDescent="0.2">
      <c r="A2034" s="20"/>
      <c r="C2034" s="26"/>
      <c r="D2034" s="26"/>
      <c r="E2034" s="20"/>
      <c r="F2034" s="20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U2034" s="19"/>
      <c r="AV2034" s="19"/>
    </row>
    <row r="2035" spans="1:48" x14ac:dyDescent="0.2">
      <c r="A2035" s="20"/>
      <c r="C2035" s="26"/>
      <c r="D2035" s="26"/>
      <c r="E2035" s="20"/>
      <c r="F2035" s="20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U2035" s="19"/>
      <c r="AV2035" s="19"/>
    </row>
    <row r="2036" spans="1:48" x14ac:dyDescent="0.2">
      <c r="A2036" s="20"/>
      <c r="C2036" s="26"/>
      <c r="D2036" s="26"/>
      <c r="E2036" s="20"/>
      <c r="F2036" s="20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U2036" s="19"/>
      <c r="AV2036" s="19"/>
    </row>
    <row r="2037" spans="1:48" x14ac:dyDescent="0.2">
      <c r="A2037" s="20"/>
      <c r="C2037" s="26"/>
      <c r="D2037" s="26"/>
      <c r="E2037" s="20"/>
      <c r="F2037" s="20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19"/>
      <c r="AH2037" s="19"/>
      <c r="AI2037" s="19"/>
      <c r="AK2037" s="19"/>
      <c r="AL2037" s="19"/>
      <c r="AM2037" s="19"/>
      <c r="AN2037" s="19"/>
      <c r="AO2037" s="19"/>
      <c r="AP2037" s="19"/>
      <c r="AQ2037" s="19"/>
      <c r="AR2037" s="19"/>
      <c r="AS2037" s="19"/>
      <c r="AU2037" s="19"/>
      <c r="AV2037" s="19"/>
    </row>
    <row r="2038" spans="1:48" x14ac:dyDescent="0.2">
      <c r="A2038" s="20"/>
      <c r="C2038" s="26"/>
      <c r="D2038" s="26"/>
      <c r="E2038" s="20"/>
      <c r="F2038" s="20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19"/>
      <c r="AH2038" s="19"/>
      <c r="AI2038" s="19"/>
      <c r="AK2038" s="19"/>
      <c r="AL2038" s="19"/>
      <c r="AM2038" s="19"/>
      <c r="AN2038" s="19"/>
      <c r="AO2038" s="19"/>
      <c r="AP2038" s="19"/>
      <c r="AQ2038" s="19"/>
      <c r="AR2038" s="19"/>
      <c r="AS2038" s="19"/>
      <c r="AU2038" s="19"/>
      <c r="AV2038" s="19"/>
    </row>
    <row r="2039" spans="1:48" x14ac:dyDescent="0.2">
      <c r="A2039" s="20"/>
      <c r="C2039" s="26"/>
      <c r="D2039" s="26"/>
      <c r="E2039" s="20"/>
      <c r="F2039" s="20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19"/>
      <c r="AF2039" s="19"/>
      <c r="AG2039" s="19"/>
      <c r="AH2039" s="19"/>
      <c r="AI2039" s="19"/>
      <c r="AK2039" s="19"/>
      <c r="AL2039" s="19"/>
      <c r="AM2039" s="19"/>
      <c r="AN2039" s="19"/>
      <c r="AO2039" s="19"/>
      <c r="AP2039" s="19"/>
      <c r="AQ2039" s="19"/>
      <c r="AR2039" s="19"/>
      <c r="AS2039" s="19"/>
      <c r="AU2039" s="19"/>
      <c r="AV2039" s="19"/>
    </row>
    <row r="2040" spans="1:48" x14ac:dyDescent="0.2">
      <c r="A2040" s="20"/>
      <c r="C2040" s="26"/>
      <c r="D2040" s="26"/>
      <c r="E2040" s="20"/>
      <c r="F2040" s="20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19"/>
      <c r="AF2040" s="19"/>
      <c r="AG2040" s="19"/>
      <c r="AH2040" s="19"/>
      <c r="AI2040" s="19"/>
      <c r="AK2040" s="19"/>
      <c r="AL2040" s="19"/>
      <c r="AM2040" s="19"/>
      <c r="AN2040" s="19"/>
      <c r="AO2040" s="19"/>
      <c r="AP2040" s="19"/>
      <c r="AQ2040" s="19"/>
      <c r="AR2040" s="19"/>
      <c r="AS2040" s="19"/>
      <c r="AU2040" s="19"/>
      <c r="AV2040" s="19"/>
    </row>
    <row r="2041" spans="1:48" x14ac:dyDescent="0.2">
      <c r="A2041" s="20"/>
      <c r="C2041" s="26"/>
      <c r="D2041" s="26"/>
      <c r="E2041" s="20"/>
      <c r="F2041" s="20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19"/>
      <c r="AF2041" s="19"/>
      <c r="AG2041" s="19"/>
      <c r="AH2041" s="19"/>
      <c r="AI2041" s="19"/>
      <c r="AK2041" s="19"/>
      <c r="AL2041" s="19"/>
      <c r="AM2041" s="19"/>
      <c r="AN2041" s="19"/>
      <c r="AO2041" s="19"/>
      <c r="AP2041" s="19"/>
      <c r="AQ2041" s="19"/>
      <c r="AR2041" s="19"/>
      <c r="AS2041" s="19"/>
      <c r="AU2041" s="19"/>
      <c r="AV2041" s="19"/>
    </row>
    <row r="2042" spans="1:48" x14ac:dyDescent="0.2">
      <c r="A2042" s="20"/>
      <c r="C2042" s="26"/>
      <c r="D2042" s="26"/>
      <c r="E2042" s="20"/>
      <c r="F2042" s="20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19"/>
      <c r="AF2042" s="19"/>
      <c r="AG2042" s="19"/>
      <c r="AH2042" s="19"/>
      <c r="AI2042" s="19"/>
      <c r="AK2042" s="19"/>
      <c r="AL2042" s="19"/>
      <c r="AM2042" s="19"/>
      <c r="AN2042" s="19"/>
      <c r="AO2042" s="19"/>
      <c r="AP2042" s="19"/>
      <c r="AQ2042" s="19"/>
      <c r="AR2042" s="19"/>
      <c r="AS2042" s="19"/>
      <c r="AU2042" s="19"/>
      <c r="AV2042" s="19"/>
    </row>
    <row r="2043" spans="1:48" x14ac:dyDescent="0.2">
      <c r="A2043" s="20"/>
      <c r="C2043" s="26"/>
      <c r="D2043" s="26"/>
      <c r="E2043" s="20"/>
      <c r="F2043" s="20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19"/>
      <c r="AF2043" s="19"/>
      <c r="AG2043" s="19"/>
      <c r="AH2043" s="19"/>
      <c r="AI2043" s="19"/>
      <c r="AK2043" s="19"/>
      <c r="AL2043" s="19"/>
      <c r="AM2043" s="19"/>
      <c r="AN2043" s="19"/>
      <c r="AO2043" s="19"/>
      <c r="AP2043" s="19"/>
      <c r="AQ2043" s="19"/>
      <c r="AR2043" s="19"/>
      <c r="AS2043" s="19"/>
      <c r="AU2043" s="19"/>
      <c r="AV2043" s="19"/>
    </row>
    <row r="2044" spans="1:48" x14ac:dyDescent="0.2">
      <c r="A2044" s="20"/>
      <c r="C2044" s="26"/>
      <c r="D2044" s="26"/>
      <c r="E2044" s="20"/>
      <c r="F2044" s="20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U2044" s="19"/>
      <c r="AV2044" s="19"/>
    </row>
    <row r="2045" spans="1:48" x14ac:dyDescent="0.2">
      <c r="A2045" s="20"/>
      <c r="C2045" s="26"/>
      <c r="D2045" s="26"/>
      <c r="E2045" s="20"/>
      <c r="F2045" s="20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19"/>
      <c r="AH2045" s="19"/>
      <c r="AI2045" s="19"/>
      <c r="AK2045" s="19"/>
      <c r="AL2045" s="19"/>
      <c r="AM2045" s="19"/>
      <c r="AN2045" s="19"/>
      <c r="AO2045" s="19"/>
      <c r="AP2045" s="19"/>
      <c r="AQ2045" s="19"/>
      <c r="AR2045" s="19"/>
      <c r="AS2045" s="19"/>
      <c r="AU2045" s="19"/>
      <c r="AV2045" s="19"/>
    </row>
    <row r="2046" spans="1:48" x14ac:dyDescent="0.2">
      <c r="A2046" s="20"/>
      <c r="C2046" s="26"/>
      <c r="D2046" s="26"/>
      <c r="E2046" s="20"/>
      <c r="F2046" s="20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19"/>
      <c r="AH2046" s="19"/>
      <c r="AI2046" s="19"/>
      <c r="AK2046" s="19"/>
      <c r="AL2046" s="19"/>
      <c r="AM2046" s="19"/>
      <c r="AN2046" s="19"/>
      <c r="AO2046" s="19"/>
      <c r="AP2046" s="19"/>
      <c r="AQ2046" s="19"/>
      <c r="AR2046" s="19"/>
      <c r="AS2046" s="19"/>
      <c r="AU2046" s="19"/>
      <c r="AV2046" s="19"/>
    </row>
    <row r="2047" spans="1:48" x14ac:dyDescent="0.2">
      <c r="A2047" s="20"/>
      <c r="C2047" s="26"/>
      <c r="D2047" s="26"/>
      <c r="E2047" s="20"/>
      <c r="F2047" s="20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19"/>
      <c r="AH2047" s="19"/>
      <c r="AI2047" s="19"/>
      <c r="AK2047" s="19"/>
      <c r="AL2047" s="19"/>
      <c r="AM2047" s="19"/>
      <c r="AN2047" s="19"/>
      <c r="AO2047" s="19"/>
      <c r="AP2047" s="19"/>
      <c r="AQ2047" s="19"/>
      <c r="AR2047" s="19"/>
      <c r="AS2047" s="19"/>
      <c r="AU2047" s="19"/>
      <c r="AV2047" s="19"/>
    </row>
    <row r="2048" spans="1:48" x14ac:dyDescent="0.2">
      <c r="A2048" s="20"/>
      <c r="C2048" s="26"/>
      <c r="D2048" s="26"/>
      <c r="E2048" s="20"/>
      <c r="F2048" s="20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19"/>
      <c r="AH2048" s="19"/>
      <c r="AI2048" s="19"/>
      <c r="AK2048" s="19"/>
      <c r="AL2048" s="19"/>
      <c r="AM2048" s="19"/>
      <c r="AN2048" s="19"/>
      <c r="AO2048" s="19"/>
      <c r="AP2048" s="19"/>
      <c r="AQ2048" s="19"/>
      <c r="AR2048" s="19"/>
      <c r="AS2048" s="19"/>
      <c r="AU2048" s="19"/>
      <c r="AV2048" s="19"/>
    </row>
    <row r="2049" spans="1:48" x14ac:dyDescent="0.2">
      <c r="A2049" s="20"/>
      <c r="C2049" s="26"/>
      <c r="D2049" s="26"/>
      <c r="E2049" s="20"/>
      <c r="F2049" s="20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19"/>
      <c r="AH2049" s="19"/>
      <c r="AI2049" s="19"/>
      <c r="AK2049" s="19"/>
      <c r="AL2049" s="19"/>
      <c r="AM2049" s="19"/>
      <c r="AN2049" s="19"/>
      <c r="AO2049" s="19"/>
      <c r="AP2049" s="19"/>
      <c r="AQ2049" s="19"/>
      <c r="AR2049" s="19"/>
      <c r="AS2049" s="19"/>
      <c r="AU2049" s="19"/>
      <c r="AV2049" s="19"/>
    </row>
    <row r="2050" spans="1:48" x14ac:dyDescent="0.2">
      <c r="A2050" s="20"/>
      <c r="C2050" s="26"/>
      <c r="D2050" s="26"/>
      <c r="E2050" s="20"/>
      <c r="F2050" s="20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19"/>
      <c r="AH2050" s="19"/>
      <c r="AI2050" s="19"/>
      <c r="AK2050" s="19"/>
      <c r="AL2050" s="19"/>
      <c r="AM2050" s="19"/>
      <c r="AN2050" s="19"/>
      <c r="AO2050" s="19"/>
      <c r="AP2050" s="19"/>
      <c r="AQ2050" s="19"/>
      <c r="AR2050" s="19"/>
      <c r="AS2050" s="19"/>
      <c r="AU2050" s="19"/>
      <c r="AV2050" s="19"/>
    </row>
    <row r="2051" spans="1:48" x14ac:dyDescent="0.2">
      <c r="A2051" s="20"/>
      <c r="C2051" s="26"/>
      <c r="D2051" s="26"/>
      <c r="E2051" s="20"/>
      <c r="F2051" s="20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19"/>
      <c r="AH2051" s="19"/>
      <c r="AI2051" s="19"/>
      <c r="AK2051" s="19"/>
      <c r="AL2051" s="19"/>
      <c r="AM2051" s="19"/>
      <c r="AN2051" s="19"/>
      <c r="AO2051" s="19"/>
      <c r="AP2051" s="19"/>
      <c r="AQ2051" s="19"/>
      <c r="AR2051" s="19"/>
      <c r="AS2051" s="19"/>
      <c r="AU2051" s="19"/>
      <c r="AV2051" s="19"/>
    </row>
    <row r="2052" spans="1:48" x14ac:dyDescent="0.2">
      <c r="A2052" s="20"/>
      <c r="C2052" s="26"/>
      <c r="D2052" s="26"/>
      <c r="E2052" s="20"/>
      <c r="F2052" s="20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19"/>
      <c r="AH2052" s="19"/>
      <c r="AI2052" s="19"/>
      <c r="AK2052" s="19"/>
      <c r="AL2052" s="19"/>
      <c r="AM2052" s="19"/>
      <c r="AN2052" s="19"/>
      <c r="AO2052" s="19"/>
      <c r="AP2052" s="19"/>
      <c r="AQ2052" s="19"/>
      <c r="AR2052" s="19"/>
      <c r="AS2052" s="19"/>
      <c r="AU2052" s="19"/>
      <c r="AV2052" s="19"/>
    </row>
    <row r="2053" spans="1:48" x14ac:dyDescent="0.2">
      <c r="A2053" s="20"/>
      <c r="C2053" s="26"/>
      <c r="D2053" s="26"/>
      <c r="E2053" s="20"/>
      <c r="F2053" s="20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19"/>
      <c r="AH2053" s="19"/>
      <c r="AI2053" s="19"/>
      <c r="AK2053" s="19"/>
      <c r="AL2053" s="19"/>
      <c r="AM2053" s="19"/>
      <c r="AN2053" s="19"/>
      <c r="AO2053" s="19"/>
      <c r="AP2053" s="19"/>
      <c r="AQ2053" s="19"/>
      <c r="AR2053" s="19"/>
      <c r="AS2053" s="19"/>
      <c r="AU2053" s="19"/>
      <c r="AV2053" s="19"/>
    </row>
    <row r="2054" spans="1:48" x14ac:dyDescent="0.2">
      <c r="A2054" s="20"/>
      <c r="C2054" s="26"/>
      <c r="D2054" s="26"/>
      <c r="E2054" s="20"/>
      <c r="F2054" s="20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19"/>
      <c r="AH2054" s="19"/>
      <c r="AI2054" s="19"/>
      <c r="AK2054" s="19"/>
      <c r="AL2054" s="19"/>
      <c r="AM2054" s="19"/>
      <c r="AN2054" s="19"/>
      <c r="AO2054" s="19"/>
      <c r="AP2054" s="19"/>
      <c r="AQ2054" s="19"/>
      <c r="AR2054" s="19"/>
      <c r="AS2054" s="19"/>
      <c r="AU2054" s="19"/>
      <c r="AV2054" s="19"/>
    </row>
    <row r="2055" spans="1:48" x14ac:dyDescent="0.2">
      <c r="A2055" s="20"/>
      <c r="C2055" s="26"/>
      <c r="D2055" s="26"/>
      <c r="E2055" s="20"/>
      <c r="F2055" s="20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19"/>
      <c r="AH2055" s="19"/>
      <c r="AI2055" s="19"/>
      <c r="AK2055" s="19"/>
      <c r="AL2055" s="19"/>
      <c r="AM2055" s="19"/>
      <c r="AN2055" s="19"/>
      <c r="AO2055" s="19"/>
      <c r="AP2055" s="19"/>
      <c r="AQ2055" s="19"/>
      <c r="AR2055" s="19"/>
      <c r="AS2055" s="19"/>
      <c r="AU2055" s="19"/>
      <c r="AV2055" s="19"/>
    </row>
    <row r="2056" spans="1:48" x14ac:dyDescent="0.2">
      <c r="A2056" s="20"/>
      <c r="C2056" s="26"/>
      <c r="D2056" s="26"/>
      <c r="E2056" s="20"/>
      <c r="F2056" s="20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19"/>
      <c r="AH2056" s="19"/>
      <c r="AI2056" s="19"/>
      <c r="AK2056" s="19"/>
      <c r="AL2056" s="19"/>
      <c r="AM2056" s="19"/>
      <c r="AN2056" s="19"/>
      <c r="AO2056" s="19"/>
      <c r="AP2056" s="19"/>
      <c r="AQ2056" s="19"/>
      <c r="AR2056" s="19"/>
      <c r="AS2056" s="19"/>
      <c r="AU2056" s="19"/>
      <c r="AV2056" s="19"/>
    </row>
    <row r="2057" spans="1:48" x14ac:dyDescent="0.2">
      <c r="A2057" s="20"/>
      <c r="C2057" s="26"/>
      <c r="D2057" s="26"/>
      <c r="E2057" s="20"/>
      <c r="F2057" s="20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19"/>
      <c r="AH2057" s="19"/>
      <c r="AI2057" s="19"/>
      <c r="AK2057" s="19"/>
      <c r="AL2057" s="19"/>
      <c r="AM2057" s="19"/>
      <c r="AN2057" s="19"/>
      <c r="AO2057" s="19"/>
      <c r="AP2057" s="19"/>
      <c r="AQ2057" s="19"/>
      <c r="AR2057" s="19"/>
      <c r="AS2057" s="19"/>
      <c r="AU2057" s="19"/>
      <c r="AV2057" s="19"/>
    </row>
    <row r="2058" spans="1:48" x14ac:dyDescent="0.2">
      <c r="A2058" s="20"/>
      <c r="C2058" s="26"/>
      <c r="D2058" s="26"/>
      <c r="E2058" s="20"/>
      <c r="F2058" s="20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U2058" s="19"/>
      <c r="AV2058" s="19"/>
    </row>
    <row r="2059" spans="1:48" x14ac:dyDescent="0.2">
      <c r="A2059" s="20"/>
      <c r="C2059" s="26"/>
      <c r="D2059" s="26"/>
      <c r="E2059" s="20"/>
      <c r="F2059" s="20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K2059" s="19"/>
      <c r="AL2059" s="19"/>
      <c r="AM2059" s="19"/>
      <c r="AN2059" s="19"/>
      <c r="AO2059" s="19"/>
      <c r="AP2059" s="19"/>
      <c r="AQ2059" s="19"/>
      <c r="AR2059" s="19"/>
      <c r="AS2059" s="19"/>
      <c r="AU2059" s="19"/>
      <c r="AV2059" s="19"/>
    </row>
    <row r="2060" spans="1:48" x14ac:dyDescent="0.2">
      <c r="A2060" s="20"/>
      <c r="C2060" s="26"/>
      <c r="D2060" s="26"/>
      <c r="E2060" s="20"/>
      <c r="F2060" s="20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K2060" s="19"/>
      <c r="AL2060" s="19"/>
      <c r="AM2060" s="19"/>
      <c r="AN2060" s="19"/>
      <c r="AO2060" s="19"/>
      <c r="AP2060" s="19"/>
      <c r="AQ2060" s="19"/>
      <c r="AR2060" s="19"/>
      <c r="AS2060" s="19"/>
      <c r="AU2060" s="19"/>
      <c r="AV2060" s="19"/>
    </row>
    <row r="2061" spans="1:48" x14ac:dyDescent="0.2">
      <c r="A2061" s="20"/>
      <c r="C2061" s="26"/>
      <c r="D2061" s="26"/>
      <c r="E2061" s="20"/>
      <c r="F2061" s="20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19"/>
      <c r="AH2061" s="19"/>
      <c r="AI2061" s="19"/>
      <c r="AK2061" s="19"/>
      <c r="AL2061" s="19"/>
      <c r="AM2061" s="19"/>
      <c r="AN2061" s="19"/>
      <c r="AO2061" s="19"/>
      <c r="AP2061" s="19"/>
      <c r="AQ2061" s="19"/>
      <c r="AR2061" s="19"/>
      <c r="AS2061" s="19"/>
      <c r="AU2061" s="19"/>
      <c r="AV2061" s="19"/>
    </row>
    <row r="2062" spans="1:48" x14ac:dyDescent="0.2">
      <c r="A2062" s="20"/>
      <c r="C2062" s="26"/>
      <c r="D2062" s="26"/>
      <c r="E2062" s="20"/>
      <c r="F2062" s="20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19"/>
      <c r="AH2062" s="19"/>
      <c r="AI2062" s="19"/>
      <c r="AK2062" s="19"/>
      <c r="AL2062" s="19"/>
      <c r="AM2062" s="19"/>
      <c r="AN2062" s="19"/>
      <c r="AO2062" s="19"/>
      <c r="AP2062" s="19"/>
      <c r="AQ2062" s="19"/>
      <c r="AR2062" s="19"/>
      <c r="AS2062" s="19"/>
      <c r="AU2062" s="19"/>
      <c r="AV2062" s="19"/>
    </row>
    <row r="2063" spans="1:48" x14ac:dyDescent="0.2">
      <c r="A2063" s="20"/>
      <c r="C2063" s="26"/>
      <c r="D2063" s="26"/>
      <c r="E2063" s="20"/>
      <c r="F2063" s="20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19"/>
      <c r="AH2063" s="19"/>
      <c r="AI2063" s="19"/>
      <c r="AK2063" s="19"/>
      <c r="AL2063" s="19"/>
      <c r="AM2063" s="19"/>
      <c r="AN2063" s="19"/>
      <c r="AO2063" s="19"/>
      <c r="AP2063" s="19"/>
      <c r="AQ2063" s="19"/>
      <c r="AR2063" s="19"/>
      <c r="AS2063" s="19"/>
      <c r="AU2063" s="19"/>
      <c r="AV2063" s="19"/>
    </row>
    <row r="2064" spans="1:48" x14ac:dyDescent="0.2">
      <c r="A2064" s="20"/>
      <c r="C2064" s="26"/>
      <c r="D2064" s="26"/>
      <c r="E2064" s="20"/>
      <c r="F2064" s="20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19"/>
      <c r="AH2064" s="19"/>
      <c r="AI2064" s="19"/>
      <c r="AK2064" s="19"/>
      <c r="AL2064" s="19"/>
      <c r="AM2064" s="19"/>
      <c r="AN2064" s="19"/>
      <c r="AO2064" s="19"/>
      <c r="AP2064" s="19"/>
      <c r="AQ2064" s="19"/>
      <c r="AR2064" s="19"/>
      <c r="AS2064" s="19"/>
      <c r="AU2064" s="19"/>
      <c r="AV2064" s="19"/>
    </row>
    <row r="2065" spans="1:48" x14ac:dyDescent="0.2">
      <c r="A2065" s="20"/>
      <c r="C2065" s="26"/>
      <c r="D2065" s="26"/>
      <c r="E2065" s="20"/>
      <c r="F2065" s="20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19"/>
      <c r="AH2065" s="19"/>
      <c r="AI2065" s="19"/>
      <c r="AK2065" s="19"/>
      <c r="AL2065" s="19"/>
      <c r="AM2065" s="19"/>
      <c r="AN2065" s="19"/>
      <c r="AO2065" s="19"/>
      <c r="AP2065" s="19"/>
      <c r="AQ2065" s="19"/>
      <c r="AR2065" s="19"/>
      <c r="AS2065" s="19"/>
      <c r="AU2065" s="19"/>
      <c r="AV2065" s="19"/>
    </row>
    <row r="2066" spans="1:48" x14ac:dyDescent="0.2">
      <c r="A2066" s="20"/>
      <c r="C2066" s="26"/>
      <c r="D2066" s="26"/>
      <c r="E2066" s="20"/>
      <c r="F2066" s="20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19"/>
      <c r="AH2066" s="19"/>
      <c r="AI2066" s="19"/>
      <c r="AK2066" s="19"/>
      <c r="AL2066" s="19"/>
      <c r="AM2066" s="19"/>
      <c r="AN2066" s="19"/>
      <c r="AO2066" s="19"/>
      <c r="AP2066" s="19"/>
      <c r="AQ2066" s="19"/>
      <c r="AR2066" s="19"/>
      <c r="AS2066" s="19"/>
      <c r="AU2066" s="19"/>
      <c r="AV2066" s="19"/>
    </row>
    <row r="2067" spans="1:48" x14ac:dyDescent="0.2">
      <c r="A2067" s="20"/>
      <c r="C2067" s="26"/>
      <c r="D2067" s="26"/>
      <c r="E2067" s="20"/>
      <c r="F2067" s="20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19"/>
      <c r="AH2067" s="19"/>
      <c r="AI2067" s="19"/>
      <c r="AK2067" s="19"/>
      <c r="AL2067" s="19"/>
      <c r="AM2067" s="19"/>
      <c r="AN2067" s="19"/>
      <c r="AO2067" s="19"/>
      <c r="AP2067" s="19"/>
      <c r="AQ2067" s="19"/>
      <c r="AR2067" s="19"/>
      <c r="AS2067" s="19"/>
      <c r="AU2067" s="19"/>
      <c r="AV2067" s="19"/>
    </row>
    <row r="2068" spans="1:48" x14ac:dyDescent="0.2">
      <c r="A2068" s="20"/>
      <c r="C2068" s="26"/>
      <c r="D2068" s="26"/>
      <c r="E2068" s="20"/>
      <c r="F2068" s="20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19"/>
      <c r="AH2068" s="19"/>
      <c r="AI2068" s="19"/>
      <c r="AK2068" s="19"/>
      <c r="AL2068" s="19"/>
      <c r="AM2068" s="19"/>
      <c r="AN2068" s="19"/>
      <c r="AO2068" s="19"/>
      <c r="AP2068" s="19"/>
      <c r="AQ2068" s="19"/>
      <c r="AR2068" s="19"/>
      <c r="AS2068" s="19"/>
      <c r="AU2068" s="19"/>
      <c r="AV2068" s="19"/>
    </row>
    <row r="2069" spans="1:48" x14ac:dyDescent="0.2">
      <c r="A2069" s="20"/>
      <c r="C2069" s="26"/>
      <c r="D2069" s="26"/>
      <c r="E2069" s="20"/>
      <c r="F2069" s="20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19"/>
      <c r="AH2069" s="19"/>
      <c r="AI2069" s="19"/>
      <c r="AK2069" s="19"/>
      <c r="AL2069" s="19"/>
      <c r="AM2069" s="19"/>
      <c r="AN2069" s="19"/>
      <c r="AO2069" s="19"/>
      <c r="AP2069" s="19"/>
      <c r="AQ2069" s="19"/>
      <c r="AR2069" s="19"/>
      <c r="AS2069" s="19"/>
      <c r="AU2069" s="19"/>
      <c r="AV2069" s="19"/>
    </row>
    <row r="2070" spans="1:48" x14ac:dyDescent="0.2">
      <c r="A2070" s="20"/>
      <c r="C2070" s="26"/>
      <c r="D2070" s="26"/>
      <c r="E2070" s="20"/>
      <c r="F2070" s="20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K2070" s="19"/>
      <c r="AL2070" s="19"/>
      <c r="AM2070" s="19"/>
      <c r="AN2070" s="19"/>
      <c r="AO2070" s="19"/>
      <c r="AP2070" s="19"/>
      <c r="AQ2070" s="19"/>
      <c r="AR2070" s="19"/>
      <c r="AS2070" s="19"/>
      <c r="AU2070" s="19"/>
      <c r="AV2070" s="19"/>
    </row>
    <row r="2071" spans="1:48" x14ac:dyDescent="0.2">
      <c r="A2071" s="20"/>
      <c r="C2071" s="26"/>
      <c r="D2071" s="26"/>
      <c r="E2071" s="20"/>
      <c r="F2071" s="20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19"/>
      <c r="AH2071" s="19"/>
      <c r="AI2071" s="19"/>
      <c r="AK2071" s="19"/>
      <c r="AL2071" s="19"/>
      <c r="AM2071" s="19"/>
      <c r="AN2071" s="19"/>
      <c r="AO2071" s="19"/>
      <c r="AP2071" s="19"/>
      <c r="AQ2071" s="19"/>
      <c r="AR2071" s="19"/>
      <c r="AS2071" s="19"/>
      <c r="AU2071" s="19"/>
      <c r="AV2071" s="19"/>
    </row>
    <row r="2072" spans="1:48" x14ac:dyDescent="0.2">
      <c r="A2072" s="20"/>
      <c r="C2072" s="26"/>
      <c r="D2072" s="26"/>
      <c r="E2072" s="20"/>
      <c r="F2072" s="20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19"/>
      <c r="AH2072" s="19"/>
      <c r="AI2072" s="19"/>
      <c r="AK2072" s="19"/>
      <c r="AL2072" s="19"/>
      <c r="AM2072" s="19"/>
      <c r="AN2072" s="19"/>
      <c r="AO2072" s="19"/>
      <c r="AP2072" s="19"/>
      <c r="AQ2072" s="19"/>
      <c r="AR2072" s="19"/>
      <c r="AS2072" s="19"/>
      <c r="AU2072" s="19"/>
      <c r="AV2072" s="19"/>
    </row>
    <row r="2073" spans="1:48" x14ac:dyDescent="0.2">
      <c r="A2073" s="20"/>
      <c r="C2073" s="26"/>
      <c r="D2073" s="26"/>
      <c r="E2073" s="20"/>
      <c r="F2073" s="20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19"/>
      <c r="AH2073" s="19"/>
      <c r="AI2073" s="19"/>
      <c r="AK2073" s="19"/>
      <c r="AL2073" s="19"/>
      <c r="AM2073" s="19"/>
      <c r="AN2073" s="19"/>
      <c r="AO2073" s="19"/>
      <c r="AP2073" s="19"/>
      <c r="AQ2073" s="19"/>
      <c r="AR2073" s="19"/>
      <c r="AS2073" s="19"/>
      <c r="AU2073" s="19"/>
      <c r="AV2073" s="19"/>
    </row>
    <row r="2074" spans="1:48" x14ac:dyDescent="0.2">
      <c r="A2074" s="20"/>
      <c r="C2074" s="26"/>
      <c r="D2074" s="26"/>
      <c r="E2074" s="20"/>
      <c r="F2074" s="20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19"/>
      <c r="AH2074" s="19"/>
      <c r="AI2074" s="19"/>
      <c r="AK2074" s="19"/>
      <c r="AL2074" s="19"/>
      <c r="AM2074" s="19"/>
      <c r="AN2074" s="19"/>
      <c r="AO2074" s="19"/>
      <c r="AP2074" s="19"/>
      <c r="AQ2074" s="19"/>
      <c r="AR2074" s="19"/>
      <c r="AS2074" s="19"/>
      <c r="AU2074" s="19"/>
      <c r="AV2074" s="19"/>
    </row>
    <row r="2075" spans="1:48" x14ac:dyDescent="0.2">
      <c r="A2075" s="20"/>
      <c r="C2075" s="26"/>
      <c r="D2075" s="26"/>
      <c r="E2075" s="20"/>
      <c r="F2075" s="20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19"/>
      <c r="AH2075" s="19"/>
      <c r="AI2075" s="19"/>
      <c r="AK2075" s="19"/>
      <c r="AL2075" s="19"/>
      <c r="AM2075" s="19"/>
      <c r="AN2075" s="19"/>
      <c r="AO2075" s="19"/>
      <c r="AP2075" s="19"/>
      <c r="AQ2075" s="19"/>
      <c r="AR2075" s="19"/>
      <c r="AS2075" s="19"/>
      <c r="AU2075" s="19"/>
      <c r="AV2075" s="19"/>
    </row>
    <row r="2076" spans="1:48" x14ac:dyDescent="0.2">
      <c r="A2076" s="20"/>
      <c r="C2076" s="26"/>
      <c r="D2076" s="26"/>
      <c r="E2076" s="20"/>
      <c r="F2076" s="20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19"/>
      <c r="AH2076" s="19"/>
      <c r="AI2076" s="19"/>
      <c r="AK2076" s="19"/>
      <c r="AL2076" s="19"/>
      <c r="AM2076" s="19"/>
      <c r="AN2076" s="19"/>
      <c r="AO2076" s="19"/>
      <c r="AP2076" s="19"/>
      <c r="AQ2076" s="19"/>
      <c r="AR2076" s="19"/>
      <c r="AS2076" s="19"/>
      <c r="AU2076" s="19"/>
      <c r="AV2076" s="19"/>
    </row>
    <row r="2077" spans="1:48" x14ac:dyDescent="0.2">
      <c r="A2077" s="20"/>
      <c r="C2077" s="26"/>
      <c r="D2077" s="26"/>
      <c r="E2077" s="20"/>
      <c r="F2077" s="20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19"/>
      <c r="AH2077" s="19"/>
      <c r="AI2077" s="19"/>
      <c r="AK2077" s="19"/>
      <c r="AL2077" s="19"/>
      <c r="AM2077" s="19"/>
      <c r="AN2077" s="19"/>
      <c r="AO2077" s="19"/>
      <c r="AP2077" s="19"/>
      <c r="AQ2077" s="19"/>
      <c r="AR2077" s="19"/>
      <c r="AS2077" s="19"/>
      <c r="AU2077" s="19"/>
      <c r="AV2077" s="19"/>
    </row>
    <row r="2078" spans="1:48" x14ac:dyDescent="0.2">
      <c r="A2078" s="20"/>
      <c r="C2078" s="26"/>
      <c r="D2078" s="26"/>
      <c r="E2078" s="20"/>
      <c r="F2078" s="20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19"/>
      <c r="AH2078" s="19"/>
      <c r="AI2078" s="19"/>
      <c r="AK2078" s="19"/>
      <c r="AL2078" s="19"/>
      <c r="AM2078" s="19"/>
      <c r="AN2078" s="19"/>
      <c r="AO2078" s="19"/>
      <c r="AP2078" s="19"/>
      <c r="AQ2078" s="19"/>
      <c r="AR2078" s="19"/>
      <c r="AS2078" s="19"/>
      <c r="AU2078" s="19"/>
      <c r="AV2078" s="19"/>
    </row>
    <row r="2079" spans="1:48" x14ac:dyDescent="0.2">
      <c r="A2079" s="20"/>
      <c r="C2079" s="26"/>
      <c r="D2079" s="26"/>
      <c r="E2079" s="20"/>
      <c r="F2079" s="20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19"/>
      <c r="AH2079" s="19"/>
      <c r="AI2079" s="19"/>
      <c r="AK2079" s="19"/>
      <c r="AL2079" s="19"/>
      <c r="AM2079" s="19"/>
      <c r="AN2079" s="19"/>
      <c r="AO2079" s="19"/>
      <c r="AP2079" s="19"/>
      <c r="AQ2079" s="19"/>
      <c r="AR2079" s="19"/>
      <c r="AS2079" s="19"/>
      <c r="AU2079" s="19"/>
      <c r="AV2079" s="19"/>
    </row>
    <row r="2080" spans="1:48" x14ac:dyDescent="0.2">
      <c r="A2080" s="20"/>
      <c r="C2080" s="26"/>
      <c r="D2080" s="26"/>
      <c r="E2080" s="20"/>
      <c r="F2080" s="20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19"/>
      <c r="AH2080" s="19"/>
      <c r="AI2080" s="19"/>
      <c r="AK2080" s="19"/>
      <c r="AL2080" s="19"/>
      <c r="AM2080" s="19"/>
      <c r="AN2080" s="19"/>
      <c r="AO2080" s="19"/>
      <c r="AP2080" s="19"/>
      <c r="AQ2080" s="19"/>
      <c r="AR2080" s="19"/>
      <c r="AS2080" s="19"/>
      <c r="AU2080" s="19"/>
      <c r="AV2080" s="19"/>
    </row>
    <row r="2081" spans="1:48" x14ac:dyDescent="0.2">
      <c r="A2081" s="20"/>
      <c r="C2081" s="26"/>
      <c r="D2081" s="26"/>
      <c r="E2081" s="20"/>
      <c r="F2081" s="20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19"/>
      <c r="AH2081" s="19"/>
      <c r="AI2081" s="19"/>
      <c r="AK2081" s="19"/>
      <c r="AL2081" s="19"/>
      <c r="AM2081" s="19"/>
      <c r="AN2081" s="19"/>
      <c r="AO2081" s="19"/>
      <c r="AP2081" s="19"/>
      <c r="AQ2081" s="19"/>
      <c r="AR2081" s="19"/>
      <c r="AS2081" s="19"/>
      <c r="AU2081" s="19"/>
      <c r="AV2081" s="19"/>
    </row>
    <row r="2082" spans="1:48" x14ac:dyDescent="0.2">
      <c r="A2082" s="20"/>
      <c r="C2082" s="26"/>
      <c r="D2082" s="26"/>
      <c r="E2082" s="20"/>
      <c r="F2082" s="20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19"/>
      <c r="AH2082" s="19"/>
      <c r="AI2082" s="19"/>
      <c r="AK2082" s="19"/>
      <c r="AL2082" s="19"/>
      <c r="AM2082" s="19"/>
      <c r="AN2082" s="19"/>
      <c r="AO2082" s="19"/>
      <c r="AP2082" s="19"/>
      <c r="AQ2082" s="19"/>
      <c r="AR2082" s="19"/>
      <c r="AS2082" s="19"/>
      <c r="AU2082" s="19"/>
      <c r="AV2082" s="19"/>
    </row>
    <row r="2083" spans="1:48" x14ac:dyDescent="0.2">
      <c r="A2083" s="20"/>
      <c r="C2083" s="26"/>
      <c r="D2083" s="26"/>
      <c r="E2083" s="20"/>
      <c r="F2083" s="20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19"/>
      <c r="AH2083" s="19"/>
      <c r="AI2083" s="19"/>
      <c r="AK2083" s="19"/>
      <c r="AL2083" s="19"/>
      <c r="AM2083" s="19"/>
      <c r="AN2083" s="19"/>
      <c r="AO2083" s="19"/>
      <c r="AP2083" s="19"/>
      <c r="AQ2083" s="19"/>
      <c r="AR2083" s="19"/>
      <c r="AS2083" s="19"/>
      <c r="AU2083" s="19"/>
      <c r="AV2083" s="19"/>
    </row>
    <row r="2084" spans="1:48" x14ac:dyDescent="0.2">
      <c r="A2084" s="20"/>
      <c r="C2084" s="26"/>
      <c r="D2084" s="26"/>
      <c r="E2084" s="20"/>
      <c r="F2084" s="20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19"/>
      <c r="AH2084" s="19"/>
      <c r="AI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U2084" s="19"/>
      <c r="AV2084" s="19"/>
    </row>
    <row r="2085" spans="1:48" x14ac:dyDescent="0.2">
      <c r="A2085" s="20"/>
      <c r="C2085" s="26"/>
      <c r="D2085" s="26"/>
      <c r="E2085" s="20"/>
      <c r="F2085" s="20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19"/>
      <c r="AH2085" s="19"/>
      <c r="AI2085" s="19"/>
      <c r="AK2085" s="19"/>
      <c r="AL2085" s="19"/>
      <c r="AM2085" s="19"/>
      <c r="AN2085" s="19"/>
      <c r="AO2085" s="19"/>
      <c r="AP2085" s="19"/>
      <c r="AQ2085" s="19"/>
      <c r="AR2085" s="19"/>
      <c r="AS2085" s="19"/>
      <c r="AU2085" s="19"/>
      <c r="AV2085" s="19"/>
    </row>
    <row r="2086" spans="1:48" x14ac:dyDescent="0.2">
      <c r="A2086" s="20"/>
      <c r="C2086" s="26"/>
      <c r="D2086" s="26"/>
      <c r="E2086" s="20"/>
      <c r="F2086" s="20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19"/>
      <c r="AH2086" s="19"/>
      <c r="AI2086" s="19"/>
      <c r="AK2086" s="19"/>
      <c r="AL2086" s="19"/>
      <c r="AM2086" s="19"/>
      <c r="AN2086" s="19"/>
      <c r="AO2086" s="19"/>
      <c r="AP2086" s="19"/>
      <c r="AQ2086" s="19"/>
      <c r="AR2086" s="19"/>
      <c r="AS2086" s="19"/>
      <c r="AU2086" s="19"/>
      <c r="AV2086" s="19"/>
    </row>
    <row r="2087" spans="1:48" x14ac:dyDescent="0.2">
      <c r="A2087" s="20"/>
      <c r="C2087" s="26"/>
      <c r="D2087" s="26"/>
      <c r="E2087" s="20"/>
      <c r="F2087" s="20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19"/>
      <c r="AH2087" s="19"/>
      <c r="AI2087" s="19"/>
      <c r="AK2087" s="19"/>
      <c r="AL2087" s="19"/>
      <c r="AM2087" s="19"/>
      <c r="AN2087" s="19"/>
      <c r="AO2087" s="19"/>
      <c r="AP2087" s="19"/>
      <c r="AQ2087" s="19"/>
      <c r="AR2087" s="19"/>
      <c r="AS2087" s="19"/>
      <c r="AU2087" s="19"/>
      <c r="AV2087" s="19"/>
    </row>
    <row r="2088" spans="1:48" x14ac:dyDescent="0.2">
      <c r="A2088" s="20"/>
      <c r="C2088" s="26"/>
      <c r="D2088" s="26"/>
      <c r="E2088" s="20"/>
      <c r="F2088" s="20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19"/>
      <c r="AH2088" s="19"/>
      <c r="AI2088" s="19"/>
      <c r="AK2088" s="19"/>
      <c r="AL2088" s="19"/>
      <c r="AM2088" s="19"/>
      <c r="AN2088" s="19"/>
      <c r="AO2088" s="19"/>
      <c r="AP2088" s="19"/>
      <c r="AQ2088" s="19"/>
      <c r="AR2088" s="19"/>
      <c r="AS2088" s="19"/>
      <c r="AU2088" s="19"/>
      <c r="AV2088" s="19"/>
    </row>
    <row r="2089" spans="1:48" x14ac:dyDescent="0.2">
      <c r="A2089" s="20"/>
      <c r="C2089" s="26"/>
      <c r="D2089" s="26"/>
      <c r="E2089" s="20"/>
      <c r="F2089" s="20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19"/>
      <c r="AH2089" s="19"/>
      <c r="AI2089" s="19"/>
      <c r="AK2089" s="19"/>
      <c r="AL2089" s="19"/>
      <c r="AM2089" s="19"/>
      <c r="AN2089" s="19"/>
      <c r="AO2089" s="19"/>
      <c r="AP2089" s="19"/>
      <c r="AQ2089" s="19"/>
      <c r="AR2089" s="19"/>
      <c r="AS2089" s="19"/>
      <c r="AU2089" s="19"/>
      <c r="AV2089" s="19"/>
    </row>
    <row r="2090" spans="1:48" x14ac:dyDescent="0.2">
      <c r="A2090" s="20"/>
      <c r="C2090" s="26"/>
      <c r="D2090" s="26"/>
      <c r="E2090" s="20"/>
      <c r="F2090" s="20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19"/>
      <c r="AH2090" s="19"/>
      <c r="AI2090" s="19"/>
      <c r="AK2090" s="19"/>
      <c r="AL2090" s="19"/>
      <c r="AM2090" s="19"/>
      <c r="AN2090" s="19"/>
      <c r="AO2090" s="19"/>
      <c r="AP2090" s="19"/>
      <c r="AQ2090" s="19"/>
      <c r="AR2090" s="19"/>
      <c r="AS2090" s="19"/>
      <c r="AU2090" s="19"/>
      <c r="AV2090" s="19"/>
    </row>
    <row r="2091" spans="1:48" x14ac:dyDescent="0.2">
      <c r="A2091" s="20"/>
      <c r="C2091" s="26"/>
      <c r="D2091" s="26"/>
      <c r="E2091" s="20"/>
      <c r="F2091" s="20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19"/>
      <c r="AH2091" s="19"/>
      <c r="AI2091" s="19"/>
      <c r="AK2091" s="19"/>
      <c r="AL2091" s="19"/>
      <c r="AM2091" s="19"/>
      <c r="AN2091" s="19"/>
      <c r="AO2091" s="19"/>
      <c r="AP2091" s="19"/>
      <c r="AQ2091" s="19"/>
      <c r="AR2091" s="19"/>
      <c r="AS2091" s="19"/>
      <c r="AU2091" s="19"/>
      <c r="AV2091" s="19"/>
    </row>
    <row r="2092" spans="1:48" x14ac:dyDescent="0.2">
      <c r="A2092" s="20"/>
      <c r="C2092" s="26"/>
      <c r="D2092" s="26"/>
      <c r="E2092" s="20"/>
      <c r="F2092" s="20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19"/>
      <c r="AH2092" s="19"/>
      <c r="AI2092" s="19"/>
      <c r="AK2092" s="19"/>
      <c r="AL2092" s="19"/>
      <c r="AM2092" s="19"/>
      <c r="AN2092" s="19"/>
      <c r="AO2092" s="19"/>
      <c r="AP2092" s="19"/>
      <c r="AQ2092" s="19"/>
      <c r="AR2092" s="19"/>
      <c r="AS2092" s="19"/>
      <c r="AU2092" s="19"/>
      <c r="AV2092" s="19"/>
    </row>
    <row r="2093" spans="1:48" x14ac:dyDescent="0.2">
      <c r="A2093" s="20"/>
      <c r="C2093" s="26"/>
      <c r="D2093" s="26"/>
      <c r="E2093" s="20"/>
      <c r="F2093" s="20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19"/>
      <c r="AH2093" s="19"/>
      <c r="AI2093" s="19"/>
      <c r="AK2093" s="19"/>
      <c r="AL2093" s="19"/>
      <c r="AM2093" s="19"/>
      <c r="AN2093" s="19"/>
      <c r="AO2093" s="19"/>
      <c r="AP2093" s="19"/>
      <c r="AQ2093" s="19"/>
      <c r="AR2093" s="19"/>
      <c r="AS2093" s="19"/>
      <c r="AU2093" s="19"/>
      <c r="AV2093" s="19"/>
    </row>
    <row r="2094" spans="1:48" x14ac:dyDescent="0.2">
      <c r="A2094" s="20"/>
      <c r="C2094" s="26"/>
      <c r="D2094" s="26"/>
      <c r="E2094" s="20"/>
      <c r="F2094" s="20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19"/>
      <c r="AH2094" s="19"/>
      <c r="AI2094" s="19"/>
      <c r="AK2094" s="19"/>
      <c r="AL2094" s="19"/>
      <c r="AM2094" s="19"/>
      <c r="AN2094" s="19"/>
      <c r="AO2094" s="19"/>
      <c r="AP2094" s="19"/>
      <c r="AQ2094" s="19"/>
      <c r="AR2094" s="19"/>
      <c r="AS2094" s="19"/>
      <c r="AU2094" s="19"/>
      <c r="AV2094" s="19"/>
    </row>
    <row r="2095" spans="1:48" x14ac:dyDescent="0.2">
      <c r="A2095" s="20"/>
      <c r="C2095" s="26"/>
      <c r="D2095" s="26"/>
      <c r="E2095" s="20"/>
      <c r="F2095" s="20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19"/>
      <c r="AH2095" s="19"/>
      <c r="AI2095" s="19"/>
      <c r="AK2095" s="19"/>
      <c r="AL2095" s="19"/>
      <c r="AM2095" s="19"/>
      <c r="AN2095" s="19"/>
      <c r="AO2095" s="19"/>
      <c r="AP2095" s="19"/>
      <c r="AQ2095" s="19"/>
      <c r="AR2095" s="19"/>
      <c r="AS2095" s="19"/>
      <c r="AU2095" s="19"/>
      <c r="AV2095" s="19"/>
    </row>
    <row r="2096" spans="1:48" x14ac:dyDescent="0.2">
      <c r="A2096" s="20"/>
      <c r="C2096" s="26"/>
      <c r="D2096" s="26"/>
      <c r="E2096" s="20"/>
      <c r="F2096" s="20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U2096" s="19"/>
      <c r="AV2096" s="19"/>
    </row>
    <row r="2097" spans="1:48" x14ac:dyDescent="0.2">
      <c r="A2097" s="20"/>
      <c r="C2097" s="26"/>
      <c r="D2097" s="26"/>
      <c r="E2097" s="20"/>
      <c r="F2097" s="20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19"/>
      <c r="AH2097" s="19"/>
      <c r="AI2097" s="19"/>
      <c r="AK2097" s="19"/>
      <c r="AL2097" s="19"/>
      <c r="AM2097" s="19"/>
      <c r="AN2097" s="19"/>
      <c r="AO2097" s="19"/>
      <c r="AP2097" s="19"/>
      <c r="AQ2097" s="19"/>
      <c r="AR2097" s="19"/>
      <c r="AS2097" s="19"/>
      <c r="AU2097" s="19"/>
      <c r="AV2097" s="19"/>
    </row>
    <row r="2098" spans="1:48" x14ac:dyDescent="0.2">
      <c r="A2098" s="20"/>
      <c r="C2098" s="26"/>
      <c r="D2098" s="26"/>
      <c r="E2098" s="20"/>
      <c r="F2098" s="20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19"/>
      <c r="AH2098" s="19"/>
      <c r="AI2098" s="19"/>
      <c r="AK2098" s="19"/>
      <c r="AL2098" s="19"/>
      <c r="AM2098" s="19"/>
      <c r="AN2098" s="19"/>
      <c r="AO2098" s="19"/>
      <c r="AP2098" s="19"/>
      <c r="AQ2098" s="19"/>
      <c r="AR2098" s="19"/>
      <c r="AS2098" s="19"/>
      <c r="AU2098" s="19"/>
      <c r="AV2098" s="19"/>
    </row>
    <row r="2099" spans="1:48" x14ac:dyDescent="0.2">
      <c r="A2099" s="20"/>
      <c r="C2099" s="26"/>
      <c r="D2099" s="26"/>
      <c r="E2099" s="20"/>
      <c r="F2099" s="20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19"/>
      <c r="AH2099" s="19"/>
      <c r="AI2099" s="19"/>
      <c r="AK2099" s="19"/>
      <c r="AL2099" s="19"/>
      <c r="AM2099" s="19"/>
      <c r="AN2099" s="19"/>
      <c r="AO2099" s="19"/>
      <c r="AP2099" s="19"/>
      <c r="AQ2099" s="19"/>
      <c r="AR2099" s="19"/>
      <c r="AS2099" s="19"/>
      <c r="AU2099" s="19"/>
      <c r="AV2099" s="19"/>
    </row>
    <row r="2100" spans="1:48" x14ac:dyDescent="0.2">
      <c r="A2100" s="20"/>
      <c r="C2100" s="26"/>
      <c r="D2100" s="26"/>
      <c r="E2100" s="20"/>
      <c r="F2100" s="20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19"/>
      <c r="AH2100" s="19"/>
      <c r="AI2100" s="19"/>
      <c r="AK2100" s="19"/>
      <c r="AL2100" s="19"/>
      <c r="AM2100" s="19"/>
      <c r="AN2100" s="19"/>
      <c r="AO2100" s="19"/>
      <c r="AP2100" s="19"/>
      <c r="AQ2100" s="19"/>
      <c r="AR2100" s="19"/>
      <c r="AS2100" s="19"/>
      <c r="AU2100" s="19"/>
      <c r="AV2100" s="19"/>
    </row>
    <row r="2101" spans="1:48" x14ac:dyDescent="0.2">
      <c r="A2101" s="20"/>
      <c r="C2101" s="26"/>
      <c r="D2101" s="26"/>
      <c r="E2101" s="20"/>
      <c r="F2101" s="20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19"/>
      <c r="AH2101" s="19"/>
      <c r="AI2101" s="19"/>
      <c r="AK2101" s="19"/>
      <c r="AL2101" s="19"/>
      <c r="AM2101" s="19"/>
      <c r="AN2101" s="19"/>
      <c r="AO2101" s="19"/>
      <c r="AP2101" s="19"/>
      <c r="AQ2101" s="19"/>
      <c r="AR2101" s="19"/>
      <c r="AS2101" s="19"/>
      <c r="AU2101" s="19"/>
      <c r="AV2101" s="19"/>
    </row>
    <row r="2102" spans="1:48" x14ac:dyDescent="0.2">
      <c r="A2102" s="20"/>
      <c r="C2102" s="26"/>
      <c r="D2102" s="26"/>
      <c r="E2102" s="20"/>
      <c r="F2102" s="20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19"/>
      <c r="AH2102" s="19"/>
      <c r="AI2102" s="19"/>
      <c r="AK2102" s="19"/>
      <c r="AL2102" s="19"/>
      <c r="AM2102" s="19"/>
      <c r="AN2102" s="19"/>
      <c r="AO2102" s="19"/>
      <c r="AP2102" s="19"/>
      <c r="AQ2102" s="19"/>
      <c r="AR2102" s="19"/>
      <c r="AS2102" s="19"/>
      <c r="AU2102" s="19"/>
      <c r="AV2102" s="19"/>
    </row>
    <row r="2103" spans="1:48" x14ac:dyDescent="0.2">
      <c r="A2103" s="20"/>
      <c r="C2103" s="26"/>
      <c r="D2103" s="26"/>
      <c r="E2103" s="20"/>
      <c r="F2103" s="20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19"/>
      <c r="AH2103" s="19"/>
      <c r="AI2103" s="19"/>
      <c r="AK2103" s="19"/>
      <c r="AL2103" s="19"/>
      <c r="AM2103" s="19"/>
      <c r="AN2103" s="19"/>
      <c r="AO2103" s="19"/>
      <c r="AP2103" s="19"/>
      <c r="AQ2103" s="19"/>
      <c r="AR2103" s="19"/>
      <c r="AS2103" s="19"/>
      <c r="AU2103" s="19"/>
      <c r="AV2103" s="19"/>
    </row>
    <row r="2104" spans="1:48" x14ac:dyDescent="0.2">
      <c r="A2104" s="20"/>
      <c r="C2104" s="26"/>
      <c r="D2104" s="26"/>
      <c r="E2104" s="20"/>
      <c r="F2104" s="20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19"/>
      <c r="AH2104" s="19"/>
      <c r="AI2104" s="19"/>
      <c r="AK2104" s="19"/>
      <c r="AL2104" s="19"/>
      <c r="AM2104" s="19"/>
      <c r="AN2104" s="19"/>
      <c r="AO2104" s="19"/>
      <c r="AP2104" s="19"/>
      <c r="AQ2104" s="19"/>
      <c r="AR2104" s="19"/>
      <c r="AS2104" s="19"/>
      <c r="AU2104" s="19"/>
      <c r="AV2104" s="19"/>
    </row>
    <row r="2105" spans="1:48" x14ac:dyDescent="0.2">
      <c r="A2105" s="20"/>
      <c r="C2105" s="26"/>
      <c r="D2105" s="26"/>
      <c r="E2105" s="20"/>
      <c r="F2105" s="20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19"/>
      <c r="AH2105" s="19"/>
      <c r="AI2105" s="19"/>
      <c r="AK2105" s="19"/>
      <c r="AL2105" s="19"/>
      <c r="AM2105" s="19"/>
      <c r="AN2105" s="19"/>
      <c r="AO2105" s="19"/>
      <c r="AP2105" s="19"/>
      <c r="AQ2105" s="19"/>
      <c r="AR2105" s="19"/>
      <c r="AS2105" s="19"/>
      <c r="AU2105" s="19"/>
      <c r="AV2105" s="19"/>
    </row>
    <row r="2106" spans="1:48" x14ac:dyDescent="0.2">
      <c r="A2106" s="20"/>
      <c r="C2106" s="26"/>
      <c r="D2106" s="26"/>
      <c r="E2106" s="20"/>
      <c r="F2106" s="20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19"/>
      <c r="AH2106" s="19"/>
      <c r="AI2106" s="19"/>
      <c r="AK2106" s="19"/>
      <c r="AL2106" s="19"/>
      <c r="AM2106" s="19"/>
      <c r="AN2106" s="19"/>
      <c r="AO2106" s="19"/>
      <c r="AP2106" s="19"/>
      <c r="AQ2106" s="19"/>
      <c r="AR2106" s="19"/>
      <c r="AS2106" s="19"/>
      <c r="AU2106" s="19"/>
      <c r="AV2106" s="19"/>
    </row>
    <row r="2107" spans="1:48" x14ac:dyDescent="0.2">
      <c r="A2107" s="20"/>
      <c r="C2107" s="26"/>
      <c r="D2107" s="26"/>
      <c r="E2107" s="20"/>
      <c r="F2107" s="20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9"/>
      <c r="AK2107" s="19"/>
      <c r="AL2107" s="19"/>
      <c r="AM2107" s="19"/>
      <c r="AN2107" s="19"/>
      <c r="AO2107" s="19"/>
      <c r="AP2107" s="19"/>
      <c r="AQ2107" s="19"/>
      <c r="AR2107" s="19"/>
      <c r="AS2107" s="19"/>
      <c r="AU2107" s="19"/>
      <c r="AV2107" s="19"/>
    </row>
    <row r="2108" spans="1:48" x14ac:dyDescent="0.2">
      <c r="A2108" s="20"/>
      <c r="C2108" s="26"/>
      <c r="D2108" s="26"/>
      <c r="E2108" s="20"/>
      <c r="F2108" s="20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9"/>
      <c r="AK2108" s="19"/>
      <c r="AL2108" s="19"/>
      <c r="AM2108" s="19"/>
      <c r="AN2108" s="19"/>
      <c r="AO2108" s="19"/>
      <c r="AP2108" s="19"/>
      <c r="AQ2108" s="19"/>
      <c r="AR2108" s="19"/>
      <c r="AS2108" s="19"/>
      <c r="AU2108" s="19"/>
      <c r="AV2108" s="19"/>
    </row>
    <row r="2109" spans="1:48" x14ac:dyDescent="0.2">
      <c r="A2109" s="20"/>
      <c r="C2109" s="26"/>
      <c r="D2109" s="26"/>
      <c r="E2109" s="20"/>
      <c r="F2109" s="20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19"/>
      <c r="AH2109" s="19"/>
      <c r="AI2109" s="19"/>
      <c r="AK2109" s="19"/>
      <c r="AL2109" s="19"/>
      <c r="AM2109" s="19"/>
      <c r="AN2109" s="19"/>
      <c r="AO2109" s="19"/>
      <c r="AP2109" s="19"/>
      <c r="AQ2109" s="19"/>
      <c r="AR2109" s="19"/>
      <c r="AS2109" s="19"/>
      <c r="AU2109" s="19"/>
      <c r="AV2109" s="19"/>
    </row>
    <row r="2110" spans="1:48" x14ac:dyDescent="0.2">
      <c r="A2110" s="20"/>
      <c r="C2110" s="26"/>
      <c r="D2110" s="26"/>
      <c r="E2110" s="20"/>
      <c r="F2110" s="20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9"/>
      <c r="AK2110" s="19"/>
      <c r="AL2110" s="19"/>
      <c r="AM2110" s="19"/>
      <c r="AN2110" s="19"/>
      <c r="AO2110" s="19"/>
      <c r="AP2110" s="19"/>
      <c r="AQ2110" s="19"/>
      <c r="AR2110" s="19"/>
      <c r="AS2110" s="19"/>
      <c r="AU2110" s="19"/>
      <c r="AV2110" s="19"/>
    </row>
    <row r="2111" spans="1:48" x14ac:dyDescent="0.2">
      <c r="A2111" s="20"/>
      <c r="C2111" s="26"/>
      <c r="D2111" s="26"/>
      <c r="E2111" s="20"/>
      <c r="F2111" s="20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19"/>
      <c r="AH2111" s="19"/>
      <c r="AI2111" s="19"/>
      <c r="AK2111" s="19"/>
      <c r="AL2111" s="19"/>
      <c r="AM2111" s="19"/>
      <c r="AN2111" s="19"/>
      <c r="AO2111" s="19"/>
      <c r="AP2111" s="19"/>
      <c r="AQ2111" s="19"/>
      <c r="AR2111" s="19"/>
      <c r="AS2111" s="19"/>
      <c r="AU2111" s="19"/>
      <c r="AV2111" s="19"/>
    </row>
    <row r="2112" spans="1:48" x14ac:dyDescent="0.2">
      <c r="A2112" s="20"/>
      <c r="C2112" s="26"/>
      <c r="D2112" s="26"/>
      <c r="E2112" s="20"/>
      <c r="F2112" s="20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19"/>
      <c r="AH2112" s="19"/>
      <c r="AI2112" s="19"/>
      <c r="AK2112" s="19"/>
      <c r="AL2112" s="19"/>
      <c r="AM2112" s="19"/>
      <c r="AN2112" s="19"/>
      <c r="AO2112" s="19"/>
      <c r="AP2112" s="19"/>
      <c r="AQ2112" s="19"/>
      <c r="AR2112" s="19"/>
      <c r="AS2112" s="19"/>
      <c r="AU2112" s="19"/>
      <c r="AV2112" s="19"/>
    </row>
    <row r="2113" spans="1:48" x14ac:dyDescent="0.2">
      <c r="A2113" s="20"/>
      <c r="C2113" s="26"/>
      <c r="D2113" s="26"/>
      <c r="E2113" s="20"/>
      <c r="F2113" s="20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19"/>
      <c r="AH2113" s="19"/>
      <c r="AI2113" s="19"/>
      <c r="AK2113" s="19"/>
      <c r="AL2113" s="19"/>
      <c r="AM2113" s="19"/>
      <c r="AN2113" s="19"/>
      <c r="AO2113" s="19"/>
      <c r="AP2113" s="19"/>
      <c r="AQ2113" s="19"/>
      <c r="AR2113" s="19"/>
      <c r="AS2113" s="19"/>
      <c r="AU2113" s="19"/>
      <c r="AV2113" s="19"/>
    </row>
    <row r="2114" spans="1:48" x14ac:dyDescent="0.2">
      <c r="A2114" s="20"/>
      <c r="C2114" s="26"/>
      <c r="D2114" s="26"/>
      <c r="E2114" s="20"/>
      <c r="F2114" s="20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19"/>
      <c r="AH2114" s="19"/>
      <c r="AI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U2114" s="19"/>
      <c r="AV2114" s="19"/>
    </row>
    <row r="2115" spans="1:48" x14ac:dyDescent="0.2">
      <c r="A2115" s="20"/>
      <c r="C2115" s="26"/>
      <c r="D2115" s="26"/>
      <c r="E2115" s="20"/>
      <c r="F2115" s="20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19"/>
      <c r="AH2115" s="19"/>
      <c r="AI2115" s="19"/>
      <c r="AK2115" s="19"/>
      <c r="AL2115" s="19"/>
      <c r="AM2115" s="19"/>
      <c r="AN2115" s="19"/>
      <c r="AO2115" s="19"/>
      <c r="AP2115" s="19"/>
      <c r="AQ2115" s="19"/>
      <c r="AR2115" s="19"/>
      <c r="AS2115" s="19"/>
      <c r="AU2115" s="19"/>
      <c r="AV2115" s="19"/>
    </row>
    <row r="2116" spans="1:48" x14ac:dyDescent="0.2">
      <c r="A2116" s="20"/>
      <c r="C2116" s="26"/>
      <c r="D2116" s="26"/>
      <c r="E2116" s="20"/>
      <c r="F2116" s="20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K2116" s="19"/>
      <c r="AL2116" s="19"/>
      <c r="AM2116" s="19"/>
      <c r="AN2116" s="19"/>
      <c r="AO2116" s="19"/>
      <c r="AP2116" s="19"/>
      <c r="AQ2116" s="19"/>
      <c r="AR2116" s="19"/>
      <c r="AS2116" s="19"/>
      <c r="AU2116" s="19"/>
      <c r="AV2116" s="19"/>
    </row>
    <row r="2117" spans="1:48" x14ac:dyDescent="0.2">
      <c r="A2117" s="20"/>
      <c r="C2117" s="26"/>
      <c r="D2117" s="26"/>
      <c r="E2117" s="20"/>
      <c r="F2117" s="20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19"/>
      <c r="AH2117" s="19"/>
      <c r="AI2117" s="19"/>
      <c r="AK2117" s="19"/>
      <c r="AL2117" s="19"/>
      <c r="AM2117" s="19"/>
      <c r="AN2117" s="19"/>
      <c r="AO2117" s="19"/>
      <c r="AP2117" s="19"/>
      <c r="AQ2117" s="19"/>
      <c r="AR2117" s="19"/>
      <c r="AS2117" s="19"/>
      <c r="AU2117" s="19"/>
      <c r="AV2117" s="19"/>
    </row>
    <row r="2118" spans="1:48" x14ac:dyDescent="0.2">
      <c r="A2118" s="20"/>
      <c r="C2118" s="26"/>
      <c r="D2118" s="26"/>
      <c r="E2118" s="20"/>
      <c r="F2118" s="20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19"/>
      <c r="AH2118" s="19"/>
      <c r="AI2118" s="19"/>
      <c r="AK2118" s="19"/>
      <c r="AL2118" s="19"/>
      <c r="AM2118" s="19"/>
      <c r="AN2118" s="19"/>
      <c r="AO2118" s="19"/>
      <c r="AP2118" s="19"/>
      <c r="AQ2118" s="19"/>
      <c r="AR2118" s="19"/>
      <c r="AS2118" s="19"/>
      <c r="AU2118" s="19"/>
      <c r="AV2118" s="19"/>
    </row>
    <row r="2119" spans="1:48" x14ac:dyDescent="0.2">
      <c r="A2119" s="20"/>
      <c r="C2119" s="26"/>
      <c r="D2119" s="26"/>
      <c r="E2119" s="20"/>
      <c r="F2119" s="20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19"/>
      <c r="AH2119" s="19"/>
      <c r="AI2119" s="19"/>
      <c r="AK2119" s="19"/>
      <c r="AL2119" s="19"/>
      <c r="AM2119" s="19"/>
      <c r="AN2119" s="19"/>
      <c r="AO2119" s="19"/>
      <c r="AP2119" s="19"/>
      <c r="AQ2119" s="19"/>
      <c r="AR2119" s="19"/>
      <c r="AS2119" s="19"/>
      <c r="AU2119" s="19"/>
      <c r="AV2119" s="19"/>
    </row>
    <row r="2120" spans="1:48" x14ac:dyDescent="0.2">
      <c r="A2120" s="20"/>
      <c r="C2120" s="26"/>
      <c r="D2120" s="26"/>
      <c r="E2120" s="20"/>
      <c r="F2120" s="20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19"/>
      <c r="AH2120" s="19"/>
      <c r="AI2120" s="19"/>
      <c r="AK2120" s="19"/>
      <c r="AL2120" s="19"/>
      <c r="AM2120" s="19"/>
      <c r="AN2120" s="19"/>
      <c r="AO2120" s="19"/>
      <c r="AP2120" s="19"/>
      <c r="AQ2120" s="19"/>
      <c r="AR2120" s="19"/>
      <c r="AS2120" s="19"/>
      <c r="AU2120" s="19"/>
      <c r="AV2120" s="19"/>
    </row>
    <row r="2121" spans="1:48" x14ac:dyDescent="0.2">
      <c r="A2121" s="20"/>
      <c r="C2121" s="26"/>
      <c r="D2121" s="26"/>
      <c r="E2121" s="20"/>
      <c r="F2121" s="20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19"/>
      <c r="AH2121" s="19"/>
      <c r="AI2121" s="19"/>
      <c r="AK2121" s="19"/>
      <c r="AL2121" s="19"/>
      <c r="AM2121" s="19"/>
      <c r="AN2121" s="19"/>
      <c r="AO2121" s="19"/>
      <c r="AP2121" s="19"/>
      <c r="AQ2121" s="19"/>
      <c r="AR2121" s="19"/>
      <c r="AS2121" s="19"/>
      <c r="AU2121" s="19"/>
      <c r="AV2121" s="19"/>
    </row>
    <row r="2122" spans="1:48" x14ac:dyDescent="0.2">
      <c r="A2122" s="20"/>
      <c r="C2122" s="26"/>
      <c r="D2122" s="26"/>
      <c r="E2122" s="20"/>
      <c r="F2122" s="20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U2122" s="19"/>
      <c r="AV2122" s="19"/>
    </row>
    <row r="2123" spans="1:48" x14ac:dyDescent="0.2">
      <c r="A2123" s="20"/>
      <c r="C2123" s="26"/>
      <c r="D2123" s="26"/>
      <c r="E2123" s="20"/>
      <c r="F2123" s="20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19"/>
      <c r="AH2123" s="19"/>
      <c r="AI2123" s="19"/>
      <c r="AK2123" s="19"/>
      <c r="AL2123" s="19"/>
      <c r="AM2123" s="19"/>
      <c r="AN2123" s="19"/>
      <c r="AO2123" s="19"/>
      <c r="AP2123" s="19"/>
      <c r="AQ2123" s="19"/>
      <c r="AR2123" s="19"/>
      <c r="AS2123" s="19"/>
      <c r="AU2123" s="19"/>
      <c r="AV2123" s="19"/>
    </row>
    <row r="2124" spans="1:48" x14ac:dyDescent="0.2">
      <c r="A2124" s="20"/>
      <c r="C2124" s="26"/>
      <c r="D2124" s="26"/>
      <c r="E2124" s="20"/>
      <c r="F2124" s="20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19"/>
      <c r="AH2124" s="19"/>
      <c r="AI2124" s="19"/>
      <c r="AK2124" s="19"/>
      <c r="AL2124" s="19"/>
      <c r="AM2124" s="19"/>
      <c r="AN2124" s="19"/>
      <c r="AO2124" s="19"/>
      <c r="AP2124" s="19"/>
      <c r="AQ2124" s="19"/>
      <c r="AR2124" s="19"/>
      <c r="AS2124" s="19"/>
      <c r="AU2124" s="19"/>
      <c r="AV2124" s="19"/>
    </row>
    <row r="2125" spans="1:48" x14ac:dyDescent="0.2">
      <c r="A2125" s="20"/>
      <c r="C2125" s="26"/>
      <c r="D2125" s="26"/>
      <c r="E2125" s="20"/>
      <c r="F2125" s="20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19"/>
      <c r="AH2125" s="19"/>
      <c r="AI2125" s="19"/>
      <c r="AK2125" s="19"/>
      <c r="AL2125" s="19"/>
      <c r="AM2125" s="19"/>
      <c r="AN2125" s="19"/>
      <c r="AO2125" s="19"/>
      <c r="AP2125" s="19"/>
      <c r="AQ2125" s="19"/>
      <c r="AR2125" s="19"/>
      <c r="AS2125" s="19"/>
      <c r="AU2125" s="19"/>
      <c r="AV2125" s="19"/>
    </row>
    <row r="2126" spans="1:48" x14ac:dyDescent="0.2">
      <c r="A2126" s="20"/>
      <c r="C2126" s="26"/>
      <c r="D2126" s="26"/>
      <c r="E2126" s="20"/>
      <c r="F2126" s="20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19"/>
      <c r="AH2126" s="19"/>
      <c r="AI2126" s="19"/>
      <c r="AK2126" s="19"/>
      <c r="AL2126" s="19"/>
      <c r="AM2126" s="19"/>
      <c r="AN2126" s="19"/>
      <c r="AO2126" s="19"/>
      <c r="AP2126" s="19"/>
      <c r="AQ2126" s="19"/>
      <c r="AR2126" s="19"/>
      <c r="AS2126" s="19"/>
      <c r="AU2126" s="19"/>
      <c r="AV2126" s="19"/>
    </row>
    <row r="2127" spans="1:48" x14ac:dyDescent="0.2">
      <c r="A2127" s="20"/>
      <c r="C2127" s="26"/>
      <c r="D2127" s="26"/>
      <c r="E2127" s="20"/>
      <c r="F2127" s="20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19"/>
      <c r="AH2127" s="19"/>
      <c r="AI2127" s="19"/>
      <c r="AK2127" s="19"/>
      <c r="AL2127" s="19"/>
      <c r="AM2127" s="19"/>
      <c r="AN2127" s="19"/>
      <c r="AO2127" s="19"/>
      <c r="AP2127" s="19"/>
      <c r="AQ2127" s="19"/>
      <c r="AR2127" s="19"/>
      <c r="AS2127" s="19"/>
      <c r="AU2127" s="19"/>
      <c r="AV2127" s="19"/>
    </row>
    <row r="2128" spans="1:48" x14ac:dyDescent="0.2">
      <c r="A2128" s="20"/>
      <c r="C2128" s="26"/>
      <c r="D2128" s="26"/>
      <c r="E2128" s="20"/>
      <c r="F2128" s="20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19"/>
      <c r="AH2128" s="19"/>
      <c r="AI2128" s="19"/>
      <c r="AK2128" s="19"/>
      <c r="AL2128" s="19"/>
      <c r="AM2128" s="19"/>
      <c r="AN2128" s="19"/>
      <c r="AO2128" s="19"/>
      <c r="AP2128" s="19"/>
      <c r="AQ2128" s="19"/>
      <c r="AR2128" s="19"/>
      <c r="AS2128" s="19"/>
      <c r="AU2128" s="19"/>
      <c r="AV2128" s="19"/>
    </row>
    <row r="2129" spans="1:48" x14ac:dyDescent="0.2">
      <c r="A2129" s="20"/>
      <c r="C2129" s="26"/>
      <c r="D2129" s="26"/>
      <c r="E2129" s="20"/>
      <c r="F2129" s="20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19"/>
      <c r="AH2129" s="19"/>
      <c r="AI2129" s="19"/>
      <c r="AK2129" s="19"/>
      <c r="AL2129" s="19"/>
      <c r="AM2129" s="19"/>
      <c r="AN2129" s="19"/>
      <c r="AO2129" s="19"/>
      <c r="AP2129" s="19"/>
      <c r="AQ2129" s="19"/>
      <c r="AR2129" s="19"/>
      <c r="AS2129" s="19"/>
      <c r="AU2129" s="19"/>
      <c r="AV2129" s="19"/>
    </row>
    <row r="2130" spans="1:48" x14ac:dyDescent="0.2">
      <c r="A2130" s="20"/>
      <c r="C2130" s="26"/>
      <c r="D2130" s="26"/>
      <c r="E2130" s="20"/>
      <c r="F2130" s="20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K2130" s="19"/>
      <c r="AL2130" s="19"/>
      <c r="AM2130" s="19"/>
      <c r="AN2130" s="19"/>
      <c r="AO2130" s="19"/>
      <c r="AP2130" s="19"/>
      <c r="AQ2130" s="19"/>
      <c r="AR2130" s="19"/>
      <c r="AS2130" s="19"/>
      <c r="AU2130" s="19"/>
      <c r="AV2130" s="19"/>
    </row>
    <row r="2131" spans="1:48" x14ac:dyDescent="0.2">
      <c r="A2131" s="20"/>
      <c r="C2131" s="26"/>
      <c r="D2131" s="26"/>
      <c r="E2131" s="20"/>
      <c r="F2131" s="20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K2131" s="19"/>
      <c r="AL2131" s="19"/>
      <c r="AM2131" s="19"/>
      <c r="AN2131" s="19"/>
      <c r="AO2131" s="19"/>
      <c r="AP2131" s="19"/>
      <c r="AQ2131" s="19"/>
      <c r="AR2131" s="19"/>
      <c r="AS2131" s="19"/>
      <c r="AU2131" s="19"/>
      <c r="AV2131" s="19"/>
    </row>
    <row r="2132" spans="1:48" x14ac:dyDescent="0.2">
      <c r="A2132" s="20"/>
      <c r="C2132" s="26"/>
      <c r="D2132" s="26"/>
      <c r="E2132" s="20"/>
      <c r="F2132" s="20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K2132" s="19"/>
      <c r="AL2132" s="19"/>
      <c r="AM2132" s="19"/>
      <c r="AN2132" s="19"/>
      <c r="AO2132" s="19"/>
      <c r="AP2132" s="19"/>
      <c r="AQ2132" s="19"/>
      <c r="AR2132" s="19"/>
      <c r="AS2132" s="19"/>
      <c r="AU2132" s="19"/>
      <c r="AV2132" s="19"/>
    </row>
    <row r="2133" spans="1:48" x14ac:dyDescent="0.2">
      <c r="A2133" s="20"/>
      <c r="C2133" s="26"/>
      <c r="D2133" s="26"/>
      <c r="E2133" s="20"/>
      <c r="F2133" s="20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19"/>
      <c r="AH2133" s="19"/>
      <c r="AI2133" s="19"/>
      <c r="AK2133" s="19"/>
      <c r="AL2133" s="19"/>
      <c r="AM2133" s="19"/>
      <c r="AN2133" s="19"/>
      <c r="AO2133" s="19"/>
      <c r="AP2133" s="19"/>
      <c r="AQ2133" s="19"/>
      <c r="AR2133" s="19"/>
      <c r="AS2133" s="19"/>
      <c r="AU2133" s="19"/>
      <c r="AV2133" s="19"/>
    </row>
    <row r="2134" spans="1:48" x14ac:dyDescent="0.2">
      <c r="A2134" s="20"/>
      <c r="C2134" s="26"/>
      <c r="D2134" s="26"/>
      <c r="E2134" s="20"/>
      <c r="F2134" s="20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19"/>
      <c r="AH2134" s="19"/>
      <c r="AI2134" s="19"/>
      <c r="AK2134" s="19"/>
      <c r="AL2134" s="19"/>
      <c r="AM2134" s="19"/>
      <c r="AN2134" s="19"/>
      <c r="AO2134" s="19"/>
      <c r="AP2134" s="19"/>
      <c r="AQ2134" s="19"/>
      <c r="AR2134" s="19"/>
      <c r="AS2134" s="19"/>
      <c r="AU2134" s="19"/>
      <c r="AV2134" s="19"/>
    </row>
    <row r="2135" spans="1:48" x14ac:dyDescent="0.2">
      <c r="A2135" s="20"/>
      <c r="C2135" s="26"/>
      <c r="D2135" s="26"/>
      <c r="E2135" s="20"/>
      <c r="F2135" s="20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19"/>
      <c r="AH2135" s="19"/>
      <c r="AI2135" s="19"/>
      <c r="AK2135" s="19"/>
      <c r="AL2135" s="19"/>
      <c r="AM2135" s="19"/>
      <c r="AN2135" s="19"/>
      <c r="AO2135" s="19"/>
      <c r="AP2135" s="19"/>
      <c r="AQ2135" s="19"/>
      <c r="AR2135" s="19"/>
      <c r="AS2135" s="19"/>
      <c r="AU2135" s="19"/>
      <c r="AV2135" s="19"/>
    </row>
    <row r="2136" spans="1:48" x14ac:dyDescent="0.2">
      <c r="A2136" s="20"/>
      <c r="C2136" s="26"/>
      <c r="D2136" s="26"/>
      <c r="E2136" s="20"/>
      <c r="F2136" s="20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U2136" s="19"/>
      <c r="AV2136" s="19"/>
    </row>
    <row r="2137" spans="1:48" x14ac:dyDescent="0.2">
      <c r="A2137" s="20"/>
      <c r="C2137" s="26"/>
      <c r="D2137" s="26"/>
      <c r="E2137" s="20"/>
      <c r="F2137" s="20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19"/>
      <c r="AH2137" s="19"/>
      <c r="AI2137" s="19"/>
      <c r="AK2137" s="19"/>
      <c r="AL2137" s="19"/>
      <c r="AM2137" s="19"/>
      <c r="AN2137" s="19"/>
      <c r="AO2137" s="19"/>
      <c r="AP2137" s="19"/>
      <c r="AQ2137" s="19"/>
      <c r="AR2137" s="19"/>
      <c r="AS2137" s="19"/>
      <c r="AU2137" s="19"/>
      <c r="AV2137" s="19"/>
    </row>
    <row r="2138" spans="1:48" x14ac:dyDescent="0.2">
      <c r="A2138" s="20"/>
      <c r="C2138" s="26"/>
      <c r="D2138" s="26"/>
      <c r="E2138" s="20"/>
      <c r="F2138" s="20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19"/>
      <c r="AH2138" s="19"/>
      <c r="AI2138" s="19"/>
      <c r="AK2138" s="19"/>
      <c r="AL2138" s="19"/>
      <c r="AM2138" s="19"/>
      <c r="AN2138" s="19"/>
      <c r="AO2138" s="19"/>
      <c r="AP2138" s="19"/>
      <c r="AQ2138" s="19"/>
      <c r="AR2138" s="19"/>
      <c r="AS2138" s="19"/>
      <c r="AU2138" s="19"/>
      <c r="AV2138" s="19"/>
    </row>
    <row r="2139" spans="1:48" x14ac:dyDescent="0.2">
      <c r="A2139" s="20"/>
      <c r="C2139" s="26"/>
      <c r="D2139" s="26"/>
      <c r="E2139" s="20"/>
      <c r="F2139" s="20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19"/>
      <c r="AH2139" s="19"/>
      <c r="AI2139" s="19"/>
      <c r="AK2139" s="19"/>
      <c r="AL2139" s="19"/>
      <c r="AM2139" s="19"/>
      <c r="AN2139" s="19"/>
      <c r="AO2139" s="19"/>
      <c r="AP2139" s="19"/>
      <c r="AQ2139" s="19"/>
      <c r="AR2139" s="19"/>
      <c r="AS2139" s="19"/>
      <c r="AU2139" s="19"/>
      <c r="AV2139" s="19"/>
    </row>
    <row r="2140" spans="1:48" x14ac:dyDescent="0.2">
      <c r="A2140" s="20"/>
      <c r="C2140" s="26"/>
      <c r="D2140" s="26"/>
      <c r="E2140" s="20"/>
      <c r="F2140" s="20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K2140" s="19"/>
      <c r="AL2140" s="19"/>
      <c r="AM2140" s="19"/>
      <c r="AN2140" s="19"/>
      <c r="AO2140" s="19"/>
      <c r="AP2140" s="19"/>
      <c r="AQ2140" s="19"/>
      <c r="AR2140" s="19"/>
      <c r="AS2140" s="19"/>
      <c r="AU2140" s="19"/>
      <c r="AV2140" s="19"/>
    </row>
    <row r="2141" spans="1:48" x14ac:dyDescent="0.2">
      <c r="A2141" s="20"/>
      <c r="C2141" s="26"/>
      <c r="D2141" s="26"/>
      <c r="E2141" s="20"/>
      <c r="F2141" s="20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19"/>
      <c r="AH2141" s="19"/>
      <c r="AI2141" s="19"/>
      <c r="AK2141" s="19"/>
      <c r="AL2141" s="19"/>
      <c r="AM2141" s="19"/>
      <c r="AN2141" s="19"/>
      <c r="AO2141" s="19"/>
      <c r="AP2141" s="19"/>
      <c r="AQ2141" s="19"/>
      <c r="AR2141" s="19"/>
      <c r="AS2141" s="19"/>
      <c r="AU2141" s="19"/>
      <c r="AV2141" s="19"/>
    </row>
    <row r="2142" spans="1:48" x14ac:dyDescent="0.2">
      <c r="A2142" s="20"/>
      <c r="C2142" s="26"/>
      <c r="D2142" s="26"/>
      <c r="E2142" s="20"/>
      <c r="F2142" s="20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19"/>
      <c r="AH2142" s="19"/>
      <c r="AI2142" s="19"/>
      <c r="AK2142" s="19"/>
      <c r="AL2142" s="19"/>
      <c r="AM2142" s="19"/>
      <c r="AN2142" s="19"/>
      <c r="AO2142" s="19"/>
      <c r="AP2142" s="19"/>
      <c r="AQ2142" s="19"/>
      <c r="AR2142" s="19"/>
      <c r="AS2142" s="19"/>
      <c r="AU2142" s="19"/>
      <c r="AV2142" s="19"/>
    </row>
    <row r="2143" spans="1:48" x14ac:dyDescent="0.2">
      <c r="A2143" s="20"/>
      <c r="C2143" s="26"/>
      <c r="D2143" s="26"/>
      <c r="E2143" s="20"/>
      <c r="F2143" s="20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19"/>
      <c r="AH2143" s="19"/>
      <c r="AI2143" s="19"/>
      <c r="AK2143" s="19"/>
      <c r="AL2143" s="19"/>
      <c r="AM2143" s="19"/>
      <c r="AN2143" s="19"/>
      <c r="AO2143" s="19"/>
      <c r="AP2143" s="19"/>
      <c r="AQ2143" s="19"/>
      <c r="AR2143" s="19"/>
      <c r="AS2143" s="19"/>
      <c r="AU2143" s="19"/>
      <c r="AV2143" s="19"/>
    </row>
    <row r="2144" spans="1:48" x14ac:dyDescent="0.2">
      <c r="A2144" s="20"/>
      <c r="C2144" s="26"/>
      <c r="D2144" s="26"/>
      <c r="E2144" s="20"/>
      <c r="F2144" s="20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19"/>
      <c r="AH2144" s="19"/>
      <c r="AI2144" s="19"/>
      <c r="AK2144" s="19"/>
      <c r="AL2144" s="19"/>
      <c r="AM2144" s="19"/>
      <c r="AN2144" s="19"/>
      <c r="AO2144" s="19"/>
      <c r="AP2144" s="19"/>
      <c r="AQ2144" s="19"/>
      <c r="AR2144" s="19"/>
      <c r="AS2144" s="19"/>
      <c r="AU2144" s="19"/>
      <c r="AV2144" s="19"/>
    </row>
    <row r="2145" spans="1:48" x14ac:dyDescent="0.2">
      <c r="A2145" s="20"/>
      <c r="C2145" s="26"/>
      <c r="D2145" s="26"/>
      <c r="E2145" s="20"/>
      <c r="F2145" s="20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19"/>
      <c r="AH2145" s="19"/>
      <c r="AI2145" s="19"/>
      <c r="AK2145" s="19"/>
      <c r="AL2145" s="19"/>
      <c r="AM2145" s="19"/>
      <c r="AN2145" s="19"/>
      <c r="AO2145" s="19"/>
      <c r="AP2145" s="19"/>
      <c r="AQ2145" s="19"/>
      <c r="AR2145" s="19"/>
      <c r="AS2145" s="19"/>
      <c r="AU2145" s="19"/>
      <c r="AV2145" s="19"/>
    </row>
    <row r="2146" spans="1:48" x14ac:dyDescent="0.2">
      <c r="A2146" s="20"/>
      <c r="C2146" s="26"/>
      <c r="D2146" s="26"/>
      <c r="E2146" s="20"/>
      <c r="F2146" s="20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19"/>
      <c r="AH2146" s="19"/>
      <c r="AI2146" s="19"/>
      <c r="AK2146" s="19"/>
      <c r="AL2146" s="19"/>
      <c r="AM2146" s="19"/>
      <c r="AN2146" s="19"/>
      <c r="AO2146" s="19"/>
      <c r="AP2146" s="19"/>
      <c r="AQ2146" s="19"/>
      <c r="AR2146" s="19"/>
      <c r="AS2146" s="19"/>
      <c r="AU2146" s="19"/>
      <c r="AV2146" s="19"/>
    </row>
    <row r="2147" spans="1:48" x14ac:dyDescent="0.2">
      <c r="A2147" s="20"/>
      <c r="C2147" s="26"/>
      <c r="D2147" s="26"/>
      <c r="E2147" s="20"/>
      <c r="F2147" s="20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19"/>
      <c r="AH2147" s="19"/>
      <c r="AI2147" s="19"/>
      <c r="AK2147" s="19"/>
      <c r="AL2147" s="19"/>
      <c r="AM2147" s="19"/>
      <c r="AN2147" s="19"/>
      <c r="AO2147" s="19"/>
      <c r="AP2147" s="19"/>
      <c r="AQ2147" s="19"/>
      <c r="AR2147" s="19"/>
      <c r="AS2147" s="19"/>
      <c r="AU2147" s="19"/>
      <c r="AV2147" s="19"/>
    </row>
    <row r="2148" spans="1:48" x14ac:dyDescent="0.2">
      <c r="A2148" s="20"/>
      <c r="C2148" s="26"/>
      <c r="D2148" s="26"/>
      <c r="E2148" s="20"/>
      <c r="F2148" s="20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U2148" s="19"/>
      <c r="AV2148" s="19"/>
    </row>
    <row r="2149" spans="1:48" x14ac:dyDescent="0.2">
      <c r="A2149" s="20"/>
      <c r="C2149" s="26"/>
      <c r="D2149" s="26"/>
      <c r="E2149" s="20"/>
      <c r="F2149" s="20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19"/>
      <c r="AH2149" s="19"/>
      <c r="AI2149" s="19"/>
      <c r="AK2149" s="19"/>
      <c r="AL2149" s="19"/>
      <c r="AM2149" s="19"/>
      <c r="AN2149" s="19"/>
      <c r="AO2149" s="19"/>
      <c r="AP2149" s="19"/>
      <c r="AQ2149" s="19"/>
      <c r="AR2149" s="19"/>
      <c r="AS2149" s="19"/>
      <c r="AU2149" s="19"/>
      <c r="AV2149" s="19"/>
    </row>
    <row r="2150" spans="1:48" x14ac:dyDescent="0.2">
      <c r="A2150" s="20"/>
      <c r="C2150" s="26"/>
      <c r="D2150" s="26"/>
      <c r="E2150" s="20"/>
      <c r="F2150" s="20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19"/>
      <c r="AH2150" s="19"/>
      <c r="AI2150" s="19"/>
      <c r="AK2150" s="19"/>
      <c r="AL2150" s="19"/>
      <c r="AM2150" s="19"/>
      <c r="AN2150" s="19"/>
      <c r="AO2150" s="19"/>
      <c r="AP2150" s="19"/>
      <c r="AQ2150" s="19"/>
      <c r="AR2150" s="19"/>
      <c r="AS2150" s="19"/>
      <c r="AU2150" s="19"/>
      <c r="AV2150" s="19"/>
    </row>
    <row r="2151" spans="1:48" x14ac:dyDescent="0.2">
      <c r="A2151" s="20"/>
      <c r="C2151" s="26"/>
      <c r="D2151" s="26"/>
      <c r="E2151" s="20"/>
      <c r="F2151" s="20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19"/>
      <c r="AH2151" s="19"/>
      <c r="AI2151" s="19"/>
      <c r="AK2151" s="19"/>
      <c r="AL2151" s="19"/>
      <c r="AM2151" s="19"/>
      <c r="AN2151" s="19"/>
      <c r="AO2151" s="19"/>
      <c r="AP2151" s="19"/>
      <c r="AQ2151" s="19"/>
      <c r="AR2151" s="19"/>
      <c r="AS2151" s="19"/>
      <c r="AU2151" s="19"/>
      <c r="AV2151" s="19"/>
    </row>
    <row r="2152" spans="1:48" x14ac:dyDescent="0.2">
      <c r="A2152" s="20"/>
      <c r="C2152" s="26"/>
      <c r="D2152" s="26"/>
      <c r="E2152" s="20"/>
      <c r="F2152" s="20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19"/>
      <c r="AH2152" s="19"/>
      <c r="AI2152" s="19"/>
      <c r="AK2152" s="19"/>
      <c r="AL2152" s="19"/>
      <c r="AM2152" s="19"/>
      <c r="AN2152" s="19"/>
      <c r="AO2152" s="19"/>
      <c r="AP2152" s="19"/>
      <c r="AQ2152" s="19"/>
      <c r="AR2152" s="19"/>
      <c r="AS2152" s="19"/>
      <c r="AU2152" s="19"/>
      <c r="AV2152" s="19"/>
    </row>
    <row r="2153" spans="1:48" x14ac:dyDescent="0.2">
      <c r="A2153" s="20"/>
      <c r="C2153" s="26"/>
      <c r="D2153" s="26"/>
      <c r="E2153" s="20"/>
      <c r="F2153" s="20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19"/>
      <c r="AH2153" s="19"/>
      <c r="AI2153" s="19"/>
      <c r="AK2153" s="19"/>
      <c r="AL2153" s="19"/>
      <c r="AM2153" s="19"/>
      <c r="AN2153" s="19"/>
      <c r="AO2153" s="19"/>
      <c r="AP2153" s="19"/>
      <c r="AQ2153" s="19"/>
      <c r="AR2153" s="19"/>
      <c r="AS2153" s="19"/>
      <c r="AU2153" s="19"/>
      <c r="AV2153" s="19"/>
    </row>
    <row r="2154" spans="1:48" x14ac:dyDescent="0.2">
      <c r="A2154" s="20"/>
      <c r="C2154" s="26"/>
      <c r="D2154" s="26"/>
      <c r="E2154" s="20"/>
      <c r="F2154" s="20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19"/>
      <c r="AH2154" s="19"/>
      <c r="AI2154" s="19"/>
      <c r="AK2154" s="19"/>
      <c r="AL2154" s="19"/>
      <c r="AM2154" s="19"/>
      <c r="AN2154" s="19"/>
      <c r="AO2154" s="19"/>
      <c r="AP2154" s="19"/>
      <c r="AQ2154" s="19"/>
      <c r="AR2154" s="19"/>
      <c r="AS2154" s="19"/>
      <c r="AU2154" s="19"/>
      <c r="AV2154" s="19"/>
    </row>
    <row r="2155" spans="1:48" x14ac:dyDescent="0.2">
      <c r="A2155" s="20"/>
      <c r="C2155" s="26"/>
      <c r="D2155" s="26"/>
      <c r="E2155" s="20"/>
      <c r="F2155" s="20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19"/>
      <c r="AH2155" s="19"/>
      <c r="AI2155" s="19"/>
      <c r="AK2155" s="19"/>
      <c r="AL2155" s="19"/>
      <c r="AM2155" s="19"/>
      <c r="AN2155" s="19"/>
      <c r="AO2155" s="19"/>
      <c r="AP2155" s="19"/>
      <c r="AQ2155" s="19"/>
      <c r="AR2155" s="19"/>
      <c r="AS2155" s="19"/>
      <c r="AU2155" s="19"/>
      <c r="AV2155" s="19"/>
    </row>
    <row r="2156" spans="1:48" x14ac:dyDescent="0.2">
      <c r="A2156" s="20"/>
      <c r="C2156" s="26"/>
      <c r="D2156" s="26"/>
      <c r="E2156" s="20"/>
      <c r="F2156" s="20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19"/>
      <c r="AH2156" s="19"/>
      <c r="AI2156" s="19"/>
      <c r="AK2156" s="19"/>
      <c r="AL2156" s="19"/>
      <c r="AM2156" s="19"/>
      <c r="AN2156" s="19"/>
      <c r="AO2156" s="19"/>
      <c r="AP2156" s="19"/>
      <c r="AQ2156" s="19"/>
      <c r="AR2156" s="19"/>
      <c r="AS2156" s="19"/>
      <c r="AU2156" s="19"/>
      <c r="AV2156" s="19"/>
    </row>
    <row r="2157" spans="1:48" x14ac:dyDescent="0.2">
      <c r="A2157" s="20"/>
      <c r="C2157" s="26"/>
      <c r="D2157" s="26"/>
      <c r="E2157" s="20"/>
      <c r="F2157" s="20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19"/>
      <c r="AH2157" s="19"/>
      <c r="AI2157" s="19"/>
      <c r="AK2157" s="19"/>
      <c r="AL2157" s="19"/>
      <c r="AM2157" s="19"/>
      <c r="AN2157" s="19"/>
      <c r="AO2157" s="19"/>
      <c r="AP2157" s="19"/>
      <c r="AQ2157" s="19"/>
      <c r="AR2157" s="19"/>
      <c r="AS2157" s="19"/>
      <c r="AU2157" s="19"/>
      <c r="AV2157" s="19"/>
    </row>
    <row r="2158" spans="1:48" x14ac:dyDescent="0.2">
      <c r="A2158" s="20"/>
      <c r="C2158" s="26"/>
      <c r="D2158" s="26"/>
      <c r="E2158" s="20"/>
      <c r="F2158" s="20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19"/>
      <c r="AH2158" s="19"/>
      <c r="AI2158" s="19"/>
      <c r="AK2158" s="19"/>
      <c r="AL2158" s="19"/>
      <c r="AM2158" s="19"/>
      <c r="AN2158" s="19"/>
      <c r="AO2158" s="19"/>
      <c r="AP2158" s="19"/>
      <c r="AQ2158" s="19"/>
      <c r="AR2158" s="19"/>
      <c r="AS2158" s="19"/>
      <c r="AU2158" s="19"/>
      <c r="AV2158" s="19"/>
    </row>
    <row r="2159" spans="1:48" x14ac:dyDescent="0.2">
      <c r="A2159" s="20"/>
      <c r="C2159" s="26"/>
      <c r="D2159" s="26"/>
      <c r="E2159" s="20"/>
      <c r="F2159" s="20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19"/>
      <c r="AH2159" s="19"/>
      <c r="AI2159" s="19"/>
      <c r="AK2159" s="19"/>
      <c r="AL2159" s="19"/>
      <c r="AM2159" s="19"/>
      <c r="AN2159" s="19"/>
      <c r="AO2159" s="19"/>
      <c r="AP2159" s="19"/>
      <c r="AQ2159" s="19"/>
      <c r="AR2159" s="19"/>
      <c r="AS2159" s="19"/>
      <c r="AU2159" s="19"/>
      <c r="AV2159" s="19"/>
    </row>
    <row r="2160" spans="1:48" x14ac:dyDescent="0.2">
      <c r="A2160" s="20"/>
      <c r="C2160" s="26"/>
      <c r="D2160" s="26"/>
      <c r="E2160" s="20"/>
      <c r="F2160" s="20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19"/>
      <c r="AH2160" s="19"/>
      <c r="AI2160" s="19"/>
      <c r="AK2160" s="19"/>
      <c r="AL2160" s="19"/>
      <c r="AM2160" s="19"/>
      <c r="AN2160" s="19"/>
      <c r="AO2160" s="19"/>
      <c r="AP2160" s="19"/>
      <c r="AQ2160" s="19"/>
      <c r="AR2160" s="19"/>
      <c r="AS2160" s="19"/>
      <c r="AU2160" s="19"/>
      <c r="AV2160" s="19"/>
    </row>
    <row r="2161" spans="1:48" x14ac:dyDescent="0.2">
      <c r="A2161" s="20"/>
      <c r="C2161" s="26"/>
      <c r="D2161" s="26"/>
      <c r="E2161" s="20"/>
      <c r="F2161" s="20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19"/>
      <c r="AH2161" s="19"/>
      <c r="AI2161" s="19"/>
      <c r="AK2161" s="19"/>
      <c r="AL2161" s="19"/>
      <c r="AM2161" s="19"/>
      <c r="AN2161" s="19"/>
      <c r="AO2161" s="19"/>
      <c r="AP2161" s="19"/>
      <c r="AQ2161" s="19"/>
      <c r="AR2161" s="19"/>
      <c r="AS2161" s="19"/>
      <c r="AU2161" s="19"/>
      <c r="AV2161" s="19"/>
    </row>
    <row r="2162" spans="1:48" x14ac:dyDescent="0.2">
      <c r="A2162" s="20"/>
      <c r="C2162" s="26"/>
      <c r="D2162" s="26"/>
      <c r="E2162" s="20"/>
      <c r="F2162" s="20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19"/>
      <c r="AH2162" s="19"/>
      <c r="AI2162" s="19"/>
      <c r="AK2162" s="19"/>
      <c r="AL2162" s="19"/>
      <c r="AM2162" s="19"/>
      <c r="AN2162" s="19"/>
      <c r="AO2162" s="19"/>
      <c r="AP2162" s="19"/>
      <c r="AQ2162" s="19"/>
      <c r="AR2162" s="19"/>
      <c r="AS2162" s="19"/>
      <c r="AU2162" s="19"/>
      <c r="AV2162" s="19"/>
    </row>
    <row r="2163" spans="1:48" x14ac:dyDescent="0.2">
      <c r="A2163" s="20"/>
      <c r="C2163" s="26"/>
      <c r="D2163" s="26"/>
      <c r="E2163" s="20"/>
      <c r="F2163" s="20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19"/>
      <c r="AH2163" s="19"/>
      <c r="AI2163" s="19"/>
      <c r="AK2163" s="19"/>
      <c r="AL2163" s="19"/>
      <c r="AM2163" s="19"/>
      <c r="AN2163" s="19"/>
      <c r="AO2163" s="19"/>
      <c r="AP2163" s="19"/>
      <c r="AQ2163" s="19"/>
      <c r="AR2163" s="19"/>
      <c r="AS2163" s="19"/>
      <c r="AU2163" s="19"/>
      <c r="AV2163" s="19"/>
    </row>
    <row r="2164" spans="1:48" x14ac:dyDescent="0.2">
      <c r="A2164" s="20"/>
      <c r="C2164" s="26"/>
      <c r="D2164" s="26"/>
      <c r="E2164" s="20"/>
      <c r="F2164" s="20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K2164" s="19"/>
      <c r="AL2164" s="19"/>
      <c r="AM2164" s="19"/>
      <c r="AN2164" s="19"/>
      <c r="AO2164" s="19"/>
      <c r="AP2164" s="19"/>
      <c r="AQ2164" s="19"/>
      <c r="AR2164" s="19"/>
      <c r="AS2164" s="19"/>
      <c r="AU2164" s="19"/>
      <c r="AV2164" s="19"/>
    </row>
    <row r="2165" spans="1:48" x14ac:dyDescent="0.2">
      <c r="A2165" s="20"/>
      <c r="C2165" s="26"/>
      <c r="D2165" s="26"/>
      <c r="E2165" s="20"/>
      <c r="F2165" s="20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19"/>
      <c r="AH2165" s="19"/>
      <c r="AI2165" s="19"/>
      <c r="AK2165" s="19"/>
      <c r="AL2165" s="19"/>
      <c r="AM2165" s="19"/>
      <c r="AN2165" s="19"/>
      <c r="AO2165" s="19"/>
      <c r="AP2165" s="19"/>
      <c r="AQ2165" s="19"/>
      <c r="AR2165" s="19"/>
      <c r="AS2165" s="19"/>
      <c r="AU2165" s="19"/>
      <c r="AV2165" s="19"/>
    </row>
    <row r="2166" spans="1:48" x14ac:dyDescent="0.2">
      <c r="A2166" s="20"/>
      <c r="C2166" s="26"/>
      <c r="D2166" s="26"/>
      <c r="E2166" s="20"/>
      <c r="F2166" s="20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19"/>
      <c r="AH2166" s="19"/>
      <c r="AI2166" s="19"/>
      <c r="AK2166" s="19"/>
      <c r="AL2166" s="19"/>
      <c r="AM2166" s="19"/>
      <c r="AN2166" s="19"/>
      <c r="AO2166" s="19"/>
      <c r="AP2166" s="19"/>
      <c r="AQ2166" s="19"/>
      <c r="AR2166" s="19"/>
      <c r="AS2166" s="19"/>
      <c r="AU2166" s="19"/>
      <c r="AV2166" s="19"/>
    </row>
    <row r="2167" spans="1:48" x14ac:dyDescent="0.2">
      <c r="A2167" s="20"/>
      <c r="C2167" s="26"/>
      <c r="D2167" s="26"/>
      <c r="E2167" s="20"/>
      <c r="F2167" s="20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19"/>
      <c r="AH2167" s="19"/>
      <c r="AI2167" s="19"/>
      <c r="AK2167" s="19"/>
      <c r="AL2167" s="19"/>
      <c r="AM2167" s="19"/>
      <c r="AN2167" s="19"/>
      <c r="AO2167" s="19"/>
      <c r="AP2167" s="19"/>
      <c r="AQ2167" s="19"/>
      <c r="AR2167" s="19"/>
      <c r="AS2167" s="19"/>
      <c r="AU2167" s="19"/>
      <c r="AV2167" s="19"/>
    </row>
    <row r="2168" spans="1:48" x14ac:dyDescent="0.2">
      <c r="A2168" s="20"/>
      <c r="C2168" s="26"/>
      <c r="D2168" s="26"/>
      <c r="E2168" s="20"/>
      <c r="F2168" s="20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19"/>
      <c r="AH2168" s="19"/>
      <c r="AI2168" s="19"/>
      <c r="AK2168" s="19"/>
      <c r="AL2168" s="19"/>
      <c r="AM2168" s="19"/>
      <c r="AN2168" s="19"/>
      <c r="AO2168" s="19"/>
      <c r="AP2168" s="19"/>
      <c r="AQ2168" s="19"/>
      <c r="AR2168" s="19"/>
      <c r="AS2168" s="19"/>
      <c r="AU2168" s="19"/>
      <c r="AV2168" s="19"/>
    </row>
    <row r="2169" spans="1:48" x14ac:dyDescent="0.2">
      <c r="A2169" s="20"/>
      <c r="C2169" s="26"/>
      <c r="D2169" s="26"/>
      <c r="E2169" s="20"/>
      <c r="F2169" s="20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19"/>
      <c r="AH2169" s="19"/>
      <c r="AI2169" s="19"/>
      <c r="AK2169" s="19"/>
      <c r="AL2169" s="19"/>
      <c r="AM2169" s="19"/>
      <c r="AN2169" s="19"/>
      <c r="AO2169" s="19"/>
      <c r="AP2169" s="19"/>
      <c r="AQ2169" s="19"/>
      <c r="AR2169" s="19"/>
      <c r="AS2169" s="19"/>
      <c r="AU2169" s="19"/>
      <c r="AV2169" s="19"/>
    </row>
    <row r="2170" spans="1:48" x14ac:dyDescent="0.2">
      <c r="A2170" s="20"/>
      <c r="C2170" s="26"/>
      <c r="D2170" s="26"/>
      <c r="E2170" s="20"/>
      <c r="F2170" s="20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19"/>
      <c r="AH2170" s="19"/>
      <c r="AI2170" s="19"/>
      <c r="AK2170" s="19"/>
      <c r="AL2170" s="19"/>
      <c r="AM2170" s="19"/>
      <c r="AN2170" s="19"/>
      <c r="AO2170" s="19"/>
      <c r="AP2170" s="19"/>
      <c r="AQ2170" s="19"/>
      <c r="AR2170" s="19"/>
      <c r="AS2170" s="19"/>
      <c r="AU2170" s="19"/>
      <c r="AV2170" s="19"/>
    </row>
    <row r="2171" spans="1:48" x14ac:dyDescent="0.2">
      <c r="A2171" s="20"/>
      <c r="C2171" s="26"/>
      <c r="D2171" s="26"/>
      <c r="E2171" s="20"/>
      <c r="F2171" s="20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19"/>
      <c r="AH2171" s="19"/>
      <c r="AI2171" s="19"/>
      <c r="AK2171" s="19"/>
      <c r="AL2171" s="19"/>
      <c r="AM2171" s="19"/>
      <c r="AN2171" s="19"/>
      <c r="AO2171" s="19"/>
      <c r="AP2171" s="19"/>
      <c r="AQ2171" s="19"/>
      <c r="AR2171" s="19"/>
      <c r="AS2171" s="19"/>
      <c r="AU2171" s="19"/>
      <c r="AV2171" s="19"/>
    </row>
    <row r="2172" spans="1:48" x14ac:dyDescent="0.2">
      <c r="A2172" s="20"/>
      <c r="C2172" s="26"/>
      <c r="D2172" s="26"/>
      <c r="E2172" s="20"/>
      <c r="F2172" s="20"/>
      <c r="H2172" s="19"/>
      <c r="I2172" s="19"/>
      <c r="J2172" s="19"/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19"/>
      <c r="AH2172" s="19"/>
      <c r="AI2172" s="19"/>
      <c r="AK2172" s="19"/>
      <c r="AL2172" s="19"/>
      <c r="AM2172" s="19"/>
      <c r="AN2172" s="19"/>
      <c r="AO2172" s="19"/>
      <c r="AP2172" s="19"/>
      <c r="AQ2172" s="19"/>
      <c r="AR2172" s="19"/>
      <c r="AS2172" s="19"/>
      <c r="AU2172" s="19"/>
      <c r="AV2172" s="19"/>
    </row>
    <row r="2173" spans="1:48" x14ac:dyDescent="0.2">
      <c r="A2173" s="20"/>
      <c r="C2173" s="26"/>
      <c r="D2173" s="26"/>
      <c r="E2173" s="20"/>
      <c r="F2173" s="20"/>
      <c r="H2173" s="19"/>
      <c r="I2173" s="19"/>
      <c r="J2173" s="19"/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19"/>
      <c r="AH2173" s="19"/>
      <c r="AI2173" s="19"/>
      <c r="AK2173" s="19"/>
      <c r="AL2173" s="19"/>
      <c r="AM2173" s="19"/>
      <c r="AN2173" s="19"/>
      <c r="AO2173" s="19"/>
      <c r="AP2173" s="19"/>
      <c r="AQ2173" s="19"/>
      <c r="AR2173" s="19"/>
      <c r="AS2173" s="19"/>
      <c r="AU2173" s="19"/>
      <c r="AV2173" s="19"/>
    </row>
    <row r="2174" spans="1:48" x14ac:dyDescent="0.2">
      <c r="A2174" s="20"/>
      <c r="C2174" s="26"/>
      <c r="D2174" s="26"/>
      <c r="E2174" s="20"/>
      <c r="F2174" s="20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K2174" s="19"/>
      <c r="AL2174" s="19"/>
      <c r="AM2174" s="19"/>
      <c r="AN2174" s="19"/>
      <c r="AO2174" s="19"/>
      <c r="AP2174" s="19"/>
      <c r="AQ2174" s="19"/>
      <c r="AR2174" s="19"/>
      <c r="AS2174" s="19"/>
      <c r="AU2174" s="19"/>
      <c r="AV2174" s="19"/>
    </row>
    <row r="2175" spans="1:48" x14ac:dyDescent="0.2">
      <c r="A2175" s="20"/>
      <c r="C2175" s="26"/>
      <c r="D2175" s="26"/>
      <c r="E2175" s="20"/>
      <c r="F2175" s="20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19"/>
      <c r="AH2175" s="19"/>
      <c r="AI2175" s="19"/>
      <c r="AK2175" s="19"/>
      <c r="AL2175" s="19"/>
      <c r="AM2175" s="19"/>
      <c r="AN2175" s="19"/>
      <c r="AO2175" s="19"/>
      <c r="AP2175" s="19"/>
      <c r="AQ2175" s="19"/>
      <c r="AR2175" s="19"/>
      <c r="AS2175" s="19"/>
      <c r="AU2175" s="19"/>
      <c r="AV2175" s="19"/>
    </row>
    <row r="2176" spans="1:48" x14ac:dyDescent="0.2">
      <c r="A2176" s="20"/>
      <c r="C2176" s="26"/>
      <c r="D2176" s="26"/>
      <c r="E2176" s="20"/>
      <c r="F2176" s="20"/>
      <c r="H2176" s="19"/>
      <c r="I2176" s="19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19"/>
      <c r="AH2176" s="19"/>
      <c r="AI2176" s="19"/>
      <c r="AK2176" s="19"/>
      <c r="AL2176" s="19"/>
      <c r="AM2176" s="19"/>
      <c r="AN2176" s="19"/>
      <c r="AO2176" s="19"/>
      <c r="AP2176" s="19"/>
      <c r="AQ2176" s="19"/>
      <c r="AR2176" s="19"/>
      <c r="AS2176" s="19"/>
      <c r="AU2176" s="19"/>
      <c r="AV2176" s="19"/>
    </row>
    <row r="2177" spans="1:48" x14ac:dyDescent="0.2">
      <c r="A2177" s="20"/>
      <c r="C2177" s="26"/>
      <c r="D2177" s="26"/>
      <c r="E2177" s="20"/>
      <c r="F2177" s="20"/>
      <c r="H2177" s="19"/>
      <c r="I2177" s="19"/>
      <c r="J2177" s="19"/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19"/>
      <c r="AH2177" s="19"/>
      <c r="AI2177" s="19"/>
      <c r="AK2177" s="19"/>
      <c r="AL2177" s="19"/>
      <c r="AM2177" s="19"/>
      <c r="AN2177" s="19"/>
      <c r="AO2177" s="19"/>
      <c r="AP2177" s="19"/>
      <c r="AQ2177" s="19"/>
      <c r="AR2177" s="19"/>
      <c r="AS2177" s="19"/>
      <c r="AU2177" s="19"/>
      <c r="AV2177" s="19"/>
    </row>
    <row r="2178" spans="1:48" x14ac:dyDescent="0.2">
      <c r="A2178" s="20"/>
      <c r="C2178" s="26"/>
      <c r="D2178" s="26"/>
      <c r="E2178" s="20"/>
      <c r="F2178" s="20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19"/>
      <c r="AH2178" s="19"/>
      <c r="AI2178" s="19"/>
      <c r="AK2178" s="19"/>
      <c r="AL2178" s="19"/>
      <c r="AM2178" s="19"/>
      <c r="AN2178" s="19"/>
      <c r="AO2178" s="19"/>
      <c r="AP2178" s="19"/>
      <c r="AQ2178" s="19"/>
      <c r="AR2178" s="19"/>
      <c r="AS2178" s="19"/>
      <c r="AU2178" s="19"/>
      <c r="AV2178" s="19"/>
    </row>
    <row r="2179" spans="1:48" x14ac:dyDescent="0.2">
      <c r="A2179" s="20"/>
      <c r="C2179" s="26"/>
      <c r="D2179" s="26"/>
      <c r="E2179" s="20"/>
      <c r="F2179" s="20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19"/>
      <c r="AH2179" s="19"/>
      <c r="AI2179" s="19"/>
      <c r="AK2179" s="19"/>
      <c r="AL2179" s="19"/>
      <c r="AM2179" s="19"/>
      <c r="AN2179" s="19"/>
      <c r="AO2179" s="19"/>
      <c r="AP2179" s="19"/>
      <c r="AQ2179" s="19"/>
      <c r="AR2179" s="19"/>
      <c r="AS2179" s="19"/>
      <c r="AU2179" s="19"/>
      <c r="AV2179" s="19"/>
    </row>
    <row r="2180" spans="1:48" x14ac:dyDescent="0.2">
      <c r="A2180" s="20"/>
      <c r="C2180" s="26"/>
      <c r="D2180" s="26"/>
      <c r="E2180" s="20"/>
      <c r="F2180" s="20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K2180" s="19"/>
      <c r="AL2180" s="19"/>
      <c r="AM2180" s="19"/>
      <c r="AN2180" s="19"/>
      <c r="AO2180" s="19"/>
      <c r="AP2180" s="19"/>
      <c r="AQ2180" s="19"/>
      <c r="AR2180" s="19"/>
      <c r="AS2180" s="19"/>
      <c r="AU2180" s="19"/>
      <c r="AV2180" s="19"/>
    </row>
    <row r="2181" spans="1:48" x14ac:dyDescent="0.2">
      <c r="A2181" s="20"/>
      <c r="C2181" s="26"/>
      <c r="D2181" s="26"/>
      <c r="E2181" s="20"/>
      <c r="F2181" s="20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19"/>
      <c r="AH2181" s="19"/>
      <c r="AI2181" s="19"/>
      <c r="AK2181" s="19"/>
      <c r="AL2181" s="19"/>
      <c r="AM2181" s="19"/>
      <c r="AN2181" s="19"/>
      <c r="AO2181" s="19"/>
      <c r="AP2181" s="19"/>
      <c r="AQ2181" s="19"/>
      <c r="AR2181" s="19"/>
      <c r="AS2181" s="19"/>
      <c r="AU2181" s="19"/>
      <c r="AV2181" s="19"/>
    </row>
    <row r="2182" spans="1:48" x14ac:dyDescent="0.2">
      <c r="A2182" s="20"/>
      <c r="C2182" s="26"/>
      <c r="D2182" s="26"/>
      <c r="E2182" s="20"/>
      <c r="F2182" s="20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19"/>
      <c r="AH2182" s="19"/>
      <c r="AI2182" s="19"/>
      <c r="AK2182" s="19"/>
      <c r="AL2182" s="19"/>
      <c r="AM2182" s="19"/>
      <c r="AN2182" s="19"/>
      <c r="AO2182" s="19"/>
      <c r="AP2182" s="19"/>
      <c r="AQ2182" s="19"/>
      <c r="AR2182" s="19"/>
      <c r="AS2182" s="19"/>
      <c r="AU2182" s="19"/>
      <c r="AV2182" s="19"/>
    </row>
    <row r="2183" spans="1:48" x14ac:dyDescent="0.2">
      <c r="A2183" s="20"/>
      <c r="C2183" s="26"/>
      <c r="D2183" s="26"/>
      <c r="E2183" s="20"/>
      <c r="F2183" s="20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19"/>
      <c r="AH2183" s="19"/>
      <c r="AI2183" s="19"/>
      <c r="AK2183" s="19"/>
      <c r="AL2183" s="19"/>
      <c r="AM2183" s="19"/>
      <c r="AN2183" s="19"/>
      <c r="AO2183" s="19"/>
      <c r="AP2183" s="19"/>
      <c r="AQ2183" s="19"/>
      <c r="AR2183" s="19"/>
      <c r="AS2183" s="19"/>
      <c r="AU2183" s="19"/>
      <c r="AV2183" s="19"/>
    </row>
    <row r="2184" spans="1:48" x14ac:dyDescent="0.2">
      <c r="A2184" s="20"/>
      <c r="C2184" s="26"/>
      <c r="D2184" s="26"/>
      <c r="E2184" s="20"/>
      <c r="F2184" s="20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19"/>
      <c r="AH2184" s="19"/>
      <c r="AI2184" s="19"/>
      <c r="AK2184" s="19"/>
      <c r="AL2184" s="19"/>
      <c r="AM2184" s="19"/>
      <c r="AN2184" s="19"/>
      <c r="AO2184" s="19"/>
      <c r="AP2184" s="19"/>
      <c r="AQ2184" s="19"/>
      <c r="AR2184" s="19"/>
      <c r="AS2184" s="19"/>
      <c r="AU2184" s="19"/>
      <c r="AV2184" s="19"/>
    </row>
    <row r="2185" spans="1:48" x14ac:dyDescent="0.2">
      <c r="A2185" s="20"/>
      <c r="C2185" s="26"/>
      <c r="D2185" s="26"/>
      <c r="E2185" s="20"/>
      <c r="F2185" s="20"/>
      <c r="H2185" s="19"/>
      <c r="I2185" s="19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19"/>
      <c r="AH2185" s="19"/>
      <c r="AI2185" s="19"/>
      <c r="AK2185" s="19"/>
      <c r="AL2185" s="19"/>
      <c r="AM2185" s="19"/>
      <c r="AN2185" s="19"/>
      <c r="AO2185" s="19"/>
      <c r="AP2185" s="19"/>
      <c r="AQ2185" s="19"/>
      <c r="AR2185" s="19"/>
      <c r="AS2185" s="19"/>
      <c r="AU2185" s="19"/>
      <c r="AV2185" s="19"/>
    </row>
    <row r="2186" spans="1:48" x14ac:dyDescent="0.2">
      <c r="A2186" s="20"/>
      <c r="C2186" s="26"/>
      <c r="D2186" s="26"/>
      <c r="E2186" s="20"/>
      <c r="F2186" s="20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19"/>
      <c r="AH2186" s="19"/>
      <c r="AI2186" s="19"/>
      <c r="AK2186" s="19"/>
      <c r="AL2186" s="19"/>
      <c r="AM2186" s="19"/>
      <c r="AN2186" s="19"/>
      <c r="AO2186" s="19"/>
      <c r="AP2186" s="19"/>
      <c r="AQ2186" s="19"/>
      <c r="AR2186" s="19"/>
      <c r="AS2186" s="19"/>
      <c r="AU2186" s="19"/>
      <c r="AV2186" s="19"/>
    </row>
    <row r="2187" spans="1:48" x14ac:dyDescent="0.2">
      <c r="A2187" s="20"/>
      <c r="C2187" s="26"/>
      <c r="D2187" s="26"/>
      <c r="E2187" s="20"/>
      <c r="F2187" s="20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19"/>
      <c r="AH2187" s="19"/>
      <c r="AI2187" s="19"/>
      <c r="AK2187" s="19"/>
      <c r="AL2187" s="19"/>
      <c r="AM2187" s="19"/>
      <c r="AN2187" s="19"/>
      <c r="AO2187" s="19"/>
      <c r="AP2187" s="19"/>
      <c r="AQ2187" s="19"/>
      <c r="AR2187" s="19"/>
      <c r="AS2187" s="19"/>
      <c r="AU2187" s="19"/>
      <c r="AV2187" s="19"/>
    </row>
    <row r="2188" spans="1:48" x14ac:dyDescent="0.2">
      <c r="A2188" s="20"/>
      <c r="C2188" s="26"/>
      <c r="D2188" s="26"/>
      <c r="E2188" s="20"/>
      <c r="F2188" s="20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U2188" s="19"/>
      <c r="AV2188" s="19"/>
    </row>
    <row r="2189" spans="1:48" x14ac:dyDescent="0.2">
      <c r="A2189" s="20"/>
      <c r="C2189" s="26"/>
      <c r="D2189" s="26"/>
      <c r="E2189" s="20"/>
      <c r="F2189" s="20"/>
      <c r="H2189" s="19"/>
      <c r="I2189" s="19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19"/>
      <c r="AH2189" s="19"/>
      <c r="AI2189" s="19"/>
      <c r="AK2189" s="19"/>
      <c r="AL2189" s="19"/>
      <c r="AM2189" s="19"/>
      <c r="AN2189" s="19"/>
      <c r="AO2189" s="19"/>
      <c r="AP2189" s="19"/>
      <c r="AQ2189" s="19"/>
      <c r="AR2189" s="19"/>
      <c r="AS2189" s="19"/>
      <c r="AU2189" s="19"/>
      <c r="AV2189" s="19"/>
    </row>
    <row r="2190" spans="1:48" x14ac:dyDescent="0.2">
      <c r="A2190" s="20"/>
      <c r="C2190" s="26"/>
      <c r="D2190" s="26"/>
      <c r="E2190" s="20"/>
      <c r="F2190" s="20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19"/>
      <c r="AH2190" s="19"/>
      <c r="AI2190" s="19"/>
      <c r="AK2190" s="19"/>
      <c r="AL2190" s="19"/>
      <c r="AM2190" s="19"/>
      <c r="AN2190" s="19"/>
      <c r="AO2190" s="19"/>
      <c r="AP2190" s="19"/>
      <c r="AQ2190" s="19"/>
      <c r="AR2190" s="19"/>
      <c r="AS2190" s="19"/>
      <c r="AU2190" s="19"/>
      <c r="AV2190" s="19"/>
    </row>
    <row r="2191" spans="1:48" x14ac:dyDescent="0.2">
      <c r="A2191" s="20"/>
      <c r="C2191" s="26"/>
      <c r="D2191" s="26"/>
      <c r="E2191" s="20"/>
      <c r="F2191" s="20"/>
      <c r="H2191" s="19"/>
      <c r="I2191" s="19"/>
      <c r="J2191" s="19"/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19"/>
      <c r="AH2191" s="19"/>
      <c r="AI2191" s="19"/>
      <c r="AK2191" s="19"/>
      <c r="AL2191" s="19"/>
      <c r="AM2191" s="19"/>
      <c r="AN2191" s="19"/>
      <c r="AO2191" s="19"/>
      <c r="AP2191" s="19"/>
      <c r="AQ2191" s="19"/>
      <c r="AR2191" s="19"/>
      <c r="AS2191" s="19"/>
      <c r="AU2191" s="19"/>
      <c r="AV2191" s="19"/>
    </row>
    <row r="2192" spans="1:48" x14ac:dyDescent="0.2">
      <c r="A2192" s="20"/>
      <c r="C2192" s="26"/>
      <c r="D2192" s="26"/>
      <c r="E2192" s="20"/>
      <c r="F2192" s="20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19"/>
      <c r="AH2192" s="19"/>
      <c r="AI2192" s="19"/>
      <c r="AK2192" s="19"/>
      <c r="AL2192" s="19"/>
      <c r="AM2192" s="19"/>
      <c r="AN2192" s="19"/>
      <c r="AO2192" s="19"/>
      <c r="AP2192" s="19"/>
      <c r="AQ2192" s="19"/>
      <c r="AR2192" s="19"/>
      <c r="AS2192" s="19"/>
      <c r="AU2192" s="19"/>
      <c r="AV2192" s="19"/>
    </row>
    <row r="2193" spans="1:48" x14ac:dyDescent="0.2">
      <c r="A2193" s="20"/>
      <c r="C2193" s="26"/>
      <c r="D2193" s="26"/>
      <c r="E2193" s="20"/>
      <c r="F2193" s="20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19"/>
      <c r="AH2193" s="19"/>
      <c r="AI2193" s="19"/>
      <c r="AK2193" s="19"/>
      <c r="AL2193" s="19"/>
      <c r="AM2193" s="19"/>
      <c r="AN2193" s="19"/>
      <c r="AO2193" s="19"/>
      <c r="AP2193" s="19"/>
      <c r="AQ2193" s="19"/>
      <c r="AR2193" s="19"/>
      <c r="AS2193" s="19"/>
      <c r="AU2193" s="19"/>
      <c r="AV2193" s="19"/>
    </row>
    <row r="2194" spans="1:48" x14ac:dyDescent="0.2">
      <c r="A2194" s="20"/>
      <c r="C2194" s="26"/>
      <c r="D2194" s="26"/>
      <c r="E2194" s="20"/>
      <c r="F2194" s="20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19"/>
      <c r="AH2194" s="19"/>
      <c r="AI2194" s="19"/>
      <c r="AK2194" s="19"/>
      <c r="AL2194" s="19"/>
      <c r="AM2194" s="19"/>
      <c r="AN2194" s="19"/>
      <c r="AO2194" s="19"/>
      <c r="AP2194" s="19"/>
      <c r="AQ2194" s="19"/>
      <c r="AR2194" s="19"/>
      <c r="AS2194" s="19"/>
      <c r="AU2194" s="19"/>
      <c r="AV2194" s="19"/>
    </row>
    <row r="2195" spans="1:48" x14ac:dyDescent="0.2">
      <c r="A2195" s="20"/>
      <c r="C2195" s="26"/>
      <c r="D2195" s="26"/>
      <c r="E2195" s="20"/>
      <c r="F2195" s="20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19"/>
      <c r="AH2195" s="19"/>
      <c r="AI2195" s="19"/>
      <c r="AK2195" s="19"/>
      <c r="AL2195" s="19"/>
      <c r="AM2195" s="19"/>
      <c r="AN2195" s="19"/>
      <c r="AO2195" s="19"/>
      <c r="AP2195" s="19"/>
      <c r="AQ2195" s="19"/>
      <c r="AR2195" s="19"/>
      <c r="AS2195" s="19"/>
      <c r="AU2195" s="19"/>
      <c r="AV2195" s="19"/>
    </row>
    <row r="2196" spans="1:48" x14ac:dyDescent="0.2">
      <c r="A2196" s="20"/>
      <c r="C2196" s="26"/>
      <c r="D2196" s="26"/>
      <c r="E2196" s="20"/>
      <c r="F2196" s="20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19"/>
      <c r="AH2196" s="19"/>
      <c r="AI2196" s="19"/>
      <c r="AK2196" s="19"/>
      <c r="AL2196" s="19"/>
      <c r="AM2196" s="19"/>
      <c r="AN2196" s="19"/>
      <c r="AO2196" s="19"/>
      <c r="AP2196" s="19"/>
      <c r="AQ2196" s="19"/>
      <c r="AR2196" s="19"/>
      <c r="AS2196" s="19"/>
      <c r="AU2196" s="19"/>
      <c r="AV2196" s="19"/>
    </row>
    <row r="2197" spans="1:48" x14ac:dyDescent="0.2">
      <c r="A2197" s="20"/>
      <c r="C2197" s="26"/>
      <c r="D2197" s="26"/>
      <c r="E2197" s="20"/>
      <c r="F2197" s="20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19"/>
      <c r="AH2197" s="19"/>
      <c r="AI2197" s="19"/>
      <c r="AK2197" s="19"/>
      <c r="AL2197" s="19"/>
      <c r="AM2197" s="19"/>
      <c r="AN2197" s="19"/>
      <c r="AO2197" s="19"/>
      <c r="AP2197" s="19"/>
      <c r="AQ2197" s="19"/>
      <c r="AR2197" s="19"/>
      <c r="AS2197" s="19"/>
      <c r="AU2197" s="19"/>
      <c r="AV2197" s="19"/>
    </row>
    <row r="2198" spans="1:48" x14ac:dyDescent="0.2">
      <c r="A2198" s="20"/>
      <c r="C2198" s="26"/>
      <c r="D2198" s="26"/>
      <c r="E2198" s="20"/>
      <c r="F2198" s="20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19"/>
      <c r="AH2198" s="19"/>
      <c r="AI2198" s="19"/>
      <c r="AK2198" s="19"/>
      <c r="AL2198" s="19"/>
      <c r="AM2198" s="19"/>
      <c r="AN2198" s="19"/>
      <c r="AO2198" s="19"/>
      <c r="AP2198" s="19"/>
      <c r="AQ2198" s="19"/>
      <c r="AR2198" s="19"/>
      <c r="AS2198" s="19"/>
      <c r="AU2198" s="19"/>
      <c r="AV2198" s="19"/>
    </row>
    <row r="2199" spans="1:48" x14ac:dyDescent="0.2">
      <c r="A2199" s="20"/>
      <c r="C2199" s="26"/>
      <c r="D2199" s="26"/>
      <c r="E2199" s="20"/>
      <c r="F2199" s="20"/>
      <c r="H2199" s="19"/>
      <c r="I2199" s="19"/>
      <c r="J2199" s="19"/>
      <c r="K2199" s="19"/>
      <c r="L2199" s="19"/>
      <c r="M2199" s="19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19"/>
      <c r="AH2199" s="19"/>
      <c r="AI2199" s="19"/>
      <c r="AK2199" s="19"/>
      <c r="AL2199" s="19"/>
      <c r="AM2199" s="19"/>
      <c r="AN2199" s="19"/>
      <c r="AO2199" s="19"/>
      <c r="AP2199" s="19"/>
      <c r="AQ2199" s="19"/>
      <c r="AR2199" s="19"/>
      <c r="AS2199" s="19"/>
      <c r="AU2199" s="19"/>
      <c r="AV2199" s="19"/>
    </row>
    <row r="2200" spans="1:48" x14ac:dyDescent="0.2">
      <c r="A2200" s="20"/>
      <c r="C2200" s="26"/>
      <c r="D2200" s="26"/>
      <c r="E2200" s="20"/>
      <c r="F2200" s="20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U2200" s="19"/>
      <c r="AV2200" s="19"/>
    </row>
    <row r="2201" spans="1:48" x14ac:dyDescent="0.2">
      <c r="A2201" s="20"/>
      <c r="C2201" s="26"/>
      <c r="D2201" s="26"/>
      <c r="E2201" s="20"/>
      <c r="F2201" s="20"/>
      <c r="H2201" s="19"/>
      <c r="I2201" s="19"/>
      <c r="J2201" s="19"/>
      <c r="K2201" s="19"/>
      <c r="L2201" s="19"/>
      <c r="M2201" s="19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19"/>
      <c r="AH2201" s="19"/>
      <c r="AI2201" s="19"/>
      <c r="AK2201" s="19"/>
      <c r="AL2201" s="19"/>
      <c r="AM2201" s="19"/>
      <c r="AN2201" s="19"/>
      <c r="AO2201" s="19"/>
      <c r="AP2201" s="19"/>
      <c r="AQ2201" s="19"/>
      <c r="AR2201" s="19"/>
      <c r="AS2201" s="19"/>
      <c r="AU2201" s="19"/>
      <c r="AV2201" s="19"/>
    </row>
    <row r="2202" spans="1:48" x14ac:dyDescent="0.2">
      <c r="A2202" s="20"/>
      <c r="C2202" s="26"/>
      <c r="D2202" s="26"/>
      <c r="E2202" s="20"/>
      <c r="F2202" s="20"/>
      <c r="H2202" s="19"/>
      <c r="I2202" s="19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19"/>
      <c r="AH2202" s="19"/>
      <c r="AI2202" s="19"/>
      <c r="AK2202" s="19"/>
      <c r="AL2202" s="19"/>
      <c r="AM2202" s="19"/>
      <c r="AN2202" s="19"/>
      <c r="AO2202" s="19"/>
      <c r="AP2202" s="19"/>
      <c r="AQ2202" s="19"/>
      <c r="AR2202" s="19"/>
      <c r="AS2202" s="19"/>
      <c r="AU2202" s="19"/>
      <c r="AV2202" s="19"/>
    </row>
    <row r="2203" spans="1:48" x14ac:dyDescent="0.2">
      <c r="A2203" s="20"/>
      <c r="C2203" s="26"/>
      <c r="D2203" s="26"/>
      <c r="E2203" s="20"/>
      <c r="F2203" s="20"/>
      <c r="H2203" s="19"/>
      <c r="I2203" s="19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19"/>
      <c r="AH2203" s="19"/>
      <c r="AI2203" s="19"/>
      <c r="AK2203" s="19"/>
      <c r="AL2203" s="19"/>
      <c r="AM2203" s="19"/>
      <c r="AN2203" s="19"/>
      <c r="AO2203" s="19"/>
      <c r="AP2203" s="19"/>
      <c r="AQ2203" s="19"/>
      <c r="AR2203" s="19"/>
      <c r="AS2203" s="19"/>
      <c r="AU2203" s="19"/>
      <c r="AV2203" s="19"/>
    </row>
    <row r="2204" spans="1:48" x14ac:dyDescent="0.2">
      <c r="A2204" s="20"/>
      <c r="C2204" s="26"/>
      <c r="D2204" s="26"/>
      <c r="E2204" s="20"/>
      <c r="F2204" s="20"/>
      <c r="H2204" s="19"/>
      <c r="I2204" s="19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19"/>
      <c r="AH2204" s="19"/>
      <c r="AI2204" s="19"/>
      <c r="AK2204" s="19"/>
      <c r="AL2204" s="19"/>
      <c r="AM2204" s="19"/>
      <c r="AN2204" s="19"/>
      <c r="AO2204" s="19"/>
      <c r="AP2204" s="19"/>
      <c r="AQ2204" s="19"/>
      <c r="AR2204" s="19"/>
      <c r="AS2204" s="19"/>
      <c r="AU2204" s="19"/>
      <c r="AV2204" s="19"/>
    </row>
    <row r="2205" spans="1:48" x14ac:dyDescent="0.2">
      <c r="A2205" s="20"/>
      <c r="C2205" s="26"/>
      <c r="D2205" s="26"/>
      <c r="E2205" s="20"/>
      <c r="F2205" s="20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19"/>
      <c r="AH2205" s="19"/>
      <c r="AI2205" s="19"/>
      <c r="AK2205" s="19"/>
      <c r="AL2205" s="19"/>
      <c r="AM2205" s="19"/>
      <c r="AN2205" s="19"/>
      <c r="AO2205" s="19"/>
      <c r="AP2205" s="19"/>
      <c r="AQ2205" s="19"/>
      <c r="AR2205" s="19"/>
      <c r="AS2205" s="19"/>
      <c r="AU2205" s="19"/>
      <c r="AV2205" s="19"/>
    </row>
    <row r="2206" spans="1:48" x14ac:dyDescent="0.2">
      <c r="A2206" s="20"/>
      <c r="C2206" s="26"/>
      <c r="D2206" s="26"/>
      <c r="E2206" s="20"/>
      <c r="F2206" s="20"/>
      <c r="H2206" s="19"/>
      <c r="I2206" s="19"/>
      <c r="J2206" s="19"/>
      <c r="K2206" s="19"/>
      <c r="L2206" s="19"/>
      <c r="M2206" s="19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19"/>
      <c r="AH2206" s="19"/>
      <c r="AI2206" s="19"/>
      <c r="AK2206" s="19"/>
      <c r="AL2206" s="19"/>
      <c r="AM2206" s="19"/>
      <c r="AN2206" s="19"/>
      <c r="AO2206" s="19"/>
      <c r="AP2206" s="19"/>
      <c r="AQ2206" s="19"/>
      <c r="AR2206" s="19"/>
      <c r="AS2206" s="19"/>
      <c r="AU2206" s="19"/>
      <c r="AV2206" s="19"/>
    </row>
    <row r="2207" spans="1:48" x14ac:dyDescent="0.2">
      <c r="A2207" s="20"/>
      <c r="C2207" s="26"/>
      <c r="D2207" s="26"/>
      <c r="E2207" s="20"/>
      <c r="F2207" s="20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19"/>
      <c r="AH2207" s="19"/>
      <c r="AI2207" s="19"/>
      <c r="AK2207" s="19"/>
      <c r="AL2207" s="19"/>
      <c r="AM2207" s="19"/>
      <c r="AN2207" s="19"/>
      <c r="AO2207" s="19"/>
      <c r="AP2207" s="19"/>
      <c r="AQ2207" s="19"/>
      <c r="AR2207" s="19"/>
      <c r="AS2207" s="19"/>
      <c r="AU2207" s="19"/>
      <c r="AV2207" s="19"/>
    </row>
    <row r="2208" spans="1:48" x14ac:dyDescent="0.2">
      <c r="A2208" s="20"/>
      <c r="C2208" s="26"/>
      <c r="D2208" s="26"/>
      <c r="E2208" s="20"/>
      <c r="F2208" s="20"/>
      <c r="H2208" s="19"/>
      <c r="I2208" s="19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19"/>
      <c r="AH2208" s="19"/>
      <c r="AI2208" s="19"/>
      <c r="AK2208" s="19"/>
      <c r="AL2208" s="19"/>
      <c r="AM2208" s="19"/>
      <c r="AN2208" s="19"/>
      <c r="AO2208" s="19"/>
      <c r="AP2208" s="19"/>
      <c r="AQ2208" s="19"/>
      <c r="AR2208" s="19"/>
      <c r="AS2208" s="19"/>
      <c r="AU2208" s="19"/>
      <c r="AV2208" s="19"/>
    </row>
    <row r="2209" spans="1:48" x14ac:dyDescent="0.2">
      <c r="A2209" s="20"/>
      <c r="C2209" s="26"/>
      <c r="D2209" s="26"/>
      <c r="E2209" s="20"/>
      <c r="F2209" s="20"/>
      <c r="H2209" s="19"/>
      <c r="I2209" s="19"/>
      <c r="J2209" s="19"/>
      <c r="K2209" s="19"/>
      <c r="L2209" s="19"/>
      <c r="M2209" s="19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19"/>
      <c r="AH2209" s="19"/>
      <c r="AI2209" s="19"/>
      <c r="AK2209" s="19"/>
      <c r="AL2209" s="19"/>
      <c r="AM2209" s="19"/>
      <c r="AN2209" s="19"/>
      <c r="AO2209" s="19"/>
      <c r="AP2209" s="19"/>
      <c r="AQ2209" s="19"/>
      <c r="AR2209" s="19"/>
      <c r="AS2209" s="19"/>
      <c r="AU2209" s="19"/>
      <c r="AV2209" s="19"/>
    </row>
    <row r="2210" spans="1:48" x14ac:dyDescent="0.2">
      <c r="A2210" s="20"/>
      <c r="C2210" s="26"/>
      <c r="D2210" s="26"/>
      <c r="E2210" s="20"/>
      <c r="F2210" s="20"/>
      <c r="H2210" s="19"/>
      <c r="I2210" s="19"/>
      <c r="J2210" s="19"/>
      <c r="K2210" s="19"/>
      <c r="L2210" s="19"/>
      <c r="M2210" s="19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19"/>
      <c r="AH2210" s="19"/>
      <c r="AI2210" s="19"/>
      <c r="AK2210" s="19"/>
      <c r="AL2210" s="19"/>
      <c r="AM2210" s="19"/>
      <c r="AN2210" s="19"/>
      <c r="AO2210" s="19"/>
      <c r="AP2210" s="19"/>
      <c r="AQ2210" s="19"/>
      <c r="AR2210" s="19"/>
      <c r="AS2210" s="19"/>
      <c r="AU2210" s="19"/>
      <c r="AV2210" s="19"/>
    </row>
    <row r="2211" spans="1:48" x14ac:dyDescent="0.2">
      <c r="A2211" s="20"/>
      <c r="C2211" s="26"/>
      <c r="D2211" s="26"/>
      <c r="E2211" s="20"/>
      <c r="F2211" s="20"/>
      <c r="H2211" s="19"/>
      <c r="I2211" s="19"/>
      <c r="J2211" s="19"/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19"/>
      <c r="AH2211" s="19"/>
      <c r="AI2211" s="19"/>
      <c r="AK2211" s="19"/>
      <c r="AL2211" s="19"/>
      <c r="AM2211" s="19"/>
      <c r="AN2211" s="19"/>
      <c r="AO2211" s="19"/>
      <c r="AP2211" s="19"/>
      <c r="AQ2211" s="19"/>
      <c r="AR2211" s="19"/>
      <c r="AS2211" s="19"/>
      <c r="AU2211" s="19"/>
      <c r="AV2211" s="19"/>
    </row>
    <row r="2212" spans="1:48" x14ac:dyDescent="0.2">
      <c r="A2212" s="20"/>
      <c r="C2212" s="26"/>
      <c r="D2212" s="26"/>
      <c r="E2212" s="20"/>
      <c r="F2212" s="20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K2212" s="19"/>
      <c r="AL2212" s="19"/>
      <c r="AM2212" s="19"/>
      <c r="AN2212" s="19"/>
      <c r="AO2212" s="19"/>
      <c r="AP2212" s="19"/>
      <c r="AQ2212" s="19"/>
      <c r="AR2212" s="19"/>
      <c r="AS2212" s="19"/>
      <c r="AU2212" s="19"/>
      <c r="AV2212" s="19"/>
    </row>
    <row r="2213" spans="1:48" x14ac:dyDescent="0.2">
      <c r="A2213" s="20"/>
      <c r="C2213" s="26"/>
      <c r="D2213" s="26"/>
      <c r="E2213" s="20"/>
      <c r="F2213" s="20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19"/>
      <c r="AH2213" s="19"/>
      <c r="AI2213" s="19"/>
      <c r="AK2213" s="19"/>
      <c r="AL2213" s="19"/>
      <c r="AM2213" s="19"/>
      <c r="AN2213" s="19"/>
      <c r="AO2213" s="19"/>
      <c r="AP2213" s="19"/>
      <c r="AQ2213" s="19"/>
      <c r="AR2213" s="19"/>
      <c r="AS2213" s="19"/>
      <c r="AU2213" s="19"/>
      <c r="AV2213" s="19"/>
    </row>
    <row r="2214" spans="1:48" x14ac:dyDescent="0.2">
      <c r="A2214" s="20"/>
      <c r="C2214" s="26"/>
      <c r="D2214" s="26"/>
      <c r="E2214" s="20"/>
      <c r="F2214" s="20"/>
      <c r="H2214" s="19"/>
      <c r="I2214" s="19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19"/>
      <c r="AH2214" s="19"/>
      <c r="AI2214" s="19"/>
      <c r="AK2214" s="19"/>
      <c r="AL2214" s="19"/>
      <c r="AM2214" s="19"/>
      <c r="AN2214" s="19"/>
      <c r="AO2214" s="19"/>
      <c r="AP2214" s="19"/>
      <c r="AQ2214" s="19"/>
      <c r="AR2214" s="19"/>
      <c r="AS2214" s="19"/>
      <c r="AU2214" s="19"/>
      <c r="AV2214" s="19"/>
    </row>
    <row r="2215" spans="1:48" x14ac:dyDescent="0.2">
      <c r="A2215" s="20"/>
      <c r="C2215" s="26"/>
      <c r="D2215" s="26"/>
      <c r="E2215" s="20"/>
      <c r="F2215" s="20"/>
      <c r="H2215" s="19"/>
      <c r="I2215" s="19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19"/>
      <c r="AH2215" s="19"/>
      <c r="AI2215" s="19"/>
      <c r="AK2215" s="19"/>
      <c r="AL2215" s="19"/>
      <c r="AM2215" s="19"/>
      <c r="AN2215" s="19"/>
      <c r="AO2215" s="19"/>
      <c r="AP2215" s="19"/>
      <c r="AQ2215" s="19"/>
      <c r="AR2215" s="19"/>
      <c r="AS2215" s="19"/>
      <c r="AU2215" s="19"/>
      <c r="AV2215" s="19"/>
    </row>
    <row r="2216" spans="1:48" x14ac:dyDescent="0.2">
      <c r="A2216" s="20"/>
      <c r="C2216" s="26"/>
      <c r="D2216" s="26"/>
      <c r="E2216" s="20"/>
      <c r="F2216" s="20"/>
      <c r="H2216" s="19"/>
      <c r="I2216" s="19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19"/>
      <c r="AH2216" s="19"/>
      <c r="AI2216" s="19"/>
      <c r="AK2216" s="19"/>
      <c r="AL2216" s="19"/>
      <c r="AM2216" s="19"/>
      <c r="AN2216" s="19"/>
      <c r="AO2216" s="19"/>
      <c r="AP2216" s="19"/>
      <c r="AQ2216" s="19"/>
      <c r="AR2216" s="19"/>
      <c r="AS2216" s="19"/>
      <c r="AU2216" s="19"/>
      <c r="AV2216" s="19"/>
    </row>
    <row r="2217" spans="1:48" x14ac:dyDescent="0.2">
      <c r="A2217" s="20"/>
      <c r="C2217" s="26"/>
      <c r="D2217" s="26"/>
      <c r="E2217" s="20"/>
      <c r="F2217" s="20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19"/>
      <c r="AH2217" s="19"/>
      <c r="AI2217" s="19"/>
      <c r="AK2217" s="19"/>
      <c r="AL2217" s="19"/>
      <c r="AM2217" s="19"/>
      <c r="AN2217" s="19"/>
      <c r="AO2217" s="19"/>
      <c r="AP2217" s="19"/>
      <c r="AQ2217" s="19"/>
      <c r="AR2217" s="19"/>
      <c r="AS2217" s="19"/>
      <c r="AU2217" s="19"/>
      <c r="AV2217" s="19"/>
    </row>
    <row r="2218" spans="1:48" x14ac:dyDescent="0.2">
      <c r="A2218" s="20"/>
      <c r="C2218" s="26"/>
      <c r="D2218" s="26"/>
      <c r="E2218" s="20"/>
      <c r="F2218" s="20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19"/>
      <c r="AH2218" s="19"/>
      <c r="AI2218" s="19"/>
      <c r="AK2218" s="19"/>
      <c r="AL2218" s="19"/>
      <c r="AM2218" s="19"/>
      <c r="AN2218" s="19"/>
      <c r="AO2218" s="19"/>
      <c r="AP2218" s="19"/>
      <c r="AQ2218" s="19"/>
      <c r="AR2218" s="19"/>
      <c r="AS2218" s="19"/>
      <c r="AU2218" s="19"/>
      <c r="AV2218" s="19"/>
    </row>
    <row r="2219" spans="1:48" x14ac:dyDescent="0.2">
      <c r="A2219" s="20"/>
      <c r="C2219" s="26"/>
      <c r="D2219" s="26"/>
      <c r="E2219" s="20"/>
      <c r="F2219" s="20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  <c r="AE2219" s="19"/>
      <c r="AF2219" s="19"/>
      <c r="AG2219" s="19"/>
      <c r="AH2219" s="19"/>
      <c r="AI2219" s="19"/>
      <c r="AK2219" s="19"/>
      <c r="AL2219" s="19"/>
      <c r="AM2219" s="19"/>
      <c r="AN2219" s="19"/>
      <c r="AO2219" s="19"/>
      <c r="AP2219" s="19"/>
      <c r="AQ2219" s="19"/>
      <c r="AR2219" s="19"/>
      <c r="AS2219" s="19"/>
      <c r="AU2219" s="19"/>
      <c r="AV2219" s="19"/>
    </row>
    <row r="2220" spans="1:48" x14ac:dyDescent="0.2">
      <c r="A2220" s="20"/>
      <c r="C2220" s="26"/>
      <c r="D2220" s="26"/>
      <c r="E2220" s="20"/>
      <c r="F2220" s="20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19"/>
      <c r="AF2220" s="19"/>
      <c r="AG2220" s="19"/>
      <c r="AH2220" s="19"/>
      <c r="AI2220" s="19"/>
      <c r="AK2220" s="19"/>
      <c r="AL2220" s="19"/>
      <c r="AM2220" s="19"/>
      <c r="AN2220" s="19"/>
      <c r="AO2220" s="19"/>
      <c r="AP2220" s="19"/>
      <c r="AQ2220" s="19"/>
      <c r="AR2220" s="19"/>
      <c r="AS2220" s="19"/>
      <c r="AU2220" s="19"/>
      <c r="AV2220" s="19"/>
    </row>
    <row r="2221" spans="1:48" x14ac:dyDescent="0.2">
      <c r="A2221" s="20"/>
      <c r="C2221" s="26"/>
      <c r="D2221" s="26"/>
      <c r="E2221" s="20"/>
      <c r="F2221" s="20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19"/>
      <c r="AF2221" s="19"/>
      <c r="AG2221" s="19"/>
      <c r="AH2221" s="19"/>
      <c r="AI2221" s="19"/>
      <c r="AK2221" s="19"/>
      <c r="AL2221" s="19"/>
      <c r="AM2221" s="19"/>
      <c r="AN2221" s="19"/>
      <c r="AO2221" s="19"/>
      <c r="AP2221" s="19"/>
      <c r="AQ2221" s="19"/>
      <c r="AR2221" s="19"/>
      <c r="AS2221" s="19"/>
      <c r="AU2221" s="19"/>
      <c r="AV2221" s="19"/>
    </row>
    <row r="2222" spans="1:48" x14ac:dyDescent="0.2">
      <c r="A2222" s="20"/>
      <c r="C2222" s="26"/>
      <c r="D2222" s="26"/>
      <c r="E2222" s="20"/>
      <c r="F2222" s="20"/>
      <c r="H2222" s="19"/>
      <c r="I2222" s="19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  <c r="AA2222" s="19"/>
      <c r="AB2222" s="19"/>
      <c r="AC2222" s="19"/>
      <c r="AD2222" s="19"/>
      <c r="AE2222" s="19"/>
      <c r="AF2222" s="19"/>
      <c r="AG2222" s="19"/>
      <c r="AH2222" s="19"/>
      <c r="AI2222" s="19"/>
      <c r="AK2222" s="19"/>
      <c r="AL2222" s="19"/>
      <c r="AM2222" s="19"/>
      <c r="AN2222" s="19"/>
      <c r="AO2222" s="19"/>
      <c r="AP2222" s="19"/>
      <c r="AQ2222" s="19"/>
      <c r="AR2222" s="19"/>
      <c r="AS2222" s="19"/>
      <c r="AU2222" s="19"/>
      <c r="AV2222" s="19"/>
    </row>
    <row r="2223" spans="1:48" x14ac:dyDescent="0.2">
      <c r="A2223" s="20"/>
      <c r="C2223" s="26"/>
      <c r="D2223" s="26"/>
      <c r="E2223" s="20"/>
      <c r="F2223" s="20"/>
      <c r="H2223" s="19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19"/>
      <c r="AH2223" s="19"/>
      <c r="AI2223" s="19"/>
      <c r="AK2223" s="19"/>
      <c r="AL2223" s="19"/>
      <c r="AM2223" s="19"/>
      <c r="AN2223" s="19"/>
      <c r="AO2223" s="19"/>
      <c r="AP2223" s="19"/>
      <c r="AQ2223" s="19"/>
      <c r="AR2223" s="19"/>
      <c r="AS2223" s="19"/>
      <c r="AU2223" s="19"/>
      <c r="AV2223" s="19"/>
    </row>
    <row r="2224" spans="1:48" x14ac:dyDescent="0.2">
      <c r="A2224" s="20"/>
      <c r="C2224" s="26"/>
      <c r="D2224" s="26"/>
      <c r="E2224" s="20"/>
      <c r="F2224" s="20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19"/>
      <c r="AH2224" s="19"/>
      <c r="AI2224" s="19"/>
      <c r="AK2224" s="19"/>
      <c r="AL2224" s="19"/>
      <c r="AM2224" s="19"/>
      <c r="AN2224" s="19"/>
      <c r="AO2224" s="19"/>
      <c r="AP2224" s="19"/>
      <c r="AQ2224" s="19"/>
      <c r="AR2224" s="19"/>
      <c r="AS2224" s="19"/>
      <c r="AU2224" s="19"/>
      <c r="AV2224" s="19"/>
    </row>
    <row r="2225" spans="1:48" x14ac:dyDescent="0.2">
      <c r="A2225" s="20"/>
      <c r="C2225" s="26"/>
      <c r="D2225" s="26"/>
      <c r="E2225" s="20"/>
      <c r="F2225" s="20"/>
      <c r="H2225" s="19"/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19"/>
      <c r="AF2225" s="19"/>
      <c r="AG2225" s="19"/>
      <c r="AH2225" s="19"/>
      <c r="AI2225" s="19"/>
      <c r="AK2225" s="19"/>
      <c r="AL2225" s="19"/>
      <c r="AM2225" s="19"/>
      <c r="AN2225" s="19"/>
      <c r="AO2225" s="19"/>
      <c r="AP2225" s="19"/>
      <c r="AQ2225" s="19"/>
      <c r="AR2225" s="19"/>
      <c r="AS2225" s="19"/>
      <c r="AU2225" s="19"/>
      <c r="AV2225" s="19"/>
    </row>
    <row r="2226" spans="1:48" x14ac:dyDescent="0.2">
      <c r="A2226" s="20"/>
      <c r="C2226" s="26"/>
      <c r="D2226" s="26"/>
      <c r="E2226" s="20"/>
      <c r="F2226" s="20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U2226" s="19"/>
      <c r="AV2226" s="19"/>
    </row>
    <row r="2227" spans="1:48" x14ac:dyDescent="0.2">
      <c r="A2227" s="20"/>
      <c r="C2227" s="26"/>
      <c r="D2227" s="26"/>
      <c r="E2227" s="20"/>
      <c r="F2227" s="20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19"/>
      <c r="AH2227" s="19"/>
      <c r="AI2227" s="19"/>
      <c r="AK2227" s="19"/>
      <c r="AL2227" s="19"/>
      <c r="AM2227" s="19"/>
      <c r="AN2227" s="19"/>
      <c r="AO2227" s="19"/>
      <c r="AP2227" s="19"/>
      <c r="AQ2227" s="19"/>
      <c r="AR2227" s="19"/>
      <c r="AS2227" s="19"/>
      <c r="AU2227" s="19"/>
      <c r="AV2227" s="19"/>
    </row>
    <row r="2228" spans="1:48" x14ac:dyDescent="0.2">
      <c r="A2228" s="20"/>
      <c r="C2228" s="26"/>
      <c r="D2228" s="26"/>
      <c r="E2228" s="20"/>
      <c r="F2228" s="20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19"/>
      <c r="AH2228" s="19"/>
      <c r="AI2228" s="19"/>
      <c r="AK2228" s="19"/>
      <c r="AL2228" s="19"/>
      <c r="AM2228" s="19"/>
      <c r="AN2228" s="19"/>
      <c r="AO2228" s="19"/>
      <c r="AP2228" s="19"/>
      <c r="AQ2228" s="19"/>
      <c r="AR2228" s="19"/>
      <c r="AS2228" s="19"/>
      <c r="AU2228" s="19"/>
      <c r="AV2228" s="19"/>
    </row>
    <row r="2229" spans="1:48" x14ac:dyDescent="0.2">
      <c r="A2229" s="20"/>
      <c r="C2229" s="26"/>
      <c r="D2229" s="26"/>
      <c r="E2229" s="20"/>
      <c r="F2229" s="20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19"/>
      <c r="AH2229" s="19"/>
      <c r="AI2229" s="19"/>
      <c r="AK2229" s="19"/>
      <c r="AL2229" s="19"/>
      <c r="AM2229" s="19"/>
      <c r="AN2229" s="19"/>
      <c r="AO2229" s="19"/>
      <c r="AP2229" s="19"/>
      <c r="AQ2229" s="19"/>
      <c r="AR2229" s="19"/>
      <c r="AS2229" s="19"/>
      <c r="AU2229" s="19"/>
      <c r="AV2229" s="19"/>
    </row>
    <row r="2230" spans="1:48" x14ac:dyDescent="0.2">
      <c r="A2230" s="20"/>
      <c r="C2230" s="26"/>
      <c r="D2230" s="26"/>
      <c r="E2230" s="20"/>
      <c r="F2230" s="20"/>
      <c r="H2230" s="19"/>
      <c r="I2230" s="19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19"/>
      <c r="AH2230" s="19"/>
      <c r="AI2230" s="19"/>
      <c r="AK2230" s="19"/>
      <c r="AL2230" s="19"/>
      <c r="AM2230" s="19"/>
      <c r="AN2230" s="19"/>
      <c r="AO2230" s="19"/>
      <c r="AP2230" s="19"/>
      <c r="AQ2230" s="19"/>
      <c r="AR2230" s="19"/>
      <c r="AS2230" s="19"/>
      <c r="AU2230" s="19"/>
      <c r="AV2230" s="19"/>
    </row>
    <row r="2231" spans="1:48" x14ac:dyDescent="0.2">
      <c r="A2231" s="20"/>
      <c r="C2231" s="26"/>
      <c r="D2231" s="26"/>
      <c r="E2231" s="20"/>
      <c r="F2231" s="20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19"/>
      <c r="AH2231" s="19"/>
      <c r="AI2231" s="19"/>
      <c r="AK2231" s="19"/>
      <c r="AL2231" s="19"/>
      <c r="AM2231" s="19"/>
      <c r="AN2231" s="19"/>
      <c r="AO2231" s="19"/>
      <c r="AP2231" s="19"/>
      <c r="AQ2231" s="19"/>
      <c r="AR2231" s="19"/>
      <c r="AS2231" s="19"/>
      <c r="AU2231" s="19"/>
      <c r="AV2231" s="19"/>
    </row>
    <row r="2232" spans="1:48" x14ac:dyDescent="0.2">
      <c r="A2232" s="20"/>
      <c r="C2232" s="26"/>
      <c r="D2232" s="26"/>
      <c r="E2232" s="20"/>
      <c r="F2232" s="20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19"/>
      <c r="AH2232" s="19"/>
      <c r="AI2232" s="19"/>
      <c r="AK2232" s="19"/>
      <c r="AL2232" s="19"/>
      <c r="AM2232" s="19"/>
      <c r="AN2232" s="19"/>
      <c r="AO2232" s="19"/>
      <c r="AP2232" s="19"/>
      <c r="AQ2232" s="19"/>
      <c r="AR2232" s="19"/>
      <c r="AS2232" s="19"/>
      <c r="AU2232" s="19"/>
      <c r="AV2232" s="19"/>
    </row>
    <row r="2233" spans="1:48" x14ac:dyDescent="0.2">
      <c r="A2233" s="20"/>
      <c r="C2233" s="26"/>
      <c r="D2233" s="26"/>
      <c r="E2233" s="20"/>
      <c r="F2233" s="20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19"/>
      <c r="AH2233" s="19"/>
      <c r="AI2233" s="19"/>
      <c r="AK2233" s="19"/>
      <c r="AL2233" s="19"/>
      <c r="AM2233" s="19"/>
      <c r="AN2233" s="19"/>
      <c r="AO2233" s="19"/>
      <c r="AP2233" s="19"/>
      <c r="AQ2233" s="19"/>
      <c r="AR2233" s="19"/>
      <c r="AS2233" s="19"/>
      <c r="AU2233" s="19"/>
      <c r="AV2233" s="19"/>
    </row>
    <row r="2234" spans="1:48" x14ac:dyDescent="0.2">
      <c r="A2234" s="20"/>
      <c r="C2234" s="26"/>
      <c r="D2234" s="26"/>
      <c r="E2234" s="20"/>
      <c r="F2234" s="20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19"/>
      <c r="AH2234" s="19"/>
      <c r="AI2234" s="19"/>
      <c r="AK2234" s="19"/>
      <c r="AL2234" s="19"/>
      <c r="AM2234" s="19"/>
      <c r="AN2234" s="19"/>
      <c r="AO2234" s="19"/>
      <c r="AP2234" s="19"/>
      <c r="AQ2234" s="19"/>
      <c r="AR2234" s="19"/>
      <c r="AS2234" s="19"/>
      <c r="AU2234" s="19"/>
      <c r="AV2234" s="19"/>
    </row>
    <row r="2235" spans="1:48" x14ac:dyDescent="0.2">
      <c r="A2235" s="20"/>
      <c r="C2235" s="26"/>
      <c r="D2235" s="26"/>
      <c r="E2235" s="20"/>
      <c r="F2235" s="20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19"/>
      <c r="AH2235" s="19"/>
      <c r="AI2235" s="19"/>
      <c r="AK2235" s="19"/>
      <c r="AL2235" s="19"/>
      <c r="AM2235" s="19"/>
      <c r="AN2235" s="19"/>
      <c r="AO2235" s="19"/>
      <c r="AP2235" s="19"/>
      <c r="AQ2235" s="19"/>
      <c r="AR2235" s="19"/>
      <c r="AS2235" s="19"/>
      <c r="AU2235" s="19"/>
      <c r="AV2235" s="19"/>
    </row>
    <row r="2236" spans="1:48" x14ac:dyDescent="0.2">
      <c r="A2236" s="20"/>
      <c r="C2236" s="26"/>
      <c r="D2236" s="26"/>
      <c r="E2236" s="20"/>
      <c r="F2236" s="20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K2236" s="19"/>
      <c r="AL2236" s="19"/>
      <c r="AM2236" s="19"/>
      <c r="AN2236" s="19"/>
      <c r="AO2236" s="19"/>
      <c r="AP2236" s="19"/>
      <c r="AQ2236" s="19"/>
      <c r="AR2236" s="19"/>
      <c r="AS2236" s="19"/>
      <c r="AU2236" s="19"/>
      <c r="AV2236" s="19"/>
    </row>
    <row r="2237" spans="1:48" x14ac:dyDescent="0.2">
      <c r="A2237" s="20"/>
      <c r="C2237" s="26"/>
      <c r="D2237" s="26"/>
      <c r="E2237" s="20"/>
      <c r="F2237" s="20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19"/>
      <c r="AH2237" s="19"/>
      <c r="AI2237" s="19"/>
      <c r="AK2237" s="19"/>
      <c r="AL2237" s="19"/>
      <c r="AM2237" s="19"/>
      <c r="AN2237" s="19"/>
      <c r="AO2237" s="19"/>
      <c r="AP2237" s="19"/>
      <c r="AQ2237" s="19"/>
      <c r="AR2237" s="19"/>
      <c r="AS2237" s="19"/>
      <c r="AU2237" s="19"/>
      <c r="AV2237" s="19"/>
    </row>
    <row r="2238" spans="1:48" x14ac:dyDescent="0.2">
      <c r="A2238" s="20"/>
      <c r="C2238" s="26"/>
      <c r="D2238" s="26"/>
      <c r="E2238" s="20"/>
      <c r="F2238" s="20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19"/>
      <c r="AH2238" s="19"/>
      <c r="AI2238" s="19"/>
      <c r="AK2238" s="19"/>
      <c r="AL2238" s="19"/>
      <c r="AM2238" s="19"/>
      <c r="AN2238" s="19"/>
      <c r="AO2238" s="19"/>
      <c r="AP2238" s="19"/>
      <c r="AQ2238" s="19"/>
      <c r="AR2238" s="19"/>
      <c r="AS2238" s="19"/>
      <c r="AU2238" s="19"/>
      <c r="AV2238" s="19"/>
    </row>
    <row r="2239" spans="1:48" x14ac:dyDescent="0.2">
      <c r="A2239" s="20"/>
      <c r="C2239" s="26"/>
      <c r="D2239" s="26"/>
      <c r="E2239" s="20"/>
      <c r="F2239" s="20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19"/>
      <c r="AH2239" s="19"/>
      <c r="AI2239" s="19"/>
      <c r="AK2239" s="19"/>
      <c r="AL2239" s="19"/>
      <c r="AM2239" s="19"/>
      <c r="AN2239" s="19"/>
      <c r="AO2239" s="19"/>
      <c r="AP2239" s="19"/>
      <c r="AQ2239" s="19"/>
      <c r="AR2239" s="19"/>
      <c r="AS2239" s="19"/>
      <c r="AU2239" s="19"/>
      <c r="AV2239" s="19"/>
    </row>
    <row r="2240" spans="1:48" x14ac:dyDescent="0.2">
      <c r="A2240" s="20"/>
      <c r="C2240" s="26"/>
      <c r="D2240" s="26"/>
      <c r="E2240" s="20"/>
      <c r="F2240" s="20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19"/>
      <c r="AH2240" s="19"/>
      <c r="AI2240" s="19"/>
      <c r="AK2240" s="19"/>
      <c r="AL2240" s="19"/>
      <c r="AM2240" s="19"/>
      <c r="AN2240" s="19"/>
      <c r="AO2240" s="19"/>
      <c r="AP2240" s="19"/>
      <c r="AQ2240" s="19"/>
      <c r="AR2240" s="19"/>
      <c r="AS2240" s="19"/>
      <c r="AU2240" s="19"/>
      <c r="AV2240" s="19"/>
    </row>
    <row r="2241" spans="1:48" x14ac:dyDescent="0.2">
      <c r="A2241" s="20"/>
      <c r="C2241" s="26"/>
      <c r="D2241" s="26"/>
      <c r="E2241" s="20"/>
      <c r="F2241" s="20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19"/>
      <c r="AH2241" s="19"/>
      <c r="AI2241" s="19"/>
      <c r="AK2241" s="19"/>
      <c r="AL2241" s="19"/>
      <c r="AM2241" s="19"/>
      <c r="AN2241" s="19"/>
      <c r="AO2241" s="19"/>
      <c r="AP2241" s="19"/>
      <c r="AQ2241" s="19"/>
      <c r="AR2241" s="19"/>
      <c r="AS2241" s="19"/>
      <c r="AU2241" s="19"/>
      <c r="AV2241" s="19"/>
    </row>
    <row r="2242" spans="1:48" x14ac:dyDescent="0.2">
      <c r="A2242" s="20"/>
      <c r="C2242" s="26"/>
      <c r="D2242" s="26"/>
      <c r="E2242" s="20"/>
      <c r="F2242" s="20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19"/>
      <c r="AH2242" s="19"/>
      <c r="AI2242" s="19"/>
      <c r="AK2242" s="19"/>
      <c r="AL2242" s="19"/>
      <c r="AM2242" s="19"/>
      <c r="AN2242" s="19"/>
      <c r="AO2242" s="19"/>
      <c r="AP2242" s="19"/>
      <c r="AQ2242" s="19"/>
      <c r="AR2242" s="19"/>
      <c r="AS2242" s="19"/>
      <c r="AU2242" s="19"/>
      <c r="AV2242" s="19"/>
    </row>
    <row r="2243" spans="1:48" x14ac:dyDescent="0.2">
      <c r="A2243" s="20"/>
      <c r="C2243" s="26"/>
      <c r="D2243" s="26"/>
      <c r="E2243" s="20"/>
      <c r="F2243" s="20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19"/>
      <c r="AH2243" s="19"/>
      <c r="AI2243" s="19"/>
      <c r="AK2243" s="19"/>
      <c r="AL2243" s="19"/>
      <c r="AM2243" s="19"/>
      <c r="AN2243" s="19"/>
      <c r="AO2243" s="19"/>
      <c r="AP2243" s="19"/>
      <c r="AQ2243" s="19"/>
      <c r="AR2243" s="19"/>
      <c r="AS2243" s="19"/>
      <c r="AU2243" s="19"/>
      <c r="AV2243" s="19"/>
    </row>
    <row r="2244" spans="1:48" x14ac:dyDescent="0.2">
      <c r="A2244" s="20"/>
      <c r="C2244" s="26"/>
      <c r="D2244" s="26"/>
      <c r="E2244" s="20"/>
      <c r="F2244" s="20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19"/>
      <c r="AH2244" s="19"/>
      <c r="AI2244" s="19"/>
      <c r="AK2244" s="19"/>
      <c r="AL2244" s="19"/>
      <c r="AM2244" s="19"/>
      <c r="AN2244" s="19"/>
      <c r="AO2244" s="19"/>
      <c r="AP2244" s="19"/>
      <c r="AQ2244" s="19"/>
      <c r="AR2244" s="19"/>
      <c r="AS2244" s="19"/>
      <c r="AU2244" s="19"/>
      <c r="AV2244" s="19"/>
    </row>
    <row r="2245" spans="1:48" x14ac:dyDescent="0.2">
      <c r="A2245" s="20"/>
      <c r="C2245" s="26"/>
      <c r="D2245" s="26"/>
      <c r="E2245" s="20"/>
      <c r="F2245" s="20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19"/>
      <c r="AH2245" s="19"/>
      <c r="AI2245" s="19"/>
      <c r="AK2245" s="19"/>
      <c r="AL2245" s="19"/>
      <c r="AM2245" s="19"/>
      <c r="AN2245" s="19"/>
      <c r="AO2245" s="19"/>
      <c r="AP2245" s="19"/>
      <c r="AQ2245" s="19"/>
      <c r="AR2245" s="19"/>
      <c r="AS2245" s="19"/>
      <c r="AU2245" s="19"/>
      <c r="AV2245" s="19"/>
    </row>
    <row r="2246" spans="1:48" x14ac:dyDescent="0.2">
      <c r="A2246" s="20"/>
      <c r="C2246" s="26"/>
      <c r="D2246" s="26"/>
      <c r="E2246" s="20"/>
      <c r="F2246" s="20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19"/>
      <c r="AH2246" s="19"/>
      <c r="AI2246" s="19"/>
      <c r="AK2246" s="19"/>
      <c r="AL2246" s="19"/>
      <c r="AM2246" s="19"/>
      <c r="AN2246" s="19"/>
      <c r="AO2246" s="19"/>
      <c r="AP2246" s="19"/>
      <c r="AQ2246" s="19"/>
      <c r="AR2246" s="19"/>
      <c r="AS2246" s="19"/>
      <c r="AU2246" s="19"/>
      <c r="AV2246" s="19"/>
    </row>
    <row r="2247" spans="1:48" x14ac:dyDescent="0.2">
      <c r="A2247" s="20"/>
      <c r="C2247" s="26"/>
      <c r="D2247" s="26"/>
      <c r="E2247" s="20"/>
      <c r="F2247" s="20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19"/>
      <c r="AH2247" s="19"/>
      <c r="AI2247" s="19"/>
      <c r="AK2247" s="19"/>
      <c r="AL2247" s="19"/>
      <c r="AM2247" s="19"/>
      <c r="AN2247" s="19"/>
      <c r="AO2247" s="19"/>
      <c r="AP2247" s="19"/>
      <c r="AQ2247" s="19"/>
      <c r="AR2247" s="19"/>
      <c r="AS2247" s="19"/>
      <c r="AU2247" s="19"/>
      <c r="AV2247" s="19"/>
    </row>
    <row r="2248" spans="1:48" x14ac:dyDescent="0.2">
      <c r="A2248" s="20"/>
      <c r="C2248" s="26"/>
      <c r="D2248" s="26"/>
      <c r="E2248" s="20"/>
      <c r="F2248" s="20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19"/>
      <c r="AH2248" s="19"/>
      <c r="AI2248" s="19"/>
      <c r="AK2248" s="19"/>
      <c r="AL2248" s="19"/>
      <c r="AM2248" s="19"/>
      <c r="AN2248" s="19"/>
      <c r="AO2248" s="19"/>
      <c r="AP2248" s="19"/>
      <c r="AQ2248" s="19"/>
      <c r="AR2248" s="19"/>
      <c r="AS2248" s="19"/>
      <c r="AU2248" s="19"/>
      <c r="AV2248" s="19"/>
    </row>
    <row r="2249" spans="1:48" x14ac:dyDescent="0.2">
      <c r="A2249" s="20"/>
      <c r="C2249" s="26"/>
      <c r="D2249" s="26"/>
      <c r="E2249" s="20"/>
      <c r="F2249" s="20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19"/>
      <c r="AH2249" s="19"/>
      <c r="AI2249" s="19"/>
      <c r="AK2249" s="19"/>
      <c r="AL2249" s="19"/>
      <c r="AM2249" s="19"/>
      <c r="AN2249" s="19"/>
      <c r="AO2249" s="19"/>
      <c r="AP2249" s="19"/>
      <c r="AQ2249" s="19"/>
      <c r="AR2249" s="19"/>
      <c r="AS2249" s="19"/>
      <c r="AU2249" s="19"/>
      <c r="AV2249" s="19"/>
    </row>
    <row r="2250" spans="1:48" x14ac:dyDescent="0.2">
      <c r="A2250" s="20"/>
      <c r="C2250" s="26"/>
      <c r="D2250" s="26"/>
      <c r="E2250" s="20"/>
      <c r="F2250" s="20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19"/>
      <c r="AH2250" s="19"/>
      <c r="AI2250" s="19"/>
      <c r="AK2250" s="19"/>
      <c r="AL2250" s="19"/>
      <c r="AM2250" s="19"/>
      <c r="AN2250" s="19"/>
      <c r="AO2250" s="19"/>
      <c r="AP2250" s="19"/>
      <c r="AQ2250" s="19"/>
      <c r="AR2250" s="19"/>
      <c r="AS2250" s="19"/>
      <c r="AU2250" s="19"/>
      <c r="AV2250" s="19"/>
    </row>
    <row r="2251" spans="1:48" x14ac:dyDescent="0.2">
      <c r="A2251" s="20"/>
      <c r="C2251" s="26"/>
      <c r="D2251" s="26"/>
      <c r="E2251" s="20"/>
      <c r="F2251" s="20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19"/>
      <c r="AH2251" s="19"/>
      <c r="AI2251" s="19"/>
      <c r="AK2251" s="19"/>
      <c r="AL2251" s="19"/>
      <c r="AM2251" s="19"/>
      <c r="AN2251" s="19"/>
      <c r="AO2251" s="19"/>
      <c r="AP2251" s="19"/>
      <c r="AQ2251" s="19"/>
      <c r="AR2251" s="19"/>
      <c r="AS2251" s="19"/>
      <c r="AU2251" s="19"/>
      <c r="AV2251" s="19"/>
    </row>
    <row r="2252" spans="1:48" x14ac:dyDescent="0.2">
      <c r="A2252" s="20"/>
      <c r="C2252" s="26"/>
      <c r="D2252" s="26"/>
      <c r="E2252" s="20"/>
      <c r="F2252" s="20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U2252" s="19"/>
      <c r="AV2252" s="19"/>
    </row>
    <row r="2253" spans="1:48" x14ac:dyDescent="0.2">
      <c r="A2253" s="20"/>
      <c r="C2253" s="26"/>
      <c r="D2253" s="26"/>
      <c r="E2253" s="20"/>
      <c r="F2253" s="20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19"/>
      <c r="AH2253" s="19"/>
      <c r="AI2253" s="19"/>
      <c r="AK2253" s="19"/>
      <c r="AL2253" s="19"/>
      <c r="AM2253" s="19"/>
      <c r="AN2253" s="19"/>
      <c r="AO2253" s="19"/>
      <c r="AP2253" s="19"/>
      <c r="AQ2253" s="19"/>
      <c r="AR2253" s="19"/>
      <c r="AS2253" s="19"/>
      <c r="AU2253" s="19"/>
      <c r="AV2253" s="19"/>
    </row>
    <row r="2254" spans="1:48" x14ac:dyDescent="0.2">
      <c r="A2254" s="20"/>
      <c r="C2254" s="26"/>
      <c r="D2254" s="26"/>
      <c r="E2254" s="20"/>
      <c r="F2254" s="20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19"/>
      <c r="AH2254" s="19"/>
      <c r="AI2254" s="19"/>
      <c r="AK2254" s="19"/>
      <c r="AL2254" s="19"/>
      <c r="AM2254" s="19"/>
      <c r="AN2254" s="19"/>
      <c r="AO2254" s="19"/>
      <c r="AP2254" s="19"/>
      <c r="AQ2254" s="19"/>
      <c r="AR2254" s="19"/>
      <c r="AS2254" s="19"/>
      <c r="AU2254" s="19"/>
      <c r="AV2254" s="19"/>
    </row>
    <row r="2255" spans="1:48" x14ac:dyDescent="0.2">
      <c r="A2255" s="20"/>
      <c r="C2255" s="26"/>
      <c r="D2255" s="26"/>
      <c r="E2255" s="20"/>
      <c r="F2255" s="20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19"/>
      <c r="AH2255" s="19"/>
      <c r="AI2255" s="19"/>
      <c r="AK2255" s="19"/>
      <c r="AL2255" s="19"/>
      <c r="AM2255" s="19"/>
      <c r="AN2255" s="19"/>
      <c r="AO2255" s="19"/>
      <c r="AP2255" s="19"/>
      <c r="AQ2255" s="19"/>
      <c r="AR2255" s="19"/>
      <c r="AS2255" s="19"/>
      <c r="AU2255" s="19"/>
      <c r="AV2255" s="19"/>
    </row>
    <row r="2256" spans="1:48" x14ac:dyDescent="0.2">
      <c r="A2256" s="20"/>
      <c r="C2256" s="26"/>
      <c r="D2256" s="26"/>
      <c r="E2256" s="20"/>
      <c r="F2256" s="20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19"/>
      <c r="AH2256" s="19"/>
      <c r="AI2256" s="19"/>
      <c r="AK2256" s="19"/>
      <c r="AL2256" s="19"/>
      <c r="AM2256" s="19"/>
      <c r="AN2256" s="19"/>
      <c r="AO2256" s="19"/>
      <c r="AP2256" s="19"/>
      <c r="AQ2256" s="19"/>
      <c r="AR2256" s="19"/>
      <c r="AS2256" s="19"/>
      <c r="AU2256" s="19"/>
      <c r="AV2256" s="19"/>
    </row>
    <row r="2257" spans="1:48" x14ac:dyDescent="0.2">
      <c r="A2257" s="20"/>
      <c r="C2257" s="26"/>
      <c r="D2257" s="26"/>
      <c r="E2257" s="20"/>
      <c r="F2257" s="20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19"/>
      <c r="AH2257" s="19"/>
      <c r="AI2257" s="19"/>
      <c r="AK2257" s="19"/>
      <c r="AL2257" s="19"/>
      <c r="AM2257" s="19"/>
      <c r="AN2257" s="19"/>
      <c r="AO2257" s="19"/>
      <c r="AP2257" s="19"/>
      <c r="AQ2257" s="19"/>
      <c r="AR2257" s="19"/>
      <c r="AS2257" s="19"/>
      <c r="AU2257" s="19"/>
      <c r="AV2257" s="19"/>
    </row>
    <row r="2258" spans="1:48" x14ac:dyDescent="0.2">
      <c r="A2258" s="20"/>
      <c r="C2258" s="26"/>
      <c r="D2258" s="26"/>
      <c r="E2258" s="20"/>
      <c r="F2258" s="20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19"/>
      <c r="AH2258" s="19"/>
      <c r="AI2258" s="19"/>
      <c r="AK2258" s="19"/>
      <c r="AL2258" s="19"/>
      <c r="AM2258" s="19"/>
      <c r="AN2258" s="19"/>
      <c r="AO2258" s="19"/>
      <c r="AP2258" s="19"/>
      <c r="AQ2258" s="19"/>
      <c r="AR2258" s="19"/>
      <c r="AS2258" s="19"/>
      <c r="AU2258" s="19"/>
      <c r="AV2258" s="19"/>
    </row>
    <row r="2259" spans="1:48" x14ac:dyDescent="0.2">
      <c r="A2259" s="20"/>
      <c r="C2259" s="26"/>
      <c r="D2259" s="26"/>
      <c r="E2259" s="20"/>
      <c r="F2259" s="20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19"/>
      <c r="AH2259" s="19"/>
      <c r="AI2259" s="19"/>
      <c r="AK2259" s="19"/>
      <c r="AL2259" s="19"/>
      <c r="AM2259" s="19"/>
      <c r="AN2259" s="19"/>
      <c r="AO2259" s="19"/>
      <c r="AP2259" s="19"/>
      <c r="AQ2259" s="19"/>
      <c r="AR2259" s="19"/>
      <c r="AS2259" s="19"/>
      <c r="AU2259" s="19"/>
      <c r="AV2259" s="19"/>
    </row>
    <row r="2260" spans="1:48" x14ac:dyDescent="0.2">
      <c r="A2260" s="20"/>
      <c r="C2260" s="26"/>
      <c r="D2260" s="26"/>
      <c r="E2260" s="20"/>
      <c r="F2260" s="20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19"/>
      <c r="AH2260" s="19"/>
      <c r="AI2260" s="19"/>
      <c r="AK2260" s="19"/>
      <c r="AL2260" s="19"/>
      <c r="AM2260" s="19"/>
      <c r="AN2260" s="19"/>
      <c r="AO2260" s="19"/>
      <c r="AP2260" s="19"/>
      <c r="AQ2260" s="19"/>
      <c r="AR2260" s="19"/>
      <c r="AS2260" s="19"/>
      <c r="AU2260" s="19"/>
      <c r="AV2260" s="19"/>
    </row>
    <row r="2261" spans="1:48" x14ac:dyDescent="0.2">
      <c r="A2261" s="20"/>
      <c r="C2261" s="26"/>
      <c r="D2261" s="26"/>
      <c r="E2261" s="20"/>
      <c r="F2261" s="20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19"/>
      <c r="AF2261" s="19"/>
      <c r="AG2261" s="19"/>
      <c r="AH2261" s="19"/>
      <c r="AI2261" s="19"/>
      <c r="AK2261" s="19"/>
      <c r="AL2261" s="19"/>
      <c r="AM2261" s="19"/>
      <c r="AN2261" s="19"/>
      <c r="AO2261" s="19"/>
      <c r="AP2261" s="19"/>
      <c r="AQ2261" s="19"/>
      <c r="AR2261" s="19"/>
      <c r="AS2261" s="19"/>
      <c r="AU2261" s="19"/>
      <c r="AV2261" s="19"/>
    </row>
    <row r="2262" spans="1:48" x14ac:dyDescent="0.2">
      <c r="A2262" s="20"/>
      <c r="C2262" s="26"/>
      <c r="D2262" s="26"/>
      <c r="E2262" s="20"/>
      <c r="F2262" s="20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19"/>
      <c r="AH2262" s="19"/>
      <c r="AI2262" s="19"/>
      <c r="AK2262" s="19"/>
      <c r="AL2262" s="19"/>
      <c r="AM2262" s="19"/>
      <c r="AN2262" s="19"/>
      <c r="AO2262" s="19"/>
      <c r="AP2262" s="19"/>
      <c r="AQ2262" s="19"/>
      <c r="AR2262" s="19"/>
      <c r="AS2262" s="19"/>
      <c r="AU2262" s="19"/>
      <c r="AV2262" s="19"/>
    </row>
    <row r="2263" spans="1:48" x14ac:dyDescent="0.2">
      <c r="A2263" s="20"/>
      <c r="C2263" s="26"/>
      <c r="D2263" s="26"/>
      <c r="E2263" s="20"/>
      <c r="F2263" s="20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19"/>
      <c r="AH2263" s="19"/>
      <c r="AI2263" s="19"/>
      <c r="AK2263" s="19"/>
      <c r="AL2263" s="19"/>
      <c r="AM2263" s="19"/>
      <c r="AN2263" s="19"/>
      <c r="AO2263" s="19"/>
      <c r="AP2263" s="19"/>
      <c r="AQ2263" s="19"/>
      <c r="AR2263" s="19"/>
      <c r="AS2263" s="19"/>
      <c r="AU2263" s="19"/>
      <c r="AV2263" s="19"/>
    </row>
    <row r="2264" spans="1:48" x14ac:dyDescent="0.2">
      <c r="A2264" s="20"/>
      <c r="C2264" s="26"/>
      <c r="D2264" s="26"/>
      <c r="E2264" s="20"/>
      <c r="F2264" s="20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19"/>
      <c r="AH2264" s="19"/>
      <c r="AI2264" s="19"/>
      <c r="AK2264" s="19"/>
      <c r="AL2264" s="19"/>
      <c r="AM2264" s="19"/>
      <c r="AN2264" s="19"/>
      <c r="AO2264" s="19"/>
      <c r="AP2264" s="19"/>
      <c r="AQ2264" s="19"/>
      <c r="AR2264" s="19"/>
      <c r="AS2264" s="19"/>
      <c r="AU2264" s="19"/>
      <c r="AV2264" s="19"/>
    </row>
    <row r="2265" spans="1:48" x14ac:dyDescent="0.2">
      <c r="A2265" s="20"/>
      <c r="C2265" s="26"/>
      <c r="D2265" s="26"/>
      <c r="E2265" s="20"/>
      <c r="F2265" s="20"/>
      <c r="H2265" s="19"/>
      <c r="I2265" s="19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19"/>
      <c r="AH2265" s="19"/>
      <c r="AI2265" s="19"/>
      <c r="AK2265" s="19"/>
      <c r="AL2265" s="19"/>
      <c r="AM2265" s="19"/>
      <c r="AN2265" s="19"/>
      <c r="AO2265" s="19"/>
      <c r="AP2265" s="19"/>
      <c r="AQ2265" s="19"/>
      <c r="AR2265" s="19"/>
      <c r="AS2265" s="19"/>
      <c r="AU2265" s="19"/>
      <c r="AV2265" s="19"/>
    </row>
    <row r="2266" spans="1:48" x14ac:dyDescent="0.2">
      <c r="A2266" s="20"/>
      <c r="C2266" s="26"/>
      <c r="D2266" s="26"/>
      <c r="E2266" s="20"/>
      <c r="F2266" s="20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19"/>
      <c r="AH2266" s="19"/>
      <c r="AI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U2266" s="19"/>
      <c r="AV2266" s="19"/>
    </row>
    <row r="2267" spans="1:48" x14ac:dyDescent="0.2">
      <c r="A2267" s="20"/>
      <c r="C2267" s="26"/>
      <c r="D2267" s="26"/>
      <c r="E2267" s="20"/>
      <c r="F2267" s="20"/>
      <c r="H2267" s="19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19"/>
      <c r="AH2267" s="19"/>
      <c r="AI2267" s="19"/>
      <c r="AK2267" s="19"/>
      <c r="AL2267" s="19"/>
      <c r="AM2267" s="19"/>
      <c r="AN2267" s="19"/>
      <c r="AO2267" s="19"/>
      <c r="AP2267" s="19"/>
      <c r="AQ2267" s="19"/>
      <c r="AR2267" s="19"/>
      <c r="AS2267" s="19"/>
      <c r="AU2267" s="19"/>
      <c r="AV2267" s="19"/>
    </row>
    <row r="2268" spans="1:48" x14ac:dyDescent="0.2">
      <c r="A2268" s="20"/>
      <c r="C2268" s="26"/>
      <c r="D2268" s="26"/>
      <c r="E2268" s="20"/>
      <c r="F2268" s="20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19"/>
      <c r="AH2268" s="19"/>
      <c r="AI2268" s="19"/>
      <c r="AK2268" s="19"/>
      <c r="AL2268" s="19"/>
      <c r="AM2268" s="19"/>
      <c r="AN2268" s="19"/>
      <c r="AO2268" s="19"/>
      <c r="AP2268" s="19"/>
      <c r="AQ2268" s="19"/>
      <c r="AR2268" s="19"/>
      <c r="AS2268" s="19"/>
      <c r="AU2268" s="19"/>
      <c r="AV2268" s="19"/>
    </row>
    <row r="2269" spans="1:48" x14ac:dyDescent="0.2">
      <c r="A2269" s="20"/>
      <c r="C2269" s="26"/>
      <c r="D2269" s="26"/>
      <c r="E2269" s="20"/>
      <c r="F2269" s="20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19"/>
      <c r="AH2269" s="19"/>
      <c r="AI2269" s="19"/>
      <c r="AK2269" s="19"/>
      <c r="AL2269" s="19"/>
      <c r="AM2269" s="19"/>
      <c r="AN2269" s="19"/>
      <c r="AO2269" s="19"/>
      <c r="AP2269" s="19"/>
      <c r="AQ2269" s="19"/>
      <c r="AR2269" s="19"/>
      <c r="AS2269" s="19"/>
      <c r="AU2269" s="19"/>
      <c r="AV2269" s="19"/>
    </row>
    <row r="2270" spans="1:48" x14ac:dyDescent="0.2">
      <c r="A2270" s="20"/>
      <c r="C2270" s="26"/>
      <c r="D2270" s="26"/>
      <c r="E2270" s="20"/>
      <c r="F2270" s="20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19"/>
      <c r="AH2270" s="19"/>
      <c r="AI2270" s="19"/>
      <c r="AK2270" s="19"/>
      <c r="AL2270" s="19"/>
      <c r="AM2270" s="19"/>
      <c r="AN2270" s="19"/>
      <c r="AO2270" s="19"/>
      <c r="AP2270" s="19"/>
      <c r="AQ2270" s="19"/>
      <c r="AR2270" s="19"/>
      <c r="AS2270" s="19"/>
      <c r="AU2270" s="19"/>
      <c r="AV2270" s="19"/>
    </row>
    <row r="2271" spans="1:48" x14ac:dyDescent="0.2">
      <c r="A2271" s="20"/>
      <c r="C2271" s="26"/>
      <c r="D2271" s="26"/>
      <c r="E2271" s="20"/>
      <c r="F2271" s="20"/>
      <c r="H2271" s="19"/>
      <c r="I2271" s="19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19"/>
      <c r="AH2271" s="19"/>
      <c r="AI2271" s="19"/>
      <c r="AK2271" s="19"/>
      <c r="AL2271" s="19"/>
      <c r="AM2271" s="19"/>
      <c r="AN2271" s="19"/>
      <c r="AO2271" s="19"/>
      <c r="AP2271" s="19"/>
      <c r="AQ2271" s="19"/>
      <c r="AR2271" s="19"/>
      <c r="AS2271" s="19"/>
      <c r="AU2271" s="19"/>
      <c r="AV2271" s="19"/>
    </row>
    <row r="2272" spans="1:48" x14ac:dyDescent="0.2">
      <c r="A2272" s="20"/>
      <c r="C2272" s="26"/>
      <c r="D2272" s="26"/>
      <c r="E2272" s="20"/>
      <c r="F2272" s="20"/>
      <c r="H2272" s="19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19"/>
      <c r="AH2272" s="19"/>
      <c r="AI2272" s="19"/>
      <c r="AK2272" s="19"/>
      <c r="AL2272" s="19"/>
      <c r="AM2272" s="19"/>
      <c r="AN2272" s="19"/>
      <c r="AO2272" s="19"/>
      <c r="AP2272" s="19"/>
      <c r="AQ2272" s="19"/>
      <c r="AR2272" s="19"/>
      <c r="AS2272" s="19"/>
      <c r="AU2272" s="19"/>
      <c r="AV2272" s="19"/>
    </row>
    <row r="2273" spans="1:48" x14ac:dyDescent="0.2">
      <c r="A2273" s="20"/>
      <c r="C2273" s="26"/>
      <c r="D2273" s="26"/>
      <c r="E2273" s="20"/>
      <c r="F2273" s="20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19"/>
      <c r="AH2273" s="19"/>
      <c r="AI2273" s="19"/>
      <c r="AK2273" s="19"/>
      <c r="AL2273" s="19"/>
      <c r="AM2273" s="19"/>
      <c r="AN2273" s="19"/>
      <c r="AO2273" s="19"/>
      <c r="AP2273" s="19"/>
      <c r="AQ2273" s="19"/>
      <c r="AR2273" s="19"/>
      <c r="AS2273" s="19"/>
      <c r="AU2273" s="19"/>
      <c r="AV2273" s="19"/>
    </row>
    <row r="2274" spans="1:48" x14ac:dyDescent="0.2">
      <c r="A2274" s="20"/>
      <c r="C2274" s="26"/>
      <c r="D2274" s="26"/>
      <c r="E2274" s="20"/>
      <c r="F2274" s="20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19"/>
      <c r="AH2274" s="19"/>
      <c r="AI2274" s="19"/>
      <c r="AK2274" s="19"/>
      <c r="AL2274" s="19"/>
      <c r="AM2274" s="19"/>
      <c r="AN2274" s="19"/>
      <c r="AO2274" s="19"/>
      <c r="AP2274" s="19"/>
      <c r="AQ2274" s="19"/>
      <c r="AR2274" s="19"/>
      <c r="AS2274" s="19"/>
      <c r="AU2274" s="19"/>
      <c r="AV2274" s="19"/>
    </row>
    <row r="2275" spans="1:48" x14ac:dyDescent="0.2">
      <c r="A2275" s="20"/>
      <c r="C2275" s="26"/>
      <c r="D2275" s="26"/>
      <c r="E2275" s="20"/>
      <c r="F2275" s="20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9"/>
      <c r="AH2275" s="19"/>
      <c r="AI2275" s="19"/>
      <c r="AK2275" s="19"/>
      <c r="AL2275" s="19"/>
      <c r="AM2275" s="19"/>
      <c r="AN2275" s="19"/>
      <c r="AO2275" s="19"/>
      <c r="AP2275" s="19"/>
      <c r="AQ2275" s="19"/>
      <c r="AR2275" s="19"/>
      <c r="AS2275" s="19"/>
      <c r="AU2275" s="19"/>
      <c r="AV2275" s="19"/>
    </row>
    <row r="2276" spans="1:48" x14ac:dyDescent="0.2">
      <c r="A2276" s="20"/>
      <c r="C2276" s="26"/>
      <c r="D2276" s="26"/>
      <c r="E2276" s="20"/>
      <c r="F2276" s="20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19"/>
      <c r="AH2276" s="19"/>
      <c r="AI2276" s="19"/>
      <c r="AK2276" s="19"/>
      <c r="AL2276" s="19"/>
      <c r="AM2276" s="19"/>
      <c r="AN2276" s="19"/>
      <c r="AO2276" s="19"/>
      <c r="AP2276" s="19"/>
      <c r="AQ2276" s="19"/>
      <c r="AR2276" s="19"/>
      <c r="AS2276" s="19"/>
      <c r="AU2276" s="19"/>
      <c r="AV2276" s="19"/>
    </row>
    <row r="2277" spans="1:48" x14ac:dyDescent="0.2">
      <c r="A2277" s="20"/>
      <c r="C2277" s="26"/>
      <c r="D2277" s="26"/>
      <c r="E2277" s="20"/>
      <c r="F2277" s="20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19"/>
      <c r="AH2277" s="19"/>
      <c r="AI2277" s="19"/>
      <c r="AK2277" s="19"/>
      <c r="AL2277" s="19"/>
      <c r="AM2277" s="19"/>
      <c r="AN2277" s="19"/>
      <c r="AO2277" s="19"/>
      <c r="AP2277" s="19"/>
      <c r="AQ2277" s="19"/>
      <c r="AR2277" s="19"/>
      <c r="AS2277" s="19"/>
      <c r="AU2277" s="19"/>
      <c r="AV2277" s="19"/>
    </row>
    <row r="2278" spans="1:48" x14ac:dyDescent="0.2">
      <c r="A2278" s="20"/>
      <c r="C2278" s="26"/>
      <c r="D2278" s="26"/>
      <c r="E2278" s="20"/>
      <c r="F2278" s="20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K2278" s="19"/>
      <c r="AL2278" s="19"/>
      <c r="AM2278" s="19"/>
      <c r="AN2278" s="19"/>
      <c r="AO2278" s="19"/>
      <c r="AP2278" s="19"/>
      <c r="AQ2278" s="19"/>
      <c r="AR2278" s="19"/>
      <c r="AS2278" s="19"/>
      <c r="AU2278" s="19"/>
      <c r="AV2278" s="19"/>
    </row>
    <row r="2279" spans="1:48" x14ac:dyDescent="0.2">
      <c r="A2279" s="20"/>
      <c r="C2279" s="26"/>
      <c r="D2279" s="26"/>
      <c r="E2279" s="20"/>
      <c r="F2279" s="20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19"/>
      <c r="AH2279" s="19"/>
      <c r="AI2279" s="19"/>
      <c r="AK2279" s="19"/>
      <c r="AL2279" s="19"/>
      <c r="AM2279" s="19"/>
      <c r="AN2279" s="19"/>
      <c r="AO2279" s="19"/>
      <c r="AP2279" s="19"/>
      <c r="AQ2279" s="19"/>
      <c r="AR2279" s="19"/>
      <c r="AS2279" s="19"/>
      <c r="AU2279" s="19"/>
      <c r="AV2279" s="19"/>
    </row>
    <row r="2280" spans="1:48" x14ac:dyDescent="0.2">
      <c r="A2280" s="20"/>
      <c r="C2280" s="26"/>
      <c r="D2280" s="26"/>
      <c r="E2280" s="20"/>
      <c r="F2280" s="20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19"/>
      <c r="AH2280" s="19"/>
      <c r="AI2280" s="19"/>
      <c r="AK2280" s="19"/>
      <c r="AL2280" s="19"/>
      <c r="AM2280" s="19"/>
      <c r="AN2280" s="19"/>
      <c r="AO2280" s="19"/>
      <c r="AP2280" s="19"/>
      <c r="AQ2280" s="19"/>
      <c r="AR2280" s="19"/>
      <c r="AS2280" s="19"/>
      <c r="AU2280" s="19"/>
      <c r="AV2280" s="19"/>
    </row>
    <row r="2281" spans="1:48" x14ac:dyDescent="0.2">
      <c r="A2281" s="20"/>
      <c r="C2281" s="26"/>
      <c r="D2281" s="26"/>
      <c r="E2281" s="20"/>
      <c r="F2281" s="20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19"/>
      <c r="AH2281" s="19"/>
      <c r="AI2281" s="19"/>
      <c r="AK2281" s="19"/>
      <c r="AL2281" s="19"/>
      <c r="AM2281" s="19"/>
      <c r="AN2281" s="19"/>
      <c r="AO2281" s="19"/>
      <c r="AP2281" s="19"/>
      <c r="AQ2281" s="19"/>
      <c r="AR2281" s="19"/>
      <c r="AS2281" s="19"/>
      <c r="AU2281" s="19"/>
      <c r="AV2281" s="19"/>
    </row>
    <row r="2282" spans="1:48" x14ac:dyDescent="0.2">
      <c r="A2282" s="20"/>
      <c r="C2282" s="26"/>
      <c r="D2282" s="26"/>
      <c r="E2282" s="20"/>
      <c r="F2282" s="20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19"/>
      <c r="AH2282" s="19"/>
      <c r="AI2282" s="19"/>
      <c r="AK2282" s="19"/>
      <c r="AL2282" s="19"/>
      <c r="AM2282" s="19"/>
      <c r="AN2282" s="19"/>
      <c r="AO2282" s="19"/>
      <c r="AP2282" s="19"/>
      <c r="AQ2282" s="19"/>
      <c r="AR2282" s="19"/>
      <c r="AS2282" s="19"/>
      <c r="AU2282" s="19"/>
      <c r="AV2282" s="19"/>
    </row>
    <row r="2283" spans="1:48" x14ac:dyDescent="0.2">
      <c r="A2283" s="20"/>
      <c r="C2283" s="26"/>
      <c r="D2283" s="26"/>
      <c r="E2283" s="20"/>
      <c r="F2283" s="20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19"/>
      <c r="AH2283" s="19"/>
      <c r="AI2283" s="19"/>
      <c r="AK2283" s="19"/>
      <c r="AL2283" s="19"/>
      <c r="AM2283" s="19"/>
      <c r="AN2283" s="19"/>
      <c r="AO2283" s="19"/>
      <c r="AP2283" s="19"/>
      <c r="AQ2283" s="19"/>
      <c r="AR2283" s="19"/>
      <c r="AS2283" s="19"/>
      <c r="AU2283" s="19"/>
      <c r="AV2283" s="19"/>
    </row>
    <row r="2284" spans="1:48" x14ac:dyDescent="0.2">
      <c r="A2284" s="20"/>
      <c r="C2284" s="26"/>
      <c r="D2284" s="26"/>
      <c r="E2284" s="20"/>
      <c r="F2284" s="20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19"/>
      <c r="AH2284" s="19"/>
      <c r="AI2284" s="19"/>
      <c r="AK2284" s="19"/>
      <c r="AL2284" s="19"/>
      <c r="AM2284" s="19"/>
      <c r="AN2284" s="19"/>
      <c r="AO2284" s="19"/>
      <c r="AP2284" s="19"/>
      <c r="AQ2284" s="19"/>
      <c r="AR2284" s="19"/>
      <c r="AS2284" s="19"/>
      <c r="AU2284" s="19"/>
      <c r="AV2284" s="19"/>
    </row>
    <row r="2285" spans="1:48" x14ac:dyDescent="0.2">
      <c r="A2285" s="20"/>
      <c r="C2285" s="26"/>
      <c r="D2285" s="26"/>
      <c r="E2285" s="20"/>
      <c r="F2285" s="20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19"/>
      <c r="AH2285" s="19"/>
      <c r="AI2285" s="19"/>
      <c r="AK2285" s="19"/>
      <c r="AL2285" s="19"/>
      <c r="AM2285" s="19"/>
      <c r="AN2285" s="19"/>
      <c r="AO2285" s="19"/>
      <c r="AP2285" s="19"/>
      <c r="AQ2285" s="19"/>
      <c r="AR2285" s="19"/>
      <c r="AS2285" s="19"/>
      <c r="AU2285" s="19"/>
      <c r="AV2285" s="19"/>
    </row>
    <row r="2286" spans="1:48" x14ac:dyDescent="0.2">
      <c r="A2286" s="20"/>
      <c r="C2286" s="26"/>
      <c r="D2286" s="26"/>
      <c r="E2286" s="20"/>
      <c r="F2286" s="20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19"/>
      <c r="AH2286" s="19"/>
      <c r="AI2286" s="19"/>
      <c r="AK2286" s="19"/>
      <c r="AL2286" s="19"/>
      <c r="AM2286" s="19"/>
      <c r="AN2286" s="19"/>
      <c r="AO2286" s="19"/>
      <c r="AP2286" s="19"/>
      <c r="AQ2286" s="19"/>
      <c r="AR2286" s="19"/>
      <c r="AS2286" s="19"/>
      <c r="AU2286" s="19"/>
      <c r="AV2286" s="19"/>
    </row>
    <row r="2287" spans="1:48" x14ac:dyDescent="0.2">
      <c r="A2287" s="20"/>
      <c r="C2287" s="26"/>
      <c r="D2287" s="26"/>
      <c r="E2287" s="20"/>
      <c r="F2287" s="20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19"/>
      <c r="AH2287" s="19"/>
      <c r="AI2287" s="19"/>
      <c r="AK2287" s="19"/>
      <c r="AL2287" s="19"/>
      <c r="AM2287" s="19"/>
      <c r="AN2287" s="19"/>
      <c r="AO2287" s="19"/>
      <c r="AP2287" s="19"/>
      <c r="AQ2287" s="19"/>
      <c r="AR2287" s="19"/>
      <c r="AS2287" s="19"/>
      <c r="AU2287" s="19"/>
      <c r="AV2287" s="19"/>
    </row>
    <row r="2288" spans="1:48" x14ac:dyDescent="0.2">
      <c r="A2288" s="20"/>
      <c r="C2288" s="26"/>
      <c r="D2288" s="26"/>
      <c r="E2288" s="20"/>
      <c r="F2288" s="20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19"/>
      <c r="AH2288" s="19"/>
      <c r="AI2288" s="19"/>
      <c r="AK2288" s="19"/>
      <c r="AL2288" s="19"/>
      <c r="AM2288" s="19"/>
      <c r="AN2288" s="19"/>
      <c r="AO2288" s="19"/>
      <c r="AP2288" s="19"/>
      <c r="AQ2288" s="19"/>
      <c r="AR2288" s="19"/>
      <c r="AS2288" s="19"/>
      <c r="AU2288" s="19"/>
      <c r="AV2288" s="19"/>
    </row>
    <row r="2289" spans="1:48" x14ac:dyDescent="0.2">
      <c r="A2289" s="20"/>
      <c r="C2289" s="26"/>
      <c r="D2289" s="26"/>
      <c r="E2289" s="20"/>
      <c r="F2289" s="20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19"/>
      <c r="AH2289" s="19"/>
      <c r="AI2289" s="19"/>
      <c r="AK2289" s="19"/>
      <c r="AL2289" s="19"/>
      <c r="AM2289" s="19"/>
      <c r="AN2289" s="19"/>
      <c r="AO2289" s="19"/>
      <c r="AP2289" s="19"/>
      <c r="AQ2289" s="19"/>
      <c r="AR2289" s="19"/>
      <c r="AS2289" s="19"/>
      <c r="AU2289" s="19"/>
      <c r="AV2289" s="19"/>
    </row>
    <row r="2290" spans="1:48" x14ac:dyDescent="0.2">
      <c r="A2290" s="20"/>
      <c r="C2290" s="26"/>
      <c r="D2290" s="26"/>
      <c r="E2290" s="20"/>
      <c r="F2290" s="20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19"/>
      <c r="AH2290" s="19"/>
      <c r="AI2290" s="19"/>
      <c r="AK2290" s="19"/>
      <c r="AL2290" s="19"/>
      <c r="AM2290" s="19"/>
      <c r="AN2290" s="19"/>
      <c r="AO2290" s="19"/>
      <c r="AP2290" s="19"/>
      <c r="AQ2290" s="19"/>
      <c r="AR2290" s="19"/>
      <c r="AS2290" s="19"/>
      <c r="AU2290" s="19"/>
      <c r="AV2290" s="19"/>
    </row>
    <row r="2291" spans="1:48" x14ac:dyDescent="0.2">
      <c r="A2291" s="20"/>
      <c r="C2291" s="26"/>
      <c r="D2291" s="26"/>
      <c r="E2291" s="20"/>
      <c r="F2291" s="20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19"/>
      <c r="AH2291" s="19"/>
      <c r="AI2291" s="19"/>
      <c r="AK2291" s="19"/>
      <c r="AL2291" s="19"/>
      <c r="AM2291" s="19"/>
      <c r="AN2291" s="19"/>
      <c r="AO2291" s="19"/>
      <c r="AP2291" s="19"/>
      <c r="AQ2291" s="19"/>
      <c r="AR2291" s="19"/>
      <c r="AS2291" s="19"/>
      <c r="AU2291" s="19"/>
      <c r="AV2291" s="19"/>
    </row>
    <row r="2292" spans="1:48" x14ac:dyDescent="0.2">
      <c r="A2292" s="20"/>
      <c r="C2292" s="26"/>
      <c r="D2292" s="26"/>
      <c r="E2292" s="20"/>
      <c r="F2292" s="20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19"/>
      <c r="AH2292" s="19"/>
      <c r="AI2292" s="19"/>
      <c r="AK2292" s="19"/>
      <c r="AL2292" s="19"/>
      <c r="AM2292" s="19"/>
      <c r="AN2292" s="19"/>
      <c r="AO2292" s="19"/>
      <c r="AP2292" s="19"/>
      <c r="AQ2292" s="19"/>
      <c r="AR2292" s="19"/>
      <c r="AS2292" s="19"/>
      <c r="AU2292" s="19"/>
      <c r="AV2292" s="19"/>
    </row>
    <row r="2293" spans="1:48" x14ac:dyDescent="0.2">
      <c r="A2293" s="20"/>
      <c r="C2293" s="26"/>
      <c r="D2293" s="26"/>
      <c r="E2293" s="20"/>
      <c r="F2293" s="20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19"/>
      <c r="AH2293" s="19"/>
      <c r="AI2293" s="19"/>
      <c r="AK2293" s="19"/>
      <c r="AL2293" s="19"/>
      <c r="AM2293" s="19"/>
      <c r="AN2293" s="19"/>
      <c r="AO2293" s="19"/>
      <c r="AP2293" s="19"/>
      <c r="AQ2293" s="19"/>
      <c r="AR2293" s="19"/>
      <c r="AS2293" s="19"/>
      <c r="AU2293" s="19"/>
      <c r="AV2293" s="19"/>
    </row>
    <row r="2294" spans="1:48" x14ac:dyDescent="0.2">
      <c r="A2294" s="20"/>
      <c r="C2294" s="26"/>
      <c r="D2294" s="26"/>
      <c r="E2294" s="20"/>
      <c r="F2294" s="20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19"/>
      <c r="AH2294" s="19"/>
      <c r="AI2294" s="19"/>
      <c r="AK2294" s="19"/>
      <c r="AL2294" s="19"/>
      <c r="AM2294" s="19"/>
      <c r="AN2294" s="19"/>
      <c r="AO2294" s="19"/>
      <c r="AP2294" s="19"/>
      <c r="AQ2294" s="19"/>
      <c r="AR2294" s="19"/>
      <c r="AS2294" s="19"/>
      <c r="AU2294" s="19"/>
      <c r="AV2294" s="19"/>
    </row>
    <row r="2295" spans="1:48" x14ac:dyDescent="0.2">
      <c r="A2295" s="20"/>
      <c r="C2295" s="26"/>
      <c r="D2295" s="26"/>
      <c r="E2295" s="20"/>
      <c r="F2295" s="20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19"/>
      <c r="AH2295" s="19"/>
      <c r="AI2295" s="19"/>
      <c r="AK2295" s="19"/>
      <c r="AL2295" s="19"/>
      <c r="AM2295" s="19"/>
      <c r="AN2295" s="19"/>
      <c r="AO2295" s="19"/>
      <c r="AP2295" s="19"/>
      <c r="AQ2295" s="19"/>
      <c r="AR2295" s="19"/>
      <c r="AS2295" s="19"/>
      <c r="AU2295" s="19"/>
      <c r="AV2295" s="19"/>
    </row>
    <row r="2296" spans="1:48" x14ac:dyDescent="0.2">
      <c r="A2296" s="20"/>
      <c r="C2296" s="26"/>
      <c r="D2296" s="26"/>
      <c r="E2296" s="20"/>
      <c r="F2296" s="20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19"/>
      <c r="AH2296" s="19"/>
      <c r="AI2296" s="19"/>
      <c r="AK2296" s="19"/>
      <c r="AL2296" s="19"/>
      <c r="AM2296" s="19"/>
      <c r="AN2296" s="19"/>
      <c r="AO2296" s="19"/>
      <c r="AP2296" s="19"/>
      <c r="AQ2296" s="19"/>
      <c r="AR2296" s="19"/>
      <c r="AS2296" s="19"/>
      <c r="AU2296" s="19"/>
      <c r="AV2296" s="19"/>
    </row>
    <row r="2297" spans="1:48" x14ac:dyDescent="0.2">
      <c r="A2297" s="20"/>
      <c r="C2297" s="26"/>
      <c r="D2297" s="26"/>
      <c r="E2297" s="20"/>
      <c r="F2297" s="20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19"/>
      <c r="AH2297" s="19"/>
      <c r="AI2297" s="19"/>
      <c r="AK2297" s="19"/>
      <c r="AL2297" s="19"/>
      <c r="AM2297" s="19"/>
      <c r="AN2297" s="19"/>
      <c r="AO2297" s="19"/>
      <c r="AP2297" s="19"/>
      <c r="AQ2297" s="19"/>
      <c r="AR2297" s="19"/>
      <c r="AS2297" s="19"/>
      <c r="AU2297" s="19"/>
      <c r="AV2297" s="19"/>
    </row>
    <row r="2298" spans="1:48" x14ac:dyDescent="0.2">
      <c r="A2298" s="20"/>
      <c r="C2298" s="26"/>
      <c r="D2298" s="26"/>
      <c r="E2298" s="20"/>
      <c r="F2298" s="20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19"/>
      <c r="AH2298" s="19"/>
      <c r="AI2298" s="19"/>
      <c r="AK2298" s="19"/>
      <c r="AL2298" s="19"/>
      <c r="AM2298" s="19"/>
      <c r="AN2298" s="19"/>
      <c r="AO2298" s="19"/>
      <c r="AP2298" s="19"/>
      <c r="AQ2298" s="19"/>
      <c r="AR2298" s="19"/>
      <c r="AS2298" s="19"/>
      <c r="AU2298" s="19"/>
      <c r="AV2298" s="19"/>
    </row>
    <row r="2299" spans="1:48" x14ac:dyDescent="0.2">
      <c r="A2299" s="20"/>
      <c r="C2299" s="26"/>
      <c r="D2299" s="26"/>
      <c r="E2299" s="20"/>
      <c r="F2299" s="20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K2299" s="19"/>
      <c r="AL2299" s="19"/>
      <c r="AM2299" s="19"/>
      <c r="AN2299" s="19"/>
      <c r="AO2299" s="19"/>
      <c r="AP2299" s="19"/>
      <c r="AQ2299" s="19"/>
      <c r="AR2299" s="19"/>
      <c r="AS2299" s="19"/>
      <c r="AU2299" s="19"/>
      <c r="AV2299" s="19"/>
    </row>
    <row r="2300" spans="1:48" x14ac:dyDescent="0.2">
      <c r="A2300" s="20"/>
      <c r="C2300" s="26"/>
      <c r="D2300" s="26"/>
      <c r="E2300" s="20"/>
      <c r="F2300" s="20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K2300" s="19"/>
      <c r="AL2300" s="19"/>
      <c r="AM2300" s="19"/>
      <c r="AN2300" s="19"/>
      <c r="AO2300" s="19"/>
      <c r="AP2300" s="19"/>
      <c r="AQ2300" s="19"/>
      <c r="AR2300" s="19"/>
      <c r="AS2300" s="19"/>
      <c r="AU2300" s="19"/>
      <c r="AV2300" s="19"/>
    </row>
    <row r="2301" spans="1:48" x14ac:dyDescent="0.2">
      <c r="A2301" s="20"/>
      <c r="C2301" s="26"/>
      <c r="D2301" s="26"/>
      <c r="E2301" s="20"/>
      <c r="F2301" s="20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19"/>
      <c r="AF2301" s="19"/>
      <c r="AG2301" s="19"/>
      <c r="AH2301" s="19"/>
      <c r="AI2301" s="19"/>
      <c r="AK2301" s="19"/>
      <c r="AL2301" s="19"/>
      <c r="AM2301" s="19"/>
      <c r="AN2301" s="19"/>
      <c r="AO2301" s="19"/>
      <c r="AP2301" s="19"/>
      <c r="AQ2301" s="19"/>
      <c r="AR2301" s="19"/>
      <c r="AS2301" s="19"/>
      <c r="AU2301" s="19"/>
      <c r="AV2301" s="19"/>
    </row>
    <row r="2302" spans="1:48" x14ac:dyDescent="0.2">
      <c r="A2302" s="20"/>
      <c r="C2302" s="26"/>
      <c r="D2302" s="26"/>
      <c r="E2302" s="20"/>
      <c r="F2302" s="20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19"/>
      <c r="AF2302" s="19"/>
      <c r="AG2302" s="19"/>
      <c r="AH2302" s="19"/>
      <c r="AI2302" s="19"/>
      <c r="AK2302" s="19"/>
      <c r="AL2302" s="19"/>
      <c r="AM2302" s="19"/>
      <c r="AN2302" s="19"/>
      <c r="AO2302" s="19"/>
      <c r="AP2302" s="19"/>
      <c r="AQ2302" s="19"/>
      <c r="AR2302" s="19"/>
      <c r="AS2302" s="19"/>
      <c r="AU2302" s="19"/>
      <c r="AV2302" s="19"/>
    </row>
    <row r="2303" spans="1:48" x14ac:dyDescent="0.2">
      <c r="A2303" s="20"/>
      <c r="C2303" s="26"/>
      <c r="D2303" s="26"/>
      <c r="E2303" s="20"/>
      <c r="F2303" s="20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19"/>
      <c r="AH2303" s="19"/>
      <c r="AI2303" s="19"/>
      <c r="AK2303" s="19"/>
      <c r="AL2303" s="19"/>
      <c r="AM2303" s="19"/>
      <c r="AN2303" s="19"/>
      <c r="AO2303" s="19"/>
      <c r="AP2303" s="19"/>
      <c r="AQ2303" s="19"/>
      <c r="AR2303" s="19"/>
      <c r="AS2303" s="19"/>
      <c r="AU2303" s="19"/>
      <c r="AV2303" s="19"/>
    </row>
    <row r="2304" spans="1:48" x14ac:dyDescent="0.2">
      <c r="A2304" s="20"/>
      <c r="C2304" s="26"/>
      <c r="D2304" s="26"/>
      <c r="E2304" s="20"/>
      <c r="F2304" s="20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U2304" s="19"/>
      <c r="AV2304" s="19"/>
    </row>
    <row r="2305" spans="1:48" x14ac:dyDescent="0.2">
      <c r="A2305" s="20"/>
      <c r="C2305" s="26"/>
      <c r="D2305" s="26"/>
      <c r="E2305" s="20"/>
      <c r="F2305" s="20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19"/>
      <c r="AH2305" s="19"/>
      <c r="AI2305" s="19"/>
      <c r="AK2305" s="19"/>
      <c r="AL2305" s="19"/>
      <c r="AM2305" s="19"/>
      <c r="AN2305" s="19"/>
      <c r="AO2305" s="19"/>
      <c r="AP2305" s="19"/>
      <c r="AQ2305" s="19"/>
      <c r="AR2305" s="19"/>
      <c r="AS2305" s="19"/>
      <c r="AU2305" s="19"/>
      <c r="AV2305" s="19"/>
    </row>
    <row r="2306" spans="1:48" x14ac:dyDescent="0.2">
      <c r="A2306" s="20"/>
      <c r="C2306" s="26"/>
      <c r="D2306" s="26"/>
      <c r="E2306" s="20"/>
      <c r="F2306" s="20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19"/>
      <c r="AH2306" s="19"/>
      <c r="AI2306" s="19"/>
      <c r="AK2306" s="19"/>
      <c r="AL2306" s="19"/>
      <c r="AM2306" s="19"/>
      <c r="AN2306" s="19"/>
      <c r="AO2306" s="19"/>
      <c r="AP2306" s="19"/>
      <c r="AQ2306" s="19"/>
      <c r="AR2306" s="19"/>
      <c r="AS2306" s="19"/>
      <c r="AU2306" s="19"/>
      <c r="AV2306" s="19"/>
    </row>
    <row r="2307" spans="1:48" x14ac:dyDescent="0.2">
      <c r="A2307" s="20"/>
      <c r="C2307" s="26"/>
      <c r="D2307" s="26"/>
      <c r="E2307" s="20"/>
      <c r="F2307" s="20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19"/>
      <c r="AH2307" s="19"/>
      <c r="AI2307" s="19"/>
      <c r="AK2307" s="19"/>
      <c r="AL2307" s="19"/>
      <c r="AM2307" s="19"/>
      <c r="AN2307" s="19"/>
      <c r="AO2307" s="19"/>
      <c r="AP2307" s="19"/>
      <c r="AQ2307" s="19"/>
      <c r="AR2307" s="19"/>
      <c r="AS2307" s="19"/>
      <c r="AU2307" s="19"/>
      <c r="AV2307" s="19"/>
    </row>
    <row r="2308" spans="1:48" x14ac:dyDescent="0.2">
      <c r="A2308" s="20"/>
      <c r="C2308" s="26"/>
      <c r="D2308" s="26"/>
      <c r="E2308" s="20"/>
      <c r="F2308" s="20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19"/>
      <c r="AH2308" s="19"/>
      <c r="AI2308" s="19"/>
      <c r="AK2308" s="19"/>
      <c r="AL2308" s="19"/>
      <c r="AM2308" s="19"/>
      <c r="AN2308" s="19"/>
      <c r="AO2308" s="19"/>
      <c r="AP2308" s="19"/>
      <c r="AQ2308" s="19"/>
      <c r="AR2308" s="19"/>
      <c r="AS2308" s="19"/>
      <c r="AU2308" s="19"/>
      <c r="AV2308" s="19"/>
    </row>
    <row r="2309" spans="1:48" x14ac:dyDescent="0.2">
      <c r="A2309" s="20"/>
      <c r="C2309" s="26"/>
      <c r="D2309" s="26"/>
      <c r="E2309" s="20"/>
      <c r="F2309" s="20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19"/>
      <c r="AH2309" s="19"/>
      <c r="AI2309" s="19"/>
      <c r="AK2309" s="19"/>
      <c r="AL2309" s="19"/>
      <c r="AM2309" s="19"/>
      <c r="AN2309" s="19"/>
      <c r="AO2309" s="19"/>
      <c r="AP2309" s="19"/>
      <c r="AQ2309" s="19"/>
      <c r="AR2309" s="19"/>
      <c r="AS2309" s="19"/>
      <c r="AU2309" s="19"/>
      <c r="AV2309" s="19"/>
    </row>
    <row r="2310" spans="1:48" x14ac:dyDescent="0.2">
      <c r="A2310" s="20"/>
      <c r="C2310" s="26"/>
      <c r="D2310" s="26"/>
      <c r="E2310" s="20"/>
      <c r="F2310" s="20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19"/>
      <c r="AH2310" s="19"/>
      <c r="AI2310" s="19"/>
      <c r="AK2310" s="19"/>
      <c r="AL2310" s="19"/>
      <c r="AM2310" s="19"/>
      <c r="AN2310" s="19"/>
      <c r="AO2310" s="19"/>
      <c r="AP2310" s="19"/>
      <c r="AQ2310" s="19"/>
      <c r="AR2310" s="19"/>
      <c r="AS2310" s="19"/>
      <c r="AU2310" s="19"/>
      <c r="AV2310" s="19"/>
    </row>
    <row r="2311" spans="1:48" x14ac:dyDescent="0.2">
      <c r="A2311" s="20"/>
      <c r="C2311" s="26"/>
      <c r="D2311" s="26"/>
      <c r="E2311" s="20"/>
      <c r="F2311" s="20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19"/>
      <c r="AH2311" s="19"/>
      <c r="AI2311" s="19"/>
      <c r="AK2311" s="19"/>
      <c r="AL2311" s="19"/>
      <c r="AM2311" s="19"/>
      <c r="AN2311" s="19"/>
      <c r="AO2311" s="19"/>
      <c r="AP2311" s="19"/>
      <c r="AQ2311" s="19"/>
      <c r="AR2311" s="19"/>
      <c r="AS2311" s="19"/>
      <c r="AU2311" s="19"/>
      <c r="AV2311" s="19"/>
    </row>
    <row r="2312" spans="1:48" x14ac:dyDescent="0.2">
      <c r="A2312" s="20"/>
      <c r="C2312" s="26"/>
      <c r="D2312" s="26"/>
      <c r="E2312" s="20"/>
      <c r="F2312" s="20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19"/>
      <c r="AH2312" s="19"/>
      <c r="AI2312" s="19"/>
      <c r="AK2312" s="19"/>
      <c r="AL2312" s="19"/>
      <c r="AM2312" s="19"/>
      <c r="AN2312" s="19"/>
      <c r="AO2312" s="19"/>
      <c r="AP2312" s="19"/>
      <c r="AQ2312" s="19"/>
      <c r="AR2312" s="19"/>
      <c r="AS2312" s="19"/>
      <c r="AU2312" s="19"/>
      <c r="AV2312" s="19"/>
    </row>
    <row r="2313" spans="1:48" x14ac:dyDescent="0.2">
      <c r="A2313" s="20"/>
      <c r="C2313" s="26"/>
      <c r="D2313" s="26"/>
      <c r="E2313" s="20"/>
      <c r="F2313" s="20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19"/>
      <c r="AH2313" s="19"/>
      <c r="AI2313" s="19"/>
      <c r="AK2313" s="19"/>
      <c r="AL2313" s="19"/>
      <c r="AM2313" s="19"/>
      <c r="AN2313" s="19"/>
      <c r="AO2313" s="19"/>
      <c r="AP2313" s="19"/>
      <c r="AQ2313" s="19"/>
      <c r="AR2313" s="19"/>
      <c r="AS2313" s="19"/>
      <c r="AU2313" s="19"/>
      <c r="AV2313" s="19"/>
    </row>
    <row r="2314" spans="1:48" x14ac:dyDescent="0.2">
      <c r="A2314" s="20"/>
      <c r="C2314" s="26"/>
      <c r="D2314" s="26"/>
      <c r="E2314" s="20"/>
      <c r="F2314" s="20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19"/>
      <c r="AH2314" s="19"/>
      <c r="AI2314" s="19"/>
      <c r="AK2314" s="19"/>
      <c r="AL2314" s="19"/>
      <c r="AM2314" s="19"/>
      <c r="AN2314" s="19"/>
      <c r="AO2314" s="19"/>
      <c r="AP2314" s="19"/>
      <c r="AQ2314" s="19"/>
      <c r="AR2314" s="19"/>
      <c r="AS2314" s="19"/>
      <c r="AU2314" s="19"/>
      <c r="AV2314" s="19"/>
    </row>
    <row r="2315" spans="1:48" x14ac:dyDescent="0.2">
      <c r="A2315" s="20"/>
      <c r="C2315" s="26"/>
      <c r="D2315" s="26"/>
      <c r="E2315" s="20"/>
      <c r="F2315" s="20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19"/>
      <c r="AH2315" s="19"/>
      <c r="AI2315" s="19"/>
      <c r="AK2315" s="19"/>
      <c r="AL2315" s="19"/>
      <c r="AM2315" s="19"/>
      <c r="AN2315" s="19"/>
      <c r="AO2315" s="19"/>
      <c r="AP2315" s="19"/>
      <c r="AQ2315" s="19"/>
      <c r="AR2315" s="19"/>
      <c r="AS2315" s="19"/>
      <c r="AU2315" s="19"/>
      <c r="AV2315" s="19"/>
    </row>
    <row r="2316" spans="1:48" x14ac:dyDescent="0.2">
      <c r="A2316" s="20"/>
      <c r="C2316" s="26"/>
      <c r="D2316" s="26"/>
      <c r="E2316" s="20"/>
      <c r="F2316" s="20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19"/>
      <c r="AH2316" s="19"/>
      <c r="AI2316" s="19"/>
      <c r="AK2316" s="19"/>
      <c r="AL2316" s="19"/>
      <c r="AM2316" s="19"/>
      <c r="AN2316" s="19"/>
      <c r="AO2316" s="19"/>
      <c r="AP2316" s="19"/>
      <c r="AQ2316" s="19"/>
      <c r="AR2316" s="19"/>
      <c r="AS2316" s="19"/>
      <c r="AU2316" s="19"/>
      <c r="AV2316" s="19"/>
    </row>
    <row r="2317" spans="1:48" x14ac:dyDescent="0.2">
      <c r="A2317" s="20"/>
      <c r="C2317" s="26"/>
      <c r="D2317" s="26"/>
      <c r="E2317" s="20"/>
      <c r="F2317" s="20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19"/>
      <c r="AH2317" s="19"/>
      <c r="AI2317" s="19"/>
      <c r="AK2317" s="19"/>
      <c r="AL2317" s="19"/>
      <c r="AM2317" s="19"/>
      <c r="AN2317" s="19"/>
      <c r="AO2317" s="19"/>
      <c r="AP2317" s="19"/>
      <c r="AQ2317" s="19"/>
      <c r="AR2317" s="19"/>
      <c r="AS2317" s="19"/>
      <c r="AU2317" s="19"/>
      <c r="AV2317" s="19"/>
    </row>
    <row r="2318" spans="1:48" x14ac:dyDescent="0.2">
      <c r="A2318" s="20"/>
      <c r="C2318" s="26"/>
      <c r="D2318" s="26"/>
      <c r="E2318" s="20"/>
      <c r="F2318" s="20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K2318" s="19"/>
      <c r="AL2318" s="19"/>
      <c r="AM2318" s="19"/>
      <c r="AN2318" s="19"/>
      <c r="AO2318" s="19"/>
      <c r="AP2318" s="19"/>
      <c r="AQ2318" s="19"/>
      <c r="AR2318" s="19"/>
      <c r="AS2318" s="19"/>
      <c r="AU2318" s="19"/>
      <c r="AV2318" s="19"/>
    </row>
    <row r="2319" spans="1:48" x14ac:dyDescent="0.2">
      <c r="A2319" s="20"/>
      <c r="C2319" s="26"/>
      <c r="D2319" s="26"/>
      <c r="E2319" s="20"/>
      <c r="F2319" s="20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19"/>
      <c r="AH2319" s="19"/>
      <c r="AI2319" s="19"/>
      <c r="AK2319" s="19"/>
      <c r="AL2319" s="19"/>
      <c r="AM2319" s="19"/>
      <c r="AN2319" s="19"/>
      <c r="AO2319" s="19"/>
      <c r="AP2319" s="19"/>
      <c r="AQ2319" s="19"/>
      <c r="AR2319" s="19"/>
      <c r="AS2319" s="19"/>
      <c r="AU2319" s="19"/>
      <c r="AV2319" s="19"/>
    </row>
    <row r="2320" spans="1:48" x14ac:dyDescent="0.2">
      <c r="A2320" s="20"/>
      <c r="C2320" s="26"/>
      <c r="D2320" s="26"/>
      <c r="E2320" s="20"/>
      <c r="F2320" s="20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19"/>
      <c r="AH2320" s="19"/>
      <c r="AI2320" s="19"/>
      <c r="AK2320" s="19"/>
      <c r="AL2320" s="19"/>
      <c r="AM2320" s="19"/>
      <c r="AN2320" s="19"/>
      <c r="AO2320" s="19"/>
      <c r="AP2320" s="19"/>
      <c r="AQ2320" s="19"/>
      <c r="AR2320" s="19"/>
      <c r="AS2320" s="19"/>
      <c r="AU2320" s="19"/>
      <c r="AV2320" s="19"/>
    </row>
    <row r="2321" spans="1:48" x14ac:dyDescent="0.2">
      <c r="A2321" s="20"/>
      <c r="C2321" s="26"/>
      <c r="D2321" s="26"/>
      <c r="E2321" s="20"/>
      <c r="F2321" s="20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19"/>
      <c r="AH2321" s="19"/>
      <c r="AI2321" s="19"/>
      <c r="AK2321" s="19"/>
      <c r="AL2321" s="19"/>
      <c r="AM2321" s="19"/>
      <c r="AN2321" s="19"/>
      <c r="AO2321" s="19"/>
      <c r="AP2321" s="19"/>
      <c r="AQ2321" s="19"/>
      <c r="AR2321" s="19"/>
      <c r="AS2321" s="19"/>
      <c r="AU2321" s="19"/>
      <c r="AV2321" s="19"/>
    </row>
    <row r="2322" spans="1:48" x14ac:dyDescent="0.2">
      <c r="A2322" s="20"/>
      <c r="C2322" s="26"/>
      <c r="D2322" s="26"/>
      <c r="E2322" s="20"/>
      <c r="F2322" s="20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19"/>
      <c r="AH2322" s="19"/>
      <c r="AI2322" s="19"/>
      <c r="AK2322" s="19"/>
      <c r="AL2322" s="19"/>
      <c r="AM2322" s="19"/>
      <c r="AN2322" s="19"/>
      <c r="AO2322" s="19"/>
      <c r="AP2322" s="19"/>
      <c r="AQ2322" s="19"/>
      <c r="AR2322" s="19"/>
      <c r="AS2322" s="19"/>
      <c r="AU2322" s="19"/>
      <c r="AV2322" s="19"/>
    </row>
    <row r="2323" spans="1:48" x14ac:dyDescent="0.2">
      <c r="A2323" s="20"/>
      <c r="C2323" s="26"/>
      <c r="D2323" s="26"/>
      <c r="E2323" s="20"/>
      <c r="F2323" s="20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19"/>
      <c r="AH2323" s="19"/>
      <c r="AI2323" s="19"/>
      <c r="AK2323" s="19"/>
      <c r="AL2323" s="19"/>
      <c r="AM2323" s="19"/>
      <c r="AN2323" s="19"/>
      <c r="AO2323" s="19"/>
      <c r="AP2323" s="19"/>
      <c r="AQ2323" s="19"/>
      <c r="AR2323" s="19"/>
      <c r="AS2323" s="19"/>
      <c r="AU2323" s="19"/>
      <c r="AV2323" s="19"/>
    </row>
    <row r="2324" spans="1:48" x14ac:dyDescent="0.2">
      <c r="A2324" s="20"/>
      <c r="C2324" s="26"/>
      <c r="D2324" s="26"/>
      <c r="E2324" s="20"/>
      <c r="F2324" s="20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19"/>
      <c r="AH2324" s="19"/>
      <c r="AI2324" s="19"/>
      <c r="AK2324" s="19"/>
      <c r="AL2324" s="19"/>
      <c r="AM2324" s="19"/>
      <c r="AN2324" s="19"/>
      <c r="AO2324" s="19"/>
      <c r="AP2324" s="19"/>
      <c r="AQ2324" s="19"/>
      <c r="AR2324" s="19"/>
      <c r="AS2324" s="19"/>
      <c r="AU2324" s="19"/>
      <c r="AV2324" s="19"/>
    </row>
    <row r="2325" spans="1:48" x14ac:dyDescent="0.2">
      <c r="A2325" s="20"/>
      <c r="C2325" s="26"/>
      <c r="D2325" s="26"/>
      <c r="E2325" s="20"/>
      <c r="F2325" s="20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19"/>
      <c r="AH2325" s="19"/>
      <c r="AI2325" s="19"/>
      <c r="AK2325" s="19"/>
      <c r="AL2325" s="19"/>
      <c r="AM2325" s="19"/>
      <c r="AN2325" s="19"/>
      <c r="AO2325" s="19"/>
      <c r="AP2325" s="19"/>
      <c r="AQ2325" s="19"/>
      <c r="AR2325" s="19"/>
      <c r="AS2325" s="19"/>
      <c r="AU2325" s="19"/>
      <c r="AV2325" s="19"/>
    </row>
    <row r="2326" spans="1:48" x14ac:dyDescent="0.2">
      <c r="A2326" s="20"/>
      <c r="C2326" s="26"/>
      <c r="D2326" s="26"/>
      <c r="E2326" s="20"/>
      <c r="F2326" s="20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19"/>
      <c r="AH2326" s="19"/>
      <c r="AI2326" s="19"/>
      <c r="AK2326" s="19"/>
      <c r="AL2326" s="19"/>
      <c r="AM2326" s="19"/>
      <c r="AN2326" s="19"/>
      <c r="AO2326" s="19"/>
      <c r="AP2326" s="19"/>
      <c r="AQ2326" s="19"/>
      <c r="AR2326" s="19"/>
      <c r="AS2326" s="19"/>
      <c r="AU2326" s="19"/>
      <c r="AV2326" s="19"/>
    </row>
    <row r="2327" spans="1:48" x14ac:dyDescent="0.2">
      <c r="A2327" s="20"/>
      <c r="C2327" s="26"/>
      <c r="D2327" s="26"/>
      <c r="E2327" s="20"/>
      <c r="F2327" s="20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19"/>
      <c r="AH2327" s="19"/>
      <c r="AI2327" s="19"/>
      <c r="AK2327" s="19"/>
      <c r="AL2327" s="19"/>
      <c r="AM2327" s="19"/>
      <c r="AN2327" s="19"/>
      <c r="AO2327" s="19"/>
      <c r="AP2327" s="19"/>
      <c r="AQ2327" s="19"/>
      <c r="AR2327" s="19"/>
      <c r="AS2327" s="19"/>
      <c r="AU2327" s="19"/>
      <c r="AV2327" s="19"/>
    </row>
    <row r="2328" spans="1:48" x14ac:dyDescent="0.2">
      <c r="A2328" s="20"/>
      <c r="C2328" s="26"/>
      <c r="D2328" s="26"/>
      <c r="E2328" s="20"/>
      <c r="F2328" s="20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19"/>
      <c r="AH2328" s="19"/>
      <c r="AI2328" s="19"/>
      <c r="AK2328" s="19"/>
      <c r="AL2328" s="19"/>
      <c r="AM2328" s="19"/>
      <c r="AN2328" s="19"/>
      <c r="AO2328" s="19"/>
      <c r="AP2328" s="19"/>
      <c r="AQ2328" s="19"/>
      <c r="AR2328" s="19"/>
      <c r="AS2328" s="19"/>
      <c r="AU2328" s="19"/>
      <c r="AV2328" s="19"/>
    </row>
    <row r="2329" spans="1:48" x14ac:dyDescent="0.2">
      <c r="A2329" s="20"/>
      <c r="C2329" s="26"/>
      <c r="D2329" s="26"/>
      <c r="E2329" s="20"/>
      <c r="F2329" s="20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19"/>
      <c r="AH2329" s="19"/>
      <c r="AI2329" s="19"/>
      <c r="AK2329" s="19"/>
      <c r="AL2329" s="19"/>
      <c r="AM2329" s="19"/>
      <c r="AN2329" s="19"/>
      <c r="AO2329" s="19"/>
      <c r="AP2329" s="19"/>
      <c r="AQ2329" s="19"/>
      <c r="AR2329" s="19"/>
      <c r="AS2329" s="19"/>
      <c r="AU2329" s="19"/>
      <c r="AV2329" s="19"/>
    </row>
    <row r="2330" spans="1:48" x14ac:dyDescent="0.2">
      <c r="A2330" s="20"/>
      <c r="C2330" s="26"/>
      <c r="D2330" s="26"/>
      <c r="E2330" s="20"/>
      <c r="F2330" s="20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K2330" s="19"/>
      <c r="AL2330" s="19"/>
      <c r="AM2330" s="19"/>
      <c r="AN2330" s="19"/>
      <c r="AO2330" s="19"/>
      <c r="AP2330" s="19"/>
      <c r="AQ2330" s="19"/>
      <c r="AR2330" s="19"/>
      <c r="AS2330" s="19"/>
      <c r="AU2330" s="19"/>
      <c r="AV2330" s="19"/>
    </row>
    <row r="2331" spans="1:48" x14ac:dyDescent="0.2">
      <c r="A2331" s="20"/>
      <c r="C2331" s="26"/>
      <c r="D2331" s="26"/>
      <c r="E2331" s="20"/>
      <c r="F2331" s="20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19"/>
      <c r="AH2331" s="19"/>
      <c r="AI2331" s="19"/>
      <c r="AK2331" s="19"/>
      <c r="AL2331" s="19"/>
      <c r="AM2331" s="19"/>
      <c r="AN2331" s="19"/>
      <c r="AO2331" s="19"/>
      <c r="AP2331" s="19"/>
      <c r="AQ2331" s="19"/>
      <c r="AR2331" s="19"/>
      <c r="AS2331" s="19"/>
      <c r="AU2331" s="19"/>
      <c r="AV2331" s="19"/>
    </row>
    <row r="2332" spans="1:48" x14ac:dyDescent="0.2">
      <c r="A2332" s="20"/>
      <c r="C2332" s="26"/>
      <c r="D2332" s="26"/>
      <c r="E2332" s="20"/>
      <c r="F2332" s="20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19"/>
      <c r="AH2332" s="19"/>
      <c r="AI2332" s="19"/>
      <c r="AK2332" s="19"/>
      <c r="AL2332" s="19"/>
      <c r="AM2332" s="19"/>
      <c r="AN2332" s="19"/>
      <c r="AO2332" s="19"/>
      <c r="AP2332" s="19"/>
      <c r="AQ2332" s="19"/>
      <c r="AR2332" s="19"/>
      <c r="AS2332" s="19"/>
      <c r="AU2332" s="19"/>
      <c r="AV2332" s="19"/>
    </row>
    <row r="2333" spans="1:48" x14ac:dyDescent="0.2">
      <c r="A2333" s="20"/>
      <c r="C2333" s="26"/>
      <c r="D2333" s="26"/>
      <c r="E2333" s="20"/>
      <c r="F2333" s="20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19"/>
      <c r="AH2333" s="19"/>
      <c r="AI2333" s="19"/>
      <c r="AK2333" s="19"/>
      <c r="AL2333" s="19"/>
      <c r="AM2333" s="19"/>
      <c r="AN2333" s="19"/>
      <c r="AO2333" s="19"/>
      <c r="AP2333" s="19"/>
      <c r="AQ2333" s="19"/>
      <c r="AR2333" s="19"/>
      <c r="AS2333" s="19"/>
      <c r="AU2333" s="19"/>
      <c r="AV2333" s="19"/>
    </row>
    <row r="2334" spans="1:48" x14ac:dyDescent="0.2">
      <c r="A2334" s="20"/>
      <c r="C2334" s="26"/>
      <c r="D2334" s="26"/>
      <c r="E2334" s="20"/>
      <c r="F2334" s="20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19"/>
      <c r="AH2334" s="19"/>
      <c r="AI2334" s="19"/>
      <c r="AK2334" s="19"/>
      <c r="AL2334" s="19"/>
      <c r="AM2334" s="19"/>
      <c r="AN2334" s="19"/>
      <c r="AO2334" s="19"/>
      <c r="AP2334" s="19"/>
      <c r="AQ2334" s="19"/>
      <c r="AR2334" s="19"/>
      <c r="AS2334" s="19"/>
      <c r="AU2334" s="19"/>
      <c r="AV2334" s="19"/>
    </row>
    <row r="2335" spans="1:48" x14ac:dyDescent="0.2">
      <c r="A2335" s="20"/>
      <c r="C2335" s="26"/>
      <c r="D2335" s="26"/>
      <c r="E2335" s="20"/>
      <c r="F2335" s="20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19"/>
      <c r="AH2335" s="19"/>
      <c r="AI2335" s="19"/>
      <c r="AK2335" s="19"/>
      <c r="AL2335" s="19"/>
      <c r="AM2335" s="19"/>
      <c r="AN2335" s="19"/>
      <c r="AO2335" s="19"/>
      <c r="AP2335" s="19"/>
      <c r="AQ2335" s="19"/>
      <c r="AR2335" s="19"/>
      <c r="AS2335" s="19"/>
      <c r="AU2335" s="19"/>
      <c r="AV2335" s="19"/>
    </row>
    <row r="2336" spans="1:48" x14ac:dyDescent="0.2">
      <c r="A2336" s="20"/>
      <c r="C2336" s="26"/>
      <c r="D2336" s="26"/>
      <c r="E2336" s="20"/>
      <c r="F2336" s="20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19"/>
      <c r="AH2336" s="19"/>
      <c r="AI2336" s="19"/>
      <c r="AK2336" s="19"/>
      <c r="AL2336" s="19"/>
      <c r="AM2336" s="19"/>
      <c r="AN2336" s="19"/>
      <c r="AO2336" s="19"/>
      <c r="AP2336" s="19"/>
      <c r="AQ2336" s="19"/>
      <c r="AR2336" s="19"/>
      <c r="AS2336" s="19"/>
      <c r="AU2336" s="19"/>
      <c r="AV2336" s="19"/>
    </row>
    <row r="2337" spans="1:48" x14ac:dyDescent="0.2">
      <c r="A2337" s="20"/>
      <c r="C2337" s="26"/>
      <c r="D2337" s="26"/>
      <c r="E2337" s="20"/>
      <c r="F2337" s="20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19"/>
      <c r="AH2337" s="19"/>
      <c r="AI2337" s="19"/>
      <c r="AK2337" s="19"/>
      <c r="AL2337" s="19"/>
      <c r="AM2337" s="19"/>
      <c r="AN2337" s="19"/>
      <c r="AO2337" s="19"/>
      <c r="AP2337" s="19"/>
      <c r="AQ2337" s="19"/>
      <c r="AR2337" s="19"/>
      <c r="AS2337" s="19"/>
      <c r="AU2337" s="19"/>
      <c r="AV2337" s="19"/>
    </row>
    <row r="2338" spans="1:48" x14ac:dyDescent="0.2">
      <c r="A2338" s="20"/>
      <c r="C2338" s="26"/>
      <c r="D2338" s="26"/>
      <c r="E2338" s="20"/>
      <c r="F2338" s="20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19"/>
      <c r="AH2338" s="19"/>
      <c r="AI2338" s="19"/>
      <c r="AK2338" s="19"/>
      <c r="AL2338" s="19"/>
      <c r="AM2338" s="19"/>
      <c r="AN2338" s="19"/>
      <c r="AO2338" s="19"/>
      <c r="AP2338" s="19"/>
      <c r="AQ2338" s="19"/>
      <c r="AR2338" s="19"/>
      <c r="AS2338" s="19"/>
      <c r="AU2338" s="19"/>
      <c r="AV2338" s="19"/>
    </row>
    <row r="2339" spans="1:48" x14ac:dyDescent="0.2">
      <c r="A2339" s="20"/>
      <c r="C2339" s="26"/>
      <c r="D2339" s="26"/>
      <c r="E2339" s="20"/>
      <c r="F2339" s="20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19"/>
      <c r="AH2339" s="19"/>
      <c r="AI2339" s="19"/>
      <c r="AK2339" s="19"/>
      <c r="AL2339" s="19"/>
      <c r="AM2339" s="19"/>
      <c r="AN2339" s="19"/>
      <c r="AO2339" s="19"/>
      <c r="AP2339" s="19"/>
      <c r="AQ2339" s="19"/>
      <c r="AR2339" s="19"/>
      <c r="AS2339" s="19"/>
      <c r="AU2339" s="19"/>
      <c r="AV2339" s="19"/>
    </row>
    <row r="2340" spans="1:48" x14ac:dyDescent="0.2">
      <c r="A2340" s="20"/>
      <c r="C2340" s="26"/>
      <c r="D2340" s="26"/>
      <c r="E2340" s="20"/>
      <c r="F2340" s="20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19"/>
      <c r="AH2340" s="19"/>
      <c r="AI2340" s="19"/>
      <c r="AK2340" s="19"/>
      <c r="AL2340" s="19"/>
      <c r="AM2340" s="19"/>
      <c r="AN2340" s="19"/>
      <c r="AO2340" s="19"/>
      <c r="AP2340" s="19"/>
      <c r="AQ2340" s="19"/>
      <c r="AR2340" s="19"/>
      <c r="AS2340" s="19"/>
      <c r="AU2340" s="19"/>
      <c r="AV2340" s="19"/>
    </row>
    <row r="2341" spans="1:48" x14ac:dyDescent="0.2">
      <c r="A2341" s="20"/>
      <c r="C2341" s="26"/>
      <c r="D2341" s="26"/>
      <c r="E2341" s="20"/>
      <c r="F2341" s="20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19"/>
      <c r="AH2341" s="19"/>
      <c r="AI2341" s="19"/>
      <c r="AK2341" s="19"/>
      <c r="AL2341" s="19"/>
      <c r="AM2341" s="19"/>
      <c r="AN2341" s="19"/>
      <c r="AO2341" s="19"/>
      <c r="AP2341" s="19"/>
      <c r="AQ2341" s="19"/>
      <c r="AR2341" s="19"/>
      <c r="AS2341" s="19"/>
      <c r="AU2341" s="19"/>
      <c r="AV2341" s="19"/>
    </row>
    <row r="2342" spans="1:48" x14ac:dyDescent="0.2">
      <c r="A2342" s="20"/>
      <c r="C2342" s="26"/>
      <c r="D2342" s="26"/>
      <c r="E2342" s="20"/>
      <c r="F2342" s="20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19"/>
      <c r="AH2342" s="19"/>
      <c r="AI2342" s="19"/>
      <c r="AK2342" s="19"/>
      <c r="AL2342" s="19"/>
      <c r="AM2342" s="19"/>
      <c r="AN2342" s="19"/>
      <c r="AO2342" s="19"/>
      <c r="AP2342" s="19"/>
      <c r="AQ2342" s="19"/>
      <c r="AR2342" s="19"/>
      <c r="AS2342" s="19"/>
      <c r="AU2342" s="19"/>
      <c r="AV2342" s="19"/>
    </row>
    <row r="2343" spans="1:48" x14ac:dyDescent="0.2">
      <c r="A2343" s="20"/>
      <c r="C2343" s="26"/>
      <c r="D2343" s="26"/>
      <c r="E2343" s="20"/>
      <c r="F2343" s="20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19"/>
      <c r="AH2343" s="19"/>
      <c r="AI2343" s="19"/>
      <c r="AK2343" s="19"/>
      <c r="AL2343" s="19"/>
      <c r="AM2343" s="19"/>
      <c r="AN2343" s="19"/>
      <c r="AO2343" s="19"/>
      <c r="AP2343" s="19"/>
      <c r="AQ2343" s="19"/>
      <c r="AR2343" s="19"/>
      <c r="AS2343" s="19"/>
      <c r="AU2343" s="19"/>
      <c r="AV2343" s="19"/>
    </row>
    <row r="2344" spans="1:48" x14ac:dyDescent="0.2">
      <c r="A2344" s="20"/>
      <c r="C2344" s="26"/>
      <c r="D2344" s="26"/>
      <c r="E2344" s="20"/>
      <c r="F2344" s="20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19"/>
      <c r="AH2344" s="19"/>
      <c r="AI2344" s="19"/>
      <c r="AK2344" s="19"/>
      <c r="AL2344" s="19"/>
      <c r="AM2344" s="19"/>
      <c r="AN2344" s="19"/>
      <c r="AO2344" s="19"/>
      <c r="AP2344" s="19"/>
      <c r="AQ2344" s="19"/>
      <c r="AR2344" s="19"/>
      <c r="AS2344" s="19"/>
      <c r="AU2344" s="19"/>
      <c r="AV2344" s="19"/>
    </row>
    <row r="2345" spans="1:48" x14ac:dyDescent="0.2">
      <c r="A2345" s="20"/>
      <c r="C2345" s="26"/>
      <c r="D2345" s="26"/>
      <c r="E2345" s="20"/>
      <c r="F2345" s="20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19"/>
      <c r="AH2345" s="19"/>
      <c r="AI2345" s="19"/>
      <c r="AK2345" s="19"/>
      <c r="AL2345" s="19"/>
      <c r="AM2345" s="19"/>
      <c r="AN2345" s="19"/>
      <c r="AO2345" s="19"/>
      <c r="AP2345" s="19"/>
      <c r="AQ2345" s="19"/>
      <c r="AR2345" s="19"/>
      <c r="AS2345" s="19"/>
      <c r="AU2345" s="19"/>
      <c r="AV2345" s="19"/>
    </row>
    <row r="2346" spans="1:48" x14ac:dyDescent="0.2">
      <c r="A2346" s="20"/>
      <c r="C2346" s="26"/>
      <c r="D2346" s="26"/>
      <c r="E2346" s="20"/>
      <c r="F2346" s="20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19"/>
      <c r="AH2346" s="19"/>
      <c r="AI2346" s="19"/>
      <c r="AK2346" s="19"/>
      <c r="AL2346" s="19"/>
      <c r="AM2346" s="19"/>
      <c r="AN2346" s="19"/>
      <c r="AO2346" s="19"/>
      <c r="AP2346" s="19"/>
      <c r="AQ2346" s="19"/>
      <c r="AR2346" s="19"/>
      <c r="AS2346" s="19"/>
      <c r="AU2346" s="19"/>
      <c r="AV2346" s="19"/>
    </row>
    <row r="2347" spans="1:48" x14ac:dyDescent="0.2">
      <c r="A2347" s="20"/>
      <c r="C2347" s="26"/>
      <c r="D2347" s="26"/>
      <c r="E2347" s="20"/>
      <c r="F2347" s="20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19"/>
      <c r="AH2347" s="19"/>
      <c r="AI2347" s="19"/>
      <c r="AK2347" s="19"/>
      <c r="AL2347" s="19"/>
      <c r="AM2347" s="19"/>
      <c r="AN2347" s="19"/>
      <c r="AO2347" s="19"/>
      <c r="AP2347" s="19"/>
      <c r="AQ2347" s="19"/>
      <c r="AR2347" s="19"/>
      <c r="AS2347" s="19"/>
      <c r="AU2347" s="19"/>
      <c r="AV2347" s="19"/>
    </row>
    <row r="2348" spans="1:48" x14ac:dyDescent="0.2">
      <c r="A2348" s="20"/>
      <c r="C2348" s="26"/>
      <c r="D2348" s="26"/>
      <c r="E2348" s="20"/>
      <c r="F2348" s="20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19"/>
      <c r="AH2348" s="19"/>
      <c r="AI2348" s="19"/>
      <c r="AK2348" s="19"/>
      <c r="AL2348" s="19"/>
      <c r="AM2348" s="19"/>
      <c r="AN2348" s="19"/>
      <c r="AO2348" s="19"/>
      <c r="AP2348" s="19"/>
      <c r="AQ2348" s="19"/>
      <c r="AR2348" s="19"/>
      <c r="AS2348" s="19"/>
      <c r="AU2348" s="19"/>
      <c r="AV2348" s="19"/>
    </row>
    <row r="2349" spans="1:48" x14ac:dyDescent="0.2">
      <c r="A2349" s="20"/>
      <c r="C2349" s="26"/>
      <c r="D2349" s="26"/>
      <c r="E2349" s="20"/>
      <c r="F2349" s="20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19"/>
      <c r="AH2349" s="19"/>
      <c r="AI2349" s="19"/>
      <c r="AK2349" s="19"/>
      <c r="AL2349" s="19"/>
      <c r="AM2349" s="19"/>
      <c r="AN2349" s="19"/>
      <c r="AO2349" s="19"/>
      <c r="AP2349" s="19"/>
      <c r="AQ2349" s="19"/>
      <c r="AR2349" s="19"/>
      <c r="AS2349" s="19"/>
      <c r="AU2349" s="19"/>
      <c r="AV2349" s="19"/>
    </row>
    <row r="2350" spans="1:48" x14ac:dyDescent="0.2">
      <c r="A2350" s="20"/>
      <c r="C2350" s="26"/>
      <c r="D2350" s="26"/>
      <c r="E2350" s="20"/>
      <c r="F2350" s="20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19"/>
      <c r="AH2350" s="19"/>
      <c r="AI2350" s="19"/>
      <c r="AK2350" s="19"/>
      <c r="AL2350" s="19"/>
      <c r="AM2350" s="19"/>
      <c r="AN2350" s="19"/>
      <c r="AO2350" s="19"/>
      <c r="AP2350" s="19"/>
      <c r="AQ2350" s="19"/>
      <c r="AR2350" s="19"/>
      <c r="AS2350" s="19"/>
      <c r="AU2350" s="19"/>
      <c r="AV2350" s="19"/>
    </row>
    <row r="2351" spans="1:48" x14ac:dyDescent="0.2">
      <c r="A2351" s="20"/>
      <c r="C2351" s="26"/>
      <c r="D2351" s="26"/>
      <c r="E2351" s="20"/>
      <c r="F2351" s="20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19"/>
      <c r="AH2351" s="19"/>
      <c r="AI2351" s="19"/>
      <c r="AK2351" s="19"/>
      <c r="AL2351" s="19"/>
      <c r="AM2351" s="19"/>
      <c r="AN2351" s="19"/>
      <c r="AO2351" s="19"/>
      <c r="AP2351" s="19"/>
      <c r="AQ2351" s="19"/>
      <c r="AR2351" s="19"/>
      <c r="AS2351" s="19"/>
      <c r="AU2351" s="19"/>
      <c r="AV2351" s="19"/>
    </row>
    <row r="2352" spans="1:48" x14ac:dyDescent="0.2">
      <c r="A2352" s="20"/>
      <c r="C2352" s="26"/>
      <c r="D2352" s="26"/>
      <c r="E2352" s="20"/>
      <c r="F2352" s="20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19"/>
      <c r="AH2352" s="19"/>
      <c r="AI2352" s="19"/>
      <c r="AK2352" s="19"/>
      <c r="AL2352" s="19"/>
      <c r="AM2352" s="19"/>
      <c r="AN2352" s="19"/>
      <c r="AO2352" s="19"/>
      <c r="AP2352" s="19"/>
      <c r="AQ2352" s="19"/>
      <c r="AR2352" s="19"/>
      <c r="AS2352" s="19"/>
      <c r="AU2352" s="19"/>
      <c r="AV2352" s="19"/>
    </row>
    <row r="2353" spans="1:48" x14ac:dyDescent="0.2">
      <c r="A2353" s="20"/>
      <c r="C2353" s="26"/>
      <c r="D2353" s="26"/>
      <c r="E2353" s="20"/>
      <c r="F2353" s="20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19"/>
      <c r="AH2353" s="19"/>
      <c r="AI2353" s="19"/>
      <c r="AK2353" s="19"/>
      <c r="AL2353" s="19"/>
      <c r="AM2353" s="19"/>
      <c r="AN2353" s="19"/>
      <c r="AO2353" s="19"/>
      <c r="AP2353" s="19"/>
      <c r="AQ2353" s="19"/>
      <c r="AR2353" s="19"/>
      <c r="AS2353" s="19"/>
      <c r="AU2353" s="19"/>
      <c r="AV2353" s="19"/>
    </row>
    <row r="2354" spans="1:48" x14ac:dyDescent="0.2">
      <c r="A2354" s="20"/>
      <c r="C2354" s="26"/>
      <c r="D2354" s="26"/>
      <c r="E2354" s="20"/>
      <c r="F2354" s="20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19"/>
      <c r="AH2354" s="19"/>
      <c r="AI2354" s="19"/>
      <c r="AK2354" s="19"/>
      <c r="AL2354" s="19"/>
      <c r="AM2354" s="19"/>
      <c r="AN2354" s="19"/>
      <c r="AO2354" s="19"/>
      <c r="AP2354" s="19"/>
      <c r="AQ2354" s="19"/>
      <c r="AR2354" s="19"/>
      <c r="AS2354" s="19"/>
      <c r="AU2354" s="19"/>
      <c r="AV2354" s="19"/>
    </row>
    <row r="2355" spans="1:48" x14ac:dyDescent="0.2">
      <c r="A2355" s="20"/>
      <c r="C2355" s="26"/>
      <c r="D2355" s="26"/>
      <c r="E2355" s="20"/>
      <c r="F2355" s="20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19"/>
      <c r="AH2355" s="19"/>
      <c r="AI2355" s="19"/>
      <c r="AK2355" s="19"/>
      <c r="AL2355" s="19"/>
      <c r="AM2355" s="19"/>
      <c r="AN2355" s="19"/>
      <c r="AO2355" s="19"/>
      <c r="AP2355" s="19"/>
      <c r="AQ2355" s="19"/>
      <c r="AR2355" s="19"/>
      <c r="AS2355" s="19"/>
      <c r="AU2355" s="19"/>
      <c r="AV2355" s="19"/>
    </row>
    <row r="2356" spans="1:48" x14ac:dyDescent="0.2">
      <c r="A2356" s="20"/>
      <c r="C2356" s="26"/>
      <c r="D2356" s="26"/>
      <c r="E2356" s="20"/>
      <c r="F2356" s="20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U2356" s="19"/>
      <c r="AV2356" s="19"/>
    </row>
    <row r="2357" spans="1:48" x14ac:dyDescent="0.2">
      <c r="A2357" s="20"/>
      <c r="C2357" s="26"/>
      <c r="D2357" s="26"/>
      <c r="E2357" s="20"/>
      <c r="F2357" s="20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19"/>
      <c r="AH2357" s="19"/>
      <c r="AI2357" s="19"/>
      <c r="AK2357" s="19"/>
      <c r="AL2357" s="19"/>
      <c r="AM2357" s="19"/>
      <c r="AN2357" s="19"/>
      <c r="AO2357" s="19"/>
      <c r="AP2357" s="19"/>
      <c r="AQ2357" s="19"/>
      <c r="AR2357" s="19"/>
      <c r="AS2357" s="19"/>
      <c r="AU2357" s="19"/>
      <c r="AV2357" s="19"/>
    </row>
    <row r="2358" spans="1:48" x14ac:dyDescent="0.2">
      <c r="A2358" s="20"/>
      <c r="C2358" s="26"/>
      <c r="D2358" s="26"/>
      <c r="E2358" s="20"/>
      <c r="F2358" s="20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19"/>
      <c r="AH2358" s="19"/>
      <c r="AI2358" s="19"/>
      <c r="AK2358" s="19"/>
      <c r="AL2358" s="19"/>
      <c r="AM2358" s="19"/>
      <c r="AN2358" s="19"/>
      <c r="AO2358" s="19"/>
      <c r="AP2358" s="19"/>
      <c r="AQ2358" s="19"/>
      <c r="AR2358" s="19"/>
      <c r="AS2358" s="19"/>
      <c r="AU2358" s="19"/>
      <c r="AV2358" s="19"/>
    </row>
    <row r="2359" spans="1:48" x14ac:dyDescent="0.2">
      <c r="A2359" s="20"/>
      <c r="C2359" s="26"/>
      <c r="D2359" s="26"/>
      <c r="E2359" s="20"/>
      <c r="F2359" s="20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19"/>
      <c r="AH2359" s="19"/>
      <c r="AI2359" s="19"/>
      <c r="AK2359" s="19"/>
      <c r="AL2359" s="19"/>
      <c r="AM2359" s="19"/>
      <c r="AN2359" s="19"/>
      <c r="AO2359" s="19"/>
      <c r="AP2359" s="19"/>
      <c r="AQ2359" s="19"/>
      <c r="AR2359" s="19"/>
      <c r="AS2359" s="19"/>
      <c r="AU2359" s="19"/>
      <c r="AV2359" s="19"/>
    </row>
    <row r="2360" spans="1:48" x14ac:dyDescent="0.2">
      <c r="A2360" s="20"/>
      <c r="C2360" s="26"/>
      <c r="D2360" s="26"/>
      <c r="E2360" s="20"/>
      <c r="F2360" s="20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19"/>
      <c r="AH2360" s="19"/>
      <c r="AI2360" s="19"/>
      <c r="AK2360" s="19"/>
      <c r="AL2360" s="19"/>
      <c r="AM2360" s="19"/>
      <c r="AN2360" s="19"/>
      <c r="AO2360" s="19"/>
      <c r="AP2360" s="19"/>
      <c r="AQ2360" s="19"/>
      <c r="AR2360" s="19"/>
      <c r="AS2360" s="19"/>
      <c r="AU2360" s="19"/>
      <c r="AV2360" s="19"/>
    </row>
    <row r="2361" spans="1:48" x14ac:dyDescent="0.2">
      <c r="A2361" s="20"/>
      <c r="C2361" s="26"/>
      <c r="D2361" s="26"/>
      <c r="E2361" s="20"/>
      <c r="F2361" s="20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19"/>
      <c r="AH2361" s="19"/>
      <c r="AI2361" s="19"/>
      <c r="AK2361" s="19"/>
      <c r="AL2361" s="19"/>
      <c r="AM2361" s="19"/>
      <c r="AN2361" s="19"/>
      <c r="AO2361" s="19"/>
      <c r="AP2361" s="19"/>
      <c r="AQ2361" s="19"/>
      <c r="AR2361" s="19"/>
      <c r="AS2361" s="19"/>
      <c r="AU2361" s="19"/>
      <c r="AV2361" s="19"/>
    </row>
    <row r="2362" spans="1:48" x14ac:dyDescent="0.2">
      <c r="A2362" s="20"/>
      <c r="C2362" s="26"/>
      <c r="D2362" s="26"/>
      <c r="E2362" s="20"/>
      <c r="F2362" s="20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19"/>
      <c r="AH2362" s="19"/>
      <c r="AI2362" s="19"/>
      <c r="AK2362" s="19"/>
      <c r="AL2362" s="19"/>
      <c r="AM2362" s="19"/>
      <c r="AN2362" s="19"/>
      <c r="AO2362" s="19"/>
      <c r="AP2362" s="19"/>
      <c r="AQ2362" s="19"/>
      <c r="AR2362" s="19"/>
      <c r="AS2362" s="19"/>
      <c r="AU2362" s="19"/>
      <c r="AV2362" s="19"/>
    </row>
    <row r="2363" spans="1:48" x14ac:dyDescent="0.2">
      <c r="A2363" s="20"/>
      <c r="C2363" s="26"/>
      <c r="D2363" s="26"/>
      <c r="E2363" s="20"/>
      <c r="F2363" s="20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19"/>
      <c r="AH2363" s="19"/>
      <c r="AI2363" s="19"/>
      <c r="AK2363" s="19"/>
      <c r="AL2363" s="19"/>
      <c r="AM2363" s="19"/>
      <c r="AN2363" s="19"/>
      <c r="AO2363" s="19"/>
      <c r="AP2363" s="19"/>
      <c r="AQ2363" s="19"/>
      <c r="AR2363" s="19"/>
      <c r="AS2363" s="19"/>
      <c r="AU2363" s="19"/>
      <c r="AV2363" s="19"/>
    </row>
    <row r="2364" spans="1:48" x14ac:dyDescent="0.2">
      <c r="A2364" s="20"/>
      <c r="C2364" s="26"/>
      <c r="D2364" s="26"/>
      <c r="E2364" s="20"/>
      <c r="F2364" s="20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19"/>
      <c r="AH2364" s="19"/>
      <c r="AI2364" s="19"/>
      <c r="AK2364" s="19"/>
      <c r="AL2364" s="19"/>
      <c r="AM2364" s="19"/>
      <c r="AN2364" s="19"/>
      <c r="AO2364" s="19"/>
      <c r="AP2364" s="19"/>
      <c r="AQ2364" s="19"/>
      <c r="AR2364" s="19"/>
      <c r="AS2364" s="19"/>
      <c r="AU2364" s="19"/>
      <c r="AV2364" s="19"/>
    </row>
    <row r="2365" spans="1:48" x14ac:dyDescent="0.2">
      <c r="A2365" s="20"/>
      <c r="C2365" s="26"/>
      <c r="D2365" s="26"/>
      <c r="E2365" s="20"/>
      <c r="F2365" s="20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19"/>
      <c r="AH2365" s="19"/>
      <c r="AI2365" s="19"/>
      <c r="AK2365" s="19"/>
      <c r="AL2365" s="19"/>
      <c r="AM2365" s="19"/>
      <c r="AN2365" s="19"/>
      <c r="AO2365" s="19"/>
      <c r="AP2365" s="19"/>
      <c r="AQ2365" s="19"/>
      <c r="AR2365" s="19"/>
      <c r="AS2365" s="19"/>
      <c r="AU2365" s="19"/>
      <c r="AV2365" s="19"/>
    </row>
    <row r="2366" spans="1:48" x14ac:dyDescent="0.2">
      <c r="A2366" s="20"/>
      <c r="C2366" s="26"/>
      <c r="D2366" s="26"/>
      <c r="E2366" s="20"/>
      <c r="F2366" s="20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19"/>
      <c r="AH2366" s="19"/>
      <c r="AI2366" s="19"/>
      <c r="AK2366" s="19"/>
      <c r="AL2366" s="19"/>
      <c r="AM2366" s="19"/>
      <c r="AN2366" s="19"/>
      <c r="AO2366" s="19"/>
      <c r="AP2366" s="19"/>
      <c r="AQ2366" s="19"/>
      <c r="AR2366" s="19"/>
      <c r="AS2366" s="19"/>
      <c r="AU2366" s="19"/>
      <c r="AV2366" s="19"/>
    </row>
    <row r="2367" spans="1:48" x14ac:dyDescent="0.2">
      <c r="A2367" s="20"/>
      <c r="C2367" s="26"/>
      <c r="D2367" s="26"/>
      <c r="E2367" s="20"/>
      <c r="F2367" s="20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19"/>
      <c r="AH2367" s="19"/>
      <c r="AI2367" s="19"/>
      <c r="AK2367" s="19"/>
      <c r="AL2367" s="19"/>
      <c r="AM2367" s="19"/>
      <c r="AN2367" s="19"/>
      <c r="AO2367" s="19"/>
      <c r="AP2367" s="19"/>
      <c r="AQ2367" s="19"/>
      <c r="AR2367" s="19"/>
      <c r="AS2367" s="19"/>
      <c r="AU2367" s="19"/>
      <c r="AV2367" s="19"/>
    </row>
    <row r="2368" spans="1:48" x14ac:dyDescent="0.2">
      <c r="A2368" s="20"/>
      <c r="C2368" s="26"/>
      <c r="D2368" s="26"/>
      <c r="E2368" s="20"/>
      <c r="F2368" s="20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19"/>
      <c r="AH2368" s="19"/>
      <c r="AI2368" s="19"/>
      <c r="AK2368" s="19"/>
      <c r="AL2368" s="19"/>
      <c r="AM2368" s="19"/>
      <c r="AN2368" s="19"/>
      <c r="AO2368" s="19"/>
      <c r="AP2368" s="19"/>
      <c r="AQ2368" s="19"/>
      <c r="AR2368" s="19"/>
      <c r="AS2368" s="19"/>
      <c r="AU2368" s="19"/>
      <c r="AV2368" s="19"/>
    </row>
    <row r="2369" spans="1:48" x14ac:dyDescent="0.2">
      <c r="A2369" s="20"/>
      <c r="C2369" s="26"/>
      <c r="D2369" s="26"/>
      <c r="E2369" s="20"/>
      <c r="F2369" s="20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19"/>
      <c r="AH2369" s="19"/>
      <c r="AI2369" s="19"/>
      <c r="AK2369" s="19"/>
      <c r="AL2369" s="19"/>
      <c r="AM2369" s="19"/>
      <c r="AN2369" s="19"/>
      <c r="AO2369" s="19"/>
      <c r="AP2369" s="19"/>
      <c r="AQ2369" s="19"/>
      <c r="AR2369" s="19"/>
      <c r="AS2369" s="19"/>
      <c r="AU2369" s="19"/>
      <c r="AV2369" s="19"/>
    </row>
    <row r="2370" spans="1:48" x14ac:dyDescent="0.2">
      <c r="A2370" s="20"/>
      <c r="C2370" s="26"/>
      <c r="D2370" s="26"/>
      <c r="E2370" s="20"/>
      <c r="F2370" s="20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19"/>
      <c r="AH2370" s="19"/>
      <c r="AI2370" s="19"/>
      <c r="AK2370" s="19"/>
      <c r="AL2370" s="19"/>
      <c r="AM2370" s="19"/>
      <c r="AN2370" s="19"/>
      <c r="AO2370" s="19"/>
      <c r="AP2370" s="19"/>
      <c r="AQ2370" s="19"/>
      <c r="AR2370" s="19"/>
      <c r="AS2370" s="19"/>
      <c r="AU2370" s="19"/>
      <c r="AV2370" s="19"/>
    </row>
    <row r="2371" spans="1:48" x14ac:dyDescent="0.2">
      <c r="A2371" s="20"/>
      <c r="C2371" s="26"/>
      <c r="D2371" s="26"/>
      <c r="E2371" s="20"/>
      <c r="F2371" s="20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19"/>
      <c r="AH2371" s="19"/>
      <c r="AI2371" s="19"/>
      <c r="AK2371" s="19"/>
      <c r="AL2371" s="19"/>
      <c r="AM2371" s="19"/>
      <c r="AN2371" s="19"/>
      <c r="AO2371" s="19"/>
      <c r="AP2371" s="19"/>
      <c r="AQ2371" s="19"/>
      <c r="AR2371" s="19"/>
      <c r="AS2371" s="19"/>
      <c r="AU2371" s="19"/>
      <c r="AV2371" s="19"/>
    </row>
    <row r="2372" spans="1:48" x14ac:dyDescent="0.2">
      <c r="A2372" s="20"/>
      <c r="C2372" s="26"/>
      <c r="D2372" s="26"/>
      <c r="E2372" s="20"/>
      <c r="F2372" s="20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19"/>
      <c r="AH2372" s="19"/>
      <c r="AI2372" s="19"/>
      <c r="AK2372" s="19"/>
      <c r="AL2372" s="19"/>
      <c r="AM2372" s="19"/>
      <c r="AN2372" s="19"/>
      <c r="AO2372" s="19"/>
      <c r="AP2372" s="19"/>
      <c r="AQ2372" s="19"/>
      <c r="AR2372" s="19"/>
      <c r="AS2372" s="19"/>
      <c r="AU2372" s="19"/>
      <c r="AV2372" s="19"/>
    </row>
    <row r="2373" spans="1:48" x14ac:dyDescent="0.2">
      <c r="A2373" s="20"/>
      <c r="C2373" s="26"/>
      <c r="D2373" s="26"/>
      <c r="E2373" s="20"/>
      <c r="F2373" s="20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19"/>
      <c r="AH2373" s="19"/>
      <c r="AI2373" s="19"/>
      <c r="AK2373" s="19"/>
      <c r="AL2373" s="19"/>
      <c r="AM2373" s="19"/>
      <c r="AN2373" s="19"/>
      <c r="AO2373" s="19"/>
      <c r="AP2373" s="19"/>
      <c r="AQ2373" s="19"/>
      <c r="AR2373" s="19"/>
      <c r="AS2373" s="19"/>
      <c r="AU2373" s="19"/>
      <c r="AV2373" s="19"/>
    </row>
    <row r="2374" spans="1:48" x14ac:dyDescent="0.2">
      <c r="A2374" s="20"/>
      <c r="C2374" s="26"/>
      <c r="D2374" s="26"/>
      <c r="E2374" s="20"/>
      <c r="F2374" s="20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19"/>
      <c r="AH2374" s="19"/>
      <c r="AI2374" s="19"/>
      <c r="AK2374" s="19"/>
      <c r="AL2374" s="19"/>
      <c r="AM2374" s="19"/>
      <c r="AN2374" s="19"/>
      <c r="AO2374" s="19"/>
      <c r="AP2374" s="19"/>
      <c r="AQ2374" s="19"/>
      <c r="AR2374" s="19"/>
      <c r="AS2374" s="19"/>
      <c r="AU2374" s="19"/>
      <c r="AV2374" s="19"/>
    </row>
    <row r="2375" spans="1:48" x14ac:dyDescent="0.2">
      <c r="A2375" s="20"/>
      <c r="C2375" s="26"/>
      <c r="D2375" s="26"/>
      <c r="E2375" s="20"/>
      <c r="F2375" s="20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19"/>
      <c r="AH2375" s="19"/>
      <c r="AI2375" s="19"/>
      <c r="AK2375" s="19"/>
      <c r="AL2375" s="19"/>
      <c r="AM2375" s="19"/>
      <c r="AN2375" s="19"/>
      <c r="AO2375" s="19"/>
      <c r="AP2375" s="19"/>
      <c r="AQ2375" s="19"/>
      <c r="AR2375" s="19"/>
      <c r="AS2375" s="19"/>
      <c r="AU2375" s="19"/>
      <c r="AV2375" s="19"/>
    </row>
    <row r="2376" spans="1:48" x14ac:dyDescent="0.2">
      <c r="A2376" s="20"/>
      <c r="C2376" s="26"/>
      <c r="D2376" s="26"/>
      <c r="E2376" s="20"/>
      <c r="F2376" s="20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19"/>
      <c r="AH2376" s="19"/>
      <c r="AI2376" s="19"/>
      <c r="AK2376" s="19"/>
      <c r="AL2376" s="19"/>
      <c r="AM2376" s="19"/>
      <c r="AN2376" s="19"/>
      <c r="AO2376" s="19"/>
      <c r="AP2376" s="19"/>
      <c r="AQ2376" s="19"/>
      <c r="AR2376" s="19"/>
      <c r="AS2376" s="19"/>
      <c r="AU2376" s="19"/>
      <c r="AV2376" s="19"/>
    </row>
    <row r="2377" spans="1:48" x14ac:dyDescent="0.2">
      <c r="A2377" s="20"/>
      <c r="C2377" s="26"/>
      <c r="D2377" s="26"/>
      <c r="E2377" s="20"/>
      <c r="F2377" s="20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19"/>
      <c r="AH2377" s="19"/>
      <c r="AI2377" s="19"/>
      <c r="AK2377" s="19"/>
      <c r="AL2377" s="19"/>
      <c r="AM2377" s="19"/>
      <c r="AN2377" s="19"/>
      <c r="AO2377" s="19"/>
      <c r="AP2377" s="19"/>
      <c r="AQ2377" s="19"/>
      <c r="AR2377" s="19"/>
      <c r="AS2377" s="19"/>
      <c r="AU2377" s="19"/>
      <c r="AV2377" s="19"/>
    </row>
    <row r="2378" spans="1:48" x14ac:dyDescent="0.2">
      <c r="A2378" s="20"/>
      <c r="C2378" s="26"/>
      <c r="D2378" s="26"/>
      <c r="E2378" s="20"/>
      <c r="F2378" s="20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19"/>
      <c r="AH2378" s="19"/>
      <c r="AI2378" s="19"/>
      <c r="AK2378" s="19"/>
      <c r="AL2378" s="19"/>
      <c r="AM2378" s="19"/>
      <c r="AN2378" s="19"/>
      <c r="AO2378" s="19"/>
      <c r="AP2378" s="19"/>
      <c r="AQ2378" s="19"/>
      <c r="AR2378" s="19"/>
      <c r="AS2378" s="19"/>
      <c r="AU2378" s="19"/>
      <c r="AV2378" s="19"/>
    </row>
    <row r="2379" spans="1:48" x14ac:dyDescent="0.2">
      <c r="A2379" s="20"/>
      <c r="C2379" s="26"/>
      <c r="D2379" s="26"/>
      <c r="E2379" s="20"/>
      <c r="F2379" s="20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19"/>
      <c r="AH2379" s="19"/>
      <c r="AI2379" s="19"/>
      <c r="AK2379" s="19"/>
      <c r="AL2379" s="19"/>
      <c r="AM2379" s="19"/>
      <c r="AN2379" s="19"/>
      <c r="AO2379" s="19"/>
      <c r="AP2379" s="19"/>
      <c r="AQ2379" s="19"/>
      <c r="AR2379" s="19"/>
      <c r="AS2379" s="19"/>
      <c r="AU2379" s="19"/>
      <c r="AV2379" s="19"/>
    </row>
    <row r="2380" spans="1:48" x14ac:dyDescent="0.2">
      <c r="A2380" s="20"/>
      <c r="C2380" s="26"/>
      <c r="D2380" s="26"/>
      <c r="E2380" s="20"/>
      <c r="F2380" s="20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K2380" s="19"/>
      <c r="AL2380" s="19"/>
      <c r="AM2380" s="19"/>
      <c r="AN2380" s="19"/>
      <c r="AO2380" s="19"/>
      <c r="AP2380" s="19"/>
      <c r="AQ2380" s="19"/>
      <c r="AR2380" s="19"/>
      <c r="AS2380" s="19"/>
      <c r="AU2380" s="19"/>
      <c r="AV2380" s="19"/>
    </row>
    <row r="2381" spans="1:48" x14ac:dyDescent="0.2">
      <c r="A2381" s="20"/>
      <c r="C2381" s="26"/>
      <c r="D2381" s="26"/>
      <c r="E2381" s="20"/>
      <c r="F2381" s="20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19"/>
      <c r="AH2381" s="19"/>
      <c r="AI2381" s="19"/>
      <c r="AK2381" s="19"/>
      <c r="AL2381" s="19"/>
      <c r="AM2381" s="19"/>
      <c r="AN2381" s="19"/>
      <c r="AO2381" s="19"/>
      <c r="AP2381" s="19"/>
      <c r="AQ2381" s="19"/>
      <c r="AR2381" s="19"/>
      <c r="AS2381" s="19"/>
      <c r="AU2381" s="19"/>
      <c r="AV2381" s="19"/>
    </row>
    <row r="2382" spans="1:48" x14ac:dyDescent="0.2">
      <c r="A2382" s="20"/>
      <c r="C2382" s="26"/>
      <c r="D2382" s="26"/>
      <c r="E2382" s="20"/>
      <c r="F2382" s="20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U2382" s="19"/>
      <c r="AV2382" s="19"/>
    </row>
    <row r="2383" spans="1:48" x14ac:dyDescent="0.2">
      <c r="A2383" s="20"/>
      <c r="C2383" s="26"/>
      <c r="D2383" s="26"/>
      <c r="E2383" s="20"/>
      <c r="F2383" s="20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19"/>
      <c r="AH2383" s="19"/>
      <c r="AI2383" s="19"/>
      <c r="AK2383" s="19"/>
      <c r="AL2383" s="19"/>
      <c r="AM2383" s="19"/>
      <c r="AN2383" s="19"/>
      <c r="AO2383" s="19"/>
      <c r="AP2383" s="19"/>
      <c r="AQ2383" s="19"/>
      <c r="AR2383" s="19"/>
      <c r="AS2383" s="19"/>
      <c r="AU2383" s="19"/>
      <c r="AV2383" s="19"/>
    </row>
    <row r="2384" spans="1:48" x14ac:dyDescent="0.2">
      <c r="A2384" s="20"/>
      <c r="C2384" s="26"/>
      <c r="D2384" s="26"/>
      <c r="E2384" s="20"/>
      <c r="F2384" s="20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19"/>
      <c r="AH2384" s="19"/>
      <c r="AI2384" s="19"/>
      <c r="AK2384" s="19"/>
      <c r="AL2384" s="19"/>
      <c r="AM2384" s="19"/>
      <c r="AN2384" s="19"/>
      <c r="AO2384" s="19"/>
      <c r="AP2384" s="19"/>
      <c r="AQ2384" s="19"/>
      <c r="AR2384" s="19"/>
      <c r="AS2384" s="19"/>
      <c r="AU2384" s="19"/>
      <c r="AV2384" s="19"/>
    </row>
    <row r="2385" spans="1:48" x14ac:dyDescent="0.2">
      <c r="A2385" s="20"/>
      <c r="C2385" s="26"/>
      <c r="D2385" s="26"/>
      <c r="E2385" s="20"/>
      <c r="F2385" s="20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19"/>
      <c r="AH2385" s="19"/>
      <c r="AI2385" s="19"/>
      <c r="AK2385" s="19"/>
      <c r="AL2385" s="19"/>
      <c r="AM2385" s="19"/>
      <c r="AN2385" s="19"/>
      <c r="AO2385" s="19"/>
      <c r="AP2385" s="19"/>
      <c r="AQ2385" s="19"/>
      <c r="AR2385" s="19"/>
      <c r="AS2385" s="19"/>
      <c r="AU2385" s="19"/>
      <c r="AV2385" s="19"/>
    </row>
    <row r="2386" spans="1:48" x14ac:dyDescent="0.2">
      <c r="A2386" s="20"/>
      <c r="C2386" s="26"/>
      <c r="D2386" s="26"/>
      <c r="E2386" s="20"/>
      <c r="F2386" s="20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19"/>
      <c r="AH2386" s="19"/>
      <c r="AI2386" s="19"/>
      <c r="AK2386" s="19"/>
      <c r="AL2386" s="19"/>
      <c r="AM2386" s="19"/>
      <c r="AN2386" s="19"/>
      <c r="AO2386" s="19"/>
      <c r="AP2386" s="19"/>
      <c r="AQ2386" s="19"/>
      <c r="AR2386" s="19"/>
      <c r="AS2386" s="19"/>
      <c r="AU2386" s="19"/>
      <c r="AV2386" s="19"/>
    </row>
    <row r="2387" spans="1:48" x14ac:dyDescent="0.2">
      <c r="A2387" s="20"/>
      <c r="C2387" s="26"/>
      <c r="D2387" s="26"/>
      <c r="E2387" s="20"/>
      <c r="F2387" s="20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19"/>
      <c r="AH2387" s="19"/>
      <c r="AI2387" s="19"/>
      <c r="AK2387" s="19"/>
      <c r="AL2387" s="19"/>
      <c r="AM2387" s="19"/>
      <c r="AN2387" s="19"/>
      <c r="AO2387" s="19"/>
      <c r="AP2387" s="19"/>
      <c r="AQ2387" s="19"/>
      <c r="AR2387" s="19"/>
      <c r="AS2387" s="19"/>
      <c r="AU2387" s="19"/>
      <c r="AV2387" s="19"/>
    </row>
    <row r="2388" spans="1:48" x14ac:dyDescent="0.2">
      <c r="A2388" s="20"/>
      <c r="C2388" s="26"/>
      <c r="D2388" s="26"/>
      <c r="E2388" s="20"/>
      <c r="F2388" s="20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19"/>
      <c r="AH2388" s="19"/>
      <c r="AI2388" s="19"/>
      <c r="AK2388" s="19"/>
      <c r="AL2388" s="19"/>
      <c r="AM2388" s="19"/>
      <c r="AN2388" s="19"/>
      <c r="AO2388" s="19"/>
      <c r="AP2388" s="19"/>
      <c r="AQ2388" s="19"/>
      <c r="AR2388" s="19"/>
      <c r="AS2388" s="19"/>
      <c r="AU2388" s="19"/>
      <c r="AV2388" s="19"/>
    </row>
    <row r="2389" spans="1:48" x14ac:dyDescent="0.2">
      <c r="A2389" s="20"/>
      <c r="C2389" s="26"/>
      <c r="D2389" s="26"/>
      <c r="E2389" s="20"/>
      <c r="F2389" s="20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19"/>
      <c r="AH2389" s="19"/>
      <c r="AI2389" s="19"/>
      <c r="AK2389" s="19"/>
      <c r="AL2389" s="19"/>
      <c r="AM2389" s="19"/>
      <c r="AN2389" s="19"/>
      <c r="AO2389" s="19"/>
      <c r="AP2389" s="19"/>
      <c r="AQ2389" s="19"/>
      <c r="AR2389" s="19"/>
      <c r="AS2389" s="19"/>
      <c r="AU2389" s="19"/>
      <c r="AV2389" s="19"/>
    </row>
    <row r="2390" spans="1:48" x14ac:dyDescent="0.2">
      <c r="A2390" s="20"/>
      <c r="C2390" s="26"/>
      <c r="D2390" s="26"/>
      <c r="E2390" s="20"/>
      <c r="F2390" s="20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19"/>
      <c r="AH2390" s="19"/>
      <c r="AI2390" s="19"/>
      <c r="AK2390" s="19"/>
      <c r="AL2390" s="19"/>
      <c r="AM2390" s="19"/>
      <c r="AN2390" s="19"/>
      <c r="AO2390" s="19"/>
      <c r="AP2390" s="19"/>
      <c r="AQ2390" s="19"/>
      <c r="AR2390" s="19"/>
      <c r="AS2390" s="19"/>
      <c r="AU2390" s="19"/>
      <c r="AV2390" s="19"/>
    </row>
    <row r="2391" spans="1:48" x14ac:dyDescent="0.2">
      <c r="A2391" s="20"/>
      <c r="C2391" s="26"/>
      <c r="D2391" s="26"/>
      <c r="E2391" s="20"/>
      <c r="F2391" s="20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19"/>
      <c r="AH2391" s="19"/>
      <c r="AI2391" s="19"/>
      <c r="AK2391" s="19"/>
      <c r="AL2391" s="19"/>
      <c r="AM2391" s="19"/>
      <c r="AN2391" s="19"/>
      <c r="AO2391" s="19"/>
      <c r="AP2391" s="19"/>
      <c r="AQ2391" s="19"/>
      <c r="AR2391" s="19"/>
      <c r="AS2391" s="19"/>
      <c r="AU2391" s="19"/>
      <c r="AV2391" s="19"/>
    </row>
    <row r="2392" spans="1:48" x14ac:dyDescent="0.2">
      <c r="A2392" s="20"/>
      <c r="C2392" s="26"/>
      <c r="D2392" s="26"/>
      <c r="E2392" s="20"/>
      <c r="F2392" s="20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19"/>
      <c r="AH2392" s="19"/>
      <c r="AI2392" s="19"/>
      <c r="AK2392" s="19"/>
      <c r="AL2392" s="19"/>
      <c r="AM2392" s="19"/>
      <c r="AN2392" s="19"/>
      <c r="AO2392" s="19"/>
      <c r="AP2392" s="19"/>
      <c r="AQ2392" s="19"/>
      <c r="AR2392" s="19"/>
      <c r="AS2392" s="19"/>
      <c r="AU2392" s="19"/>
      <c r="AV2392" s="19"/>
    </row>
    <row r="2393" spans="1:48" x14ac:dyDescent="0.2">
      <c r="A2393" s="20"/>
      <c r="C2393" s="26"/>
      <c r="D2393" s="26"/>
      <c r="E2393" s="20"/>
      <c r="F2393" s="20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19"/>
      <c r="AH2393" s="19"/>
      <c r="AI2393" s="19"/>
      <c r="AK2393" s="19"/>
      <c r="AL2393" s="19"/>
      <c r="AM2393" s="19"/>
      <c r="AN2393" s="19"/>
      <c r="AO2393" s="19"/>
      <c r="AP2393" s="19"/>
      <c r="AQ2393" s="19"/>
      <c r="AR2393" s="19"/>
      <c r="AS2393" s="19"/>
      <c r="AU2393" s="19"/>
      <c r="AV2393" s="19"/>
    </row>
    <row r="2394" spans="1:48" x14ac:dyDescent="0.2">
      <c r="A2394" s="20"/>
      <c r="C2394" s="26"/>
      <c r="D2394" s="26"/>
      <c r="E2394" s="20"/>
      <c r="F2394" s="20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K2394" s="19"/>
      <c r="AL2394" s="19"/>
      <c r="AM2394" s="19"/>
      <c r="AN2394" s="19"/>
      <c r="AO2394" s="19"/>
      <c r="AP2394" s="19"/>
      <c r="AQ2394" s="19"/>
      <c r="AR2394" s="19"/>
      <c r="AS2394" s="19"/>
      <c r="AU2394" s="19"/>
      <c r="AV2394" s="19"/>
    </row>
    <row r="2395" spans="1:48" x14ac:dyDescent="0.2">
      <c r="A2395" s="20"/>
      <c r="C2395" s="26"/>
      <c r="D2395" s="26"/>
      <c r="E2395" s="20"/>
      <c r="F2395" s="20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K2395" s="19"/>
      <c r="AL2395" s="19"/>
      <c r="AM2395" s="19"/>
      <c r="AN2395" s="19"/>
      <c r="AO2395" s="19"/>
      <c r="AP2395" s="19"/>
      <c r="AQ2395" s="19"/>
      <c r="AR2395" s="19"/>
      <c r="AS2395" s="19"/>
      <c r="AU2395" s="19"/>
      <c r="AV2395" s="19"/>
    </row>
    <row r="2396" spans="1:48" x14ac:dyDescent="0.2">
      <c r="A2396" s="20"/>
      <c r="C2396" s="26"/>
      <c r="D2396" s="26"/>
      <c r="E2396" s="20"/>
      <c r="F2396" s="20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K2396" s="19"/>
      <c r="AL2396" s="19"/>
      <c r="AM2396" s="19"/>
      <c r="AN2396" s="19"/>
      <c r="AO2396" s="19"/>
      <c r="AP2396" s="19"/>
      <c r="AQ2396" s="19"/>
      <c r="AR2396" s="19"/>
      <c r="AS2396" s="19"/>
      <c r="AU2396" s="19"/>
      <c r="AV2396" s="19"/>
    </row>
    <row r="2397" spans="1:48" x14ac:dyDescent="0.2">
      <c r="A2397" s="20"/>
      <c r="C2397" s="26"/>
      <c r="D2397" s="26"/>
      <c r="E2397" s="20"/>
      <c r="F2397" s="20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19"/>
      <c r="AH2397" s="19"/>
      <c r="AI2397" s="19"/>
      <c r="AK2397" s="19"/>
      <c r="AL2397" s="19"/>
      <c r="AM2397" s="19"/>
      <c r="AN2397" s="19"/>
      <c r="AO2397" s="19"/>
      <c r="AP2397" s="19"/>
      <c r="AQ2397" s="19"/>
      <c r="AR2397" s="19"/>
      <c r="AS2397" s="19"/>
      <c r="AU2397" s="19"/>
      <c r="AV2397" s="19"/>
    </row>
    <row r="2398" spans="1:48" x14ac:dyDescent="0.2">
      <c r="A2398" s="20"/>
      <c r="C2398" s="26"/>
      <c r="D2398" s="26"/>
      <c r="E2398" s="20"/>
      <c r="F2398" s="20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19"/>
      <c r="AH2398" s="19"/>
      <c r="AI2398" s="19"/>
      <c r="AK2398" s="19"/>
      <c r="AL2398" s="19"/>
      <c r="AM2398" s="19"/>
      <c r="AN2398" s="19"/>
      <c r="AO2398" s="19"/>
      <c r="AP2398" s="19"/>
      <c r="AQ2398" s="19"/>
      <c r="AR2398" s="19"/>
      <c r="AS2398" s="19"/>
      <c r="AU2398" s="19"/>
      <c r="AV2398" s="19"/>
    </row>
    <row r="2399" spans="1:48" x14ac:dyDescent="0.2">
      <c r="A2399" s="20"/>
      <c r="C2399" s="26"/>
      <c r="D2399" s="26"/>
      <c r="E2399" s="20"/>
      <c r="F2399" s="20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19"/>
      <c r="AH2399" s="19"/>
      <c r="AI2399" s="19"/>
      <c r="AK2399" s="19"/>
      <c r="AL2399" s="19"/>
      <c r="AM2399" s="19"/>
      <c r="AN2399" s="19"/>
      <c r="AO2399" s="19"/>
      <c r="AP2399" s="19"/>
      <c r="AQ2399" s="19"/>
      <c r="AR2399" s="19"/>
      <c r="AS2399" s="19"/>
      <c r="AU2399" s="19"/>
      <c r="AV2399" s="19"/>
    </row>
    <row r="2400" spans="1:48" x14ac:dyDescent="0.2">
      <c r="A2400" s="20"/>
      <c r="C2400" s="26"/>
      <c r="D2400" s="26"/>
      <c r="E2400" s="20"/>
      <c r="F2400" s="20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19"/>
      <c r="AH2400" s="19"/>
      <c r="AI2400" s="19"/>
      <c r="AK2400" s="19"/>
      <c r="AL2400" s="19"/>
      <c r="AM2400" s="19"/>
      <c r="AN2400" s="19"/>
      <c r="AO2400" s="19"/>
      <c r="AP2400" s="19"/>
      <c r="AQ2400" s="19"/>
      <c r="AR2400" s="19"/>
      <c r="AS2400" s="19"/>
      <c r="AU2400" s="19"/>
      <c r="AV2400" s="19"/>
    </row>
    <row r="2401" spans="1:48" x14ac:dyDescent="0.2">
      <c r="A2401" s="20"/>
      <c r="C2401" s="26"/>
      <c r="D2401" s="26"/>
      <c r="E2401" s="20"/>
      <c r="F2401" s="20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19"/>
      <c r="AH2401" s="19"/>
      <c r="AI2401" s="19"/>
      <c r="AK2401" s="19"/>
      <c r="AL2401" s="19"/>
      <c r="AM2401" s="19"/>
      <c r="AN2401" s="19"/>
      <c r="AO2401" s="19"/>
      <c r="AP2401" s="19"/>
      <c r="AQ2401" s="19"/>
      <c r="AR2401" s="19"/>
      <c r="AS2401" s="19"/>
      <c r="AU2401" s="19"/>
      <c r="AV2401" s="19"/>
    </row>
    <row r="2402" spans="1:48" x14ac:dyDescent="0.2">
      <c r="A2402" s="20"/>
      <c r="C2402" s="26"/>
      <c r="D2402" s="26"/>
      <c r="E2402" s="20"/>
      <c r="F2402" s="20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19"/>
      <c r="AH2402" s="19"/>
      <c r="AI2402" s="19"/>
      <c r="AK2402" s="19"/>
      <c r="AL2402" s="19"/>
      <c r="AM2402" s="19"/>
      <c r="AN2402" s="19"/>
      <c r="AO2402" s="19"/>
      <c r="AP2402" s="19"/>
      <c r="AQ2402" s="19"/>
      <c r="AR2402" s="19"/>
      <c r="AS2402" s="19"/>
      <c r="AU2402" s="19"/>
      <c r="AV2402" s="19"/>
    </row>
    <row r="2403" spans="1:48" x14ac:dyDescent="0.2">
      <c r="A2403" s="20"/>
      <c r="C2403" s="26"/>
      <c r="D2403" s="26"/>
      <c r="E2403" s="20"/>
      <c r="F2403" s="20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19"/>
      <c r="AH2403" s="19"/>
      <c r="AI2403" s="19"/>
      <c r="AK2403" s="19"/>
      <c r="AL2403" s="19"/>
      <c r="AM2403" s="19"/>
      <c r="AN2403" s="19"/>
      <c r="AO2403" s="19"/>
      <c r="AP2403" s="19"/>
      <c r="AQ2403" s="19"/>
      <c r="AR2403" s="19"/>
      <c r="AS2403" s="19"/>
      <c r="AU2403" s="19"/>
      <c r="AV2403" s="19"/>
    </row>
    <row r="2404" spans="1:48" x14ac:dyDescent="0.2">
      <c r="A2404" s="20"/>
      <c r="C2404" s="26"/>
      <c r="D2404" s="26"/>
      <c r="E2404" s="20"/>
      <c r="F2404" s="20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19"/>
      <c r="AH2404" s="19"/>
      <c r="AI2404" s="19"/>
      <c r="AK2404" s="19"/>
      <c r="AL2404" s="19"/>
      <c r="AM2404" s="19"/>
      <c r="AN2404" s="19"/>
      <c r="AO2404" s="19"/>
      <c r="AP2404" s="19"/>
      <c r="AQ2404" s="19"/>
      <c r="AR2404" s="19"/>
      <c r="AS2404" s="19"/>
      <c r="AU2404" s="19"/>
      <c r="AV2404" s="19"/>
    </row>
    <row r="2405" spans="1:48" x14ac:dyDescent="0.2">
      <c r="A2405" s="20"/>
      <c r="C2405" s="26"/>
      <c r="D2405" s="26"/>
      <c r="E2405" s="20"/>
      <c r="F2405" s="20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19"/>
      <c r="AH2405" s="19"/>
      <c r="AI2405" s="19"/>
      <c r="AK2405" s="19"/>
      <c r="AL2405" s="19"/>
      <c r="AM2405" s="19"/>
      <c r="AN2405" s="19"/>
      <c r="AO2405" s="19"/>
      <c r="AP2405" s="19"/>
      <c r="AQ2405" s="19"/>
      <c r="AR2405" s="19"/>
      <c r="AS2405" s="19"/>
      <c r="AU2405" s="19"/>
      <c r="AV2405" s="19"/>
    </row>
    <row r="2406" spans="1:48" x14ac:dyDescent="0.2">
      <c r="A2406" s="20"/>
      <c r="C2406" s="26"/>
      <c r="D2406" s="26"/>
      <c r="E2406" s="20"/>
      <c r="F2406" s="20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19"/>
      <c r="AH2406" s="19"/>
      <c r="AI2406" s="19"/>
      <c r="AK2406" s="19"/>
      <c r="AL2406" s="19"/>
      <c r="AM2406" s="19"/>
      <c r="AN2406" s="19"/>
      <c r="AO2406" s="19"/>
      <c r="AP2406" s="19"/>
      <c r="AQ2406" s="19"/>
      <c r="AR2406" s="19"/>
      <c r="AS2406" s="19"/>
      <c r="AU2406" s="19"/>
      <c r="AV2406" s="19"/>
    </row>
    <row r="2407" spans="1:48" x14ac:dyDescent="0.2">
      <c r="A2407" s="20"/>
      <c r="C2407" s="26"/>
      <c r="D2407" s="26"/>
      <c r="E2407" s="20"/>
      <c r="F2407" s="20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19"/>
      <c r="AH2407" s="19"/>
      <c r="AI2407" s="19"/>
      <c r="AK2407" s="19"/>
      <c r="AL2407" s="19"/>
      <c r="AM2407" s="19"/>
      <c r="AN2407" s="19"/>
      <c r="AO2407" s="19"/>
      <c r="AP2407" s="19"/>
      <c r="AQ2407" s="19"/>
      <c r="AR2407" s="19"/>
      <c r="AS2407" s="19"/>
      <c r="AU2407" s="19"/>
      <c r="AV2407" s="19"/>
    </row>
    <row r="2408" spans="1:48" x14ac:dyDescent="0.2">
      <c r="A2408" s="20"/>
      <c r="C2408" s="26"/>
      <c r="D2408" s="26"/>
      <c r="E2408" s="20"/>
      <c r="F2408" s="20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K2408" s="19"/>
      <c r="AL2408" s="19"/>
      <c r="AM2408" s="19"/>
      <c r="AN2408" s="19"/>
      <c r="AO2408" s="19"/>
      <c r="AP2408" s="19"/>
      <c r="AQ2408" s="19"/>
      <c r="AR2408" s="19"/>
      <c r="AS2408" s="19"/>
      <c r="AU2408" s="19"/>
      <c r="AV2408" s="19"/>
    </row>
    <row r="2409" spans="1:48" x14ac:dyDescent="0.2">
      <c r="A2409" s="20"/>
      <c r="C2409" s="26"/>
      <c r="D2409" s="26"/>
      <c r="E2409" s="20"/>
      <c r="F2409" s="20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19"/>
      <c r="AH2409" s="19"/>
      <c r="AI2409" s="19"/>
      <c r="AK2409" s="19"/>
      <c r="AL2409" s="19"/>
      <c r="AM2409" s="19"/>
      <c r="AN2409" s="19"/>
      <c r="AO2409" s="19"/>
      <c r="AP2409" s="19"/>
      <c r="AQ2409" s="19"/>
      <c r="AR2409" s="19"/>
      <c r="AS2409" s="19"/>
      <c r="AU2409" s="19"/>
      <c r="AV2409" s="19"/>
    </row>
    <row r="2410" spans="1:48" x14ac:dyDescent="0.2">
      <c r="A2410" s="20"/>
      <c r="C2410" s="26"/>
      <c r="D2410" s="26"/>
      <c r="E2410" s="20"/>
      <c r="F2410" s="20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19"/>
      <c r="AH2410" s="19"/>
      <c r="AI2410" s="19"/>
      <c r="AK2410" s="19"/>
      <c r="AL2410" s="19"/>
      <c r="AM2410" s="19"/>
      <c r="AN2410" s="19"/>
      <c r="AO2410" s="19"/>
      <c r="AP2410" s="19"/>
      <c r="AQ2410" s="19"/>
      <c r="AR2410" s="19"/>
      <c r="AS2410" s="19"/>
      <c r="AU2410" s="19"/>
      <c r="AV2410" s="19"/>
    </row>
    <row r="2411" spans="1:48" x14ac:dyDescent="0.2">
      <c r="A2411" s="20"/>
      <c r="C2411" s="26"/>
      <c r="D2411" s="26"/>
      <c r="E2411" s="20"/>
      <c r="F2411" s="20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19"/>
      <c r="AH2411" s="19"/>
      <c r="AI2411" s="19"/>
      <c r="AK2411" s="19"/>
      <c r="AL2411" s="19"/>
      <c r="AM2411" s="19"/>
      <c r="AN2411" s="19"/>
      <c r="AO2411" s="19"/>
      <c r="AP2411" s="19"/>
      <c r="AQ2411" s="19"/>
      <c r="AR2411" s="19"/>
      <c r="AS2411" s="19"/>
      <c r="AU2411" s="19"/>
      <c r="AV2411" s="19"/>
    </row>
    <row r="2412" spans="1:48" x14ac:dyDescent="0.2">
      <c r="A2412" s="20"/>
      <c r="C2412" s="26"/>
      <c r="D2412" s="26"/>
      <c r="E2412" s="20"/>
      <c r="F2412" s="20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19"/>
      <c r="AH2412" s="19"/>
      <c r="AI2412" s="19"/>
      <c r="AK2412" s="19"/>
      <c r="AL2412" s="19"/>
      <c r="AM2412" s="19"/>
      <c r="AN2412" s="19"/>
      <c r="AO2412" s="19"/>
      <c r="AP2412" s="19"/>
      <c r="AQ2412" s="19"/>
      <c r="AR2412" s="19"/>
      <c r="AS2412" s="19"/>
      <c r="AU2412" s="19"/>
      <c r="AV2412" s="19"/>
    </row>
    <row r="2413" spans="1:48" x14ac:dyDescent="0.2">
      <c r="A2413" s="20"/>
      <c r="C2413" s="26"/>
      <c r="D2413" s="26"/>
      <c r="E2413" s="20"/>
      <c r="F2413" s="20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19"/>
      <c r="AH2413" s="19"/>
      <c r="AI2413" s="19"/>
      <c r="AK2413" s="19"/>
      <c r="AL2413" s="19"/>
      <c r="AM2413" s="19"/>
      <c r="AN2413" s="19"/>
      <c r="AO2413" s="19"/>
      <c r="AP2413" s="19"/>
      <c r="AQ2413" s="19"/>
      <c r="AR2413" s="19"/>
      <c r="AS2413" s="19"/>
      <c r="AU2413" s="19"/>
      <c r="AV2413" s="19"/>
    </row>
    <row r="2414" spans="1:48" x14ac:dyDescent="0.2">
      <c r="A2414" s="20"/>
      <c r="C2414" s="26"/>
      <c r="D2414" s="26"/>
      <c r="E2414" s="20"/>
      <c r="F2414" s="20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19"/>
      <c r="AH2414" s="19"/>
      <c r="AI2414" s="19"/>
      <c r="AK2414" s="19"/>
      <c r="AL2414" s="19"/>
      <c r="AM2414" s="19"/>
      <c r="AN2414" s="19"/>
      <c r="AO2414" s="19"/>
      <c r="AP2414" s="19"/>
      <c r="AQ2414" s="19"/>
      <c r="AR2414" s="19"/>
      <c r="AS2414" s="19"/>
      <c r="AU2414" s="19"/>
      <c r="AV2414" s="19"/>
    </row>
    <row r="2415" spans="1:48" x14ac:dyDescent="0.2">
      <c r="A2415" s="20"/>
      <c r="C2415" s="26"/>
      <c r="D2415" s="26"/>
      <c r="E2415" s="20"/>
      <c r="F2415" s="20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19"/>
      <c r="AH2415" s="19"/>
      <c r="AI2415" s="19"/>
      <c r="AK2415" s="19"/>
      <c r="AL2415" s="19"/>
      <c r="AM2415" s="19"/>
      <c r="AN2415" s="19"/>
      <c r="AO2415" s="19"/>
      <c r="AP2415" s="19"/>
      <c r="AQ2415" s="19"/>
      <c r="AR2415" s="19"/>
      <c r="AS2415" s="19"/>
      <c r="AU2415" s="19"/>
      <c r="AV2415" s="19"/>
    </row>
    <row r="2416" spans="1:48" x14ac:dyDescent="0.2">
      <c r="A2416" s="20"/>
      <c r="C2416" s="26"/>
      <c r="D2416" s="26"/>
      <c r="E2416" s="20"/>
      <c r="F2416" s="20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19"/>
      <c r="AH2416" s="19"/>
      <c r="AI2416" s="19"/>
      <c r="AK2416" s="19"/>
      <c r="AL2416" s="19"/>
      <c r="AM2416" s="19"/>
      <c r="AN2416" s="19"/>
      <c r="AO2416" s="19"/>
      <c r="AP2416" s="19"/>
      <c r="AQ2416" s="19"/>
      <c r="AR2416" s="19"/>
      <c r="AS2416" s="19"/>
      <c r="AU2416" s="19"/>
      <c r="AV2416" s="19"/>
    </row>
    <row r="2417" spans="1:48" x14ac:dyDescent="0.2">
      <c r="A2417" s="20"/>
      <c r="C2417" s="26"/>
      <c r="D2417" s="26"/>
      <c r="E2417" s="20"/>
      <c r="F2417" s="20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19"/>
      <c r="AH2417" s="19"/>
      <c r="AI2417" s="19"/>
      <c r="AK2417" s="19"/>
      <c r="AL2417" s="19"/>
      <c r="AM2417" s="19"/>
      <c r="AN2417" s="19"/>
      <c r="AO2417" s="19"/>
      <c r="AP2417" s="19"/>
      <c r="AQ2417" s="19"/>
      <c r="AR2417" s="19"/>
      <c r="AS2417" s="19"/>
      <c r="AU2417" s="19"/>
      <c r="AV2417" s="19"/>
    </row>
    <row r="2418" spans="1:48" x14ac:dyDescent="0.2">
      <c r="A2418" s="20"/>
      <c r="C2418" s="26"/>
      <c r="D2418" s="26"/>
      <c r="E2418" s="20"/>
      <c r="F2418" s="20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19"/>
      <c r="AH2418" s="19"/>
      <c r="AI2418" s="19"/>
      <c r="AK2418" s="19"/>
      <c r="AL2418" s="19"/>
      <c r="AM2418" s="19"/>
      <c r="AN2418" s="19"/>
      <c r="AO2418" s="19"/>
      <c r="AP2418" s="19"/>
      <c r="AQ2418" s="19"/>
      <c r="AR2418" s="19"/>
      <c r="AS2418" s="19"/>
      <c r="AU2418" s="19"/>
      <c r="AV2418" s="19"/>
    </row>
    <row r="2419" spans="1:48" x14ac:dyDescent="0.2">
      <c r="A2419" s="20"/>
      <c r="C2419" s="26"/>
      <c r="D2419" s="26"/>
      <c r="E2419" s="20"/>
      <c r="F2419" s="20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19"/>
      <c r="AH2419" s="19"/>
      <c r="AI2419" s="19"/>
      <c r="AK2419" s="19"/>
      <c r="AL2419" s="19"/>
      <c r="AM2419" s="19"/>
      <c r="AN2419" s="19"/>
      <c r="AO2419" s="19"/>
      <c r="AP2419" s="19"/>
      <c r="AQ2419" s="19"/>
      <c r="AR2419" s="19"/>
      <c r="AS2419" s="19"/>
      <c r="AU2419" s="19"/>
      <c r="AV2419" s="19"/>
    </row>
    <row r="2420" spans="1:48" x14ac:dyDescent="0.2">
      <c r="A2420" s="20"/>
      <c r="C2420" s="26"/>
      <c r="D2420" s="26"/>
      <c r="E2420" s="20"/>
      <c r="F2420" s="20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K2420" s="19"/>
      <c r="AL2420" s="19"/>
      <c r="AM2420" s="19"/>
      <c r="AN2420" s="19"/>
      <c r="AO2420" s="19"/>
      <c r="AP2420" s="19"/>
      <c r="AQ2420" s="19"/>
      <c r="AR2420" s="19"/>
      <c r="AS2420" s="19"/>
      <c r="AU2420" s="19"/>
      <c r="AV2420" s="19"/>
    </row>
    <row r="2421" spans="1:48" x14ac:dyDescent="0.2">
      <c r="A2421" s="20"/>
      <c r="C2421" s="26"/>
      <c r="D2421" s="26"/>
      <c r="E2421" s="20"/>
      <c r="F2421" s="20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K2421" s="19"/>
      <c r="AL2421" s="19"/>
      <c r="AM2421" s="19"/>
      <c r="AN2421" s="19"/>
      <c r="AO2421" s="19"/>
      <c r="AP2421" s="19"/>
      <c r="AQ2421" s="19"/>
      <c r="AR2421" s="19"/>
      <c r="AS2421" s="19"/>
      <c r="AU2421" s="19"/>
      <c r="AV2421" s="19"/>
    </row>
    <row r="2422" spans="1:48" x14ac:dyDescent="0.2">
      <c r="A2422" s="20"/>
      <c r="C2422" s="26"/>
      <c r="D2422" s="26"/>
      <c r="E2422" s="20"/>
      <c r="F2422" s="20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U2422" s="19"/>
      <c r="AV2422" s="19"/>
    </row>
    <row r="2423" spans="1:48" x14ac:dyDescent="0.2">
      <c r="A2423" s="20"/>
      <c r="C2423" s="26"/>
      <c r="D2423" s="26"/>
      <c r="E2423" s="20"/>
      <c r="F2423" s="20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19"/>
      <c r="AH2423" s="19"/>
      <c r="AI2423" s="19"/>
      <c r="AK2423" s="19"/>
      <c r="AL2423" s="19"/>
      <c r="AM2423" s="19"/>
      <c r="AN2423" s="19"/>
      <c r="AO2423" s="19"/>
      <c r="AP2423" s="19"/>
      <c r="AQ2423" s="19"/>
      <c r="AR2423" s="19"/>
      <c r="AS2423" s="19"/>
      <c r="AU2423" s="19"/>
      <c r="AV2423" s="19"/>
    </row>
    <row r="2424" spans="1:48" x14ac:dyDescent="0.2">
      <c r="A2424" s="20"/>
      <c r="C2424" s="26"/>
      <c r="D2424" s="26"/>
      <c r="E2424" s="20"/>
      <c r="F2424" s="20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19"/>
      <c r="AH2424" s="19"/>
      <c r="AI2424" s="19"/>
      <c r="AK2424" s="19"/>
      <c r="AL2424" s="19"/>
      <c r="AM2424" s="19"/>
      <c r="AN2424" s="19"/>
      <c r="AO2424" s="19"/>
      <c r="AP2424" s="19"/>
      <c r="AQ2424" s="19"/>
      <c r="AR2424" s="19"/>
      <c r="AS2424" s="19"/>
      <c r="AU2424" s="19"/>
      <c r="AV2424" s="19"/>
    </row>
    <row r="2425" spans="1:48" x14ac:dyDescent="0.2">
      <c r="A2425" s="20"/>
      <c r="C2425" s="26"/>
      <c r="D2425" s="26"/>
      <c r="E2425" s="20"/>
      <c r="F2425" s="20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19"/>
      <c r="AH2425" s="19"/>
      <c r="AI2425" s="19"/>
      <c r="AK2425" s="19"/>
      <c r="AL2425" s="19"/>
      <c r="AM2425" s="19"/>
      <c r="AN2425" s="19"/>
      <c r="AO2425" s="19"/>
      <c r="AP2425" s="19"/>
      <c r="AQ2425" s="19"/>
      <c r="AR2425" s="19"/>
      <c r="AS2425" s="19"/>
      <c r="AU2425" s="19"/>
      <c r="AV2425" s="19"/>
    </row>
    <row r="2426" spans="1:48" x14ac:dyDescent="0.2">
      <c r="A2426" s="20"/>
      <c r="C2426" s="26"/>
      <c r="D2426" s="26"/>
      <c r="E2426" s="20"/>
      <c r="F2426" s="20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19"/>
      <c r="AH2426" s="19"/>
      <c r="AI2426" s="19"/>
      <c r="AK2426" s="19"/>
      <c r="AL2426" s="19"/>
      <c r="AM2426" s="19"/>
      <c r="AN2426" s="19"/>
      <c r="AO2426" s="19"/>
      <c r="AP2426" s="19"/>
      <c r="AQ2426" s="19"/>
      <c r="AR2426" s="19"/>
      <c r="AS2426" s="19"/>
      <c r="AU2426" s="19"/>
      <c r="AV2426" s="19"/>
    </row>
    <row r="2427" spans="1:48" x14ac:dyDescent="0.2">
      <c r="A2427" s="20"/>
      <c r="C2427" s="26"/>
      <c r="D2427" s="26"/>
      <c r="E2427" s="20"/>
      <c r="F2427" s="20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19"/>
      <c r="AH2427" s="19"/>
      <c r="AI2427" s="19"/>
      <c r="AK2427" s="19"/>
      <c r="AL2427" s="19"/>
      <c r="AM2427" s="19"/>
      <c r="AN2427" s="19"/>
      <c r="AO2427" s="19"/>
      <c r="AP2427" s="19"/>
      <c r="AQ2427" s="19"/>
      <c r="AR2427" s="19"/>
      <c r="AS2427" s="19"/>
      <c r="AU2427" s="19"/>
      <c r="AV2427" s="19"/>
    </row>
    <row r="2428" spans="1:48" x14ac:dyDescent="0.2">
      <c r="A2428" s="20"/>
      <c r="C2428" s="26"/>
      <c r="D2428" s="26"/>
      <c r="E2428" s="20"/>
      <c r="F2428" s="20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19"/>
      <c r="AH2428" s="19"/>
      <c r="AI2428" s="19"/>
      <c r="AK2428" s="19"/>
      <c r="AL2428" s="19"/>
      <c r="AM2428" s="19"/>
      <c r="AN2428" s="19"/>
      <c r="AO2428" s="19"/>
      <c r="AP2428" s="19"/>
      <c r="AQ2428" s="19"/>
      <c r="AR2428" s="19"/>
      <c r="AS2428" s="19"/>
      <c r="AU2428" s="19"/>
      <c r="AV2428" s="19"/>
    </row>
    <row r="2429" spans="1:48" x14ac:dyDescent="0.2">
      <c r="A2429" s="20"/>
      <c r="C2429" s="26"/>
      <c r="D2429" s="26"/>
      <c r="E2429" s="20"/>
      <c r="F2429" s="20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19"/>
      <c r="AH2429" s="19"/>
      <c r="AI2429" s="19"/>
      <c r="AK2429" s="19"/>
      <c r="AL2429" s="19"/>
      <c r="AM2429" s="19"/>
      <c r="AN2429" s="19"/>
      <c r="AO2429" s="19"/>
      <c r="AP2429" s="19"/>
      <c r="AQ2429" s="19"/>
      <c r="AR2429" s="19"/>
      <c r="AS2429" s="19"/>
      <c r="AU2429" s="19"/>
      <c r="AV2429" s="19"/>
    </row>
    <row r="2430" spans="1:48" x14ac:dyDescent="0.2">
      <c r="A2430" s="20"/>
      <c r="C2430" s="26"/>
      <c r="D2430" s="26"/>
      <c r="E2430" s="20"/>
      <c r="F2430" s="20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K2430" s="19"/>
      <c r="AL2430" s="19"/>
      <c r="AM2430" s="19"/>
      <c r="AN2430" s="19"/>
      <c r="AO2430" s="19"/>
      <c r="AP2430" s="19"/>
      <c r="AQ2430" s="19"/>
      <c r="AR2430" s="19"/>
      <c r="AS2430" s="19"/>
      <c r="AU2430" s="19"/>
      <c r="AV2430" s="19"/>
    </row>
    <row r="2431" spans="1:48" x14ac:dyDescent="0.2">
      <c r="A2431" s="20"/>
      <c r="C2431" s="26"/>
      <c r="D2431" s="26"/>
      <c r="E2431" s="20"/>
      <c r="F2431" s="20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19"/>
      <c r="AH2431" s="19"/>
      <c r="AI2431" s="19"/>
      <c r="AK2431" s="19"/>
      <c r="AL2431" s="19"/>
      <c r="AM2431" s="19"/>
      <c r="AN2431" s="19"/>
      <c r="AO2431" s="19"/>
      <c r="AP2431" s="19"/>
      <c r="AQ2431" s="19"/>
      <c r="AR2431" s="19"/>
      <c r="AS2431" s="19"/>
      <c r="AU2431" s="19"/>
      <c r="AV2431" s="19"/>
    </row>
    <row r="2432" spans="1:48" x14ac:dyDescent="0.2">
      <c r="A2432" s="20"/>
      <c r="C2432" s="26"/>
      <c r="D2432" s="26"/>
      <c r="E2432" s="20"/>
      <c r="F2432" s="20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19"/>
      <c r="AH2432" s="19"/>
      <c r="AI2432" s="19"/>
      <c r="AK2432" s="19"/>
      <c r="AL2432" s="19"/>
      <c r="AM2432" s="19"/>
      <c r="AN2432" s="19"/>
      <c r="AO2432" s="19"/>
      <c r="AP2432" s="19"/>
      <c r="AQ2432" s="19"/>
      <c r="AR2432" s="19"/>
      <c r="AS2432" s="19"/>
      <c r="AU2432" s="19"/>
      <c r="AV2432" s="19"/>
    </row>
    <row r="2433" spans="1:48" x14ac:dyDescent="0.2">
      <c r="A2433" s="20"/>
      <c r="C2433" s="26"/>
      <c r="D2433" s="26"/>
      <c r="E2433" s="20"/>
      <c r="F2433" s="20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19"/>
      <c r="AH2433" s="19"/>
      <c r="AI2433" s="19"/>
      <c r="AK2433" s="19"/>
      <c r="AL2433" s="19"/>
      <c r="AM2433" s="19"/>
      <c r="AN2433" s="19"/>
      <c r="AO2433" s="19"/>
      <c r="AP2433" s="19"/>
      <c r="AQ2433" s="19"/>
      <c r="AR2433" s="19"/>
      <c r="AS2433" s="19"/>
      <c r="AU2433" s="19"/>
      <c r="AV2433" s="19"/>
    </row>
    <row r="2434" spans="1:48" x14ac:dyDescent="0.2">
      <c r="A2434" s="20"/>
      <c r="C2434" s="26"/>
      <c r="D2434" s="26"/>
      <c r="E2434" s="20"/>
      <c r="F2434" s="20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U2434" s="19"/>
      <c r="AV2434" s="19"/>
    </row>
    <row r="2435" spans="1:48" x14ac:dyDescent="0.2">
      <c r="A2435" s="20"/>
      <c r="C2435" s="26"/>
      <c r="D2435" s="26"/>
      <c r="E2435" s="20"/>
      <c r="F2435" s="20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K2435" s="19"/>
      <c r="AL2435" s="19"/>
      <c r="AM2435" s="19"/>
      <c r="AN2435" s="19"/>
      <c r="AO2435" s="19"/>
      <c r="AP2435" s="19"/>
      <c r="AQ2435" s="19"/>
      <c r="AR2435" s="19"/>
      <c r="AS2435" s="19"/>
      <c r="AU2435" s="19"/>
      <c r="AV2435" s="19"/>
    </row>
    <row r="2436" spans="1:48" x14ac:dyDescent="0.2">
      <c r="A2436" s="20"/>
      <c r="C2436" s="26"/>
      <c r="D2436" s="26"/>
      <c r="E2436" s="20"/>
      <c r="F2436" s="20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K2436" s="19"/>
      <c r="AL2436" s="19"/>
      <c r="AM2436" s="19"/>
      <c r="AN2436" s="19"/>
      <c r="AO2436" s="19"/>
      <c r="AP2436" s="19"/>
      <c r="AQ2436" s="19"/>
      <c r="AR2436" s="19"/>
      <c r="AS2436" s="19"/>
      <c r="AU2436" s="19"/>
      <c r="AV2436" s="19"/>
    </row>
    <row r="2437" spans="1:48" x14ac:dyDescent="0.2">
      <c r="A2437" s="20"/>
      <c r="C2437" s="26"/>
      <c r="D2437" s="26"/>
      <c r="E2437" s="20"/>
      <c r="F2437" s="20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K2437" s="19"/>
      <c r="AL2437" s="19"/>
      <c r="AM2437" s="19"/>
      <c r="AN2437" s="19"/>
      <c r="AO2437" s="19"/>
      <c r="AP2437" s="19"/>
      <c r="AQ2437" s="19"/>
      <c r="AR2437" s="19"/>
      <c r="AS2437" s="19"/>
      <c r="AU2437" s="19"/>
      <c r="AV2437" s="19"/>
    </row>
    <row r="2438" spans="1:48" x14ac:dyDescent="0.2">
      <c r="A2438" s="20"/>
      <c r="C2438" s="26"/>
      <c r="D2438" s="26"/>
      <c r="E2438" s="20"/>
      <c r="F2438" s="20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K2438" s="19"/>
      <c r="AL2438" s="19"/>
      <c r="AM2438" s="19"/>
      <c r="AN2438" s="19"/>
      <c r="AO2438" s="19"/>
      <c r="AP2438" s="19"/>
      <c r="AQ2438" s="19"/>
      <c r="AR2438" s="19"/>
      <c r="AS2438" s="19"/>
      <c r="AU2438" s="19"/>
      <c r="AV2438" s="19"/>
    </row>
    <row r="2439" spans="1:48" x14ac:dyDescent="0.2">
      <c r="A2439" s="20"/>
      <c r="C2439" s="26"/>
      <c r="D2439" s="26"/>
      <c r="E2439" s="20"/>
      <c r="F2439" s="20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K2439" s="19"/>
      <c r="AL2439" s="19"/>
      <c r="AM2439" s="19"/>
      <c r="AN2439" s="19"/>
      <c r="AO2439" s="19"/>
      <c r="AP2439" s="19"/>
      <c r="AQ2439" s="19"/>
      <c r="AR2439" s="19"/>
      <c r="AS2439" s="19"/>
      <c r="AU2439" s="19"/>
      <c r="AV2439" s="19"/>
    </row>
    <row r="2440" spans="1:48" x14ac:dyDescent="0.2">
      <c r="A2440" s="20"/>
      <c r="C2440" s="26"/>
      <c r="D2440" s="26"/>
      <c r="E2440" s="20"/>
      <c r="F2440" s="20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K2440" s="19"/>
      <c r="AL2440" s="19"/>
      <c r="AM2440" s="19"/>
      <c r="AN2440" s="19"/>
      <c r="AO2440" s="19"/>
      <c r="AP2440" s="19"/>
      <c r="AQ2440" s="19"/>
      <c r="AR2440" s="19"/>
      <c r="AS2440" s="19"/>
      <c r="AU2440" s="19"/>
      <c r="AV2440" s="19"/>
    </row>
    <row r="2441" spans="1:48" x14ac:dyDescent="0.2">
      <c r="A2441" s="20"/>
      <c r="C2441" s="26"/>
      <c r="D2441" s="26"/>
      <c r="E2441" s="20"/>
      <c r="F2441" s="20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U2441" s="19"/>
      <c r="AV2441" s="19"/>
    </row>
    <row r="2442" spans="1:48" x14ac:dyDescent="0.2">
      <c r="A2442" s="20"/>
      <c r="C2442" s="26"/>
      <c r="D2442" s="26"/>
      <c r="E2442" s="20"/>
      <c r="F2442" s="20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K2442" s="19"/>
      <c r="AL2442" s="19"/>
      <c r="AM2442" s="19"/>
      <c r="AN2442" s="19"/>
      <c r="AO2442" s="19"/>
      <c r="AP2442" s="19"/>
      <c r="AQ2442" s="19"/>
      <c r="AR2442" s="19"/>
      <c r="AS2442" s="19"/>
      <c r="AU2442" s="19"/>
      <c r="AV2442" s="19"/>
    </row>
    <row r="2443" spans="1:48" x14ac:dyDescent="0.2">
      <c r="A2443" s="20"/>
      <c r="C2443" s="26"/>
      <c r="D2443" s="26"/>
      <c r="E2443" s="20"/>
      <c r="F2443" s="20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K2443" s="19"/>
      <c r="AL2443" s="19"/>
      <c r="AM2443" s="19"/>
      <c r="AN2443" s="19"/>
      <c r="AO2443" s="19"/>
      <c r="AP2443" s="19"/>
      <c r="AQ2443" s="19"/>
      <c r="AR2443" s="19"/>
      <c r="AS2443" s="19"/>
      <c r="AU2443" s="19"/>
      <c r="AV2443" s="19"/>
    </row>
    <row r="2444" spans="1:48" x14ac:dyDescent="0.2">
      <c r="A2444" s="20"/>
      <c r="C2444" s="26"/>
      <c r="D2444" s="26"/>
      <c r="E2444" s="20"/>
      <c r="F2444" s="20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K2444" s="19"/>
      <c r="AL2444" s="19"/>
      <c r="AM2444" s="19"/>
      <c r="AN2444" s="19"/>
      <c r="AO2444" s="19"/>
      <c r="AP2444" s="19"/>
      <c r="AQ2444" s="19"/>
      <c r="AR2444" s="19"/>
      <c r="AS2444" s="19"/>
      <c r="AU2444" s="19"/>
      <c r="AV2444" s="19"/>
    </row>
    <row r="2445" spans="1:48" x14ac:dyDescent="0.2">
      <c r="A2445" s="20"/>
      <c r="C2445" s="26"/>
      <c r="D2445" s="26"/>
      <c r="E2445" s="20"/>
      <c r="F2445" s="20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K2445" s="19"/>
      <c r="AL2445" s="19"/>
      <c r="AM2445" s="19"/>
      <c r="AN2445" s="19"/>
      <c r="AO2445" s="19"/>
      <c r="AP2445" s="19"/>
      <c r="AQ2445" s="19"/>
      <c r="AR2445" s="19"/>
      <c r="AS2445" s="19"/>
      <c r="AU2445" s="19"/>
      <c r="AV2445" s="19"/>
    </row>
    <row r="2446" spans="1:48" x14ac:dyDescent="0.2">
      <c r="A2446" s="20"/>
      <c r="C2446" s="26"/>
      <c r="D2446" s="26"/>
      <c r="E2446" s="20"/>
      <c r="F2446" s="20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K2446" s="19"/>
      <c r="AL2446" s="19"/>
      <c r="AM2446" s="19"/>
      <c r="AN2446" s="19"/>
      <c r="AO2446" s="19"/>
      <c r="AP2446" s="19"/>
      <c r="AQ2446" s="19"/>
      <c r="AR2446" s="19"/>
      <c r="AS2446" s="19"/>
      <c r="AU2446" s="19"/>
      <c r="AV2446" s="19"/>
    </row>
    <row r="2447" spans="1:48" x14ac:dyDescent="0.2">
      <c r="A2447" s="20"/>
      <c r="C2447" s="26"/>
      <c r="D2447" s="26"/>
      <c r="E2447" s="20"/>
      <c r="F2447" s="20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K2447" s="19"/>
      <c r="AL2447" s="19"/>
      <c r="AM2447" s="19"/>
      <c r="AN2447" s="19"/>
      <c r="AO2447" s="19"/>
      <c r="AP2447" s="19"/>
      <c r="AQ2447" s="19"/>
      <c r="AR2447" s="19"/>
      <c r="AS2447" s="19"/>
      <c r="AU2447" s="19"/>
      <c r="AV2447" s="19"/>
    </row>
    <row r="2448" spans="1:48" x14ac:dyDescent="0.2">
      <c r="A2448" s="20"/>
      <c r="C2448" s="26"/>
      <c r="D2448" s="26"/>
      <c r="E2448" s="20"/>
      <c r="F2448" s="20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K2448" s="19"/>
      <c r="AL2448" s="19"/>
      <c r="AM2448" s="19"/>
      <c r="AN2448" s="19"/>
      <c r="AO2448" s="19"/>
      <c r="AP2448" s="19"/>
      <c r="AQ2448" s="19"/>
      <c r="AR2448" s="19"/>
      <c r="AS2448" s="19"/>
      <c r="AU2448" s="19"/>
      <c r="AV2448" s="19"/>
    </row>
    <row r="2449" spans="1:48" x14ac:dyDescent="0.2">
      <c r="A2449" s="20"/>
      <c r="C2449" s="26"/>
      <c r="D2449" s="26"/>
      <c r="E2449" s="20"/>
      <c r="F2449" s="20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K2449" s="19"/>
      <c r="AL2449" s="19"/>
      <c r="AM2449" s="19"/>
      <c r="AN2449" s="19"/>
      <c r="AO2449" s="19"/>
      <c r="AP2449" s="19"/>
      <c r="AQ2449" s="19"/>
      <c r="AR2449" s="19"/>
      <c r="AS2449" s="19"/>
      <c r="AU2449" s="19"/>
      <c r="AV2449" s="19"/>
    </row>
    <row r="2450" spans="1:48" x14ac:dyDescent="0.2">
      <c r="A2450" s="20"/>
      <c r="C2450" s="26"/>
      <c r="D2450" s="26"/>
      <c r="E2450" s="20"/>
      <c r="F2450" s="20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U2450" s="19"/>
      <c r="AV2450" s="19"/>
    </row>
    <row r="2451" spans="1:48" x14ac:dyDescent="0.2">
      <c r="A2451" s="20"/>
      <c r="C2451" s="26"/>
      <c r="D2451" s="26"/>
      <c r="E2451" s="20"/>
      <c r="F2451" s="20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U2451" s="19"/>
      <c r="AV2451" s="19"/>
    </row>
    <row r="2452" spans="1:48" x14ac:dyDescent="0.2">
      <c r="A2452" s="20"/>
      <c r="C2452" s="26"/>
      <c r="D2452" s="26"/>
      <c r="E2452" s="20"/>
      <c r="F2452" s="20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K2452" s="19"/>
      <c r="AL2452" s="19"/>
      <c r="AM2452" s="19"/>
      <c r="AN2452" s="19"/>
      <c r="AO2452" s="19"/>
      <c r="AP2452" s="19"/>
      <c r="AQ2452" s="19"/>
      <c r="AR2452" s="19"/>
      <c r="AS2452" s="19"/>
      <c r="AU2452" s="19"/>
      <c r="AV2452" s="19"/>
    </row>
    <row r="2453" spans="1:48" x14ac:dyDescent="0.2">
      <c r="A2453" s="20"/>
      <c r="C2453" s="26"/>
      <c r="D2453" s="26"/>
      <c r="E2453" s="20"/>
      <c r="F2453" s="20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K2453" s="19"/>
      <c r="AL2453" s="19"/>
      <c r="AM2453" s="19"/>
      <c r="AN2453" s="19"/>
      <c r="AO2453" s="19"/>
      <c r="AP2453" s="19"/>
      <c r="AQ2453" s="19"/>
      <c r="AR2453" s="19"/>
      <c r="AS2453" s="19"/>
      <c r="AU2453" s="19"/>
      <c r="AV2453" s="19"/>
    </row>
    <row r="2454" spans="1:48" x14ac:dyDescent="0.2">
      <c r="A2454" s="20"/>
      <c r="C2454" s="26"/>
      <c r="D2454" s="26"/>
      <c r="E2454" s="20"/>
      <c r="F2454" s="20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K2454" s="19"/>
      <c r="AL2454" s="19"/>
      <c r="AM2454" s="19"/>
      <c r="AN2454" s="19"/>
      <c r="AO2454" s="19"/>
      <c r="AP2454" s="19"/>
      <c r="AQ2454" s="19"/>
      <c r="AR2454" s="19"/>
      <c r="AS2454" s="19"/>
      <c r="AU2454" s="19"/>
      <c r="AV2454" s="19"/>
    </row>
    <row r="2455" spans="1:48" x14ac:dyDescent="0.2">
      <c r="A2455" s="20"/>
      <c r="C2455" s="26"/>
      <c r="D2455" s="26"/>
      <c r="E2455" s="20"/>
      <c r="F2455" s="20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K2455" s="19"/>
      <c r="AL2455" s="19"/>
      <c r="AM2455" s="19"/>
      <c r="AN2455" s="19"/>
      <c r="AO2455" s="19"/>
      <c r="AP2455" s="19"/>
      <c r="AQ2455" s="19"/>
      <c r="AR2455" s="19"/>
      <c r="AS2455" s="19"/>
      <c r="AU2455" s="19"/>
      <c r="AV2455" s="19"/>
    </row>
    <row r="2456" spans="1:48" x14ac:dyDescent="0.2">
      <c r="A2456" s="20"/>
      <c r="C2456" s="26"/>
      <c r="D2456" s="26"/>
      <c r="E2456" s="20"/>
      <c r="F2456" s="20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19"/>
      <c r="AH2456" s="19"/>
      <c r="AI2456" s="19"/>
      <c r="AK2456" s="19"/>
      <c r="AL2456" s="19"/>
      <c r="AM2456" s="19"/>
      <c r="AN2456" s="19"/>
      <c r="AO2456" s="19"/>
      <c r="AP2456" s="19"/>
      <c r="AQ2456" s="19"/>
      <c r="AR2456" s="19"/>
      <c r="AS2456" s="19"/>
      <c r="AU2456" s="19"/>
      <c r="AV2456" s="19"/>
    </row>
    <row r="2457" spans="1:48" x14ac:dyDescent="0.2">
      <c r="A2457" s="20"/>
      <c r="C2457" s="26"/>
      <c r="D2457" s="26"/>
      <c r="E2457" s="20"/>
      <c r="F2457" s="20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K2457" s="19"/>
      <c r="AL2457" s="19"/>
      <c r="AM2457" s="19"/>
      <c r="AN2457" s="19"/>
      <c r="AO2457" s="19"/>
      <c r="AP2457" s="19"/>
      <c r="AQ2457" s="19"/>
      <c r="AR2457" s="19"/>
      <c r="AS2457" s="19"/>
      <c r="AU2457" s="19"/>
      <c r="AV2457" s="19"/>
    </row>
    <row r="2458" spans="1:48" x14ac:dyDescent="0.2">
      <c r="A2458" s="20"/>
      <c r="C2458" s="26"/>
      <c r="D2458" s="26"/>
      <c r="E2458" s="20"/>
      <c r="F2458" s="20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19"/>
      <c r="AH2458" s="19"/>
      <c r="AI2458" s="19"/>
      <c r="AK2458" s="19"/>
      <c r="AL2458" s="19"/>
      <c r="AM2458" s="19"/>
      <c r="AN2458" s="19"/>
      <c r="AO2458" s="19"/>
      <c r="AP2458" s="19"/>
      <c r="AQ2458" s="19"/>
      <c r="AR2458" s="19"/>
      <c r="AS2458" s="19"/>
      <c r="AU2458" s="19"/>
      <c r="AV2458" s="19"/>
    </row>
    <row r="2459" spans="1:48" x14ac:dyDescent="0.2">
      <c r="A2459" s="20"/>
      <c r="C2459" s="26"/>
      <c r="D2459" s="26"/>
      <c r="E2459" s="20"/>
      <c r="F2459" s="20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19"/>
      <c r="AF2459" s="19"/>
      <c r="AG2459" s="19"/>
      <c r="AH2459" s="19"/>
      <c r="AI2459" s="19"/>
      <c r="AK2459" s="19"/>
      <c r="AL2459" s="19"/>
      <c r="AM2459" s="19"/>
      <c r="AN2459" s="19"/>
      <c r="AO2459" s="19"/>
      <c r="AP2459" s="19"/>
      <c r="AQ2459" s="19"/>
      <c r="AR2459" s="19"/>
      <c r="AS2459" s="19"/>
      <c r="AU2459" s="19"/>
      <c r="AV2459" s="19"/>
    </row>
    <row r="2460" spans="1:48" x14ac:dyDescent="0.2">
      <c r="A2460" s="20"/>
      <c r="C2460" s="26"/>
      <c r="D2460" s="26"/>
      <c r="E2460" s="20"/>
      <c r="F2460" s="20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K2460" s="19"/>
      <c r="AL2460" s="19"/>
      <c r="AM2460" s="19"/>
      <c r="AN2460" s="19"/>
      <c r="AO2460" s="19"/>
      <c r="AP2460" s="19"/>
      <c r="AQ2460" s="19"/>
      <c r="AR2460" s="19"/>
      <c r="AS2460" s="19"/>
      <c r="AU2460" s="19"/>
      <c r="AV2460" s="19"/>
    </row>
    <row r="2461" spans="1:48" x14ac:dyDescent="0.2">
      <c r="A2461" s="20"/>
      <c r="C2461" s="26"/>
      <c r="D2461" s="26"/>
      <c r="E2461" s="20"/>
      <c r="F2461" s="20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19"/>
      <c r="AF2461" s="19"/>
      <c r="AG2461" s="19"/>
      <c r="AH2461" s="19"/>
      <c r="AI2461" s="19"/>
      <c r="AK2461" s="19"/>
      <c r="AL2461" s="19"/>
      <c r="AM2461" s="19"/>
      <c r="AN2461" s="19"/>
      <c r="AO2461" s="19"/>
      <c r="AP2461" s="19"/>
      <c r="AQ2461" s="19"/>
      <c r="AR2461" s="19"/>
      <c r="AS2461" s="19"/>
      <c r="AU2461" s="19"/>
      <c r="AV2461" s="19"/>
    </row>
    <row r="2462" spans="1:48" x14ac:dyDescent="0.2">
      <c r="A2462" s="20"/>
      <c r="C2462" s="26"/>
      <c r="D2462" s="26"/>
      <c r="E2462" s="20"/>
      <c r="F2462" s="20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19"/>
      <c r="AF2462" s="19"/>
      <c r="AG2462" s="19"/>
      <c r="AH2462" s="19"/>
      <c r="AI2462" s="19"/>
      <c r="AK2462" s="19"/>
      <c r="AL2462" s="19"/>
      <c r="AM2462" s="19"/>
      <c r="AN2462" s="19"/>
      <c r="AO2462" s="19"/>
      <c r="AP2462" s="19"/>
      <c r="AQ2462" s="19"/>
      <c r="AR2462" s="19"/>
      <c r="AS2462" s="19"/>
      <c r="AU2462" s="19"/>
      <c r="AV2462" s="19"/>
    </row>
    <row r="2463" spans="1:48" x14ac:dyDescent="0.2">
      <c r="A2463" s="20"/>
      <c r="C2463" s="26"/>
      <c r="D2463" s="26"/>
      <c r="E2463" s="20"/>
      <c r="F2463" s="20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19"/>
      <c r="AH2463" s="19"/>
      <c r="AI2463" s="19"/>
      <c r="AK2463" s="19"/>
      <c r="AL2463" s="19"/>
      <c r="AM2463" s="19"/>
      <c r="AN2463" s="19"/>
      <c r="AO2463" s="19"/>
      <c r="AP2463" s="19"/>
      <c r="AQ2463" s="19"/>
      <c r="AR2463" s="19"/>
      <c r="AS2463" s="19"/>
      <c r="AU2463" s="19"/>
      <c r="AV2463" s="19"/>
    </row>
    <row r="2464" spans="1:48" x14ac:dyDescent="0.2">
      <c r="A2464" s="20"/>
      <c r="C2464" s="26"/>
      <c r="D2464" s="26"/>
      <c r="E2464" s="20"/>
      <c r="F2464" s="20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19"/>
      <c r="AH2464" s="19"/>
      <c r="AI2464" s="19"/>
      <c r="AK2464" s="19"/>
      <c r="AL2464" s="19"/>
      <c r="AM2464" s="19"/>
      <c r="AN2464" s="19"/>
      <c r="AO2464" s="19"/>
      <c r="AP2464" s="19"/>
      <c r="AQ2464" s="19"/>
      <c r="AR2464" s="19"/>
      <c r="AS2464" s="19"/>
      <c r="AU2464" s="19"/>
      <c r="AV2464" s="19"/>
    </row>
    <row r="2465" spans="1:48" x14ac:dyDescent="0.2">
      <c r="A2465" s="20"/>
      <c r="C2465" s="26"/>
      <c r="D2465" s="26"/>
      <c r="E2465" s="20"/>
      <c r="F2465" s="20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19"/>
      <c r="AH2465" s="19"/>
      <c r="AI2465" s="19"/>
      <c r="AK2465" s="19"/>
      <c r="AL2465" s="19"/>
      <c r="AM2465" s="19"/>
      <c r="AN2465" s="19"/>
      <c r="AO2465" s="19"/>
      <c r="AP2465" s="19"/>
      <c r="AQ2465" s="19"/>
      <c r="AR2465" s="19"/>
      <c r="AS2465" s="19"/>
      <c r="AU2465" s="19"/>
      <c r="AV2465" s="19"/>
    </row>
    <row r="2466" spans="1:48" x14ac:dyDescent="0.2">
      <c r="A2466" s="20"/>
      <c r="C2466" s="26"/>
      <c r="D2466" s="26"/>
      <c r="E2466" s="20"/>
      <c r="F2466" s="20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19"/>
      <c r="AH2466" s="19"/>
      <c r="AI2466" s="19"/>
      <c r="AK2466" s="19"/>
      <c r="AL2466" s="19"/>
      <c r="AM2466" s="19"/>
      <c r="AN2466" s="19"/>
      <c r="AO2466" s="19"/>
      <c r="AP2466" s="19"/>
      <c r="AQ2466" s="19"/>
      <c r="AR2466" s="19"/>
      <c r="AS2466" s="19"/>
      <c r="AU2466" s="19"/>
      <c r="AV2466" s="19"/>
    </row>
    <row r="2467" spans="1:48" x14ac:dyDescent="0.2">
      <c r="A2467" s="20"/>
      <c r="C2467" s="26"/>
      <c r="D2467" s="26"/>
      <c r="E2467" s="20"/>
      <c r="F2467" s="20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U2467" s="19"/>
      <c r="AV2467" s="19"/>
    </row>
    <row r="2468" spans="1:48" x14ac:dyDescent="0.2">
      <c r="A2468" s="20"/>
      <c r="C2468" s="26"/>
      <c r="D2468" s="26"/>
      <c r="E2468" s="20"/>
      <c r="F2468" s="20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19"/>
      <c r="AH2468" s="19"/>
      <c r="AI2468" s="19"/>
      <c r="AK2468" s="19"/>
      <c r="AL2468" s="19"/>
      <c r="AM2468" s="19"/>
      <c r="AN2468" s="19"/>
      <c r="AO2468" s="19"/>
      <c r="AP2468" s="19"/>
      <c r="AQ2468" s="19"/>
      <c r="AR2468" s="19"/>
      <c r="AS2468" s="19"/>
      <c r="AU2468" s="19"/>
      <c r="AV2468" s="19"/>
    </row>
    <row r="2469" spans="1:48" x14ac:dyDescent="0.2">
      <c r="A2469" s="20"/>
      <c r="C2469" s="26"/>
      <c r="D2469" s="26"/>
      <c r="E2469" s="20"/>
      <c r="F2469" s="20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U2469" s="19"/>
      <c r="AV2469" s="19"/>
    </row>
    <row r="2470" spans="1:48" x14ac:dyDescent="0.2">
      <c r="A2470" s="20"/>
      <c r="C2470" s="26"/>
      <c r="D2470" s="26"/>
      <c r="E2470" s="20"/>
      <c r="F2470" s="20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U2470" s="19"/>
      <c r="AV2470" s="19"/>
    </row>
    <row r="2471" spans="1:48" x14ac:dyDescent="0.2">
      <c r="A2471" s="20"/>
      <c r="C2471" s="26"/>
      <c r="D2471" s="26"/>
      <c r="E2471" s="20"/>
      <c r="F2471" s="20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K2471" s="19"/>
      <c r="AL2471" s="19"/>
      <c r="AM2471" s="19"/>
      <c r="AN2471" s="19"/>
      <c r="AO2471" s="19"/>
      <c r="AP2471" s="19"/>
      <c r="AQ2471" s="19"/>
      <c r="AR2471" s="19"/>
      <c r="AS2471" s="19"/>
      <c r="AU2471" s="19"/>
      <c r="AV2471" s="19"/>
    </row>
    <row r="2472" spans="1:48" x14ac:dyDescent="0.2">
      <c r="A2472" s="20"/>
      <c r="C2472" s="26"/>
      <c r="D2472" s="26"/>
      <c r="E2472" s="20"/>
      <c r="F2472" s="20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19"/>
      <c r="AH2472" s="19"/>
      <c r="AI2472" s="19"/>
      <c r="AK2472" s="19"/>
      <c r="AL2472" s="19"/>
      <c r="AM2472" s="19"/>
      <c r="AN2472" s="19"/>
      <c r="AO2472" s="19"/>
      <c r="AP2472" s="19"/>
      <c r="AQ2472" s="19"/>
      <c r="AR2472" s="19"/>
      <c r="AS2472" s="19"/>
      <c r="AU2472" s="19"/>
      <c r="AV2472" s="19"/>
    </row>
    <row r="2473" spans="1:48" x14ac:dyDescent="0.2">
      <c r="A2473" s="20"/>
      <c r="C2473" s="26"/>
      <c r="D2473" s="26"/>
      <c r="E2473" s="20"/>
      <c r="F2473" s="20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19"/>
      <c r="AH2473" s="19"/>
      <c r="AI2473" s="19"/>
      <c r="AK2473" s="19"/>
      <c r="AL2473" s="19"/>
      <c r="AM2473" s="19"/>
      <c r="AN2473" s="19"/>
      <c r="AO2473" s="19"/>
      <c r="AP2473" s="19"/>
      <c r="AQ2473" s="19"/>
      <c r="AR2473" s="19"/>
      <c r="AS2473" s="19"/>
      <c r="AU2473" s="19"/>
      <c r="AV2473" s="19"/>
    </row>
    <row r="2474" spans="1:48" x14ac:dyDescent="0.2">
      <c r="A2474" s="20"/>
      <c r="C2474" s="26"/>
      <c r="D2474" s="26"/>
      <c r="E2474" s="20"/>
      <c r="F2474" s="20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K2474" s="19"/>
      <c r="AL2474" s="19"/>
      <c r="AM2474" s="19"/>
      <c r="AN2474" s="19"/>
      <c r="AO2474" s="19"/>
      <c r="AP2474" s="19"/>
      <c r="AQ2474" s="19"/>
      <c r="AR2474" s="19"/>
      <c r="AS2474" s="19"/>
      <c r="AU2474" s="19"/>
      <c r="AV2474" s="19"/>
    </row>
    <row r="2475" spans="1:48" x14ac:dyDescent="0.2">
      <c r="A2475" s="20"/>
      <c r="C2475" s="26"/>
      <c r="D2475" s="26"/>
      <c r="E2475" s="20"/>
      <c r="F2475" s="20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19"/>
      <c r="AH2475" s="19"/>
      <c r="AI2475" s="19"/>
      <c r="AK2475" s="19"/>
      <c r="AL2475" s="19"/>
      <c r="AM2475" s="19"/>
      <c r="AN2475" s="19"/>
      <c r="AO2475" s="19"/>
      <c r="AP2475" s="19"/>
      <c r="AQ2475" s="19"/>
      <c r="AR2475" s="19"/>
      <c r="AS2475" s="19"/>
      <c r="AU2475" s="19"/>
      <c r="AV2475" s="19"/>
    </row>
    <row r="2476" spans="1:48" x14ac:dyDescent="0.2">
      <c r="A2476" s="20"/>
      <c r="C2476" s="26"/>
      <c r="D2476" s="26"/>
      <c r="E2476" s="20"/>
      <c r="F2476" s="20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19"/>
      <c r="AH2476" s="19"/>
      <c r="AI2476" s="19"/>
      <c r="AK2476" s="19"/>
      <c r="AL2476" s="19"/>
      <c r="AM2476" s="19"/>
      <c r="AN2476" s="19"/>
      <c r="AO2476" s="19"/>
      <c r="AP2476" s="19"/>
      <c r="AQ2476" s="19"/>
      <c r="AR2476" s="19"/>
      <c r="AS2476" s="19"/>
      <c r="AU2476" s="19"/>
      <c r="AV2476" s="19"/>
    </row>
    <row r="2477" spans="1:48" x14ac:dyDescent="0.2">
      <c r="A2477" s="20"/>
      <c r="C2477" s="26"/>
      <c r="D2477" s="26"/>
      <c r="E2477" s="20"/>
      <c r="F2477" s="20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19"/>
      <c r="AH2477" s="19"/>
      <c r="AI2477" s="19"/>
      <c r="AK2477" s="19"/>
      <c r="AL2477" s="19"/>
      <c r="AM2477" s="19"/>
      <c r="AN2477" s="19"/>
      <c r="AO2477" s="19"/>
      <c r="AP2477" s="19"/>
      <c r="AQ2477" s="19"/>
      <c r="AR2477" s="19"/>
      <c r="AS2477" s="19"/>
      <c r="AU2477" s="19"/>
      <c r="AV2477" s="19"/>
    </row>
    <row r="2478" spans="1:48" x14ac:dyDescent="0.2">
      <c r="A2478" s="20"/>
      <c r="C2478" s="26"/>
      <c r="D2478" s="26"/>
      <c r="E2478" s="20"/>
      <c r="F2478" s="20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19"/>
      <c r="AH2478" s="19"/>
      <c r="AI2478" s="19"/>
      <c r="AK2478" s="19"/>
      <c r="AL2478" s="19"/>
      <c r="AM2478" s="19"/>
      <c r="AN2478" s="19"/>
      <c r="AO2478" s="19"/>
      <c r="AP2478" s="19"/>
      <c r="AQ2478" s="19"/>
      <c r="AR2478" s="19"/>
      <c r="AS2478" s="19"/>
      <c r="AU2478" s="19"/>
      <c r="AV2478" s="19"/>
    </row>
    <row r="2479" spans="1:48" x14ac:dyDescent="0.2">
      <c r="A2479" s="20"/>
      <c r="C2479" s="26"/>
      <c r="D2479" s="26"/>
      <c r="E2479" s="20"/>
      <c r="F2479" s="20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K2479" s="19"/>
      <c r="AL2479" s="19"/>
      <c r="AM2479" s="19"/>
      <c r="AN2479" s="19"/>
      <c r="AO2479" s="19"/>
      <c r="AP2479" s="19"/>
      <c r="AQ2479" s="19"/>
      <c r="AR2479" s="19"/>
      <c r="AS2479" s="19"/>
      <c r="AU2479" s="19"/>
      <c r="AV2479" s="19"/>
    </row>
    <row r="2480" spans="1:48" x14ac:dyDescent="0.2">
      <c r="A2480" s="20"/>
      <c r="C2480" s="26"/>
      <c r="D2480" s="26"/>
      <c r="E2480" s="20"/>
      <c r="F2480" s="20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19"/>
      <c r="AH2480" s="19"/>
      <c r="AI2480" s="19"/>
      <c r="AK2480" s="19"/>
      <c r="AL2480" s="19"/>
      <c r="AM2480" s="19"/>
      <c r="AN2480" s="19"/>
      <c r="AO2480" s="19"/>
      <c r="AP2480" s="19"/>
      <c r="AQ2480" s="19"/>
      <c r="AR2480" s="19"/>
      <c r="AS2480" s="19"/>
      <c r="AU2480" s="19"/>
      <c r="AV2480" s="19"/>
    </row>
    <row r="2481" spans="1:48" x14ac:dyDescent="0.2">
      <c r="A2481" s="20"/>
      <c r="C2481" s="26"/>
      <c r="D2481" s="26"/>
      <c r="E2481" s="20"/>
      <c r="F2481" s="20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19"/>
      <c r="AH2481" s="19"/>
      <c r="AI2481" s="19"/>
      <c r="AK2481" s="19"/>
      <c r="AL2481" s="19"/>
      <c r="AM2481" s="19"/>
      <c r="AN2481" s="19"/>
      <c r="AO2481" s="19"/>
      <c r="AP2481" s="19"/>
      <c r="AQ2481" s="19"/>
      <c r="AR2481" s="19"/>
      <c r="AS2481" s="19"/>
      <c r="AU2481" s="19"/>
      <c r="AV2481" s="19"/>
    </row>
    <row r="2482" spans="1:48" x14ac:dyDescent="0.2">
      <c r="A2482" s="20"/>
      <c r="C2482" s="26"/>
      <c r="D2482" s="26"/>
      <c r="E2482" s="20"/>
      <c r="F2482" s="20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19"/>
      <c r="AH2482" s="19"/>
      <c r="AI2482" s="19"/>
      <c r="AK2482" s="19"/>
      <c r="AL2482" s="19"/>
      <c r="AM2482" s="19"/>
      <c r="AN2482" s="19"/>
      <c r="AO2482" s="19"/>
      <c r="AP2482" s="19"/>
      <c r="AQ2482" s="19"/>
      <c r="AR2482" s="19"/>
      <c r="AS2482" s="19"/>
      <c r="AU2482" s="19"/>
      <c r="AV2482" s="19"/>
    </row>
    <row r="2483" spans="1:48" x14ac:dyDescent="0.2">
      <c r="A2483" s="20"/>
      <c r="C2483" s="26"/>
      <c r="D2483" s="26"/>
      <c r="E2483" s="20"/>
      <c r="F2483" s="20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19"/>
      <c r="AH2483" s="19"/>
      <c r="AI2483" s="19"/>
      <c r="AK2483" s="19"/>
      <c r="AL2483" s="19"/>
      <c r="AM2483" s="19"/>
      <c r="AN2483" s="19"/>
      <c r="AO2483" s="19"/>
      <c r="AP2483" s="19"/>
      <c r="AQ2483" s="19"/>
      <c r="AR2483" s="19"/>
      <c r="AS2483" s="19"/>
      <c r="AU2483" s="19"/>
      <c r="AV2483" s="19"/>
    </row>
    <row r="2484" spans="1:48" x14ac:dyDescent="0.2">
      <c r="A2484" s="20"/>
      <c r="C2484" s="26"/>
      <c r="D2484" s="26"/>
      <c r="E2484" s="20"/>
      <c r="F2484" s="20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19"/>
      <c r="AH2484" s="19"/>
      <c r="AI2484" s="19"/>
      <c r="AK2484" s="19"/>
      <c r="AL2484" s="19"/>
      <c r="AM2484" s="19"/>
      <c r="AN2484" s="19"/>
      <c r="AO2484" s="19"/>
      <c r="AP2484" s="19"/>
      <c r="AQ2484" s="19"/>
      <c r="AR2484" s="19"/>
      <c r="AS2484" s="19"/>
      <c r="AU2484" s="19"/>
      <c r="AV2484" s="19"/>
    </row>
    <row r="2485" spans="1:48" x14ac:dyDescent="0.2">
      <c r="A2485" s="20"/>
      <c r="C2485" s="26"/>
      <c r="D2485" s="26"/>
      <c r="E2485" s="20"/>
      <c r="F2485" s="20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K2485" s="19"/>
      <c r="AL2485" s="19"/>
      <c r="AM2485" s="19"/>
      <c r="AN2485" s="19"/>
      <c r="AO2485" s="19"/>
      <c r="AP2485" s="19"/>
      <c r="AQ2485" s="19"/>
      <c r="AR2485" s="19"/>
      <c r="AS2485" s="19"/>
      <c r="AU2485" s="19"/>
      <c r="AV2485" s="19"/>
    </row>
    <row r="2486" spans="1:48" x14ac:dyDescent="0.2">
      <c r="A2486" s="20"/>
      <c r="C2486" s="26"/>
      <c r="D2486" s="26"/>
      <c r="E2486" s="20"/>
      <c r="F2486" s="20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K2486" s="19"/>
      <c r="AL2486" s="19"/>
      <c r="AM2486" s="19"/>
      <c r="AN2486" s="19"/>
      <c r="AO2486" s="19"/>
      <c r="AP2486" s="19"/>
      <c r="AQ2486" s="19"/>
      <c r="AR2486" s="19"/>
      <c r="AS2486" s="19"/>
      <c r="AU2486" s="19"/>
      <c r="AV2486" s="19"/>
    </row>
    <row r="2487" spans="1:48" x14ac:dyDescent="0.2">
      <c r="A2487" s="20"/>
      <c r="C2487" s="26"/>
      <c r="D2487" s="26"/>
      <c r="E2487" s="20"/>
      <c r="F2487" s="20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U2487" s="19"/>
      <c r="AV2487" s="19"/>
    </row>
    <row r="2488" spans="1:48" x14ac:dyDescent="0.2">
      <c r="A2488" s="20"/>
      <c r="C2488" s="26"/>
      <c r="D2488" s="26"/>
      <c r="E2488" s="20"/>
      <c r="F2488" s="20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19"/>
      <c r="AH2488" s="19"/>
      <c r="AI2488" s="19"/>
      <c r="AK2488" s="19"/>
      <c r="AL2488" s="19"/>
      <c r="AM2488" s="19"/>
      <c r="AN2488" s="19"/>
      <c r="AO2488" s="19"/>
      <c r="AP2488" s="19"/>
      <c r="AQ2488" s="19"/>
      <c r="AR2488" s="19"/>
      <c r="AS2488" s="19"/>
      <c r="AU2488" s="19"/>
      <c r="AV2488" s="19"/>
    </row>
    <row r="2489" spans="1:48" x14ac:dyDescent="0.2">
      <c r="A2489" s="20"/>
      <c r="C2489" s="26"/>
      <c r="D2489" s="26"/>
      <c r="E2489" s="20"/>
      <c r="F2489" s="20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19"/>
      <c r="AH2489" s="19"/>
      <c r="AI2489" s="19"/>
      <c r="AK2489" s="19"/>
      <c r="AL2489" s="19"/>
      <c r="AM2489" s="19"/>
      <c r="AN2489" s="19"/>
      <c r="AO2489" s="19"/>
      <c r="AP2489" s="19"/>
      <c r="AQ2489" s="19"/>
      <c r="AR2489" s="19"/>
      <c r="AS2489" s="19"/>
      <c r="AU2489" s="19"/>
      <c r="AV2489" s="19"/>
    </row>
    <row r="2490" spans="1:48" x14ac:dyDescent="0.2">
      <c r="A2490" s="20"/>
      <c r="C2490" s="26"/>
      <c r="D2490" s="26"/>
      <c r="E2490" s="20"/>
      <c r="F2490" s="20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19"/>
      <c r="AH2490" s="19"/>
      <c r="AI2490" s="19"/>
      <c r="AK2490" s="19"/>
      <c r="AL2490" s="19"/>
      <c r="AM2490" s="19"/>
      <c r="AN2490" s="19"/>
      <c r="AO2490" s="19"/>
      <c r="AP2490" s="19"/>
      <c r="AQ2490" s="19"/>
      <c r="AR2490" s="19"/>
      <c r="AS2490" s="19"/>
      <c r="AU2490" s="19"/>
      <c r="AV2490" s="19"/>
    </row>
    <row r="2491" spans="1:48" x14ac:dyDescent="0.2">
      <c r="A2491" s="20"/>
      <c r="C2491" s="26"/>
      <c r="D2491" s="26"/>
      <c r="E2491" s="20"/>
      <c r="F2491" s="20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K2491" s="19"/>
      <c r="AL2491" s="19"/>
      <c r="AM2491" s="19"/>
      <c r="AN2491" s="19"/>
      <c r="AO2491" s="19"/>
      <c r="AP2491" s="19"/>
      <c r="AQ2491" s="19"/>
      <c r="AR2491" s="19"/>
      <c r="AS2491" s="19"/>
      <c r="AU2491" s="19"/>
      <c r="AV2491" s="19"/>
    </row>
    <row r="2492" spans="1:48" x14ac:dyDescent="0.2">
      <c r="A2492" s="20"/>
      <c r="C2492" s="26"/>
      <c r="D2492" s="26"/>
      <c r="E2492" s="20"/>
      <c r="F2492" s="20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19"/>
      <c r="AH2492" s="19"/>
      <c r="AI2492" s="19"/>
      <c r="AK2492" s="19"/>
      <c r="AL2492" s="19"/>
      <c r="AM2492" s="19"/>
      <c r="AN2492" s="19"/>
      <c r="AO2492" s="19"/>
      <c r="AP2492" s="19"/>
      <c r="AQ2492" s="19"/>
      <c r="AR2492" s="19"/>
      <c r="AS2492" s="19"/>
      <c r="AU2492" s="19"/>
      <c r="AV2492" s="19"/>
    </row>
    <row r="2493" spans="1:48" x14ac:dyDescent="0.2">
      <c r="A2493" s="20"/>
      <c r="C2493" s="26"/>
      <c r="D2493" s="26"/>
      <c r="E2493" s="20"/>
      <c r="F2493" s="20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19"/>
      <c r="AH2493" s="19"/>
      <c r="AI2493" s="19"/>
      <c r="AK2493" s="19"/>
      <c r="AL2493" s="19"/>
      <c r="AM2493" s="19"/>
      <c r="AN2493" s="19"/>
      <c r="AO2493" s="19"/>
      <c r="AP2493" s="19"/>
      <c r="AQ2493" s="19"/>
      <c r="AR2493" s="19"/>
      <c r="AS2493" s="19"/>
      <c r="AU2493" s="19"/>
      <c r="AV2493" s="19"/>
    </row>
    <row r="2494" spans="1:48" x14ac:dyDescent="0.2">
      <c r="A2494" s="20"/>
      <c r="C2494" s="26"/>
      <c r="D2494" s="26"/>
      <c r="E2494" s="20"/>
      <c r="F2494" s="20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19"/>
      <c r="AH2494" s="19"/>
      <c r="AI2494" s="19"/>
      <c r="AK2494" s="19"/>
      <c r="AL2494" s="19"/>
      <c r="AM2494" s="19"/>
      <c r="AN2494" s="19"/>
      <c r="AO2494" s="19"/>
      <c r="AP2494" s="19"/>
      <c r="AQ2494" s="19"/>
      <c r="AR2494" s="19"/>
      <c r="AS2494" s="19"/>
      <c r="AU2494" s="19"/>
      <c r="AV2494" s="19"/>
    </row>
    <row r="2495" spans="1:48" x14ac:dyDescent="0.2">
      <c r="A2495" s="20"/>
      <c r="C2495" s="26"/>
      <c r="D2495" s="26"/>
      <c r="E2495" s="20"/>
      <c r="F2495" s="20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U2495" s="19"/>
      <c r="AV2495" s="19"/>
    </row>
    <row r="2496" spans="1:48" x14ac:dyDescent="0.2">
      <c r="A2496" s="20"/>
      <c r="C2496" s="26"/>
      <c r="D2496" s="26"/>
      <c r="E2496" s="20"/>
      <c r="F2496" s="20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19"/>
      <c r="AH2496" s="19"/>
      <c r="AI2496" s="19"/>
      <c r="AK2496" s="19"/>
      <c r="AL2496" s="19"/>
      <c r="AM2496" s="19"/>
      <c r="AN2496" s="19"/>
      <c r="AO2496" s="19"/>
      <c r="AP2496" s="19"/>
      <c r="AQ2496" s="19"/>
      <c r="AR2496" s="19"/>
      <c r="AS2496" s="19"/>
      <c r="AU2496" s="19"/>
      <c r="AV2496" s="19"/>
    </row>
    <row r="2497" spans="1:48" x14ac:dyDescent="0.2">
      <c r="A2497" s="20"/>
      <c r="C2497" s="26"/>
      <c r="D2497" s="26"/>
      <c r="E2497" s="20"/>
      <c r="F2497" s="20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19"/>
      <c r="AH2497" s="19"/>
      <c r="AI2497" s="19"/>
      <c r="AK2497" s="19"/>
      <c r="AL2497" s="19"/>
      <c r="AM2497" s="19"/>
      <c r="AN2497" s="19"/>
      <c r="AO2497" s="19"/>
      <c r="AP2497" s="19"/>
      <c r="AQ2497" s="19"/>
      <c r="AR2497" s="19"/>
      <c r="AS2497" s="19"/>
      <c r="AU2497" s="19"/>
      <c r="AV2497" s="19"/>
    </row>
    <row r="2498" spans="1:48" x14ac:dyDescent="0.2">
      <c r="A2498" s="20"/>
      <c r="C2498" s="26"/>
      <c r="D2498" s="26"/>
      <c r="E2498" s="20"/>
      <c r="F2498" s="20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19"/>
      <c r="AH2498" s="19"/>
      <c r="AI2498" s="19"/>
      <c r="AK2498" s="19"/>
      <c r="AL2498" s="19"/>
      <c r="AM2498" s="19"/>
      <c r="AN2498" s="19"/>
      <c r="AO2498" s="19"/>
      <c r="AP2498" s="19"/>
      <c r="AQ2498" s="19"/>
      <c r="AR2498" s="19"/>
      <c r="AS2498" s="19"/>
      <c r="AU2498" s="19"/>
      <c r="AV2498" s="19"/>
    </row>
    <row r="2499" spans="1:48" x14ac:dyDescent="0.2">
      <c r="A2499" s="20"/>
      <c r="C2499" s="26"/>
      <c r="D2499" s="26"/>
      <c r="E2499" s="20"/>
      <c r="F2499" s="20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19"/>
      <c r="AH2499" s="19"/>
      <c r="AI2499" s="19"/>
      <c r="AK2499" s="19"/>
      <c r="AL2499" s="19"/>
      <c r="AM2499" s="19"/>
      <c r="AN2499" s="19"/>
      <c r="AO2499" s="19"/>
      <c r="AP2499" s="19"/>
      <c r="AQ2499" s="19"/>
      <c r="AR2499" s="19"/>
      <c r="AS2499" s="19"/>
      <c r="AU2499" s="19"/>
      <c r="AV2499" s="19"/>
    </row>
    <row r="2500" spans="1:48" x14ac:dyDescent="0.2">
      <c r="A2500" s="20"/>
      <c r="C2500" s="26"/>
      <c r="D2500" s="26"/>
      <c r="E2500" s="20"/>
      <c r="F2500" s="20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19"/>
      <c r="AH2500" s="19"/>
      <c r="AI2500" s="19"/>
      <c r="AK2500" s="19"/>
      <c r="AL2500" s="19"/>
      <c r="AM2500" s="19"/>
      <c r="AN2500" s="19"/>
      <c r="AO2500" s="19"/>
      <c r="AP2500" s="19"/>
      <c r="AQ2500" s="19"/>
      <c r="AR2500" s="19"/>
      <c r="AS2500" s="19"/>
      <c r="AU2500" s="19"/>
      <c r="AV2500" s="19"/>
    </row>
    <row r="2501" spans="1:48" x14ac:dyDescent="0.2">
      <c r="A2501" s="20"/>
      <c r="C2501" s="26"/>
      <c r="D2501" s="26"/>
      <c r="E2501" s="20"/>
      <c r="F2501" s="20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19"/>
      <c r="AH2501" s="19"/>
      <c r="AI2501" s="19"/>
      <c r="AK2501" s="19"/>
      <c r="AL2501" s="19"/>
      <c r="AM2501" s="19"/>
      <c r="AN2501" s="19"/>
      <c r="AO2501" s="19"/>
      <c r="AP2501" s="19"/>
      <c r="AQ2501" s="19"/>
      <c r="AR2501" s="19"/>
      <c r="AS2501" s="19"/>
      <c r="AU2501" s="19"/>
      <c r="AV2501" s="19"/>
    </row>
    <row r="2502" spans="1:48" x14ac:dyDescent="0.2">
      <c r="A2502" s="20"/>
      <c r="C2502" s="26"/>
      <c r="D2502" s="26"/>
      <c r="E2502" s="20"/>
      <c r="F2502" s="20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U2502" s="19"/>
      <c r="AV2502" s="19"/>
    </row>
    <row r="2503" spans="1:48" x14ac:dyDescent="0.2">
      <c r="A2503" s="20"/>
      <c r="C2503" s="26"/>
      <c r="D2503" s="26"/>
      <c r="E2503" s="20"/>
      <c r="F2503" s="20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U2503" s="19"/>
      <c r="AV2503" s="19"/>
    </row>
    <row r="2504" spans="1:48" x14ac:dyDescent="0.2">
      <c r="A2504" s="20"/>
      <c r="C2504" s="26"/>
      <c r="D2504" s="26"/>
      <c r="E2504" s="20"/>
      <c r="F2504" s="20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U2504" s="19"/>
      <c r="AV2504" s="19"/>
    </row>
    <row r="2505" spans="1:48" x14ac:dyDescent="0.2">
      <c r="A2505" s="20"/>
      <c r="C2505" s="26"/>
      <c r="D2505" s="26"/>
      <c r="E2505" s="20"/>
      <c r="F2505" s="20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19"/>
      <c r="AH2505" s="19"/>
      <c r="AI2505" s="19"/>
      <c r="AK2505" s="19"/>
      <c r="AL2505" s="19"/>
      <c r="AM2505" s="19"/>
      <c r="AN2505" s="19"/>
      <c r="AO2505" s="19"/>
      <c r="AP2505" s="19"/>
      <c r="AQ2505" s="19"/>
      <c r="AR2505" s="19"/>
      <c r="AS2505" s="19"/>
      <c r="AU2505" s="19"/>
      <c r="AV2505" s="19"/>
    </row>
    <row r="2506" spans="1:48" x14ac:dyDescent="0.2">
      <c r="A2506" s="20"/>
      <c r="C2506" s="26"/>
      <c r="D2506" s="26"/>
      <c r="E2506" s="20"/>
      <c r="F2506" s="20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19"/>
      <c r="AH2506" s="19"/>
      <c r="AI2506" s="19"/>
      <c r="AK2506" s="19"/>
      <c r="AL2506" s="19"/>
      <c r="AM2506" s="19"/>
      <c r="AN2506" s="19"/>
      <c r="AO2506" s="19"/>
      <c r="AP2506" s="19"/>
      <c r="AQ2506" s="19"/>
      <c r="AR2506" s="19"/>
      <c r="AS2506" s="19"/>
      <c r="AU2506" s="19"/>
      <c r="AV2506" s="19"/>
    </row>
    <row r="2507" spans="1:48" x14ac:dyDescent="0.2">
      <c r="A2507" s="20"/>
      <c r="C2507" s="26"/>
      <c r="D2507" s="26"/>
      <c r="E2507" s="20"/>
      <c r="F2507" s="20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19"/>
      <c r="AH2507" s="19"/>
      <c r="AI2507" s="19"/>
      <c r="AK2507" s="19"/>
      <c r="AL2507" s="19"/>
      <c r="AM2507" s="19"/>
      <c r="AN2507" s="19"/>
      <c r="AO2507" s="19"/>
      <c r="AP2507" s="19"/>
      <c r="AQ2507" s="19"/>
      <c r="AR2507" s="19"/>
      <c r="AS2507" s="19"/>
      <c r="AU2507" s="19"/>
      <c r="AV2507" s="19"/>
    </row>
    <row r="2508" spans="1:48" x14ac:dyDescent="0.2">
      <c r="A2508" s="20"/>
      <c r="C2508" s="26"/>
      <c r="D2508" s="26"/>
      <c r="E2508" s="20"/>
      <c r="F2508" s="20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19"/>
      <c r="AH2508" s="19"/>
      <c r="AI2508" s="19"/>
      <c r="AK2508" s="19"/>
      <c r="AL2508" s="19"/>
      <c r="AM2508" s="19"/>
      <c r="AN2508" s="19"/>
      <c r="AO2508" s="19"/>
      <c r="AP2508" s="19"/>
      <c r="AQ2508" s="19"/>
      <c r="AR2508" s="19"/>
      <c r="AS2508" s="19"/>
      <c r="AU2508" s="19"/>
      <c r="AV2508" s="19"/>
    </row>
    <row r="2509" spans="1:48" x14ac:dyDescent="0.2">
      <c r="A2509" s="20"/>
      <c r="C2509" s="26"/>
      <c r="D2509" s="26"/>
      <c r="E2509" s="20"/>
      <c r="F2509" s="20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K2509" s="19"/>
      <c r="AL2509" s="19"/>
      <c r="AM2509" s="19"/>
      <c r="AN2509" s="19"/>
      <c r="AO2509" s="19"/>
      <c r="AP2509" s="19"/>
      <c r="AQ2509" s="19"/>
      <c r="AR2509" s="19"/>
      <c r="AS2509" s="19"/>
      <c r="AU2509" s="19"/>
      <c r="AV2509" s="19"/>
    </row>
    <row r="2510" spans="1:48" x14ac:dyDescent="0.2">
      <c r="A2510" s="20"/>
      <c r="C2510" s="26"/>
      <c r="D2510" s="26"/>
      <c r="E2510" s="20"/>
      <c r="F2510" s="20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K2510" s="19"/>
      <c r="AL2510" s="19"/>
      <c r="AM2510" s="19"/>
      <c r="AN2510" s="19"/>
      <c r="AO2510" s="19"/>
      <c r="AP2510" s="19"/>
      <c r="AQ2510" s="19"/>
      <c r="AR2510" s="19"/>
      <c r="AS2510" s="19"/>
      <c r="AU2510" s="19"/>
      <c r="AV2510" s="19"/>
    </row>
    <row r="2511" spans="1:48" x14ac:dyDescent="0.2">
      <c r="A2511" s="20"/>
      <c r="C2511" s="26"/>
      <c r="D2511" s="26"/>
      <c r="E2511" s="20"/>
      <c r="F2511" s="20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19"/>
      <c r="AH2511" s="19"/>
      <c r="AI2511" s="19"/>
      <c r="AK2511" s="19"/>
      <c r="AL2511" s="19"/>
      <c r="AM2511" s="19"/>
      <c r="AN2511" s="19"/>
      <c r="AO2511" s="19"/>
      <c r="AP2511" s="19"/>
      <c r="AQ2511" s="19"/>
      <c r="AR2511" s="19"/>
      <c r="AS2511" s="19"/>
      <c r="AU2511" s="19"/>
      <c r="AV2511" s="19"/>
    </row>
    <row r="2512" spans="1:48" x14ac:dyDescent="0.2">
      <c r="A2512" s="20"/>
      <c r="C2512" s="26"/>
      <c r="D2512" s="26"/>
      <c r="E2512" s="20"/>
      <c r="F2512" s="20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U2512" s="19"/>
      <c r="AV2512" s="19"/>
    </row>
    <row r="2513" spans="1:48" x14ac:dyDescent="0.2">
      <c r="A2513" s="20"/>
      <c r="C2513" s="26"/>
      <c r="D2513" s="26"/>
      <c r="E2513" s="20"/>
      <c r="F2513" s="20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19"/>
      <c r="AH2513" s="19"/>
      <c r="AI2513" s="19"/>
      <c r="AK2513" s="19"/>
      <c r="AL2513" s="19"/>
      <c r="AM2513" s="19"/>
      <c r="AN2513" s="19"/>
      <c r="AO2513" s="19"/>
      <c r="AP2513" s="19"/>
      <c r="AQ2513" s="19"/>
      <c r="AR2513" s="19"/>
      <c r="AS2513" s="19"/>
      <c r="AU2513" s="19"/>
      <c r="AV2513" s="19"/>
    </row>
    <row r="2514" spans="1:48" x14ac:dyDescent="0.2">
      <c r="A2514" s="20"/>
      <c r="C2514" s="26"/>
      <c r="D2514" s="26"/>
      <c r="E2514" s="20"/>
      <c r="F2514" s="20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19"/>
      <c r="AH2514" s="19"/>
      <c r="AI2514" s="19"/>
      <c r="AK2514" s="19"/>
      <c r="AL2514" s="19"/>
      <c r="AM2514" s="19"/>
      <c r="AN2514" s="19"/>
      <c r="AO2514" s="19"/>
      <c r="AP2514" s="19"/>
      <c r="AQ2514" s="19"/>
      <c r="AR2514" s="19"/>
      <c r="AS2514" s="19"/>
      <c r="AU2514" s="19"/>
      <c r="AV2514" s="19"/>
    </row>
    <row r="2515" spans="1:48" x14ac:dyDescent="0.2">
      <c r="A2515" s="20"/>
      <c r="C2515" s="26"/>
      <c r="D2515" s="26"/>
      <c r="E2515" s="20"/>
      <c r="F2515" s="20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19"/>
      <c r="AH2515" s="19"/>
      <c r="AI2515" s="19"/>
      <c r="AK2515" s="19"/>
      <c r="AL2515" s="19"/>
      <c r="AM2515" s="19"/>
      <c r="AN2515" s="19"/>
      <c r="AO2515" s="19"/>
      <c r="AP2515" s="19"/>
      <c r="AQ2515" s="19"/>
      <c r="AR2515" s="19"/>
      <c r="AS2515" s="19"/>
      <c r="AU2515" s="19"/>
      <c r="AV2515" s="19"/>
    </row>
    <row r="2516" spans="1:48" x14ac:dyDescent="0.2">
      <c r="A2516" s="20"/>
      <c r="C2516" s="26"/>
      <c r="D2516" s="26"/>
      <c r="E2516" s="20"/>
      <c r="F2516" s="20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19"/>
      <c r="AH2516" s="19"/>
      <c r="AI2516" s="19"/>
      <c r="AK2516" s="19"/>
      <c r="AL2516" s="19"/>
      <c r="AM2516" s="19"/>
      <c r="AN2516" s="19"/>
      <c r="AO2516" s="19"/>
      <c r="AP2516" s="19"/>
      <c r="AQ2516" s="19"/>
      <c r="AR2516" s="19"/>
      <c r="AS2516" s="19"/>
      <c r="AU2516" s="19"/>
      <c r="AV2516" s="19"/>
    </row>
    <row r="2517" spans="1:48" x14ac:dyDescent="0.2">
      <c r="A2517" s="20"/>
      <c r="C2517" s="26"/>
      <c r="D2517" s="26"/>
      <c r="E2517" s="20"/>
      <c r="F2517" s="20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19"/>
      <c r="AH2517" s="19"/>
      <c r="AI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U2517" s="19"/>
      <c r="AV2517" s="19"/>
    </row>
    <row r="2518" spans="1:48" x14ac:dyDescent="0.2">
      <c r="A2518" s="20"/>
      <c r="C2518" s="26"/>
      <c r="D2518" s="26"/>
      <c r="E2518" s="20"/>
      <c r="F2518" s="20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19"/>
      <c r="AH2518" s="19"/>
      <c r="AI2518" s="19"/>
      <c r="AK2518" s="19"/>
      <c r="AL2518" s="19"/>
      <c r="AM2518" s="19"/>
      <c r="AN2518" s="19"/>
      <c r="AO2518" s="19"/>
      <c r="AP2518" s="19"/>
      <c r="AQ2518" s="19"/>
      <c r="AR2518" s="19"/>
      <c r="AS2518" s="19"/>
      <c r="AU2518" s="19"/>
      <c r="AV2518" s="19"/>
    </row>
    <row r="2519" spans="1:48" x14ac:dyDescent="0.2">
      <c r="A2519" s="20"/>
      <c r="C2519" s="26"/>
      <c r="D2519" s="26"/>
      <c r="E2519" s="20"/>
      <c r="F2519" s="20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K2519" s="19"/>
      <c r="AL2519" s="19"/>
      <c r="AM2519" s="19"/>
      <c r="AN2519" s="19"/>
      <c r="AO2519" s="19"/>
      <c r="AP2519" s="19"/>
      <c r="AQ2519" s="19"/>
      <c r="AR2519" s="19"/>
      <c r="AS2519" s="19"/>
      <c r="AU2519" s="19"/>
      <c r="AV2519" s="19"/>
    </row>
    <row r="2520" spans="1:48" x14ac:dyDescent="0.2">
      <c r="A2520" s="20"/>
      <c r="C2520" s="26"/>
      <c r="D2520" s="26"/>
      <c r="E2520" s="20"/>
      <c r="F2520" s="20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U2520" s="19"/>
      <c r="AV2520" s="19"/>
    </row>
    <row r="2521" spans="1:48" x14ac:dyDescent="0.2">
      <c r="A2521" s="20"/>
      <c r="C2521" s="26"/>
      <c r="D2521" s="26"/>
      <c r="E2521" s="20"/>
      <c r="F2521" s="20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K2521" s="19"/>
      <c r="AL2521" s="19"/>
      <c r="AM2521" s="19"/>
      <c r="AN2521" s="19"/>
      <c r="AO2521" s="19"/>
      <c r="AP2521" s="19"/>
      <c r="AQ2521" s="19"/>
      <c r="AR2521" s="19"/>
      <c r="AS2521" s="19"/>
      <c r="AU2521" s="19"/>
      <c r="AV2521" s="19"/>
    </row>
    <row r="2522" spans="1:48" x14ac:dyDescent="0.2">
      <c r="A2522" s="20"/>
      <c r="C2522" s="26"/>
      <c r="D2522" s="26"/>
      <c r="E2522" s="20"/>
      <c r="F2522" s="20"/>
      <c r="H2522" s="19"/>
      <c r="I2522" s="19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19"/>
      <c r="AH2522" s="19"/>
      <c r="AI2522" s="19"/>
      <c r="AK2522" s="19"/>
      <c r="AL2522" s="19"/>
      <c r="AM2522" s="19"/>
      <c r="AN2522" s="19"/>
      <c r="AO2522" s="19"/>
      <c r="AP2522" s="19"/>
      <c r="AQ2522" s="19"/>
      <c r="AR2522" s="19"/>
      <c r="AS2522" s="19"/>
      <c r="AU2522" s="19"/>
      <c r="AV2522" s="19"/>
    </row>
    <row r="2523" spans="1:48" x14ac:dyDescent="0.2">
      <c r="A2523" s="20"/>
      <c r="C2523" s="26"/>
      <c r="D2523" s="26"/>
      <c r="E2523" s="20"/>
      <c r="F2523" s="20"/>
      <c r="H2523" s="19"/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19"/>
      <c r="AH2523" s="19"/>
      <c r="AI2523" s="19"/>
      <c r="AK2523" s="19"/>
      <c r="AL2523" s="19"/>
      <c r="AM2523" s="19"/>
      <c r="AN2523" s="19"/>
      <c r="AO2523" s="19"/>
      <c r="AP2523" s="19"/>
      <c r="AQ2523" s="19"/>
      <c r="AR2523" s="19"/>
      <c r="AS2523" s="19"/>
      <c r="AU2523" s="19"/>
      <c r="AV2523" s="19"/>
    </row>
    <row r="2524" spans="1:48" x14ac:dyDescent="0.2">
      <c r="A2524" s="20"/>
      <c r="C2524" s="26"/>
      <c r="D2524" s="26"/>
      <c r="E2524" s="20"/>
      <c r="F2524" s="20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K2524" s="19"/>
      <c r="AL2524" s="19"/>
      <c r="AM2524" s="19"/>
      <c r="AN2524" s="19"/>
      <c r="AO2524" s="19"/>
      <c r="AP2524" s="19"/>
      <c r="AQ2524" s="19"/>
      <c r="AR2524" s="19"/>
      <c r="AS2524" s="19"/>
      <c r="AU2524" s="19"/>
      <c r="AV2524" s="19"/>
    </row>
    <row r="2525" spans="1:48" x14ac:dyDescent="0.2">
      <c r="A2525" s="20"/>
      <c r="C2525" s="26"/>
      <c r="D2525" s="26"/>
      <c r="E2525" s="20"/>
      <c r="F2525" s="20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K2525" s="19"/>
      <c r="AL2525" s="19"/>
      <c r="AM2525" s="19"/>
      <c r="AN2525" s="19"/>
      <c r="AO2525" s="19"/>
      <c r="AP2525" s="19"/>
      <c r="AQ2525" s="19"/>
      <c r="AR2525" s="19"/>
      <c r="AS2525" s="19"/>
      <c r="AU2525" s="19"/>
      <c r="AV2525" s="19"/>
    </row>
    <row r="2526" spans="1:48" x14ac:dyDescent="0.2">
      <c r="A2526" s="20"/>
      <c r="C2526" s="26"/>
      <c r="D2526" s="26"/>
      <c r="E2526" s="20"/>
      <c r="F2526" s="20"/>
      <c r="H2526" s="19"/>
      <c r="I2526" s="19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K2526" s="19"/>
      <c r="AL2526" s="19"/>
      <c r="AM2526" s="19"/>
      <c r="AN2526" s="19"/>
      <c r="AO2526" s="19"/>
      <c r="AP2526" s="19"/>
      <c r="AQ2526" s="19"/>
      <c r="AR2526" s="19"/>
      <c r="AS2526" s="19"/>
      <c r="AU2526" s="19"/>
      <c r="AV2526" s="19"/>
    </row>
    <row r="2527" spans="1:48" x14ac:dyDescent="0.2">
      <c r="A2527" s="20"/>
      <c r="C2527" s="26"/>
      <c r="D2527" s="26"/>
      <c r="E2527" s="20"/>
      <c r="F2527" s="20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19"/>
      <c r="AH2527" s="19"/>
      <c r="AI2527" s="19"/>
      <c r="AK2527" s="19"/>
      <c r="AL2527" s="19"/>
      <c r="AM2527" s="19"/>
      <c r="AN2527" s="19"/>
      <c r="AO2527" s="19"/>
      <c r="AP2527" s="19"/>
      <c r="AQ2527" s="19"/>
      <c r="AR2527" s="19"/>
      <c r="AS2527" s="19"/>
      <c r="AU2527" s="19"/>
      <c r="AV2527" s="19"/>
    </row>
    <row r="2528" spans="1:48" x14ac:dyDescent="0.2">
      <c r="A2528" s="20"/>
      <c r="C2528" s="26"/>
      <c r="D2528" s="26"/>
      <c r="E2528" s="20"/>
      <c r="F2528" s="20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19"/>
      <c r="AH2528" s="19"/>
      <c r="AI2528" s="19"/>
      <c r="AK2528" s="19"/>
      <c r="AL2528" s="19"/>
      <c r="AM2528" s="19"/>
      <c r="AN2528" s="19"/>
      <c r="AO2528" s="19"/>
      <c r="AP2528" s="19"/>
      <c r="AQ2528" s="19"/>
      <c r="AR2528" s="19"/>
      <c r="AS2528" s="19"/>
      <c r="AU2528" s="19"/>
      <c r="AV2528" s="19"/>
    </row>
    <row r="2529" spans="1:48" x14ac:dyDescent="0.2">
      <c r="A2529" s="20"/>
      <c r="C2529" s="26"/>
      <c r="D2529" s="26"/>
      <c r="E2529" s="20"/>
      <c r="F2529" s="20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U2529" s="19"/>
      <c r="AV2529" s="19"/>
    </row>
    <row r="2530" spans="1:48" x14ac:dyDescent="0.2">
      <c r="A2530" s="20"/>
      <c r="C2530" s="26"/>
      <c r="D2530" s="26"/>
      <c r="E2530" s="20"/>
      <c r="F2530" s="20"/>
      <c r="H2530" s="19"/>
      <c r="I2530" s="19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19"/>
      <c r="AH2530" s="19"/>
      <c r="AI2530" s="19"/>
      <c r="AK2530" s="19"/>
      <c r="AL2530" s="19"/>
      <c r="AM2530" s="19"/>
      <c r="AN2530" s="19"/>
      <c r="AO2530" s="19"/>
      <c r="AP2530" s="19"/>
      <c r="AQ2530" s="19"/>
      <c r="AR2530" s="19"/>
      <c r="AS2530" s="19"/>
      <c r="AU2530" s="19"/>
      <c r="AV2530" s="19"/>
    </row>
    <row r="2531" spans="1:48" x14ac:dyDescent="0.2">
      <c r="A2531" s="20"/>
      <c r="C2531" s="26"/>
      <c r="D2531" s="26"/>
      <c r="E2531" s="20"/>
      <c r="F2531" s="20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19"/>
      <c r="AH2531" s="19"/>
      <c r="AI2531" s="19"/>
      <c r="AK2531" s="19"/>
      <c r="AL2531" s="19"/>
      <c r="AM2531" s="19"/>
      <c r="AN2531" s="19"/>
      <c r="AO2531" s="19"/>
      <c r="AP2531" s="19"/>
      <c r="AQ2531" s="19"/>
      <c r="AR2531" s="19"/>
      <c r="AS2531" s="19"/>
      <c r="AU2531" s="19"/>
      <c r="AV2531" s="19"/>
    </row>
    <row r="2532" spans="1:48" x14ac:dyDescent="0.2">
      <c r="A2532" s="20"/>
      <c r="C2532" s="26"/>
      <c r="D2532" s="26"/>
      <c r="E2532" s="20"/>
      <c r="F2532" s="20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19"/>
      <c r="AH2532" s="19"/>
      <c r="AI2532" s="19"/>
      <c r="AK2532" s="19"/>
      <c r="AL2532" s="19"/>
      <c r="AM2532" s="19"/>
      <c r="AN2532" s="19"/>
      <c r="AO2532" s="19"/>
      <c r="AP2532" s="19"/>
      <c r="AQ2532" s="19"/>
      <c r="AR2532" s="19"/>
      <c r="AS2532" s="19"/>
      <c r="AU2532" s="19"/>
      <c r="AV2532" s="19"/>
    </row>
    <row r="2533" spans="1:48" x14ac:dyDescent="0.2">
      <c r="A2533" s="20"/>
      <c r="C2533" s="26"/>
      <c r="D2533" s="26"/>
      <c r="E2533" s="20"/>
      <c r="F2533" s="20"/>
      <c r="H2533" s="19"/>
      <c r="I2533" s="19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19"/>
      <c r="AH2533" s="19"/>
      <c r="AI2533" s="19"/>
      <c r="AK2533" s="19"/>
      <c r="AL2533" s="19"/>
      <c r="AM2533" s="19"/>
      <c r="AN2533" s="19"/>
      <c r="AO2533" s="19"/>
      <c r="AP2533" s="19"/>
      <c r="AQ2533" s="19"/>
      <c r="AR2533" s="19"/>
      <c r="AS2533" s="19"/>
      <c r="AU2533" s="19"/>
      <c r="AV2533" s="19"/>
    </row>
    <row r="2534" spans="1:48" x14ac:dyDescent="0.2">
      <c r="A2534" s="20"/>
      <c r="C2534" s="26"/>
      <c r="D2534" s="26"/>
      <c r="E2534" s="20"/>
      <c r="F2534" s="20"/>
      <c r="H2534" s="19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19"/>
      <c r="AH2534" s="19"/>
      <c r="AI2534" s="19"/>
      <c r="AK2534" s="19"/>
      <c r="AL2534" s="19"/>
      <c r="AM2534" s="19"/>
      <c r="AN2534" s="19"/>
      <c r="AO2534" s="19"/>
      <c r="AP2534" s="19"/>
      <c r="AQ2534" s="19"/>
      <c r="AR2534" s="19"/>
      <c r="AS2534" s="19"/>
      <c r="AU2534" s="19"/>
      <c r="AV2534" s="19"/>
    </row>
    <row r="2535" spans="1:48" x14ac:dyDescent="0.2">
      <c r="A2535" s="20"/>
      <c r="C2535" s="26"/>
      <c r="D2535" s="26"/>
      <c r="E2535" s="20"/>
      <c r="F2535" s="20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U2535" s="19"/>
      <c r="AV2535" s="19"/>
    </row>
    <row r="2536" spans="1:48" x14ac:dyDescent="0.2">
      <c r="A2536" s="20"/>
      <c r="C2536" s="26"/>
      <c r="D2536" s="26"/>
      <c r="E2536" s="20"/>
      <c r="F2536" s="20"/>
      <c r="H2536" s="19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K2536" s="19"/>
      <c r="AL2536" s="19"/>
      <c r="AM2536" s="19"/>
      <c r="AN2536" s="19"/>
      <c r="AO2536" s="19"/>
      <c r="AP2536" s="19"/>
      <c r="AQ2536" s="19"/>
      <c r="AR2536" s="19"/>
      <c r="AS2536" s="19"/>
      <c r="AU2536" s="19"/>
      <c r="AV2536" s="19"/>
    </row>
    <row r="2537" spans="1:48" x14ac:dyDescent="0.2">
      <c r="A2537" s="20"/>
      <c r="C2537" s="26"/>
      <c r="D2537" s="26"/>
      <c r="E2537" s="20"/>
      <c r="F2537" s="20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U2537" s="19"/>
      <c r="AV2537" s="19"/>
    </row>
    <row r="2538" spans="1:48" x14ac:dyDescent="0.2">
      <c r="A2538" s="20"/>
      <c r="C2538" s="26"/>
      <c r="D2538" s="26"/>
      <c r="E2538" s="20"/>
      <c r="F2538" s="20"/>
      <c r="H2538" s="19"/>
      <c r="I2538" s="19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19"/>
      <c r="AH2538" s="19"/>
      <c r="AI2538" s="19"/>
      <c r="AK2538" s="19"/>
      <c r="AL2538" s="19"/>
      <c r="AM2538" s="19"/>
      <c r="AN2538" s="19"/>
      <c r="AO2538" s="19"/>
      <c r="AP2538" s="19"/>
      <c r="AQ2538" s="19"/>
      <c r="AR2538" s="19"/>
      <c r="AS2538" s="19"/>
      <c r="AU2538" s="19"/>
      <c r="AV2538" s="19"/>
    </row>
    <row r="2539" spans="1:48" x14ac:dyDescent="0.2">
      <c r="A2539" s="20"/>
      <c r="C2539" s="26"/>
      <c r="D2539" s="26"/>
      <c r="E2539" s="20"/>
      <c r="F2539" s="20"/>
      <c r="H2539" s="19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19"/>
      <c r="AH2539" s="19"/>
      <c r="AI2539" s="19"/>
      <c r="AK2539" s="19"/>
      <c r="AL2539" s="19"/>
      <c r="AM2539" s="19"/>
      <c r="AN2539" s="19"/>
      <c r="AO2539" s="19"/>
      <c r="AP2539" s="19"/>
      <c r="AQ2539" s="19"/>
      <c r="AR2539" s="19"/>
      <c r="AS2539" s="19"/>
      <c r="AU2539" s="19"/>
      <c r="AV2539" s="19"/>
    </row>
    <row r="2540" spans="1:48" x14ac:dyDescent="0.2">
      <c r="A2540" s="20"/>
      <c r="C2540" s="26"/>
      <c r="D2540" s="26"/>
      <c r="E2540" s="20"/>
      <c r="F2540" s="20"/>
      <c r="H2540" s="19"/>
      <c r="I2540" s="19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19"/>
      <c r="AH2540" s="19"/>
      <c r="AI2540" s="19"/>
      <c r="AK2540" s="19"/>
      <c r="AL2540" s="19"/>
      <c r="AM2540" s="19"/>
      <c r="AN2540" s="19"/>
      <c r="AO2540" s="19"/>
      <c r="AP2540" s="19"/>
      <c r="AQ2540" s="19"/>
      <c r="AR2540" s="19"/>
      <c r="AS2540" s="19"/>
      <c r="AU2540" s="19"/>
      <c r="AV2540" s="19"/>
    </row>
    <row r="2541" spans="1:48" x14ac:dyDescent="0.2">
      <c r="A2541" s="20"/>
      <c r="C2541" s="26"/>
      <c r="D2541" s="26"/>
      <c r="E2541" s="20"/>
      <c r="F2541" s="20"/>
      <c r="H2541" s="19"/>
      <c r="I2541" s="19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19"/>
      <c r="AH2541" s="19"/>
      <c r="AI2541" s="19"/>
      <c r="AK2541" s="19"/>
      <c r="AL2541" s="19"/>
      <c r="AM2541" s="19"/>
      <c r="AN2541" s="19"/>
      <c r="AO2541" s="19"/>
      <c r="AP2541" s="19"/>
      <c r="AQ2541" s="19"/>
      <c r="AR2541" s="19"/>
      <c r="AS2541" s="19"/>
      <c r="AU2541" s="19"/>
      <c r="AV2541" s="19"/>
    </row>
    <row r="2542" spans="1:48" x14ac:dyDescent="0.2">
      <c r="A2542" s="20"/>
      <c r="C2542" s="26"/>
      <c r="D2542" s="26"/>
      <c r="E2542" s="20"/>
      <c r="F2542" s="20"/>
      <c r="H2542" s="19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19"/>
      <c r="AH2542" s="19"/>
      <c r="AI2542" s="19"/>
      <c r="AK2542" s="19"/>
      <c r="AL2542" s="19"/>
      <c r="AM2542" s="19"/>
      <c r="AN2542" s="19"/>
      <c r="AO2542" s="19"/>
      <c r="AP2542" s="19"/>
      <c r="AQ2542" s="19"/>
      <c r="AR2542" s="19"/>
      <c r="AS2542" s="19"/>
      <c r="AU2542" s="19"/>
      <c r="AV2542" s="19"/>
    </row>
    <row r="2543" spans="1:48" x14ac:dyDescent="0.2">
      <c r="A2543" s="20"/>
      <c r="C2543" s="26"/>
      <c r="D2543" s="26"/>
      <c r="E2543" s="20"/>
      <c r="F2543" s="20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19"/>
      <c r="AH2543" s="19"/>
      <c r="AI2543" s="19"/>
      <c r="AK2543" s="19"/>
      <c r="AL2543" s="19"/>
      <c r="AM2543" s="19"/>
      <c r="AN2543" s="19"/>
      <c r="AO2543" s="19"/>
      <c r="AP2543" s="19"/>
      <c r="AQ2543" s="19"/>
      <c r="AR2543" s="19"/>
      <c r="AS2543" s="19"/>
      <c r="AU2543" s="19"/>
      <c r="AV2543" s="19"/>
    </row>
    <row r="2544" spans="1:48" x14ac:dyDescent="0.2">
      <c r="A2544" s="20"/>
      <c r="C2544" s="26"/>
      <c r="D2544" s="26"/>
      <c r="E2544" s="20"/>
      <c r="F2544" s="20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19"/>
      <c r="AH2544" s="19"/>
      <c r="AI2544" s="19"/>
      <c r="AK2544" s="19"/>
      <c r="AL2544" s="19"/>
      <c r="AM2544" s="19"/>
      <c r="AN2544" s="19"/>
      <c r="AO2544" s="19"/>
      <c r="AP2544" s="19"/>
      <c r="AQ2544" s="19"/>
      <c r="AR2544" s="19"/>
      <c r="AS2544" s="19"/>
      <c r="AU2544" s="19"/>
      <c r="AV2544" s="19"/>
    </row>
    <row r="2545" spans="1:48" x14ac:dyDescent="0.2">
      <c r="A2545" s="20"/>
      <c r="C2545" s="26"/>
      <c r="D2545" s="26"/>
      <c r="E2545" s="20"/>
      <c r="F2545" s="20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19"/>
      <c r="AH2545" s="19"/>
      <c r="AI2545" s="19"/>
      <c r="AK2545" s="19"/>
      <c r="AL2545" s="19"/>
      <c r="AM2545" s="19"/>
      <c r="AN2545" s="19"/>
      <c r="AO2545" s="19"/>
      <c r="AP2545" s="19"/>
      <c r="AQ2545" s="19"/>
      <c r="AR2545" s="19"/>
      <c r="AS2545" s="19"/>
      <c r="AU2545" s="19"/>
      <c r="AV2545" s="19"/>
    </row>
    <row r="2546" spans="1:48" x14ac:dyDescent="0.2">
      <c r="A2546" s="20"/>
      <c r="C2546" s="26"/>
      <c r="D2546" s="26"/>
      <c r="E2546" s="20"/>
      <c r="F2546" s="20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19"/>
      <c r="AH2546" s="19"/>
      <c r="AI2546" s="19"/>
      <c r="AK2546" s="19"/>
      <c r="AL2546" s="19"/>
      <c r="AM2546" s="19"/>
      <c r="AN2546" s="19"/>
      <c r="AO2546" s="19"/>
      <c r="AP2546" s="19"/>
      <c r="AQ2546" s="19"/>
      <c r="AR2546" s="19"/>
      <c r="AS2546" s="19"/>
      <c r="AU2546" s="19"/>
      <c r="AV2546" s="19"/>
    </row>
    <row r="2547" spans="1:48" x14ac:dyDescent="0.2">
      <c r="A2547" s="20"/>
      <c r="C2547" s="26"/>
      <c r="D2547" s="26"/>
      <c r="E2547" s="20"/>
      <c r="F2547" s="20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19"/>
      <c r="AH2547" s="19"/>
      <c r="AI2547" s="19"/>
      <c r="AK2547" s="19"/>
      <c r="AL2547" s="19"/>
      <c r="AM2547" s="19"/>
      <c r="AN2547" s="19"/>
      <c r="AO2547" s="19"/>
      <c r="AP2547" s="19"/>
      <c r="AQ2547" s="19"/>
      <c r="AR2547" s="19"/>
      <c r="AS2547" s="19"/>
      <c r="AU2547" s="19"/>
      <c r="AV2547" s="19"/>
    </row>
    <row r="2548" spans="1:48" x14ac:dyDescent="0.2">
      <c r="A2548" s="20"/>
      <c r="C2548" s="26"/>
      <c r="D2548" s="26"/>
      <c r="E2548" s="20"/>
      <c r="F2548" s="20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19"/>
      <c r="AH2548" s="19"/>
      <c r="AI2548" s="19"/>
      <c r="AK2548" s="19"/>
      <c r="AL2548" s="19"/>
      <c r="AM2548" s="19"/>
      <c r="AN2548" s="19"/>
      <c r="AO2548" s="19"/>
      <c r="AP2548" s="19"/>
      <c r="AQ2548" s="19"/>
      <c r="AR2548" s="19"/>
      <c r="AS2548" s="19"/>
      <c r="AU2548" s="19"/>
      <c r="AV2548" s="19"/>
    </row>
    <row r="2549" spans="1:48" x14ac:dyDescent="0.2">
      <c r="A2549" s="20"/>
      <c r="C2549" s="26"/>
      <c r="D2549" s="26"/>
      <c r="E2549" s="20"/>
      <c r="F2549" s="20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19"/>
      <c r="AH2549" s="19"/>
      <c r="AI2549" s="19"/>
      <c r="AK2549" s="19"/>
      <c r="AL2549" s="19"/>
      <c r="AM2549" s="19"/>
      <c r="AN2549" s="19"/>
      <c r="AO2549" s="19"/>
      <c r="AP2549" s="19"/>
      <c r="AQ2549" s="19"/>
      <c r="AR2549" s="19"/>
      <c r="AS2549" s="19"/>
      <c r="AU2549" s="19"/>
      <c r="AV2549" s="19"/>
    </row>
    <row r="2550" spans="1:48" x14ac:dyDescent="0.2">
      <c r="A2550" s="20"/>
      <c r="C2550" s="26"/>
      <c r="D2550" s="26"/>
      <c r="E2550" s="20"/>
      <c r="F2550" s="20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19"/>
      <c r="AH2550" s="19"/>
      <c r="AI2550" s="19"/>
      <c r="AK2550" s="19"/>
      <c r="AL2550" s="19"/>
      <c r="AM2550" s="19"/>
      <c r="AN2550" s="19"/>
      <c r="AO2550" s="19"/>
      <c r="AP2550" s="19"/>
      <c r="AQ2550" s="19"/>
      <c r="AR2550" s="19"/>
      <c r="AS2550" s="19"/>
      <c r="AU2550" s="19"/>
      <c r="AV2550" s="19"/>
    </row>
    <row r="2551" spans="1:48" x14ac:dyDescent="0.2">
      <c r="A2551" s="20"/>
      <c r="C2551" s="26"/>
      <c r="D2551" s="26"/>
      <c r="E2551" s="20"/>
      <c r="F2551" s="20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19"/>
      <c r="AH2551" s="19"/>
      <c r="AI2551" s="19"/>
      <c r="AK2551" s="19"/>
      <c r="AL2551" s="19"/>
      <c r="AM2551" s="19"/>
      <c r="AN2551" s="19"/>
      <c r="AO2551" s="19"/>
      <c r="AP2551" s="19"/>
      <c r="AQ2551" s="19"/>
      <c r="AR2551" s="19"/>
      <c r="AS2551" s="19"/>
      <c r="AU2551" s="19"/>
      <c r="AV2551" s="19"/>
    </row>
    <row r="2552" spans="1:48" x14ac:dyDescent="0.2">
      <c r="A2552" s="20"/>
      <c r="C2552" s="26"/>
      <c r="D2552" s="26"/>
      <c r="E2552" s="20"/>
      <c r="F2552" s="20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19"/>
      <c r="AH2552" s="19"/>
      <c r="AI2552" s="19"/>
      <c r="AK2552" s="19"/>
      <c r="AL2552" s="19"/>
      <c r="AM2552" s="19"/>
      <c r="AN2552" s="19"/>
      <c r="AO2552" s="19"/>
      <c r="AP2552" s="19"/>
      <c r="AQ2552" s="19"/>
      <c r="AR2552" s="19"/>
      <c r="AS2552" s="19"/>
      <c r="AU2552" s="19"/>
      <c r="AV2552" s="19"/>
    </row>
    <row r="2553" spans="1:48" x14ac:dyDescent="0.2">
      <c r="A2553" s="20"/>
      <c r="C2553" s="26"/>
      <c r="D2553" s="26"/>
      <c r="E2553" s="20"/>
      <c r="F2553" s="20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K2553" s="19"/>
      <c r="AL2553" s="19"/>
      <c r="AM2553" s="19"/>
      <c r="AN2553" s="19"/>
      <c r="AO2553" s="19"/>
      <c r="AP2553" s="19"/>
      <c r="AQ2553" s="19"/>
      <c r="AR2553" s="19"/>
      <c r="AS2553" s="19"/>
      <c r="AU2553" s="19"/>
      <c r="AV2553" s="19"/>
    </row>
    <row r="2554" spans="1:48" x14ac:dyDescent="0.2">
      <c r="A2554" s="20"/>
      <c r="C2554" s="26"/>
      <c r="D2554" s="26"/>
      <c r="E2554" s="20"/>
      <c r="F2554" s="20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K2554" s="19"/>
      <c r="AL2554" s="19"/>
      <c r="AM2554" s="19"/>
      <c r="AN2554" s="19"/>
      <c r="AO2554" s="19"/>
      <c r="AP2554" s="19"/>
      <c r="AQ2554" s="19"/>
      <c r="AR2554" s="19"/>
      <c r="AS2554" s="19"/>
      <c r="AU2554" s="19"/>
      <c r="AV2554" s="19"/>
    </row>
    <row r="2555" spans="1:48" x14ac:dyDescent="0.2">
      <c r="A2555" s="20"/>
      <c r="C2555" s="26"/>
      <c r="D2555" s="26"/>
      <c r="E2555" s="20"/>
      <c r="F2555" s="20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K2555" s="19"/>
      <c r="AL2555" s="19"/>
      <c r="AM2555" s="19"/>
      <c r="AN2555" s="19"/>
      <c r="AO2555" s="19"/>
      <c r="AP2555" s="19"/>
      <c r="AQ2555" s="19"/>
      <c r="AR2555" s="19"/>
      <c r="AS2555" s="19"/>
      <c r="AU2555" s="19"/>
      <c r="AV2555" s="19"/>
    </row>
    <row r="2556" spans="1:48" x14ac:dyDescent="0.2">
      <c r="A2556" s="20"/>
      <c r="C2556" s="26"/>
      <c r="D2556" s="26"/>
      <c r="E2556" s="20"/>
      <c r="F2556" s="20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19"/>
      <c r="AH2556" s="19"/>
      <c r="AI2556" s="19"/>
      <c r="AK2556" s="19"/>
      <c r="AL2556" s="19"/>
      <c r="AM2556" s="19"/>
      <c r="AN2556" s="19"/>
      <c r="AO2556" s="19"/>
      <c r="AP2556" s="19"/>
      <c r="AQ2556" s="19"/>
      <c r="AR2556" s="19"/>
      <c r="AS2556" s="19"/>
      <c r="AU2556" s="19"/>
      <c r="AV2556" s="19"/>
    </row>
    <row r="2557" spans="1:48" x14ac:dyDescent="0.2">
      <c r="A2557" s="20"/>
      <c r="C2557" s="26"/>
      <c r="D2557" s="26"/>
      <c r="E2557" s="20"/>
      <c r="F2557" s="20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19"/>
      <c r="AH2557" s="19"/>
      <c r="AI2557" s="19"/>
      <c r="AK2557" s="19"/>
      <c r="AL2557" s="19"/>
      <c r="AM2557" s="19"/>
      <c r="AN2557" s="19"/>
      <c r="AO2557" s="19"/>
      <c r="AP2557" s="19"/>
      <c r="AQ2557" s="19"/>
      <c r="AR2557" s="19"/>
      <c r="AS2557" s="19"/>
      <c r="AU2557" s="19"/>
      <c r="AV2557" s="19"/>
    </row>
    <row r="2558" spans="1:48" x14ac:dyDescent="0.2">
      <c r="A2558" s="20"/>
      <c r="C2558" s="26"/>
      <c r="D2558" s="26"/>
      <c r="E2558" s="20"/>
      <c r="F2558" s="20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19"/>
      <c r="AH2558" s="19"/>
      <c r="AI2558" s="19"/>
      <c r="AK2558" s="19"/>
      <c r="AL2558" s="19"/>
      <c r="AM2558" s="19"/>
      <c r="AN2558" s="19"/>
      <c r="AO2558" s="19"/>
      <c r="AP2558" s="19"/>
      <c r="AQ2558" s="19"/>
      <c r="AR2558" s="19"/>
      <c r="AS2558" s="19"/>
      <c r="AU2558" s="19"/>
      <c r="AV2558" s="19"/>
    </row>
    <row r="2559" spans="1:48" x14ac:dyDescent="0.2">
      <c r="A2559" s="20"/>
      <c r="C2559" s="26"/>
      <c r="D2559" s="26"/>
      <c r="E2559" s="20"/>
      <c r="F2559" s="20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19"/>
      <c r="AH2559" s="19"/>
      <c r="AI2559" s="19"/>
      <c r="AK2559" s="19"/>
      <c r="AL2559" s="19"/>
      <c r="AM2559" s="19"/>
      <c r="AN2559" s="19"/>
      <c r="AO2559" s="19"/>
      <c r="AP2559" s="19"/>
      <c r="AQ2559" s="19"/>
      <c r="AR2559" s="19"/>
      <c r="AS2559" s="19"/>
      <c r="AU2559" s="19"/>
      <c r="AV2559" s="19"/>
    </row>
    <row r="2560" spans="1:48" x14ac:dyDescent="0.2">
      <c r="A2560" s="20"/>
      <c r="C2560" s="26"/>
      <c r="D2560" s="26"/>
      <c r="E2560" s="20"/>
      <c r="F2560" s="20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19"/>
      <c r="AH2560" s="19"/>
      <c r="AI2560" s="19"/>
      <c r="AK2560" s="19"/>
      <c r="AL2560" s="19"/>
      <c r="AM2560" s="19"/>
      <c r="AN2560" s="19"/>
      <c r="AO2560" s="19"/>
      <c r="AP2560" s="19"/>
      <c r="AQ2560" s="19"/>
      <c r="AR2560" s="19"/>
      <c r="AS2560" s="19"/>
      <c r="AU2560" s="19"/>
      <c r="AV2560" s="19"/>
    </row>
    <row r="2561" spans="1:48" x14ac:dyDescent="0.2">
      <c r="A2561" s="20"/>
      <c r="C2561" s="26"/>
      <c r="D2561" s="26"/>
      <c r="E2561" s="20"/>
      <c r="F2561" s="20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19"/>
      <c r="AH2561" s="19"/>
      <c r="AI2561" s="19"/>
      <c r="AK2561" s="19"/>
      <c r="AL2561" s="19"/>
      <c r="AM2561" s="19"/>
      <c r="AN2561" s="19"/>
      <c r="AO2561" s="19"/>
      <c r="AP2561" s="19"/>
      <c r="AQ2561" s="19"/>
      <c r="AR2561" s="19"/>
      <c r="AS2561" s="19"/>
      <c r="AU2561" s="19"/>
      <c r="AV2561" s="19"/>
    </row>
    <row r="2562" spans="1:48" x14ac:dyDescent="0.2">
      <c r="A2562" s="20"/>
      <c r="C2562" s="26"/>
      <c r="D2562" s="26"/>
      <c r="E2562" s="20"/>
      <c r="F2562" s="20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19"/>
      <c r="AH2562" s="19"/>
      <c r="AI2562" s="19"/>
      <c r="AK2562" s="19"/>
      <c r="AL2562" s="19"/>
      <c r="AM2562" s="19"/>
      <c r="AN2562" s="19"/>
      <c r="AO2562" s="19"/>
      <c r="AP2562" s="19"/>
      <c r="AQ2562" s="19"/>
      <c r="AR2562" s="19"/>
      <c r="AS2562" s="19"/>
      <c r="AU2562" s="19"/>
      <c r="AV2562" s="19"/>
    </row>
    <row r="2563" spans="1:48" x14ac:dyDescent="0.2">
      <c r="A2563" s="20"/>
      <c r="C2563" s="26"/>
      <c r="D2563" s="26"/>
      <c r="E2563" s="20"/>
      <c r="F2563" s="20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19"/>
      <c r="AH2563" s="19"/>
      <c r="AI2563" s="19"/>
      <c r="AK2563" s="19"/>
      <c r="AL2563" s="19"/>
      <c r="AM2563" s="19"/>
      <c r="AN2563" s="19"/>
      <c r="AO2563" s="19"/>
      <c r="AP2563" s="19"/>
      <c r="AQ2563" s="19"/>
      <c r="AR2563" s="19"/>
      <c r="AS2563" s="19"/>
      <c r="AU2563" s="19"/>
      <c r="AV2563" s="19"/>
    </row>
    <row r="2564" spans="1:48" x14ac:dyDescent="0.2">
      <c r="A2564" s="20"/>
      <c r="C2564" s="26"/>
      <c r="D2564" s="26"/>
      <c r="E2564" s="20"/>
      <c r="F2564" s="20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19"/>
      <c r="AH2564" s="19"/>
      <c r="AI2564" s="19"/>
      <c r="AK2564" s="19"/>
      <c r="AL2564" s="19"/>
      <c r="AM2564" s="19"/>
      <c r="AN2564" s="19"/>
      <c r="AO2564" s="19"/>
      <c r="AP2564" s="19"/>
      <c r="AQ2564" s="19"/>
      <c r="AR2564" s="19"/>
      <c r="AS2564" s="19"/>
      <c r="AU2564" s="19"/>
      <c r="AV2564" s="19"/>
    </row>
    <row r="2565" spans="1:48" x14ac:dyDescent="0.2">
      <c r="A2565" s="20"/>
      <c r="C2565" s="26"/>
      <c r="D2565" s="26"/>
      <c r="E2565" s="20"/>
      <c r="F2565" s="20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19"/>
      <c r="AH2565" s="19"/>
      <c r="AI2565" s="19"/>
      <c r="AK2565" s="19"/>
      <c r="AL2565" s="19"/>
      <c r="AM2565" s="19"/>
      <c r="AN2565" s="19"/>
      <c r="AO2565" s="19"/>
      <c r="AP2565" s="19"/>
      <c r="AQ2565" s="19"/>
      <c r="AR2565" s="19"/>
      <c r="AS2565" s="19"/>
      <c r="AU2565" s="19"/>
      <c r="AV2565" s="19"/>
    </row>
    <row r="2566" spans="1:48" x14ac:dyDescent="0.2">
      <c r="A2566" s="20"/>
      <c r="C2566" s="26"/>
      <c r="D2566" s="26"/>
      <c r="E2566" s="20"/>
      <c r="F2566" s="20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19"/>
      <c r="AH2566" s="19"/>
      <c r="AI2566" s="19"/>
      <c r="AK2566" s="19"/>
      <c r="AL2566" s="19"/>
      <c r="AM2566" s="19"/>
      <c r="AN2566" s="19"/>
      <c r="AO2566" s="19"/>
      <c r="AP2566" s="19"/>
      <c r="AQ2566" s="19"/>
      <c r="AR2566" s="19"/>
      <c r="AS2566" s="19"/>
      <c r="AU2566" s="19"/>
      <c r="AV2566" s="19"/>
    </row>
    <row r="2567" spans="1:48" x14ac:dyDescent="0.2">
      <c r="A2567" s="20"/>
      <c r="C2567" s="26"/>
      <c r="D2567" s="26"/>
      <c r="E2567" s="20"/>
      <c r="F2567" s="20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19"/>
      <c r="AH2567" s="19"/>
      <c r="AI2567" s="19"/>
      <c r="AK2567" s="19"/>
      <c r="AL2567" s="19"/>
      <c r="AM2567" s="19"/>
      <c r="AN2567" s="19"/>
      <c r="AO2567" s="19"/>
      <c r="AP2567" s="19"/>
      <c r="AQ2567" s="19"/>
      <c r="AR2567" s="19"/>
      <c r="AS2567" s="19"/>
      <c r="AU2567" s="19"/>
      <c r="AV2567" s="19"/>
    </row>
    <row r="2568" spans="1:48" x14ac:dyDescent="0.2">
      <c r="A2568" s="20"/>
      <c r="C2568" s="26"/>
      <c r="D2568" s="26"/>
      <c r="E2568" s="20"/>
      <c r="F2568" s="20"/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19"/>
      <c r="AH2568" s="19"/>
      <c r="AI2568" s="19"/>
      <c r="AK2568" s="19"/>
      <c r="AL2568" s="19"/>
      <c r="AM2568" s="19"/>
      <c r="AN2568" s="19"/>
      <c r="AO2568" s="19"/>
      <c r="AP2568" s="19"/>
      <c r="AQ2568" s="19"/>
      <c r="AR2568" s="19"/>
      <c r="AS2568" s="19"/>
      <c r="AU2568" s="19"/>
      <c r="AV2568" s="19"/>
    </row>
    <row r="2569" spans="1:48" x14ac:dyDescent="0.2">
      <c r="A2569" s="20"/>
      <c r="C2569" s="26"/>
      <c r="D2569" s="26"/>
      <c r="E2569" s="20"/>
      <c r="F2569" s="20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19"/>
      <c r="AH2569" s="19"/>
      <c r="AI2569" s="19"/>
      <c r="AK2569" s="19"/>
      <c r="AL2569" s="19"/>
      <c r="AM2569" s="19"/>
      <c r="AN2569" s="19"/>
      <c r="AO2569" s="19"/>
      <c r="AP2569" s="19"/>
      <c r="AQ2569" s="19"/>
      <c r="AR2569" s="19"/>
      <c r="AS2569" s="19"/>
      <c r="AU2569" s="19"/>
      <c r="AV2569" s="19"/>
    </row>
    <row r="2570" spans="1:48" x14ac:dyDescent="0.2">
      <c r="A2570" s="20"/>
      <c r="C2570" s="26"/>
      <c r="D2570" s="26"/>
      <c r="E2570" s="20"/>
      <c r="F2570" s="20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19"/>
      <c r="AH2570" s="19"/>
      <c r="AI2570" s="19"/>
      <c r="AK2570" s="19"/>
      <c r="AL2570" s="19"/>
      <c r="AM2570" s="19"/>
      <c r="AN2570" s="19"/>
      <c r="AO2570" s="19"/>
      <c r="AP2570" s="19"/>
      <c r="AQ2570" s="19"/>
      <c r="AR2570" s="19"/>
      <c r="AS2570" s="19"/>
      <c r="AU2570" s="19"/>
      <c r="AV2570" s="19"/>
    </row>
    <row r="2571" spans="1:48" x14ac:dyDescent="0.2">
      <c r="A2571" s="20"/>
      <c r="C2571" s="26"/>
      <c r="D2571" s="26"/>
      <c r="E2571" s="20"/>
      <c r="F2571" s="20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19"/>
      <c r="AH2571" s="19"/>
      <c r="AI2571" s="19"/>
      <c r="AK2571" s="19"/>
      <c r="AL2571" s="19"/>
      <c r="AM2571" s="19"/>
      <c r="AN2571" s="19"/>
      <c r="AO2571" s="19"/>
      <c r="AP2571" s="19"/>
      <c r="AQ2571" s="19"/>
      <c r="AR2571" s="19"/>
      <c r="AS2571" s="19"/>
      <c r="AU2571" s="19"/>
      <c r="AV2571" s="19"/>
    </row>
    <row r="2572" spans="1:48" x14ac:dyDescent="0.2">
      <c r="A2572" s="20"/>
      <c r="C2572" s="26"/>
      <c r="D2572" s="26"/>
      <c r="E2572" s="20"/>
      <c r="F2572" s="20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19"/>
      <c r="AH2572" s="19"/>
      <c r="AI2572" s="19"/>
      <c r="AK2572" s="19"/>
      <c r="AL2572" s="19"/>
      <c r="AM2572" s="19"/>
      <c r="AN2572" s="19"/>
      <c r="AO2572" s="19"/>
      <c r="AP2572" s="19"/>
      <c r="AQ2572" s="19"/>
      <c r="AR2572" s="19"/>
      <c r="AS2572" s="19"/>
      <c r="AU2572" s="19"/>
      <c r="AV2572" s="19"/>
    </row>
    <row r="2573" spans="1:48" x14ac:dyDescent="0.2">
      <c r="A2573" s="20"/>
      <c r="C2573" s="26"/>
      <c r="D2573" s="26"/>
      <c r="E2573" s="20"/>
      <c r="F2573" s="20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19"/>
      <c r="AH2573" s="19"/>
      <c r="AI2573" s="19"/>
      <c r="AK2573" s="19"/>
      <c r="AL2573" s="19"/>
      <c r="AM2573" s="19"/>
      <c r="AN2573" s="19"/>
      <c r="AO2573" s="19"/>
      <c r="AP2573" s="19"/>
      <c r="AQ2573" s="19"/>
      <c r="AR2573" s="19"/>
      <c r="AS2573" s="19"/>
      <c r="AU2573" s="19"/>
      <c r="AV2573" s="19"/>
    </row>
    <row r="2574" spans="1:48" x14ac:dyDescent="0.2">
      <c r="A2574" s="20"/>
      <c r="C2574" s="26"/>
      <c r="D2574" s="26"/>
      <c r="E2574" s="20"/>
      <c r="F2574" s="20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19"/>
      <c r="AH2574" s="19"/>
      <c r="AI2574" s="19"/>
      <c r="AK2574" s="19"/>
      <c r="AL2574" s="19"/>
      <c r="AM2574" s="19"/>
      <c r="AN2574" s="19"/>
      <c r="AO2574" s="19"/>
      <c r="AP2574" s="19"/>
      <c r="AQ2574" s="19"/>
      <c r="AR2574" s="19"/>
      <c r="AS2574" s="19"/>
      <c r="AU2574" s="19"/>
      <c r="AV2574" s="19"/>
    </row>
    <row r="2575" spans="1:48" x14ac:dyDescent="0.2">
      <c r="A2575" s="20"/>
      <c r="C2575" s="26"/>
      <c r="D2575" s="26"/>
      <c r="E2575" s="20"/>
      <c r="F2575" s="20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19"/>
      <c r="AH2575" s="19"/>
      <c r="AI2575" s="19"/>
      <c r="AK2575" s="19"/>
      <c r="AL2575" s="19"/>
      <c r="AM2575" s="19"/>
      <c r="AN2575" s="19"/>
      <c r="AO2575" s="19"/>
      <c r="AP2575" s="19"/>
      <c r="AQ2575" s="19"/>
      <c r="AR2575" s="19"/>
      <c r="AS2575" s="19"/>
      <c r="AU2575" s="19"/>
      <c r="AV2575" s="19"/>
    </row>
    <row r="2576" spans="1:48" x14ac:dyDescent="0.2">
      <c r="A2576" s="20"/>
      <c r="C2576" s="26"/>
      <c r="D2576" s="26"/>
      <c r="E2576" s="20"/>
      <c r="F2576" s="20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19"/>
      <c r="AH2576" s="19"/>
      <c r="AI2576" s="19"/>
      <c r="AK2576" s="19"/>
      <c r="AL2576" s="19"/>
      <c r="AM2576" s="19"/>
      <c r="AN2576" s="19"/>
      <c r="AO2576" s="19"/>
      <c r="AP2576" s="19"/>
      <c r="AQ2576" s="19"/>
      <c r="AR2576" s="19"/>
      <c r="AS2576" s="19"/>
      <c r="AU2576" s="19"/>
      <c r="AV2576" s="19"/>
    </row>
    <row r="2577" spans="1:48" x14ac:dyDescent="0.2">
      <c r="A2577" s="20"/>
      <c r="C2577" s="26"/>
      <c r="D2577" s="26"/>
      <c r="E2577" s="20"/>
      <c r="F2577" s="20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19"/>
      <c r="AH2577" s="19"/>
      <c r="AI2577" s="19"/>
      <c r="AK2577" s="19"/>
      <c r="AL2577" s="19"/>
      <c r="AM2577" s="19"/>
      <c r="AN2577" s="19"/>
      <c r="AO2577" s="19"/>
      <c r="AP2577" s="19"/>
      <c r="AQ2577" s="19"/>
      <c r="AR2577" s="19"/>
      <c r="AS2577" s="19"/>
      <c r="AU2577" s="19"/>
      <c r="AV2577" s="19"/>
    </row>
    <row r="2578" spans="1:48" x14ac:dyDescent="0.2">
      <c r="A2578" s="20"/>
      <c r="C2578" s="26"/>
      <c r="D2578" s="26"/>
      <c r="E2578" s="20"/>
      <c r="F2578" s="20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19"/>
      <c r="AH2578" s="19"/>
      <c r="AI2578" s="19"/>
      <c r="AK2578" s="19"/>
      <c r="AL2578" s="19"/>
      <c r="AM2578" s="19"/>
      <c r="AN2578" s="19"/>
      <c r="AO2578" s="19"/>
      <c r="AP2578" s="19"/>
      <c r="AQ2578" s="19"/>
      <c r="AR2578" s="19"/>
      <c r="AS2578" s="19"/>
      <c r="AU2578" s="19"/>
      <c r="AV2578" s="19"/>
    </row>
    <row r="2579" spans="1:48" x14ac:dyDescent="0.2">
      <c r="A2579" s="20"/>
      <c r="C2579" s="26"/>
      <c r="D2579" s="26"/>
      <c r="E2579" s="20"/>
      <c r="F2579" s="20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19"/>
      <c r="AH2579" s="19"/>
      <c r="AI2579" s="19"/>
      <c r="AK2579" s="19"/>
      <c r="AL2579" s="19"/>
      <c r="AM2579" s="19"/>
      <c r="AN2579" s="19"/>
      <c r="AO2579" s="19"/>
      <c r="AP2579" s="19"/>
      <c r="AQ2579" s="19"/>
      <c r="AR2579" s="19"/>
      <c r="AS2579" s="19"/>
      <c r="AU2579" s="19"/>
      <c r="AV2579" s="19"/>
    </row>
    <row r="2580" spans="1:48" x14ac:dyDescent="0.2">
      <c r="A2580" s="20"/>
      <c r="C2580" s="26"/>
      <c r="D2580" s="26"/>
      <c r="E2580" s="20"/>
      <c r="F2580" s="20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19"/>
      <c r="AH2580" s="19"/>
      <c r="AI2580" s="19"/>
      <c r="AK2580" s="19"/>
      <c r="AL2580" s="19"/>
      <c r="AM2580" s="19"/>
      <c r="AN2580" s="19"/>
      <c r="AO2580" s="19"/>
      <c r="AP2580" s="19"/>
      <c r="AQ2580" s="19"/>
      <c r="AR2580" s="19"/>
      <c r="AS2580" s="19"/>
      <c r="AU2580" s="19"/>
      <c r="AV2580" s="19"/>
    </row>
    <row r="2581" spans="1:48" x14ac:dyDescent="0.2">
      <c r="A2581" s="20"/>
      <c r="C2581" s="26"/>
      <c r="D2581" s="26"/>
      <c r="E2581" s="20"/>
      <c r="F2581" s="20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19"/>
      <c r="AH2581" s="19"/>
      <c r="AI2581" s="19"/>
      <c r="AK2581" s="19"/>
      <c r="AL2581" s="19"/>
      <c r="AM2581" s="19"/>
      <c r="AN2581" s="19"/>
      <c r="AO2581" s="19"/>
      <c r="AP2581" s="19"/>
      <c r="AQ2581" s="19"/>
      <c r="AR2581" s="19"/>
      <c r="AS2581" s="19"/>
      <c r="AU2581" s="19"/>
      <c r="AV2581" s="19"/>
    </row>
    <row r="2582" spans="1:48" x14ac:dyDescent="0.2">
      <c r="A2582" s="20"/>
      <c r="C2582" s="26"/>
      <c r="D2582" s="26"/>
      <c r="E2582" s="20"/>
      <c r="F2582" s="20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19"/>
      <c r="AH2582" s="19"/>
      <c r="AI2582" s="19"/>
      <c r="AK2582" s="19"/>
      <c r="AL2582" s="19"/>
      <c r="AM2582" s="19"/>
      <c r="AN2582" s="19"/>
      <c r="AO2582" s="19"/>
      <c r="AP2582" s="19"/>
      <c r="AQ2582" s="19"/>
      <c r="AR2582" s="19"/>
      <c r="AS2582" s="19"/>
      <c r="AU2582" s="19"/>
      <c r="AV2582" s="19"/>
    </row>
    <row r="2583" spans="1:48" x14ac:dyDescent="0.2">
      <c r="A2583" s="20"/>
      <c r="C2583" s="26"/>
      <c r="D2583" s="26"/>
      <c r="E2583" s="20"/>
      <c r="F2583" s="20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19"/>
      <c r="AH2583" s="19"/>
      <c r="AI2583" s="19"/>
      <c r="AK2583" s="19"/>
      <c r="AL2583" s="19"/>
      <c r="AM2583" s="19"/>
      <c r="AN2583" s="19"/>
      <c r="AO2583" s="19"/>
      <c r="AP2583" s="19"/>
      <c r="AQ2583" s="19"/>
      <c r="AR2583" s="19"/>
      <c r="AS2583" s="19"/>
      <c r="AU2583" s="19"/>
      <c r="AV2583" s="19"/>
    </row>
    <row r="2584" spans="1:48" x14ac:dyDescent="0.2">
      <c r="A2584" s="20"/>
      <c r="C2584" s="26"/>
      <c r="D2584" s="26"/>
      <c r="E2584" s="20"/>
      <c r="F2584" s="20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19"/>
      <c r="AH2584" s="19"/>
      <c r="AI2584" s="19"/>
      <c r="AK2584" s="19"/>
      <c r="AL2584" s="19"/>
      <c r="AM2584" s="19"/>
      <c r="AN2584" s="19"/>
      <c r="AO2584" s="19"/>
      <c r="AP2584" s="19"/>
      <c r="AQ2584" s="19"/>
      <c r="AR2584" s="19"/>
      <c r="AS2584" s="19"/>
      <c r="AU2584" s="19"/>
      <c r="AV2584" s="19"/>
    </row>
    <row r="2585" spans="1:48" x14ac:dyDescent="0.2">
      <c r="A2585" s="20"/>
      <c r="C2585" s="26"/>
      <c r="D2585" s="26"/>
      <c r="E2585" s="20"/>
      <c r="F2585" s="20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19"/>
      <c r="AH2585" s="19"/>
      <c r="AI2585" s="19"/>
      <c r="AK2585" s="19"/>
      <c r="AL2585" s="19"/>
      <c r="AM2585" s="19"/>
      <c r="AN2585" s="19"/>
      <c r="AO2585" s="19"/>
      <c r="AP2585" s="19"/>
      <c r="AQ2585" s="19"/>
      <c r="AR2585" s="19"/>
      <c r="AS2585" s="19"/>
      <c r="AU2585" s="19"/>
      <c r="AV2585" s="19"/>
    </row>
    <row r="2586" spans="1:48" x14ac:dyDescent="0.2">
      <c r="A2586" s="20"/>
      <c r="C2586" s="26"/>
      <c r="D2586" s="26"/>
      <c r="E2586" s="20"/>
      <c r="F2586" s="20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19"/>
      <c r="AH2586" s="19"/>
      <c r="AI2586" s="19"/>
      <c r="AK2586" s="19"/>
      <c r="AL2586" s="19"/>
      <c r="AM2586" s="19"/>
      <c r="AN2586" s="19"/>
      <c r="AO2586" s="19"/>
      <c r="AP2586" s="19"/>
      <c r="AQ2586" s="19"/>
      <c r="AR2586" s="19"/>
      <c r="AS2586" s="19"/>
      <c r="AU2586" s="19"/>
      <c r="AV2586" s="19"/>
    </row>
    <row r="2587" spans="1:48" x14ac:dyDescent="0.2">
      <c r="A2587" s="20"/>
      <c r="C2587" s="26"/>
      <c r="D2587" s="26"/>
      <c r="E2587" s="20"/>
      <c r="F2587" s="20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19"/>
      <c r="AH2587" s="19"/>
      <c r="AI2587" s="19"/>
      <c r="AK2587" s="19"/>
      <c r="AL2587" s="19"/>
      <c r="AM2587" s="19"/>
      <c r="AN2587" s="19"/>
      <c r="AO2587" s="19"/>
      <c r="AP2587" s="19"/>
      <c r="AQ2587" s="19"/>
      <c r="AR2587" s="19"/>
      <c r="AS2587" s="19"/>
      <c r="AU2587" s="19"/>
      <c r="AV2587" s="19"/>
    </row>
    <row r="2588" spans="1:48" x14ac:dyDescent="0.2">
      <c r="A2588" s="20"/>
      <c r="C2588" s="26"/>
      <c r="D2588" s="26"/>
      <c r="E2588" s="20"/>
      <c r="F2588" s="20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19"/>
      <c r="AH2588" s="19"/>
      <c r="AI2588" s="19"/>
      <c r="AK2588" s="19"/>
      <c r="AL2588" s="19"/>
      <c r="AM2588" s="19"/>
      <c r="AN2588" s="19"/>
      <c r="AO2588" s="19"/>
      <c r="AP2588" s="19"/>
      <c r="AQ2588" s="19"/>
      <c r="AR2588" s="19"/>
      <c r="AS2588" s="19"/>
      <c r="AU2588" s="19"/>
      <c r="AV2588" s="19"/>
    </row>
    <row r="2589" spans="1:48" x14ac:dyDescent="0.2">
      <c r="A2589" s="20"/>
      <c r="C2589" s="26"/>
      <c r="D2589" s="26"/>
      <c r="E2589" s="20"/>
      <c r="F2589" s="20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19"/>
      <c r="AH2589" s="19"/>
      <c r="AI2589" s="19"/>
      <c r="AK2589" s="19"/>
      <c r="AL2589" s="19"/>
      <c r="AM2589" s="19"/>
      <c r="AN2589" s="19"/>
      <c r="AO2589" s="19"/>
      <c r="AP2589" s="19"/>
      <c r="AQ2589" s="19"/>
      <c r="AR2589" s="19"/>
      <c r="AS2589" s="19"/>
      <c r="AU2589" s="19"/>
      <c r="AV2589" s="19"/>
    </row>
    <row r="2590" spans="1:48" x14ac:dyDescent="0.2">
      <c r="A2590" s="20"/>
      <c r="C2590" s="26"/>
      <c r="D2590" s="26"/>
      <c r="E2590" s="20"/>
      <c r="F2590" s="20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19"/>
      <c r="AH2590" s="19"/>
      <c r="AI2590" s="19"/>
      <c r="AK2590" s="19"/>
      <c r="AL2590" s="19"/>
      <c r="AM2590" s="19"/>
      <c r="AN2590" s="19"/>
      <c r="AO2590" s="19"/>
      <c r="AP2590" s="19"/>
      <c r="AQ2590" s="19"/>
      <c r="AR2590" s="19"/>
      <c r="AS2590" s="19"/>
      <c r="AU2590" s="19"/>
      <c r="AV2590" s="19"/>
    </row>
    <row r="2591" spans="1:48" x14ac:dyDescent="0.2">
      <c r="A2591" s="20"/>
      <c r="C2591" s="26"/>
      <c r="D2591" s="26"/>
      <c r="E2591" s="20"/>
      <c r="F2591" s="20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19"/>
      <c r="AH2591" s="19"/>
      <c r="AI2591" s="19"/>
      <c r="AK2591" s="19"/>
      <c r="AL2591" s="19"/>
      <c r="AM2591" s="19"/>
      <c r="AN2591" s="19"/>
      <c r="AO2591" s="19"/>
      <c r="AP2591" s="19"/>
      <c r="AQ2591" s="19"/>
      <c r="AR2591" s="19"/>
      <c r="AS2591" s="19"/>
      <c r="AU2591" s="19"/>
      <c r="AV2591" s="19"/>
    </row>
    <row r="2592" spans="1:48" x14ac:dyDescent="0.2">
      <c r="A2592" s="20"/>
      <c r="C2592" s="26"/>
      <c r="D2592" s="26"/>
      <c r="E2592" s="20"/>
      <c r="F2592" s="20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19"/>
      <c r="AH2592" s="19"/>
      <c r="AI2592" s="19"/>
      <c r="AK2592" s="19"/>
      <c r="AL2592" s="19"/>
      <c r="AM2592" s="19"/>
      <c r="AN2592" s="19"/>
      <c r="AO2592" s="19"/>
      <c r="AP2592" s="19"/>
      <c r="AQ2592" s="19"/>
      <c r="AR2592" s="19"/>
      <c r="AS2592" s="19"/>
      <c r="AU2592" s="19"/>
      <c r="AV2592" s="19"/>
    </row>
    <row r="2593" spans="1:48" x14ac:dyDescent="0.2">
      <c r="A2593" s="20"/>
      <c r="C2593" s="26"/>
      <c r="D2593" s="26"/>
      <c r="E2593" s="20"/>
      <c r="F2593" s="20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19"/>
      <c r="AH2593" s="19"/>
      <c r="AI2593" s="19"/>
      <c r="AK2593" s="19"/>
      <c r="AL2593" s="19"/>
      <c r="AM2593" s="19"/>
      <c r="AN2593" s="19"/>
      <c r="AO2593" s="19"/>
      <c r="AP2593" s="19"/>
      <c r="AQ2593" s="19"/>
      <c r="AR2593" s="19"/>
      <c r="AS2593" s="19"/>
      <c r="AU2593" s="19"/>
      <c r="AV2593" s="19"/>
    </row>
    <row r="2594" spans="1:48" x14ac:dyDescent="0.2">
      <c r="A2594" s="20"/>
      <c r="C2594" s="26"/>
      <c r="D2594" s="26"/>
      <c r="E2594" s="20"/>
      <c r="F2594" s="20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19"/>
      <c r="AH2594" s="19"/>
      <c r="AI2594" s="19"/>
      <c r="AK2594" s="19"/>
      <c r="AL2594" s="19"/>
      <c r="AM2594" s="19"/>
      <c r="AN2594" s="19"/>
      <c r="AO2594" s="19"/>
      <c r="AP2594" s="19"/>
      <c r="AQ2594" s="19"/>
      <c r="AR2594" s="19"/>
      <c r="AS2594" s="19"/>
      <c r="AU2594" s="19"/>
      <c r="AV2594" s="19"/>
    </row>
    <row r="2595" spans="1:48" x14ac:dyDescent="0.2">
      <c r="A2595" s="20"/>
      <c r="C2595" s="26"/>
      <c r="D2595" s="26"/>
      <c r="E2595" s="20"/>
      <c r="F2595" s="20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19"/>
      <c r="AH2595" s="19"/>
      <c r="AI2595" s="19"/>
      <c r="AK2595" s="19"/>
      <c r="AL2595" s="19"/>
      <c r="AM2595" s="19"/>
      <c r="AN2595" s="19"/>
      <c r="AO2595" s="19"/>
      <c r="AP2595" s="19"/>
      <c r="AQ2595" s="19"/>
      <c r="AR2595" s="19"/>
      <c r="AS2595" s="19"/>
      <c r="AU2595" s="19"/>
      <c r="AV2595" s="19"/>
    </row>
    <row r="2596" spans="1:48" x14ac:dyDescent="0.2">
      <c r="A2596" s="20"/>
      <c r="C2596" s="26"/>
      <c r="D2596" s="26"/>
      <c r="E2596" s="20"/>
      <c r="F2596" s="20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19"/>
      <c r="AH2596" s="19"/>
      <c r="AI2596" s="19"/>
      <c r="AK2596" s="19"/>
      <c r="AL2596" s="19"/>
      <c r="AM2596" s="19"/>
      <c r="AN2596" s="19"/>
      <c r="AO2596" s="19"/>
      <c r="AP2596" s="19"/>
      <c r="AQ2596" s="19"/>
      <c r="AR2596" s="19"/>
      <c r="AS2596" s="19"/>
      <c r="AU2596" s="19"/>
      <c r="AV2596" s="19"/>
    </row>
    <row r="2597" spans="1:48" x14ac:dyDescent="0.2">
      <c r="A2597" s="20"/>
      <c r="C2597" s="26"/>
      <c r="D2597" s="26"/>
      <c r="E2597" s="20"/>
      <c r="F2597" s="20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19"/>
      <c r="AH2597" s="19"/>
      <c r="AI2597" s="19"/>
      <c r="AK2597" s="19"/>
      <c r="AL2597" s="19"/>
      <c r="AM2597" s="19"/>
      <c r="AN2597" s="19"/>
      <c r="AO2597" s="19"/>
      <c r="AP2597" s="19"/>
      <c r="AQ2597" s="19"/>
      <c r="AR2597" s="19"/>
      <c r="AS2597" s="19"/>
      <c r="AU2597" s="19"/>
      <c r="AV2597" s="19"/>
    </row>
    <row r="2598" spans="1:48" x14ac:dyDescent="0.2">
      <c r="A2598" s="20"/>
      <c r="C2598" s="26"/>
      <c r="D2598" s="26"/>
      <c r="E2598" s="20"/>
      <c r="F2598" s="20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19"/>
      <c r="AH2598" s="19"/>
      <c r="AI2598" s="19"/>
      <c r="AK2598" s="19"/>
      <c r="AL2598" s="19"/>
      <c r="AM2598" s="19"/>
      <c r="AN2598" s="19"/>
      <c r="AO2598" s="19"/>
      <c r="AP2598" s="19"/>
      <c r="AQ2598" s="19"/>
      <c r="AR2598" s="19"/>
      <c r="AS2598" s="19"/>
      <c r="AU2598" s="19"/>
      <c r="AV2598" s="19"/>
    </row>
    <row r="2599" spans="1:48" x14ac:dyDescent="0.2">
      <c r="A2599" s="20"/>
      <c r="C2599" s="26"/>
      <c r="D2599" s="26"/>
      <c r="E2599" s="20"/>
      <c r="F2599" s="20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19"/>
      <c r="AH2599" s="19"/>
      <c r="AI2599" s="19"/>
      <c r="AK2599" s="19"/>
      <c r="AL2599" s="19"/>
      <c r="AM2599" s="19"/>
      <c r="AN2599" s="19"/>
      <c r="AO2599" s="19"/>
      <c r="AP2599" s="19"/>
      <c r="AQ2599" s="19"/>
      <c r="AR2599" s="19"/>
      <c r="AS2599" s="19"/>
      <c r="AU2599" s="19"/>
      <c r="AV2599" s="19"/>
    </row>
    <row r="2600" spans="1:48" x14ac:dyDescent="0.2">
      <c r="A2600" s="20"/>
      <c r="C2600" s="26"/>
      <c r="D2600" s="26"/>
      <c r="E2600" s="20"/>
      <c r="F2600" s="20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19"/>
      <c r="AH2600" s="19"/>
      <c r="AI2600" s="19"/>
      <c r="AK2600" s="19"/>
      <c r="AL2600" s="19"/>
      <c r="AM2600" s="19"/>
      <c r="AN2600" s="19"/>
      <c r="AO2600" s="19"/>
      <c r="AP2600" s="19"/>
      <c r="AQ2600" s="19"/>
      <c r="AR2600" s="19"/>
      <c r="AS2600" s="19"/>
      <c r="AU2600" s="19"/>
      <c r="AV2600" s="19"/>
    </row>
    <row r="2601" spans="1:48" x14ac:dyDescent="0.2">
      <c r="A2601" s="20"/>
      <c r="C2601" s="26"/>
      <c r="D2601" s="26"/>
      <c r="E2601" s="20"/>
      <c r="F2601" s="20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19"/>
      <c r="AH2601" s="19"/>
      <c r="AI2601" s="19"/>
      <c r="AK2601" s="19"/>
      <c r="AL2601" s="19"/>
      <c r="AM2601" s="19"/>
      <c r="AN2601" s="19"/>
      <c r="AO2601" s="19"/>
      <c r="AP2601" s="19"/>
      <c r="AQ2601" s="19"/>
      <c r="AR2601" s="19"/>
      <c r="AS2601" s="19"/>
      <c r="AU2601" s="19"/>
      <c r="AV2601" s="19"/>
    </row>
    <row r="2602" spans="1:48" x14ac:dyDescent="0.2">
      <c r="A2602" s="20"/>
      <c r="C2602" s="26"/>
      <c r="D2602" s="26"/>
      <c r="E2602" s="20"/>
      <c r="F2602" s="20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19"/>
      <c r="AH2602" s="19"/>
      <c r="AI2602" s="19"/>
      <c r="AK2602" s="19"/>
      <c r="AL2602" s="19"/>
      <c r="AM2602" s="19"/>
      <c r="AN2602" s="19"/>
      <c r="AO2602" s="19"/>
      <c r="AP2602" s="19"/>
      <c r="AQ2602" s="19"/>
      <c r="AR2602" s="19"/>
      <c r="AS2602" s="19"/>
      <c r="AU2602" s="19"/>
      <c r="AV2602" s="19"/>
    </row>
    <row r="2603" spans="1:48" x14ac:dyDescent="0.2">
      <c r="A2603" s="20"/>
      <c r="C2603" s="26"/>
      <c r="D2603" s="26"/>
      <c r="E2603" s="20"/>
      <c r="F2603" s="20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19"/>
      <c r="AH2603" s="19"/>
      <c r="AI2603" s="19"/>
      <c r="AK2603" s="19"/>
      <c r="AL2603" s="19"/>
      <c r="AM2603" s="19"/>
      <c r="AN2603" s="19"/>
      <c r="AO2603" s="19"/>
      <c r="AP2603" s="19"/>
      <c r="AQ2603" s="19"/>
      <c r="AR2603" s="19"/>
      <c r="AS2603" s="19"/>
      <c r="AU2603" s="19"/>
      <c r="AV2603" s="19"/>
    </row>
    <row r="2604" spans="1:48" x14ac:dyDescent="0.2">
      <c r="A2604" s="20"/>
      <c r="C2604" s="26"/>
      <c r="D2604" s="26"/>
      <c r="E2604" s="20"/>
      <c r="F2604" s="20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19"/>
      <c r="AH2604" s="19"/>
      <c r="AI2604" s="19"/>
      <c r="AK2604" s="19"/>
      <c r="AL2604" s="19"/>
      <c r="AM2604" s="19"/>
      <c r="AN2604" s="19"/>
      <c r="AO2604" s="19"/>
      <c r="AP2604" s="19"/>
      <c r="AQ2604" s="19"/>
      <c r="AR2604" s="19"/>
      <c r="AS2604" s="19"/>
      <c r="AU2604" s="19"/>
      <c r="AV2604" s="19"/>
    </row>
    <row r="2605" spans="1:48" x14ac:dyDescent="0.2">
      <c r="A2605" s="20"/>
      <c r="C2605" s="26"/>
      <c r="D2605" s="26"/>
      <c r="E2605" s="20"/>
      <c r="F2605" s="20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19"/>
      <c r="AH2605" s="19"/>
      <c r="AI2605" s="19"/>
      <c r="AK2605" s="19"/>
      <c r="AL2605" s="19"/>
      <c r="AM2605" s="19"/>
      <c r="AN2605" s="19"/>
      <c r="AO2605" s="19"/>
      <c r="AP2605" s="19"/>
      <c r="AQ2605" s="19"/>
      <c r="AR2605" s="19"/>
      <c r="AS2605" s="19"/>
      <c r="AU2605" s="19"/>
      <c r="AV2605" s="19"/>
    </row>
    <row r="2606" spans="1:48" x14ac:dyDescent="0.2">
      <c r="A2606" s="20"/>
      <c r="C2606" s="26"/>
      <c r="D2606" s="26"/>
      <c r="E2606" s="20"/>
      <c r="F2606" s="20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19"/>
      <c r="AH2606" s="19"/>
      <c r="AI2606" s="19"/>
      <c r="AK2606" s="19"/>
      <c r="AL2606" s="19"/>
      <c r="AM2606" s="19"/>
      <c r="AN2606" s="19"/>
      <c r="AO2606" s="19"/>
      <c r="AP2606" s="19"/>
      <c r="AQ2606" s="19"/>
      <c r="AR2606" s="19"/>
      <c r="AS2606" s="19"/>
      <c r="AU2606" s="19"/>
      <c r="AV2606" s="19"/>
    </row>
    <row r="2607" spans="1:48" x14ac:dyDescent="0.2">
      <c r="A2607" s="20"/>
      <c r="C2607" s="26"/>
      <c r="D2607" s="26"/>
      <c r="E2607" s="20"/>
      <c r="F2607" s="20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19"/>
      <c r="AH2607" s="19"/>
      <c r="AI2607" s="19"/>
      <c r="AK2607" s="19"/>
      <c r="AL2607" s="19"/>
      <c r="AM2607" s="19"/>
      <c r="AN2607" s="19"/>
      <c r="AO2607" s="19"/>
      <c r="AP2607" s="19"/>
      <c r="AQ2607" s="19"/>
      <c r="AR2607" s="19"/>
      <c r="AS2607" s="19"/>
      <c r="AU2607" s="19"/>
      <c r="AV2607" s="19"/>
    </row>
    <row r="2608" spans="1:48" x14ac:dyDescent="0.2">
      <c r="A2608" s="20"/>
      <c r="C2608" s="26"/>
      <c r="D2608" s="26"/>
      <c r="E2608" s="20"/>
      <c r="F2608" s="20"/>
      <c r="H2608" s="19"/>
      <c r="I2608" s="19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19"/>
      <c r="AH2608" s="19"/>
      <c r="AI2608" s="19"/>
      <c r="AK2608" s="19"/>
      <c r="AL2608" s="19"/>
      <c r="AM2608" s="19"/>
      <c r="AN2608" s="19"/>
      <c r="AO2608" s="19"/>
      <c r="AP2608" s="19"/>
      <c r="AQ2608" s="19"/>
      <c r="AR2608" s="19"/>
      <c r="AS2608" s="19"/>
      <c r="AU2608" s="19"/>
      <c r="AV2608" s="19"/>
    </row>
    <row r="2609" spans="1:48" x14ac:dyDescent="0.2">
      <c r="A2609" s="20"/>
      <c r="C2609" s="26"/>
      <c r="D2609" s="26"/>
      <c r="E2609" s="20"/>
      <c r="F2609" s="20"/>
      <c r="H2609" s="19"/>
      <c r="I2609" s="19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19"/>
      <c r="AH2609" s="19"/>
      <c r="AI2609" s="19"/>
      <c r="AK2609" s="19"/>
      <c r="AL2609" s="19"/>
      <c r="AM2609" s="19"/>
      <c r="AN2609" s="19"/>
      <c r="AO2609" s="19"/>
      <c r="AP2609" s="19"/>
      <c r="AQ2609" s="19"/>
      <c r="AR2609" s="19"/>
      <c r="AS2609" s="19"/>
      <c r="AU2609" s="19"/>
      <c r="AV2609" s="19"/>
    </row>
    <row r="2610" spans="1:48" x14ac:dyDescent="0.2">
      <c r="A2610" s="20"/>
      <c r="C2610" s="26"/>
      <c r="D2610" s="26"/>
      <c r="E2610" s="20"/>
      <c r="F2610" s="20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19"/>
      <c r="AH2610" s="19"/>
      <c r="AI2610" s="19"/>
      <c r="AK2610" s="19"/>
      <c r="AL2610" s="19"/>
      <c r="AM2610" s="19"/>
      <c r="AN2610" s="19"/>
      <c r="AO2610" s="19"/>
      <c r="AP2610" s="19"/>
      <c r="AQ2610" s="19"/>
      <c r="AR2610" s="19"/>
      <c r="AS2610" s="19"/>
      <c r="AU2610" s="19"/>
      <c r="AV2610" s="19"/>
    </row>
    <row r="2611" spans="1:48" x14ac:dyDescent="0.2">
      <c r="A2611" s="20"/>
      <c r="C2611" s="26"/>
      <c r="D2611" s="26"/>
      <c r="E2611" s="20"/>
      <c r="F2611" s="20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19"/>
      <c r="AH2611" s="19"/>
      <c r="AI2611" s="19"/>
      <c r="AK2611" s="19"/>
      <c r="AL2611" s="19"/>
      <c r="AM2611" s="19"/>
      <c r="AN2611" s="19"/>
      <c r="AO2611" s="19"/>
      <c r="AP2611" s="19"/>
      <c r="AQ2611" s="19"/>
      <c r="AR2611" s="19"/>
      <c r="AS2611" s="19"/>
      <c r="AU2611" s="19"/>
      <c r="AV2611" s="19"/>
    </row>
    <row r="2612" spans="1:48" x14ac:dyDescent="0.2">
      <c r="A2612" s="20"/>
      <c r="C2612" s="26"/>
      <c r="D2612" s="26"/>
      <c r="E2612" s="20"/>
      <c r="F2612" s="20"/>
      <c r="H2612" s="19"/>
      <c r="I2612" s="19"/>
      <c r="J2612" s="19"/>
      <c r="K2612" s="19"/>
      <c r="L2612" s="19"/>
      <c r="M2612" s="19"/>
      <c r="N2612" s="19"/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19"/>
      <c r="AH2612" s="19"/>
      <c r="AI2612" s="19"/>
      <c r="AK2612" s="19"/>
      <c r="AL2612" s="19"/>
      <c r="AM2612" s="19"/>
      <c r="AN2612" s="19"/>
      <c r="AO2612" s="19"/>
      <c r="AP2612" s="19"/>
      <c r="AQ2612" s="19"/>
      <c r="AR2612" s="19"/>
      <c r="AS2612" s="19"/>
      <c r="AU2612" s="19"/>
      <c r="AV2612" s="19"/>
    </row>
    <row r="2613" spans="1:48" x14ac:dyDescent="0.2">
      <c r="A2613" s="20"/>
      <c r="C2613" s="26"/>
      <c r="D2613" s="26"/>
      <c r="E2613" s="20"/>
      <c r="F2613" s="20"/>
      <c r="H2613" s="19"/>
      <c r="I2613" s="19"/>
      <c r="J2613" s="19"/>
      <c r="K2613" s="19"/>
      <c r="L2613" s="19"/>
      <c r="M2613" s="19"/>
      <c r="N2613" s="19"/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19"/>
      <c r="AH2613" s="19"/>
      <c r="AI2613" s="19"/>
      <c r="AK2613" s="19"/>
      <c r="AL2613" s="19"/>
      <c r="AM2613" s="19"/>
      <c r="AN2613" s="19"/>
      <c r="AO2613" s="19"/>
      <c r="AP2613" s="19"/>
      <c r="AQ2613" s="19"/>
      <c r="AR2613" s="19"/>
      <c r="AS2613" s="19"/>
      <c r="AU2613" s="19"/>
      <c r="AV2613" s="19"/>
    </row>
    <row r="2614" spans="1:48" x14ac:dyDescent="0.2">
      <c r="A2614" s="20"/>
      <c r="C2614" s="26"/>
      <c r="D2614" s="26"/>
      <c r="E2614" s="20"/>
      <c r="F2614" s="20"/>
      <c r="H2614" s="19"/>
      <c r="I2614" s="19"/>
      <c r="J2614" s="19"/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19"/>
      <c r="AH2614" s="19"/>
      <c r="AI2614" s="19"/>
      <c r="AK2614" s="19"/>
      <c r="AL2614" s="19"/>
      <c r="AM2614" s="19"/>
      <c r="AN2614" s="19"/>
      <c r="AO2614" s="19"/>
      <c r="AP2614" s="19"/>
      <c r="AQ2614" s="19"/>
      <c r="AR2614" s="19"/>
      <c r="AS2614" s="19"/>
      <c r="AU2614" s="19"/>
      <c r="AV2614" s="19"/>
    </row>
    <row r="2615" spans="1:48" x14ac:dyDescent="0.2">
      <c r="A2615" s="20"/>
      <c r="C2615" s="26"/>
      <c r="D2615" s="26"/>
      <c r="E2615" s="20"/>
      <c r="F2615" s="20"/>
      <c r="H2615" s="19"/>
      <c r="I2615" s="19"/>
      <c r="J2615" s="19"/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19"/>
      <c r="AH2615" s="19"/>
      <c r="AI2615" s="19"/>
      <c r="AK2615" s="19"/>
      <c r="AL2615" s="19"/>
      <c r="AM2615" s="19"/>
      <c r="AN2615" s="19"/>
      <c r="AO2615" s="19"/>
      <c r="AP2615" s="19"/>
      <c r="AQ2615" s="19"/>
      <c r="AR2615" s="19"/>
      <c r="AS2615" s="19"/>
      <c r="AU2615" s="19"/>
      <c r="AV2615" s="19"/>
    </row>
    <row r="2616" spans="1:48" x14ac:dyDescent="0.2">
      <c r="A2616" s="20"/>
      <c r="C2616" s="26"/>
      <c r="D2616" s="26"/>
      <c r="E2616" s="20"/>
      <c r="F2616" s="20"/>
      <c r="H2616" s="19"/>
      <c r="I2616" s="19"/>
      <c r="J2616" s="19"/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19"/>
      <c r="AH2616" s="19"/>
      <c r="AI2616" s="19"/>
      <c r="AK2616" s="19"/>
      <c r="AL2616" s="19"/>
      <c r="AM2616" s="19"/>
      <c r="AN2616" s="19"/>
      <c r="AO2616" s="19"/>
      <c r="AP2616" s="19"/>
      <c r="AQ2616" s="19"/>
      <c r="AR2616" s="19"/>
      <c r="AS2616" s="19"/>
      <c r="AU2616" s="19"/>
      <c r="AV2616" s="19"/>
    </row>
    <row r="2617" spans="1:48" x14ac:dyDescent="0.2">
      <c r="A2617" s="20"/>
      <c r="C2617" s="26"/>
      <c r="D2617" s="26"/>
      <c r="E2617" s="20"/>
      <c r="F2617" s="20"/>
      <c r="H2617" s="19"/>
      <c r="I2617" s="19"/>
      <c r="J2617" s="19"/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19"/>
      <c r="AH2617" s="19"/>
      <c r="AI2617" s="19"/>
      <c r="AK2617" s="19"/>
      <c r="AL2617" s="19"/>
      <c r="AM2617" s="19"/>
      <c r="AN2617" s="19"/>
      <c r="AO2617" s="19"/>
      <c r="AP2617" s="19"/>
      <c r="AQ2617" s="19"/>
      <c r="AR2617" s="19"/>
      <c r="AS2617" s="19"/>
      <c r="AU2617" s="19"/>
      <c r="AV2617" s="19"/>
    </row>
    <row r="2618" spans="1:48" x14ac:dyDescent="0.2">
      <c r="A2618" s="20"/>
      <c r="C2618" s="26"/>
      <c r="D2618" s="26"/>
      <c r="E2618" s="20"/>
      <c r="F2618" s="20"/>
      <c r="H2618" s="19"/>
      <c r="I2618" s="19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19"/>
      <c r="AH2618" s="19"/>
      <c r="AI2618" s="19"/>
      <c r="AK2618" s="19"/>
      <c r="AL2618" s="19"/>
      <c r="AM2618" s="19"/>
      <c r="AN2618" s="19"/>
      <c r="AO2618" s="19"/>
      <c r="AP2618" s="19"/>
      <c r="AQ2618" s="19"/>
      <c r="AR2618" s="19"/>
      <c r="AS2618" s="19"/>
      <c r="AU2618" s="19"/>
      <c r="AV2618" s="19"/>
    </row>
    <row r="2619" spans="1:48" x14ac:dyDescent="0.2">
      <c r="A2619" s="20"/>
      <c r="C2619" s="26"/>
      <c r="D2619" s="26"/>
      <c r="E2619" s="20"/>
      <c r="F2619" s="20"/>
      <c r="H2619" s="19"/>
      <c r="I2619" s="19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19"/>
      <c r="AH2619" s="19"/>
      <c r="AI2619" s="19"/>
      <c r="AK2619" s="19"/>
      <c r="AL2619" s="19"/>
      <c r="AM2619" s="19"/>
      <c r="AN2619" s="19"/>
      <c r="AO2619" s="19"/>
      <c r="AP2619" s="19"/>
      <c r="AQ2619" s="19"/>
      <c r="AR2619" s="19"/>
      <c r="AS2619" s="19"/>
      <c r="AU2619" s="19"/>
      <c r="AV2619" s="19"/>
    </row>
    <row r="2620" spans="1:48" x14ac:dyDescent="0.2">
      <c r="A2620" s="20"/>
      <c r="C2620" s="26"/>
      <c r="D2620" s="26"/>
      <c r="E2620" s="20"/>
      <c r="F2620" s="20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19"/>
      <c r="AH2620" s="19"/>
      <c r="AI2620" s="19"/>
      <c r="AK2620" s="19"/>
      <c r="AL2620" s="19"/>
      <c r="AM2620" s="19"/>
      <c r="AN2620" s="19"/>
      <c r="AO2620" s="19"/>
      <c r="AP2620" s="19"/>
      <c r="AQ2620" s="19"/>
      <c r="AR2620" s="19"/>
      <c r="AS2620" s="19"/>
      <c r="AU2620" s="19"/>
      <c r="AV2620" s="19"/>
    </row>
    <row r="2621" spans="1:48" x14ac:dyDescent="0.2">
      <c r="A2621" s="20"/>
      <c r="C2621" s="26"/>
      <c r="D2621" s="26"/>
      <c r="E2621" s="20"/>
      <c r="F2621" s="20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19"/>
      <c r="AH2621" s="19"/>
      <c r="AI2621" s="19"/>
      <c r="AK2621" s="19"/>
      <c r="AL2621" s="19"/>
      <c r="AM2621" s="19"/>
      <c r="AN2621" s="19"/>
      <c r="AO2621" s="19"/>
      <c r="AP2621" s="19"/>
      <c r="AQ2621" s="19"/>
      <c r="AR2621" s="19"/>
      <c r="AS2621" s="19"/>
      <c r="AU2621" s="19"/>
      <c r="AV2621" s="19"/>
    </row>
    <row r="2622" spans="1:48" x14ac:dyDescent="0.2">
      <c r="A2622" s="20"/>
      <c r="C2622" s="26"/>
      <c r="D2622" s="26"/>
      <c r="E2622" s="20"/>
      <c r="F2622" s="20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19"/>
      <c r="AH2622" s="19"/>
      <c r="AI2622" s="19"/>
      <c r="AK2622" s="19"/>
      <c r="AL2622" s="19"/>
      <c r="AM2622" s="19"/>
      <c r="AN2622" s="19"/>
      <c r="AO2622" s="19"/>
      <c r="AP2622" s="19"/>
      <c r="AQ2622" s="19"/>
      <c r="AR2622" s="19"/>
      <c r="AS2622" s="19"/>
      <c r="AU2622" s="19"/>
      <c r="AV2622" s="19"/>
    </row>
    <row r="2623" spans="1:48" x14ac:dyDescent="0.2">
      <c r="A2623" s="20"/>
      <c r="C2623" s="26"/>
      <c r="D2623" s="26"/>
      <c r="E2623" s="20"/>
      <c r="F2623" s="20"/>
      <c r="H2623" s="19"/>
      <c r="I2623" s="19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19"/>
      <c r="AH2623" s="19"/>
      <c r="AI2623" s="19"/>
      <c r="AK2623" s="19"/>
      <c r="AL2623" s="19"/>
      <c r="AM2623" s="19"/>
      <c r="AN2623" s="19"/>
      <c r="AO2623" s="19"/>
      <c r="AP2623" s="19"/>
      <c r="AQ2623" s="19"/>
      <c r="AR2623" s="19"/>
      <c r="AS2623" s="19"/>
      <c r="AU2623" s="19"/>
      <c r="AV2623" s="19"/>
    </row>
    <row r="2624" spans="1:48" x14ac:dyDescent="0.2">
      <c r="A2624" s="20"/>
      <c r="C2624" s="26"/>
      <c r="D2624" s="26"/>
      <c r="E2624" s="20"/>
      <c r="F2624" s="20"/>
      <c r="H2624" s="19"/>
      <c r="I2624" s="19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19"/>
      <c r="AH2624" s="19"/>
      <c r="AI2624" s="19"/>
      <c r="AK2624" s="19"/>
      <c r="AL2624" s="19"/>
      <c r="AM2624" s="19"/>
      <c r="AN2624" s="19"/>
      <c r="AO2624" s="19"/>
      <c r="AP2624" s="19"/>
      <c r="AQ2624" s="19"/>
      <c r="AR2624" s="19"/>
      <c r="AS2624" s="19"/>
      <c r="AU2624" s="19"/>
      <c r="AV2624" s="19"/>
    </row>
    <row r="2625" spans="1:48" x14ac:dyDescent="0.2">
      <c r="A2625" s="20"/>
      <c r="C2625" s="26"/>
      <c r="D2625" s="26"/>
      <c r="E2625" s="20"/>
      <c r="F2625" s="20"/>
      <c r="H2625" s="19"/>
      <c r="I2625" s="19"/>
      <c r="J2625" s="19"/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19"/>
      <c r="AH2625" s="19"/>
      <c r="AI2625" s="19"/>
      <c r="AK2625" s="19"/>
      <c r="AL2625" s="19"/>
      <c r="AM2625" s="19"/>
      <c r="AN2625" s="19"/>
      <c r="AO2625" s="19"/>
      <c r="AP2625" s="19"/>
      <c r="AQ2625" s="19"/>
      <c r="AR2625" s="19"/>
      <c r="AS2625" s="19"/>
      <c r="AU2625" s="19"/>
      <c r="AV2625" s="19"/>
    </row>
    <row r="2626" spans="1:48" x14ac:dyDescent="0.2">
      <c r="A2626" s="20"/>
      <c r="C2626" s="26"/>
      <c r="D2626" s="26"/>
      <c r="E2626" s="20"/>
      <c r="F2626" s="20"/>
      <c r="H2626" s="19"/>
      <c r="I2626" s="19"/>
      <c r="J2626" s="19"/>
      <c r="K2626" s="19"/>
      <c r="L2626" s="19"/>
      <c r="M2626" s="19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19"/>
      <c r="AH2626" s="19"/>
      <c r="AI2626" s="19"/>
      <c r="AK2626" s="19"/>
      <c r="AL2626" s="19"/>
      <c r="AM2626" s="19"/>
      <c r="AN2626" s="19"/>
      <c r="AO2626" s="19"/>
      <c r="AP2626" s="19"/>
      <c r="AQ2626" s="19"/>
      <c r="AR2626" s="19"/>
      <c r="AS2626" s="19"/>
      <c r="AU2626" s="19"/>
      <c r="AV2626" s="19"/>
    </row>
    <row r="2627" spans="1:48" x14ac:dyDescent="0.2">
      <c r="A2627" s="20"/>
      <c r="C2627" s="26"/>
      <c r="D2627" s="26"/>
      <c r="E2627" s="20"/>
      <c r="F2627" s="20"/>
      <c r="H2627" s="19"/>
      <c r="I2627" s="19"/>
      <c r="J2627" s="19"/>
      <c r="K2627" s="19"/>
      <c r="L2627" s="19"/>
      <c r="M2627" s="19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19"/>
      <c r="AH2627" s="19"/>
      <c r="AI2627" s="19"/>
      <c r="AK2627" s="19"/>
      <c r="AL2627" s="19"/>
      <c r="AM2627" s="19"/>
      <c r="AN2627" s="19"/>
      <c r="AO2627" s="19"/>
      <c r="AP2627" s="19"/>
      <c r="AQ2627" s="19"/>
      <c r="AR2627" s="19"/>
      <c r="AS2627" s="19"/>
      <c r="AU2627" s="19"/>
      <c r="AV2627" s="19"/>
    </row>
    <row r="2628" spans="1:48" x14ac:dyDescent="0.2">
      <c r="A2628" s="20"/>
      <c r="C2628" s="26"/>
      <c r="D2628" s="26"/>
      <c r="E2628" s="20"/>
      <c r="F2628" s="20"/>
      <c r="H2628" s="19"/>
      <c r="I2628" s="19"/>
      <c r="J2628" s="19"/>
      <c r="K2628" s="19"/>
      <c r="L2628" s="19"/>
      <c r="M2628" s="19"/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19"/>
      <c r="AH2628" s="19"/>
      <c r="AI2628" s="19"/>
      <c r="AK2628" s="19"/>
      <c r="AL2628" s="19"/>
      <c r="AM2628" s="19"/>
      <c r="AN2628" s="19"/>
      <c r="AO2628" s="19"/>
      <c r="AP2628" s="19"/>
      <c r="AQ2628" s="19"/>
      <c r="AR2628" s="19"/>
      <c r="AS2628" s="19"/>
      <c r="AU2628" s="19"/>
      <c r="AV2628" s="19"/>
    </row>
    <row r="2629" spans="1:48" x14ac:dyDescent="0.2">
      <c r="A2629" s="20"/>
      <c r="C2629" s="26"/>
      <c r="D2629" s="26"/>
      <c r="E2629" s="20"/>
      <c r="F2629" s="20"/>
      <c r="H2629" s="19"/>
      <c r="I2629" s="19"/>
      <c r="J2629" s="19"/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19"/>
      <c r="AH2629" s="19"/>
      <c r="AI2629" s="19"/>
      <c r="AK2629" s="19"/>
      <c r="AL2629" s="19"/>
      <c r="AM2629" s="19"/>
      <c r="AN2629" s="19"/>
      <c r="AO2629" s="19"/>
      <c r="AP2629" s="19"/>
      <c r="AQ2629" s="19"/>
      <c r="AR2629" s="19"/>
      <c r="AS2629" s="19"/>
      <c r="AU2629" s="19"/>
      <c r="AV2629" s="19"/>
    </row>
    <row r="2630" spans="1:48" x14ac:dyDescent="0.2">
      <c r="A2630" s="20"/>
      <c r="C2630" s="26"/>
      <c r="D2630" s="26"/>
      <c r="E2630" s="20"/>
      <c r="F2630" s="20"/>
      <c r="H2630" s="19"/>
      <c r="I2630" s="19"/>
      <c r="J2630" s="19"/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19"/>
      <c r="AH2630" s="19"/>
      <c r="AI2630" s="19"/>
      <c r="AK2630" s="19"/>
      <c r="AL2630" s="19"/>
      <c r="AM2630" s="19"/>
      <c r="AN2630" s="19"/>
      <c r="AO2630" s="19"/>
      <c r="AP2630" s="19"/>
      <c r="AQ2630" s="19"/>
      <c r="AR2630" s="19"/>
      <c r="AS2630" s="19"/>
      <c r="AU2630" s="19"/>
      <c r="AV2630" s="19"/>
    </row>
    <row r="2631" spans="1:48" x14ac:dyDescent="0.2">
      <c r="A2631" s="20"/>
      <c r="C2631" s="26"/>
      <c r="D2631" s="26"/>
      <c r="E2631" s="20"/>
      <c r="F2631" s="20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19"/>
      <c r="AH2631" s="19"/>
      <c r="AI2631" s="19"/>
      <c r="AK2631" s="19"/>
      <c r="AL2631" s="19"/>
      <c r="AM2631" s="19"/>
      <c r="AN2631" s="19"/>
      <c r="AO2631" s="19"/>
      <c r="AP2631" s="19"/>
      <c r="AQ2631" s="19"/>
      <c r="AR2631" s="19"/>
      <c r="AS2631" s="19"/>
      <c r="AU2631" s="19"/>
      <c r="AV2631" s="19"/>
    </row>
    <row r="2632" spans="1:48" x14ac:dyDescent="0.2">
      <c r="A2632" s="20"/>
      <c r="C2632" s="26"/>
      <c r="D2632" s="26"/>
      <c r="E2632" s="20"/>
      <c r="F2632" s="20"/>
      <c r="H2632" s="19"/>
      <c r="I2632" s="19"/>
      <c r="J2632" s="19"/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19"/>
      <c r="AH2632" s="19"/>
      <c r="AI2632" s="19"/>
      <c r="AK2632" s="19"/>
      <c r="AL2632" s="19"/>
      <c r="AM2632" s="19"/>
      <c r="AN2632" s="19"/>
      <c r="AO2632" s="19"/>
      <c r="AP2632" s="19"/>
      <c r="AQ2632" s="19"/>
      <c r="AR2632" s="19"/>
      <c r="AS2632" s="19"/>
      <c r="AU2632" s="19"/>
      <c r="AV2632" s="19"/>
    </row>
    <row r="2633" spans="1:48" x14ac:dyDescent="0.2">
      <c r="A2633" s="20"/>
      <c r="C2633" s="26"/>
      <c r="D2633" s="26"/>
      <c r="E2633" s="20"/>
      <c r="F2633" s="20"/>
      <c r="H2633" s="19"/>
      <c r="I2633" s="19"/>
      <c r="J2633" s="19"/>
      <c r="K2633" s="19"/>
      <c r="L2633" s="19"/>
      <c r="M2633" s="19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19"/>
      <c r="AH2633" s="19"/>
      <c r="AI2633" s="19"/>
      <c r="AK2633" s="19"/>
      <c r="AL2633" s="19"/>
      <c r="AM2633" s="19"/>
      <c r="AN2633" s="19"/>
      <c r="AO2633" s="19"/>
      <c r="AP2633" s="19"/>
      <c r="AQ2633" s="19"/>
      <c r="AR2633" s="19"/>
      <c r="AS2633" s="19"/>
      <c r="AU2633" s="19"/>
      <c r="AV2633" s="19"/>
    </row>
    <row r="2634" spans="1:48" x14ac:dyDescent="0.2">
      <c r="A2634" s="20"/>
      <c r="C2634" s="26"/>
      <c r="D2634" s="26"/>
      <c r="E2634" s="20"/>
      <c r="F2634" s="20"/>
      <c r="H2634" s="19"/>
      <c r="I2634" s="19"/>
      <c r="J2634" s="19"/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19"/>
      <c r="AH2634" s="19"/>
      <c r="AI2634" s="19"/>
      <c r="AK2634" s="19"/>
      <c r="AL2634" s="19"/>
      <c r="AM2634" s="19"/>
      <c r="AN2634" s="19"/>
      <c r="AO2634" s="19"/>
      <c r="AP2634" s="19"/>
      <c r="AQ2634" s="19"/>
      <c r="AR2634" s="19"/>
      <c r="AS2634" s="19"/>
      <c r="AU2634" s="19"/>
      <c r="AV2634" s="19"/>
    </row>
    <row r="2635" spans="1:48" x14ac:dyDescent="0.2">
      <c r="A2635" s="20"/>
      <c r="C2635" s="26"/>
      <c r="D2635" s="26"/>
      <c r="E2635" s="20"/>
      <c r="F2635" s="20"/>
      <c r="H2635" s="19"/>
      <c r="I2635" s="19"/>
      <c r="J2635" s="19"/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19"/>
      <c r="AH2635" s="19"/>
      <c r="AI2635" s="19"/>
      <c r="AK2635" s="19"/>
      <c r="AL2635" s="19"/>
      <c r="AM2635" s="19"/>
      <c r="AN2635" s="19"/>
      <c r="AO2635" s="19"/>
      <c r="AP2635" s="19"/>
      <c r="AQ2635" s="19"/>
      <c r="AR2635" s="19"/>
      <c r="AS2635" s="19"/>
      <c r="AU2635" s="19"/>
      <c r="AV2635" s="19"/>
    </row>
    <row r="2636" spans="1:48" x14ac:dyDescent="0.2">
      <c r="A2636" s="20"/>
      <c r="C2636" s="26"/>
      <c r="D2636" s="26"/>
      <c r="E2636" s="20"/>
      <c r="F2636" s="20"/>
      <c r="H2636" s="19"/>
      <c r="I2636" s="19"/>
      <c r="J2636" s="19"/>
      <c r="K2636" s="19"/>
      <c r="L2636" s="19"/>
      <c r="M2636" s="19"/>
      <c r="N2636" s="19"/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19"/>
      <c r="AH2636" s="19"/>
      <c r="AI2636" s="19"/>
      <c r="AK2636" s="19"/>
      <c r="AL2636" s="19"/>
      <c r="AM2636" s="19"/>
      <c r="AN2636" s="19"/>
      <c r="AO2636" s="19"/>
      <c r="AP2636" s="19"/>
      <c r="AQ2636" s="19"/>
      <c r="AR2636" s="19"/>
      <c r="AS2636" s="19"/>
      <c r="AU2636" s="19"/>
      <c r="AV2636" s="19"/>
    </row>
    <row r="2637" spans="1:48" x14ac:dyDescent="0.2">
      <c r="A2637" s="20"/>
      <c r="C2637" s="26"/>
      <c r="D2637" s="26"/>
      <c r="E2637" s="20"/>
      <c r="F2637" s="20"/>
      <c r="H2637" s="19"/>
      <c r="I2637" s="19"/>
      <c r="J2637" s="19"/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19"/>
      <c r="AH2637" s="19"/>
      <c r="AI2637" s="19"/>
      <c r="AK2637" s="19"/>
      <c r="AL2637" s="19"/>
      <c r="AM2637" s="19"/>
      <c r="AN2637" s="19"/>
      <c r="AO2637" s="19"/>
      <c r="AP2637" s="19"/>
      <c r="AQ2637" s="19"/>
      <c r="AR2637" s="19"/>
      <c r="AS2637" s="19"/>
      <c r="AU2637" s="19"/>
      <c r="AV2637" s="19"/>
    </row>
    <row r="2638" spans="1:48" x14ac:dyDescent="0.2">
      <c r="A2638" s="20"/>
      <c r="C2638" s="26"/>
      <c r="D2638" s="26"/>
      <c r="E2638" s="20"/>
      <c r="F2638" s="20"/>
      <c r="H2638" s="19"/>
      <c r="I2638" s="19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19"/>
      <c r="AH2638" s="19"/>
      <c r="AI2638" s="19"/>
      <c r="AK2638" s="19"/>
      <c r="AL2638" s="19"/>
      <c r="AM2638" s="19"/>
      <c r="AN2638" s="19"/>
      <c r="AO2638" s="19"/>
      <c r="AP2638" s="19"/>
      <c r="AQ2638" s="19"/>
      <c r="AR2638" s="19"/>
      <c r="AS2638" s="19"/>
      <c r="AU2638" s="19"/>
      <c r="AV2638" s="19"/>
    </row>
    <row r="2639" spans="1:48" x14ac:dyDescent="0.2">
      <c r="A2639" s="20"/>
      <c r="C2639" s="26"/>
      <c r="D2639" s="26"/>
      <c r="E2639" s="20"/>
      <c r="F2639" s="20"/>
      <c r="H2639" s="19"/>
      <c r="I2639" s="19"/>
      <c r="J2639" s="19"/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19"/>
      <c r="AH2639" s="19"/>
      <c r="AI2639" s="19"/>
      <c r="AK2639" s="19"/>
      <c r="AL2639" s="19"/>
      <c r="AM2639" s="19"/>
      <c r="AN2639" s="19"/>
      <c r="AO2639" s="19"/>
      <c r="AP2639" s="19"/>
      <c r="AQ2639" s="19"/>
      <c r="AR2639" s="19"/>
      <c r="AS2639" s="19"/>
      <c r="AU2639" s="19"/>
      <c r="AV2639" s="19"/>
    </row>
    <row r="2640" spans="1:48" x14ac:dyDescent="0.2">
      <c r="A2640" s="20"/>
      <c r="C2640" s="26"/>
      <c r="D2640" s="26"/>
      <c r="E2640" s="20"/>
      <c r="F2640" s="20"/>
      <c r="H2640" s="19"/>
      <c r="I2640" s="19"/>
      <c r="J2640" s="19"/>
      <c r="K2640" s="19"/>
      <c r="L2640" s="19"/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19"/>
      <c r="AH2640" s="19"/>
      <c r="AI2640" s="19"/>
      <c r="AK2640" s="19"/>
      <c r="AL2640" s="19"/>
      <c r="AM2640" s="19"/>
      <c r="AN2640" s="19"/>
      <c r="AO2640" s="19"/>
      <c r="AP2640" s="19"/>
      <c r="AQ2640" s="19"/>
      <c r="AR2640" s="19"/>
      <c r="AS2640" s="19"/>
      <c r="AU2640" s="19"/>
      <c r="AV2640" s="19"/>
    </row>
    <row r="2641" spans="1:48" x14ac:dyDescent="0.2">
      <c r="A2641" s="20"/>
      <c r="C2641" s="26"/>
      <c r="D2641" s="26"/>
      <c r="E2641" s="20"/>
      <c r="F2641" s="20"/>
      <c r="H2641" s="19"/>
      <c r="I2641" s="19"/>
      <c r="J2641" s="19"/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19"/>
      <c r="AH2641" s="19"/>
      <c r="AI2641" s="19"/>
      <c r="AK2641" s="19"/>
      <c r="AL2641" s="19"/>
      <c r="AM2641" s="19"/>
      <c r="AN2641" s="19"/>
      <c r="AO2641" s="19"/>
      <c r="AP2641" s="19"/>
      <c r="AQ2641" s="19"/>
      <c r="AR2641" s="19"/>
      <c r="AS2641" s="19"/>
      <c r="AU2641" s="19"/>
      <c r="AV2641" s="19"/>
    </row>
    <row r="2642" spans="1:48" x14ac:dyDescent="0.2">
      <c r="A2642" s="20"/>
      <c r="C2642" s="26"/>
      <c r="D2642" s="26"/>
      <c r="E2642" s="20"/>
      <c r="F2642" s="20"/>
      <c r="H2642" s="19"/>
      <c r="I2642" s="19"/>
      <c r="J2642" s="19"/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19"/>
      <c r="AH2642" s="19"/>
      <c r="AI2642" s="19"/>
      <c r="AK2642" s="19"/>
      <c r="AL2642" s="19"/>
      <c r="AM2642" s="19"/>
      <c r="AN2642" s="19"/>
      <c r="AO2642" s="19"/>
      <c r="AP2642" s="19"/>
      <c r="AQ2642" s="19"/>
      <c r="AR2642" s="19"/>
      <c r="AS2642" s="19"/>
      <c r="AU2642" s="19"/>
      <c r="AV2642" s="19"/>
    </row>
    <row r="2643" spans="1:48" x14ac:dyDescent="0.2">
      <c r="A2643" s="20"/>
      <c r="C2643" s="26"/>
      <c r="D2643" s="26"/>
      <c r="E2643" s="20"/>
      <c r="F2643" s="20"/>
      <c r="H2643" s="19"/>
      <c r="I2643" s="19"/>
      <c r="J2643" s="19"/>
      <c r="K2643" s="19"/>
      <c r="L2643" s="19"/>
      <c r="M2643" s="19"/>
      <c r="N2643" s="19"/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19"/>
      <c r="AH2643" s="19"/>
      <c r="AI2643" s="19"/>
      <c r="AK2643" s="19"/>
      <c r="AL2643" s="19"/>
      <c r="AM2643" s="19"/>
      <c r="AN2643" s="19"/>
      <c r="AO2643" s="19"/>
      <c r="AP2643" s="19"/>
      <c r="AQ2643" s="19"/>
      <c r="AR2643" s="19"/>
      <c r="AS2643" s="19"/>
      <c r="AU2643" s="19"/>
      <c r="AV2643" s="19"/>
    </row>
    <row r="2644" spans="1:48" x14ac:dyDescent="0.2">
      <c r="A2644" s="20"/>
      <c r="C2644" s="26"/>
      <c r="D2644" s="26"/>
      <c r="E2644" s="20"/>
      <c r="F2644" s="20"/>
      <c r="H2644" s="19"/>
      <c r="I2644" s="19"/>
      <c r="J2644" s="19"/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19"/>
      <c r="AH2644" s="19"/>
      <c r="AI2644" s="19"/>
      <c r="AK2644" s="19"/>
      <c r="AL2644" s="19"/>
      <c r="AM2644" s="19"/>
      <c r="AN2644" s="19"/>
      <c r="AO2644" s="19"/>
      <c r="AP2644" s="19"/>
      <c r="AQ2644" s="19"/>
      <c r="AR2644" s="19"/>
      <c r="AS2644" s="19"/>
      <c r="AU2644" s="19"/>
      <c r="AV2644" s="19"/>
    </row>
    <row r="2645" spans="1:48" x14ac:dyDescent="0.2">
      <c r="A2645" s="20"/>
      <c r="C2645" s="26"/>
      <c r="D2645" s="26"/>
      <c r="E2645" s="20"/>
      <c r="F2645" s="20"/>
      <c r="H2645" s="19"/>
      <c r="I2645" s="19"/>
      <c r="J2645" s="19"/>
      <c r="K2645" s="19"/>
      <c r="L2645" s="19"/>
      <c r="M2645" s="19"/>
      <c r="N2645" s="19"/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19"/>
      <c r="AH2645" s="19"/>
      <c r="AI2645" s="19"/>
      <c r="AK2645" s="19"/>
      <c r="AL2645" s="19"/>
      <c r="AM2645" s="19"/>
      <c r="AN2645" s="19"/>
      <c r="AO2645" s="19"/>
      <c r="AP2645" s="19"/>
      <c r="AQ2645" s="19"/>
      <c r="AR2645" s="19"/>
      <c r="AS2645" s="19"/>
      <c r="AU2645" s="19"/>
      <c r="AV2645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C4B3-CADE-9F4D-B567-35E69A7D29CB}">
  <dimension ref="A1:AS1000"/>
  <sheetViews>
    <sheetView workbookViewId="0">
      <pane ySplit="1" topLeftCell="A2" activePane="bottomLeft" state="frozen"/>
      <selection pane="bottomLeft" sqref="A1:XFD1048576"/>
    </sheetView>
  </sheetViews>
  <sheetFormatPr baseColWidth="10" defaultRowHeight="15" x14ac:dyDescent="0.2"/>
  <cols>
    <col min="1" max="1" width="16.6640625" customWidth="1"/>
    <col min="4" max="4" width="1.6640625" customWidth="1"/>
    <col min="5" max="32" width="11.6640625" customWidth="1"/>
    <col min="33" max="33" width="1.6640625" customWidth="1"/>
    <col min="34" max="42" width="13.33203125" customWidth="1"/>
    <col min="43" max="43" width="1.6640625" customWidth="1"/>
    <col min="44" max="45" width="13.33203125" customWidth="1"/>
  </cols>
  <sheetData>
    <row r="1" spans="1:45" x14ac:dyDescent="0.2">
      <c r="A1" s="14" t="s">
        <v>14</v>
      </c>
      <c r="B1" s="14" t="s">
        <v>4</v>
      </c>
      <c r="C1" s="14" t="s">
        <v>15</v>
      </c>
      <c r="E1" s="16">
        <v>44927</v>
      </c>
      <c r="F1" s="16">
        <v>44958</v>
      </c>
      <c r="G1" s="16">
        <v>44986</v>
      </c>
      <c r="H1" s="16">
        <v>45017</v>
      </c>
      <c r="I1" s="16">
        <v>45047</v>
      </c>
      <c r="J1" s="16">
        <v>45078</v>
      </c>
      <c r="K1" s="16">
        <v>45108</v>
      </c>
      <c r="L1" s="16">
        <v>45139</v>
      </c>
      <c r="M1" s="16">
        <v>45170</v>
      </c>
      <c r="N1" s="16">
        <v>45200</v>
      </c>
      <c r="O1" s="16">
        <v>45231</v>
      </c>
      <c r="P1" s="16">
        <v>45261</v>
      </c>
      <c r="Q1" s="16">
        <v>45292</v>
      </c>
      <c r="R1" s="16">
        <v>45323</v>
      </c>
      <c r="S1" s="16">
        <v>45352</v>
      </c>
      <c r="T1" s="16">
        <v>45383</v>
      </c>
      <c r="U1" s="16">
        <v>45413</v>
      </c>
      <c r="V1" s="16">
        <v>45444</v>
      </c>
      <c r="W1" s="16">
        <v>45474</v>
      </c>
      <c r="X1" s="16">
        <v>45505</v>
      </c>
      <c r="Y1" s="16">
        <v>45536</v>
      </c>
      <c r="Z1" s="16">
        <v>45566</v>
      </c>
      <c r="AA1" s="16">
        <v>45597</v>
      </c>
      <c r="AB1" s="16">
        <v>45627</v>
      </c>
      <c r="AC1" s="16">
        <v>45658</v>
      </c>
      <c r="AD1" s="16">
        <v>45689</v>
      </c>
      <c r="AE1" s="16">
        <v>45717</v>
      </c>
      <c r="AF1" s="16">
        <v>45748</v>
      </c>
      <c r="AH1" s="17" t="s">
        <v>73</v>
      </c>
      <c r="AI1" s="17" t="s">
        <v>74</v>
      </c>
      <c r="AJ1" s="17" t="s">
        <v>75</v>
      </c>
      <c r="AK1" s="17" t="s">
        <v>76</v>
      </c>
      <c r="AL1" s="17" t="s">
        <v>9</v>
      </c>
      <c r="AM1" s="17" t="s">
        <v>10</v>
      </c>
      <c r="AN1" s="17" t="s">
        <v>11</v>
      </c>
      <c r="AO1" s="17" t="s">
        <v>12</v>
      </c>
      <c r="AP1" s="17" t="s">
        <v>77</v>
      </c>
      <c r="AR1" s="18">
        <v>2023</v>
      </c>
      <c r="AS1" s="18">
        <v>2024</v>
      </c>
    </row>
    <row r="2" spans="1:45" x14ac:dyDescent="0.2">
      <c r="A2" s="35" t="s">
        <v>13</v>
      </c>
      <c r="B2" s="34" t="s">
        <v>73</v>
      </c>
      <c r="C2" s="35" t="s">
        <v>16</v>
      </c>
      <c r="E2" s="19" cm="1">
        <f t="array" ref="E2">IFERROR(
    SUMPRODUCT(
        (Data_Clean_Build!H$2:H$51) *
        (($B2 = "All") + (Data_Clean_Build!$F$2:$F$51 = $B2)) *
        (($C2 = "") + ISNUMBER(SEARCH(Data_Clean_Build!$B$2:$B$51,$C2)))
    ),
    0
)</f>
        <v>0</v>
      </c>
      <c r="F2" s="19" cm="1">
        <f t="array" ref="F2">IFERROR(
    SUMPRODUCT(
        (Data_Clean_Build!I$2:I$51) *
        (($B2 = "All") + (Data_Clean_Build!$F$2:$F$51 = $B2)) *
        (($C2 = "") + ISNUMBER(SEARCH(Data_Clean_Build!$B$2:$B$51,$C2)))
    ),
    0
)</f>
        <v>2034.3856799999999</v>
      </c>
      <c r="G2" s="19" cm="1">
        <f t="array" ref="G2">IFERROR(
    SUMPRODUCT(
        (Data_Clean_Build!J$2:J$51) *
        (($B2 = "All") + (Data_Clean_Build!$F$2:$F$51 = $B2)) *
        (($C2 = "") + ISNUMBER(SEARCH(Data_Clean_Build!$B$2:$B$51,$C2)))
    ),
    0
)</f>
        <v>2122.4416799999999</v>
      </c>
      <c r="H2" s="19" cm="1">
        <f t="array" ref="H2">IFERROR(
    SUMPRODUCT(
        (Data_Clean_Build!K$2:K$51) *
        (($B2 = "All") + (Data_Clean_Build!$F$2:$F$51 = $B2)) *
        (($C2 = "") + ISNUMBER(SEARCH(Data_Clean_Build!$B$2:$B$51,$C2)))
    ),
    0
)</f>
        <v>2688.9649200000003</v>
      </c>
      <c r="I2" s="19" cm="1">
        <f t="array" ref="I2">IFERROR(
    SUMPRODUCT(
        (Data_Clean_Build!L$2:L$51) *
        (($B2 = "All") + (Data_Clean_Build!$F$2:$F$51 = $B2)) *
        (($C2 = "") + ISNUMBER(SEARCH(Data_Clean_Build!$B$2:$B$51,$C2)))
    ),
    0
)</f>
        <v>2724.3639599999997</v>
      </c>
      <c r="J2" s="19" cm="1">
        <f t="array" ref="J2">IFERROR(
    SUMPRODUCT(
        (Data_Clean_Build!M$2:M$51) *
        (($B2 = "All") + (Data_Clean_Build!$F$2:$F$51 = $B2)) *
        (($C2 = "") + ISNUMBER(SEARCH(Data_Clean_Build!$B$2:$B$51,$C2)))
    ),
    0
)</f>
        <v>2495.5732800000001</v>
      </c>
      <c r="K2" s="19" cm="1">
        <f t="array" ref="K2">IFERROR(
    SUMPRODUCT(
        (Data_Clean_Build!N$2:N$51) *
        (($B2 = "All") + (Data_Clean_Build!$F$2:$F$51 = $B2)) *
        (($C2 = "") + ISNUMBER(SEARCH(Data_Clean_Build!$B$2:$B$51,$C2)))
    ),
    0
)</f>
        <v>2495.5732800000001</v>
      </c>
      <c r="L2" s="19" cm="1">
        <f t="array" ref="L2">IFERROR(
    SUMPRODUCT(
        (Data_Clean_Build!O$2:O$51) *
        (($B2 = "All") + (Data_Clean_Build!$F$2:$F$51 = $B2)) *
        (($C2 = "") + ISNUMBER(SEARCH(Data_Clean_Build!$B$2:$B$51,$C2)))
    ),
    0
)</f>
        <v>2504.7719999999999</v>
      </c>
      <c r="M2" s="19" cm="1">
        <f t="array" ref="M2">IFERROR(
    SUMPRODUCT(
        (Data_Clean_Build!P$2:P$51) *
        (($B2 = "All") + (Data_Clean_Build!$F$2:$F$51 = $B2)) *
        (($C2 = "") + ISNUMBER(SEARCH(Data_Clean_Build!$B$2:$B$51,$C2)))
    ),
    0
)</f>
        <v>2647.9079999999999</v>
      </c>
      <c r="N2" s="19" cm="1">
        <f t="array" ref="N2">IFERROR(
    SUMPRODUCT(
        (Data_Clean_Build!Q$2:Q$51) *
        (($B2 = "All") + (Data_Clean_Build!$F$2:$F$51 = $B2)) *
        (($C2 = "") + ISNUMBER(SEARCH(Data_Clean_Build!$B$2:$B$51,$C2)))
    ),
    0
)</f>
        <v>1881.7819199999999</v>
      </c>
      <c r="O2" s="19" cm="1">
        <f t="array" ref="O2">IFERROR(
    SUMPRODUCT(
        (Data_Clean_Build!R$2:R$51) *
        (($B2 = "All") + (Data_Clean_Build!$F$2:$F$51 = $B2)) *
        (($C2 = "") + ISNUMBER(SEARCH(Data_Clean_Build!$B$2:$B$51,$C2)))
    ),
    0
)</f>
        <v>1984.5979199999997</v>
      </c>
      <c r="P2" s="19" cm="1">
        <f t="array" ref="P2">IFERROR(
    SUMPRODUCT(
        (Data_Clean_Build!S$2:S$51) *
        (($B2 = "All") + (Data_Clean_Build!$F$2:$F$51 = $B2)) *
        (($C2 = "") + ISNUMBER(SEARCH(Data_Clean_Build!$B$2:$B$51,$C2)))
    ),
    0
)</f>
        <v>2491.5443999999998</v>
      </c>
      <c r="Q2" s="19" cm="1">
        <f t="array" ref="Q2">IFERROR(
    SUMPRODUCT(
        (Data_Clean_Build!T$2:T$51) *
        (($B2 = "All") + (Data_Clean_Build!$F$2:$F$51 = $B2)) *
        (($C2 = "") + ISNUMBER(SEARCH(Data_Clean_Build!$B$2:$B$51,$C2)))
    ),
    0
)</f>
        <v>2487.37824</v>
      </c>
      <c r="R2" s="19" cm="1">
        <f t="array" ref="R2">IFERROR(
    SUMPRODUCT(
        (Data_Clean_Build!U$2:U$51) *
        (($B2 = "All") + (Data_Clean_Build!$F$2:$F$51 = $B2)) *
        (($C2 = "") + ISNUMBER(SEARCH(Data_Clean_Build!$B$2:$B$51,$C2)))
    ),
    0
)</f>
        <v>2541.1939199999997</v>
      </c>
      <c r="S2" s="19" cm="1">
        <f t="array" ref="S2">IFERROR(
    SUMPRODUCT(
        (Data_Clean_Build!V$2:V$51) *
        (($B2 = "All") + (Data_Clean_Build!$F$2:$F$51 = $B2)) *
        (($C2 = "") + ISNUMBER(SEARCH(Data_Clean_Build!$B$2:$B$51,$C2)))
    ),
    0
)</f>
        <v>2270.2003199999999</v>
      </c>
      <c r="T2" s="19" cm="1">
        <f t="array" ref="T2">IFERROR(
    SUMPRODUCT(
        (Data_Clean_Build!W$2:W$51) *
        (($B2 = "All") + (Data_Clean_Build!$F$2:$F$51 = $B2)) *
        (($C2 = "") + ISNUMBER(SEARCH(Data_Clean_Build!$B$2:$B$51,$C2)))
    ),
    0
)</f>
        <v>2257.2489599999999</v>
      </c>
      <c r="U2" s="19" cm="1">
        <f t="array" ref="U2">IFERROR(
    SUMPRODUCT(
        (Data_Clean_Build!X$2:X$51) *
        (($B2 = "All") + (Data_Clean_Build!$F$2:$F$51 = $B2)) *
        (($C2 = "") + ISNUMBER(SEARCH(Data_Clean_Build!$B$2:$B$51,$C2)))
    ),
    0
)</f>
        <v>2082.348</v>
      </c>
      <c r="V2" s="19" cm="1">
        <f t="array" ref="V2">IFERROR(
    SUMPRODUCT(
        (Data_Clean_Build!Y$2:Y$51) *
        (($B2 = "All") + (Data_Clean_Build!$F$2:$F$51 = $B2)) *
        (($C2 = "") + ISNUMBER(SEARCH(Data_Clean_Build!$B$2:$B$51,$C2)))
    ),
    0
)</f>
        <v>2087.6068800000003</v>
      </c>
      <c r="W2" s="19" cm="1">
        <f t="array" ref="W2">IFERROR(
    SUMPRODUCT(
        (Data_Clean_Build!Z$2:Z$51) *
        (($B2 = "All") + (Data_Clean_Build!$F$2:$F$51 = $B2)) *
        (($C2 = "") + ISNUMBER(SEARCH(Data_Clean_Build!$B$2:$B$51,$C2)))
    ),
    0
)</f>
        <v>2087.6068800000003</v>
      </c>
      <c r="X2" s="19" cm="1">
        <f t="array" ref="X2">IFERROR(
    SUMPRODUCT(
        (Data_Clean_Build!AA$2:AA$51) *
        (($B2 = "All") + (Data_Clean_Build!$F$2:$F$51 = $B2)) *
        (($C2 = "") + ISNUMBER(SEARCH(Data_Clean_Build!$B$2:$B$51,$C2)))
    ),
    0
)</f>
        <v>2087.6068800000003</v>
      </c>
      <c r="Y2" s="19" cm="1">
        <f t="array" ref="Y2">IFERROR(
    SUMPRODUCT(
        (Data_Clean_Build!AB$2:AB$51) *
        (($B2 = "All") + (Data_Clean_Build!$F$2:$F$51 = $B2)) *
        (($C2 = "") + ISNUMBER(SEARCH(Data_Clean_Build!$B$2:$B$51,$C2)))
    ),
    0
)</f>
        <v>2111.4259200000001</v>
      </c>
      <c r="Z2" s="19" cm="1">
        <f t="array" ref="Z2">IFERROR(
    SUMPRODUCT(
        (Data_Clean_Build!AC$2:AC$51) *
        (($B2 = "All") + (Data_Clean_Build!$F$2:$F$51 = $B2)) *
        (($C2 = "") + ISNUMBER(SEARCH(Data_Clean_Build!$B$2:$B$51,$C2)))
    ),
    0
)</f>
        <v>2122.2345599999999</v>
      </c>
      <c r="AA2" s="19" cm="1">
        <f t="array" ref="AA2">IFERROR(
    SUMPRODUCT(
        (Data_Clean_Build!AD$2:AD$51) *
        (($B2 = "All") + (Data_Clean_Build!$F$2:$F$51 = $B2)) *
        (($C2 = "") + ISNUMBER(SEARCH(Data_Clean_Build!$B$2:$B$51,$C2)))
    ),
    0
)</f>
        <v>2122.2345599999999</v>
      </c>
      <c r="AB2" s="19" cm="1">
        <f t="array" ref="AB2">IFERROR(
    SUMPRODUCT(
        (Data_Clean_Build!AE$2:AE$51) *
        (($B2 = "All") + (Data_Clean_Build!$F$2:$F$51 = $B2)) *
        (($C2 = "") + ISNUMBER(SEARCH(Data_Clean_Build!$B$2:$B$51,$C2)))
    ),
    0
)</f>
        <v>2122.2345599999999</v>
      </c>
      <c r="AC2" s="19" cm="1">
        <f t="array" ref="AC2">IFERROR(
    SUMPRODUCT(
        (Data_Clean_Build!AF$2:AF$51) *
        (($B2 = "All") + (Data_Clean_Build!$F$2:$F$51 = $B2)) *
        (($C2 = "") + ISNUMBER(SEARCH(Data_Clean_Build!$B$2:$B$51,$C2)))
    ),
    0
)</f>
        <v>2140.5081599999999</v>
      </c>
      <c r="AD2" s="19" cm="1">
        <f t="array" ref="AD2">IFERROR(
    SUMPRODUCT(
        (Data_Clean_Build!AG$2:AG$51) *
        (($B2 = "All") + (Data_Clean_Build!$F$2:$F$51 = $B2)) *
        (($C2 = "") + ISNUMBER(SEARCH(Data_Clean_Build!$B$2:$B$51,$C2)))
    ),
    0
)</f>
        <v>2246.1652800000002</v>
      </c>
      <c r="AE2" s="19" cm="1">
        <f t="array" ref="AE2">IFERROR(
    SUMPRODUCT(
        (Data_Clean_Build!AH$2:AH$51) *
        (($B2 = "All") + (Data_Clean_Build!$F$2:$F$51 = $B2)) *
        (($C2 = "") + ISNUMBER(SEARCH(Data_Clean_Build!$B$2:$B$51,$C2)))
    ),
    0
)</f>
        <v>2246.1652800000002</v>
      </c>
      <c r="AF2" s="19" cm="1">
        <f t="array" ref="AF2">IFERROR(
    SUMPRODUCT(
        (Data_Clean_Build!AI$2:AI$51) *
        (($B2 = "All") + (Data_Clean_Build!$F$2:$F$51 = $B2)) *
        (($C2 = "") + ISNUMBER(SEARCH(Data_Clean_Build!$B$2:$B$51,$C2)))
    ),
    0
)</f>
        <v>2256.46272</v>
      </c>
      <c r="AH2" s="19" cm="1">
        <f t="array" ref="AH2">_xlfn.SWITCH($A2,"Start",$E2,"End",$G2,SUM($E2:$G2))</f>
        <v>0</v>
      </c>
      <c r="AI2" s="19" cm="1">
        <f t="array" ref="AI2">_xlfn.SWITCH($A2,"Start",$H2,"End",$J2,SUM($H2:$J2))</f>
        <v>2688.9649200000003</v>
      </c>
      <c r="AJ2" s="19" cm="1">
        <f t="array" ref="AJ2">_xlfn.SWITCH($A2,"Start",$K2,"End",$M2,SUM($K2:$M2))</f>
        <v>2495.5732800000001</v>
      </c>
      <c r="AK2" s="19" cm="1">
        <f t="array" ref="AK2">_xlfn.SWITCH($A2,"Start",$N2,"End",$P2,SUM($N2:$P2))</f>
        <v>1881.7819199999999</v>
      </c>
      <c r="AL2" s="19" cm="1">
        <f t="array" ref="AL2">_xlfn.SWITCH($A2,"Start",$Q2,"End",$S2,SUM($Q2:$S2))</f>
        <v>2487.37824</v>
      </c>
      <c r="AM2" s="19" cm="1">
        <f t="array" ref="AM2">_xlfn.SWITCH($A2,"Start",$T2,"End",$V2,SUM($T2:$V2))</f>
        <v>2257.2489599999999</v>
      </c>
      <c r="AN2" s="19" cm="1">
        <f t="array" ref="AN2">_xlfn.SWITCH($A2,"Start",$W2,"End",$Y2,SUM($W2:$Y2))</f>
        <v>2087.6068800000003</v>
      </c>
      <c r="AO2" s="19" cm="1">
        <f t="array" ref="AO2">_xlfn.SWITCH($A2,"Start",$Z2,"End",$AB2,SUM($Z2:$AB2))</f>
        <v>2122.2345599999999</v>
      </c>
      <c r="AP2" s="19" cm="1">
        <f t="array" ref="AP2">_xlfn.SWITCH($A2,"Start",$AC2,"End",$AE2,SUM($AC2:$AE2))</f>
        <v>2140.5081599999999</v>
      </c>
      <c r="AR2" s="19" cm="1">
        <f t="array" ref="AR2">_xlfn.SWITCH($A2,"Start",$E2,"End",$P2,SUM($E2:$P2))</f>
        <v>0</v>
      </c>
      <c r="AS2" s="19" cm="1">
        <f t="array" ref="AS2">_xlfn.SWITCH($A2,"Start",$Q2,"End",$AB2,SUM($Q2:$AB2))</f>
        <v>2487.37824</v>
      </c>
    </row>
    <row r="3" spans="1:45" x14ac:dyDescent="0.2">
      <c r="A3" s="35" t="s">
        <v>1</v>
      </c>
      <c r="B3" s="34" t="s">
        <v>73</v>
      </c>
      <c r="C3" s="35" t="s">
        <v>16</v>
      </c>
      <c r="E3" s="19" cm="1">
        <f t="array" ref="E3">IFERROR(
    SUMPRODUCT(
        (Data_Clean_Build!I$2:I$51) *
        (Data_Clean_Build!$D$2:$D$51 = Data_Clean_Build!I$1:I$1) *
        (($B3 = "All") + (Data_Clean_Build!$F$2:$F$51 = $B3)) *
        (($C3 = "") + ISNUMBER(SEARCH(Data_Clean_Build!$B$2:$B$51,$C3)))
    ),
    0
)</f>
        <v>2034.3856799999999</v>
      </c>
      <c r="F3" s="19" cm="1">
        <f t="array" ref="F3">IFERROR(
    SUMPRODUCT(
        (Data_Clean_Build!J$2:J$51) *
        (Data_Clean_Build!$D$2:$D$51 = Data_Clean_Build!J$1:J$1) *
        (($B3 = "All") + (Data_Clean_Build!$F$2:$F$51 = $B3)) *
        (($C3 = "") + ISNUMBER(SEARCH(Data_Clean_Build!$B$2:$B$51,$C3)))
    ),
    0
)</f>
        <v>231.19200000000001</v>
      </c>
      <c r="G3" s="19" cm="1">
        <f t="array" ref="G3">IFERROR(
    SUMPRODUCT(
        (Data_Clean_Build!K$2:K$51) *
        (Data_Clean_Build!$D$2:$D$51 = Data_Clean_Build!K$1:K$1) *
        (($B3 = "All") + (Data_Clean_Build!$F$2:$F$51 = $B3)) *
        (($C3 = "") + ISNUMBER(SEARCH(Data_Clean_Build!$B$2:$B$51,$C3)))
    ),
    0
)</f>
        <v>566.52323999999999</v>
      </c>
      <c r="H3" s="19" cm="1">
        <f t="array" ref="H3">IFERROR(
    SUMPRODUCT(
        (Data_Clean_Build!L$2:L$51) *
        (Data_Clean_Build!$D$2:$D$51 = Data_Clean_Build!L$1:L$1) *
        (($B3 = "All") + (Data_Clean_Build!$F$2:$F$51 = $B3)) *
        (($C3 = "") + ISNUMBER(SEARCH(Data_Clean_Build!$B$2:$B$51,$C3)))
    ),
    0
)</f>
        <v>0</v>
      </c>
      <c r="I3" s="19" cm="1">
        <f t="array" ref="I3">IFERROR(
    SUMPRODUCT(
        (Data_Clean_Build!M$2:M$51) *
        (Data_Clean_Build!$D$2:$D$51 = Data_Clean_Build!M$1:M$1) *
        (($B3 = "All") + (Data_Clean_Build!$F$2:$F$51 = $B3)) *
        (($C3 = "") + ISNUMBER(SEARCH(Data_Clean_Build!$B$2:$B$51,$C3)))
    ),
    0
)</f>
        <v>0</v>
      </c>
      <c r="J3" s="19" cm="1">
        <f t="array" ref="J3">IFERROR(
    SUMPRODUCT(
        (Data_Clean_Build!N$2:N$51) *
        (Data_Clean_Build!$D$2:$D$51 = Data_Clean_Build!N$1:N$1) *
        (($B3 = "All") + (Data_Clean_Build!$F$2:$F$51 = $B3)) *
        (($C3 = "") + ISNUMBER(SEARCH(Data_Clean_Build!$B$2:$B$51,$C3)))
    ),
    0
)</f>
        <v>0</v>
      </c>
      <c r="K3" s="19" cm="1">
        <f t="array" ref="K3">IFERROR(
    SUMPRODUCT(
        (Data_Clean_Build!O$2:O$51) *
        (Data_Clean_Build!$D$2:$D$51 = Data_Clean_Build!O$1:O$1) *
        (($B3 = "All") + (Data_Clean_Build!$F$2:$F$51 = $B3)) *
        (($C3 = "") + ISNUMBER(SEARCH(Data_Clean_Build!$B$2:$B$51,$C3)))
    ),
    0
)</f>
        <v>0</v>
      </c>
      <c r="L3" s="19" cm="1">
        <f t="array" ref="L3">IFERROR(
    SUMPRODUCT(
        (Data_Clean_Build!P$2:P$51) *
        (Data_Clean_Build!$D$2:$D$51 = Data_Clean_Build!P$1:P$1) *
        (($B3 = "All") + (Data_Clean_Build!$F$2:$F$51 = $B3)) *
        (($C3 = "") + ISNUMBER(SEARCH(Data_Clean_Build!$B$2:$B$51,$C3)))
    ),
    0
)</f>
        <v>0</v>
      </c>
      <c r="M3" s="19" cm="1">
        <f t="array" ref="M3">IFERROR(
    SUMPRODUCT(
        (Data_Clean_Build!Q$2:Q$51) *
        (Data_Clean_Build!$D$2:$D$51 = Data_Clean_Build!Q$1:Q$1) *
        (($B3 = "All") + (Data_Clean_Build!$F$2:$F$51 = $B3)) *
        (($C3 = "") + ISNUMBER(SEARCH(Data_Clean_Build!$B$2:$B$51,$C3)))
    ),
    0
)</f>
        <v>0</v>
      </c>
      <c r="N3" s="19" cm="1">
        <f t="array" ref="N3">IFERROR(
    SUMPRODUCT(
        (Data_Clean_Build!R$2:R$51) *
        (Data_Clean_Build!$D$2:$D$51 = Data_Clean_Build!R$1:R$1) *
        (($B3 = "All") + (Data_Clean_Build!$F$2:$F$51 = $B3)) *
        (($C3 = "") + ISNUMBER(SEARCH(Data_Clean_Build!$B$2:$B$51,$C3)))
    ),
    0
)</f>
        <v>0</v>
      </c>
      <c r="O3" s="19" cm="1">
        <f t="array" ref="O3">IFERROR(
    SUMPRODUCT(
        (Data_Clean_Build!S$2:S$51) *
        (Data_Clean_Build!$D$2:$D$51 = Data_Clean_Build!S$1:S$1) *
        (($B3 = "All") + (Data_Clean_Build!$F$2:$F$51 = $B3)) *
        (($C3 = "") + ISNUMBER(SEARCH(Data_Clean_Build!$B$2:$B$51,$C3)))
    ),
    0
)</f>
        <v>0</v>
      </c>
      <c r="P3" s="19" cm="1">
        <f t="array" ref="P3">IFERROR(
    SUMPRODUCT(
        (Data_Clean_Build!T$2:T$51) *
        (Data_Clean_Build!$D$2:$D$51 = Data_Clean_Build!T$1:T$1) *
        (($B3 = "All") + (Data_Clean_Build!$F$2:$F$51 = $B3)) *
        (($C3 = "") + ISNUMBER(SEARCH(Data_Clean_Build!$B$2:$B$51,$C3)))
    ),
    0
)</f>
        <v>0</v>
      </c>
      <c r="Q3" s="19" cm="1">
        <f t="array" ref="Q3">IFERROR(
    SUMPRODUCT(
        (Data_Clean_Build!U$2:U$51) *
        (Data_Clean_Build!$D$2:$D$51 = Data_Clean_Build!U$1:U$1) *
        (($B3 = "All") + (Data_Clean_Build!$F$2:$F$51 = $B3)) *
        (($C3 = "") + ISNUMBER(SEARCH(Data_Clean_Build!$B$2:$B$51,$C3)))
    ),
    0
)</f>
        <v>0</v>
      </c>
      <c r="R3" s="19" cm="1">
        <f t="array" ref="R3">IFERROR(
    SUMPRODUCT(
        (Data_Clean_Build!V$2:V$51) *
        (Data_Clean_Build!$D$2:$D$51 = Data_Clean_Build!V$1:V$1) *
        (($B3 = "All") + (Data_Clean_Build!$F$2:$F$51 = $B3)) *
        (($C3 = "") + ISNUMBER(SEARCH(Data_Clean_Build!$B$2:$B$51,$C3)))
    ),
    0
)</f>
        <v>0</v>
      </c>
      <c r="S3" s="19" cm="1">
        <f t="array" ref="S3">IFERROR(
    SUMPRODUCT(
        (Data_Clean_Build!W$2:W$51) *
        (Data_Clean_Build!$D$2:$D$51 = Data_Clean_Build!W$1:W$1) *
        (($B3 = "All") + (Data_Clean_Build!$F$2:$F$51 = $B3)) *
        (($C3 = "") + ISNUMBER(SEARCH(Data_Clean_Build!$B$2:$B$51,$C3)))
    ),
    0
)</f>
        <v>0</v>
      </c>
      <c r="T3" s="19" cm="1">
        <f t="array" ref="T3">IFERROR(
    SUMPRODUCT(
        (Data_Clean_Build!X$2:X$51) *
        (Data_Clean_Build!$D$2:$D$51 = Data_Clean_Build!X$1:X$1) *
        (($B3 = "All") + (Data_Clean_Build!$F$2:$F$51 = $B3)) *
        (($C3 = "") + ISNUMBER(SEARCH(Data_Clean_Build!$B$2:$B$51,$C3)))
    ),
    0
)</f>
        <v>0</v>
      </c>
      <c r="U3" s="19" cm="1">
        <f t="array" ref="U3">IFERROR(
    SUMPRODUCT(
        (Data_Clean_Build!Y$2:Y$51) *
        (Data_Clean_Build!$D$2:$D$51 = Data_Clean_Build!Y$1:Y$1) *
        (($B3 = "All") + (Data_Clean_Build!$F$2:$F$51 = $B3)) *
        (($C3 = "") + ISNUMBER(SEARCH(Data_Clean_Build!$B$2:$B$51,$C3)))
    ),
    0
)</f>
        <v>0</v>
      </c>
      <c r="V3" s="19" cm="1">
        <f t="array" ref="V3">IFERROR(
    SUMPRODUCT(
        (Data_Clean_Build!Z$2:Z$51) *
        (Data_Clean_Build!$D$2:$D$51 = Data_Clean_Build!Z$1:Z$1) *
        (($B3 = "All") + (Data_Clean_Build!$F$2:$F$51 = $B3)) *
        (($C3 = "") + ISNUMBER(SEARCH(Data_Clean_Build!$B$2:$B$51,$C3)))
    ),
    0
)</f>
        <v>0</v>
      </c>
      <c r="W3" s="19" cm="1">
        <f t="array" ref="W3">IFERROR(
    SUMPRODUCT(
        (Data_Clean_Build!AA$2:AA$51) *
        (Data_Clean_Build!$D$2:$D$51 = Data_Clean_Build!AA$1:AA$1) *
        (($B3 = "All") + (Data_Clean_Build!$F$2:$F$51 = $B3)) *
        (($C3 = "") + ISNUMBER(SEARCH(Data_Clean_Build!$B$2:$B$51,$C3)))
    ),
    0
)</f>
        <v>0</v>
      </c>
      <c r="X3" s="19" cm="1">
        <f t="array" ref="X3">IFERROR(
    SUMPRODUCT(
        (Data_Clean_Build!AB$2:AB$51) *
        (Data_Clean_Build!$D$2:$D$51 = Data_Clean_Build!AB$1:AB$1) *
        (($B3 = "All") + (Data_Clean_Build!$F$2:$F$51 = $B3)) *
        (($C3 = "") + ISNUMBER(SEARCH(Data_Clean_Build!$B$2:$B$51,$C3)))
    ),
    0
)</f>
        <v>0</v>
      </c>
      <c r="Y3" s="19" cm="1">
        <f t="array" ref="Y3">IFERROR(
    SUMPRODUCT(
        (Data_Clean_Build!AC$2:AC$51) *
        (Data_Clean_Build!$D$2:$D$51 = Data_Clean_Build!AC$1:AC$1) *
        (($B3 = "All") + (Data_Clean_Build!$F$2:$F$51 = $B3)) *
        (($C3 = "") + ISNUMBER(SEARCH(Data_Clean_Build!$B$2:$B$51,$C3)))
    ),
    0
)</f>
        <v>0</v>
      </c>
      <c r="Z3" s="19" cm="1">
        <f t="array" ref="Z3">IFERROR(
    SUMPRODUCT(
        (Data_Clean_Build!AD$2:AD$51) *
        (Data_Clean_Build!$D$2:$D$51 = Data_Clean_Build!AD$1:AD$1) *
        (($B3 = "All") + (Data_Clean_Build!$F$2:$F$51 = $B3)) *
        (($C3 = "") + ISNUMBER(SEARCH(Data_Clean_Build!$B$2:$B$51,$C3)))
    ),
    0
)</f>
        <v>0</v>
      </c>
      <c r="AA3" s="19" cm="1">
        <f t="array" ref="AA3">IFERROR(
    SUMPRODUCT(
        (Data_Clean_Build!AE$2:AE$51) *
        (Data_Clean_Build!$D$2:$D$51 = Data_Clean_Build!AE$1:AE$1) *
        (($B3 = "All") + (Data_Clean_Build!$F$2:$F$51 = $B3)) *
        (($C3 = "") + ISNUMBER(SEARCH(Data_Clean_Build!$B$2:$B$51,$C3)))
    ),
    0
)</f>
        <v>0</v>
      </c>
      <c r="AB3" s="19" cm="1">
        <f t="array" ref="AB3">IFERROR(
    SUMPRODUCT(
        (Data_Clean_Build!AF$2:AF$51) *
        (Data_Clean_Build!$D$2:$D$51 = Data_Clean_Build!AF$1:AF$1) *
        (($B3 = "All") + (Data_Clean_Build!$F$2:$F$51 = $B3)) *
        (($C3 = "") + ISNUMBER(SEARCH(Data_Clean_Build!$B$2:$B$51,$C3)))
    ),
    0
)</f>
        <v>0</v>
      </c>
      <c r="AC3" s="19" cm="1">
        <f t="array" ref="AC3">IFERROR(
    SUMPRODUCT(
        (Data_Clean_Build!AG$2:AG$51) *
        (Data_Clean_Build!$D$2:$D$51 = Data_Clean_Build!AG$1:AG$1) *
        (($B3 = "All") + (Data_Clean_Build!$F$2:$F$51 = $B3)) *
        (($C3 = "") + ISNUMBER(SEARCH(Data_Clean_Build!$B$2:$B$51,$C3)))
    ),
    0
)</f>
        <v>0</v>
      </c>
      <c r="AD3" s="19" cm="1">
        <f t="array" ref="AD3">IFERROR(
    SUMPRODUCT(
        (Data_Clean_Build!AH$2:AH$51) *
        (Data_Clean_Build!$D$2:$D$51 = Data_Clean_Build!AH$1:AH$1) *
        (($B3 = "All") + (Data_Clean_Build!$F$2:$F$51 = $B3)) *
        (($C3 = "") + ISNUMBER(SEARCH(Data_Clean_Build!$B$2:$B$51,$C3)))
    ),
    0
)</f>
        <v>0</v>
      </c>
      <c r="AE3" s="19" cm="1">
        <f t="array" ref="AE3">IFERROR(
    SUMPRODUCT(
        (Data_Clean_Build!AI$2:AI$51) *
        (Data_Clean_Build!$D$2:$D$51 = Data_Clean_Build!AI$1:AI$1) *
        (($B3 = "All") + (Data_Clean_Build!$F$2:$F$51 = $B3)) *
        (($C3 = "") + ISNUMBER(SEARCH(Data_Clean_Build!$B$2:$B$51,$C3)))
    ),
    0
)</f>
        <v>0</v>
      </c>
      <c r="AF3" s="19" cm="1">
        <f t="array" ref="AF3">IFERROR(
    SUMPRODUCT(
        (Data_Clean_Build!AJ$2:AJ$51) *
        (Data_Clean_Build!$D$2:$D$51 = Data_Clean_Build!AJ$1:AJ$1) *
        (($B3 = "All") + (Data_Clean_Build!$F$2:$F$51 = $B3)) *
        (($C3 = "") + ISNUMBER(SEARCH(Data_Clean_Build!$B$2:$B$51,$C3)))
    ),
    0
)</f>
        <v>0</v>
      </c>
      <c r="AH3" s="19" cm="1">
        <f t="array" ref="AH3">_xlfn.SWITCH($A3,"Start",$E3,"End",$G3,SUM($E3:$G3))</f>
        <v>2832.1009199999999</v>
      </c>
      <c r="AI3" s="19" cm="1">
        <f t="array" ref="AI3">_xlfn.SWITCH($A3,"Start",$H3,"End",$J3,SUM($H3:$J3))</f>
        <v>0</v>
      </c>
      <c r="AJ3" s="19" cm="1">
        <f t="array" ref="AJ3">_xlfn.SWITCH($A3,"Start",$K3,"End",$M3,SUM($K3:$M3))</f>
        <v>0</v>
      </c>
      <c r="AK3" s="19" cm="1">
        <f t="array" ref="AK3">_xlfn.SWITCH($A3,"Start",$N3,"End",$P3,SUM($N3:$P3))</f>
        <v>0</v>
      </c>
      <c r="AL3" s="19" cm="1">
        <f t="array" ref="AL3">_xlfn.SWITCH($A3,"Start",$Q3,"End",$S3,SUM($Q3:$S3))</f>
        <v>0</v>
      </c>
      <c r="AM3" s="19" cm="1">
        <f t="array" ref="AM3">_xlfn.SWITCH($A3,"Start",$T3,"End",$V3,SUM($T3:$V3))</f>
        <v>0</v>
      </c>
      <c r="AN3" s="19" cm="1">
        <f t="array" ref="AN3">_xlfn.SWITCH($A3,"Start",$W3,"End",$Y3,SUM($W3:$Y3))</f>
        <v>0</v>
      </c>
      <c r="AO3" s="19" cm="1">
        <f t="array" ref="AO3">_xlfn.SWITCH($A3,"Start",$Z3,"End",$AB3,SUM($Z3:$AB3))</f>
        <v>0</v>
      </c>
      <c r="AP3" s="19" cm="1">
        <f t="array" ref="AP3">_xlfn.SWITCH($A3,"Start",$AC3,"End",$AE3,SUM($AC3:$AE3))</f>
        <v>0</v>
      </c>
      <c r="AR3" s="19" cm="1">
        <f t="array" ref="AR3">_xlfn.SWITCH($A3,"Start",$E3,"End",$P3,SUM($E3:$P3))</f>
        <v>2832.1009199999999</v>
      </c>
      <c r="AS3" s="19" cm="1">
        <f t="array" ref="AS3">_xlfn.SWITCH($A3,"Start",$Q3,"End",$AB3,SUM($Q3:$AB3))</f>
        <v>0</v>
      </c>
    </row>
    <row r="4" spans="1:45" x14ac:dyDescent="0.2">
      <c r="A4" s="35" t="s">
        <v>17</v>
      </c>
      <c r="B4" s="34" t="s">
        <v>73</v>
      </c>
      <c r="C4" s="35" t="s">
        <v>16</v>
      </c>
      <c r="E4" s="19" cm="1">
        <f t="array" ref="E4">IFERROR(
    SUMPRODUCT(
        (Data_Clean_Build!I$2:I$51) *
        (Data_Clean_Build!H$2:H$51 &lt;&gt; "") *
        (Data_Clean_Build!H$2:H$51 = 0) *
       (Data_Clean_Build!$D$2:$D$51 &lt;&gt; Data_Clean_Build!I$1:I$1) *
        (($B4 = "All") + (Data_Clean_Build!$F$2:$F$51 = $B4)) *
        (($C4 = "") + ISNUMBER(SEARCH(Data_Clean_Build!$B$2:$B$51,$C4)))
    ),
    0
)</f>
        <v>0</v>
      </c>
      <c r="F4" s="19" cm="1">
        <f t="array" ref="F4">IFERROR(
    SUMPRODUCT(
        (Data_Clean_Build!J$2:J$51) *
        (Data_Clean_Build!I$2:I$51 &lt;&gt; "") *
        (Data_Clean_Build!I$2:I$51 = 0) *
       (Data_Clean_Build!$D$2:$D$51 &lt;&gt; Data_Clean_Build!J$1:J$1) *
        (($B4 = "All") + (Data_Clean_Build!$F$2:$F$51 = $B4)) *
        (($C4 = "") + ISNUMBER(SEARCH(Data_Clean_Build!$B$2:$B$51,$C4)))
    ),
    0
)</f>
        <v>0</v>
      </c>
      <c r="G4" s="19" cm="1">
        <f t="array" ref="G4">IFERROR(
    SUMPRODUCT(
        (Data_Clean_Build!K$2:K$51) *
        (Data_Clean_Build!J$2:J$51 &lt;&gt; "") *
        (Data_Clean_Build!J$2:J$51 = 0) *
       (Data_Clean_Build!$D$2:$D$51 &lt;&gt; Data_Clean_Build!K$1:K$1) *
        (($B4 = "All") + (Data_Clean_Build!$F$2:$F$51 = $B4)) *
        (($C4 = "") + ISNUMBER(SEARCH(Data_Clean_Build!$B$2:$B$51,$C4)))
    ),
    0
)</f>
        <v>0</v>
      </c>
      <c r="H4" s="19" cm="1">
        <f t="array" ref="H4">IFERROR(
    SUMPRODUCT(
        (Data_Clean_Build!L$2:L$51) *
        (Data_Clean_Build!K$2:K$51 &lt;&gt; "") *
        (Data_Clean_Build!K$2:K$51 = 0) *
       (Data_Clean_Build!$D$2:$D$51 &lt;&gt; Data_Clean_Build!L$1:L$1) *
        (($B4 = "All") + (Data_Clean_Build!$F$2:$F$51 = $B4)) *
        (($C4 = "") + ISNUMBER(SEARCH(Data_Clean_Build!$B$2:$B$51,$C4)))
    ),
    0
)</f>
        <v>0</v>
      </c>
      <c r="I4" s="19" cm="1">
        <f t="array" ref="I4">IFERROR(
    SUMPRODUCT(
        (Data_Clean_Build!M$2:M$51) *
        (Data_Clean_Build!L$2:L$51 &lt;&gt; "") *
        (Data_Clean_Build!L$2:L$51 = 0) *
       (Data_Clean_Build!$D$2:$D$51 &lt;&gt; Data_Clean_Build!M$1:M$1) *
        (($B4 = "All") + (Data_Clean_Build!$F$2:$F$51 = $B4)) *
        (($C4 = "") + ISNUMBER(SEARCH(Data_Clean_Build!$B$2:$B$51,$C4)))
    ),
    0
)</f>
        <v>0</v>
      </c>
      <c r="J4" s="19" cm="1">
        <f t="array" ref="J4">IFERROR(
    SUMPRODUCT(
        (Data_Clean_Build!N$2:N$51) *
        (Data_Clean_Build!M$2:M$51 &lt;&gt; "") *
        (Data_Clean_Build!M$2:M$51 = 0) *
       (Data_Clean_Build!$D$2:$D$51 &lt;&gt; Data_Clean_Build!N$1:N$1) *
        (($B4 = "All") + (Data_Clean_Build!$F$2:$F$51 = $B4)) *
        (($C4 = "") + ISNUMBER(SEARCH(Data_Clean_Build!$B$2:$B$51,$C4)))
    ),
    0
)</f>
        <v>0</v>
      </c>
      <c r="K4" s="19" cm="1">
        <f t="array" ref="K4">IFERROR(
    SUMPRODUCT(
        (Data_Clean_Build!O$2:O$51) *
        (Data_Clean_Build!N$2:N$51 &lt;&gt; "") *
        (Data_Clean_Build!N$2:N$51 = 0) *
       (Data_Clean_Build!$D$2:$D$51 &lt;&gt; Data_Clean_Build!O$1:O$1) *
        (($B4 = "All") + (Data_Clean_Build!$F$2:$F$51 = $B4)) *
        (($C4 = "") + ISNUMBER(SEARCH(Data_Clean_Build!$B$2:$B$51,$C4)))
    ),
    0
)</f>
        <v>0</v>
      </c>
      <c r="L4" s="19" cm="1">
        <f t="array" ref="L4">IFERROR(
    SUMPRODUCT(
        (Data_Clean_Build!P$2:P$51) *
        (Data_Clean_Build!O$2:O$51 &lt;&gt; "") *
        (Data_Clean_Build!O$2:O$51 = 0) *
       (Data_Clean_Build!$D$2:$D$51 &lt;&gt; Data_Clean_Build!P$1:P$1) *
        (($B4 = "All") + (Data_Clean_Build!$F$2:$F$51 = $B4)) *
        (($C4 = "") + ISNUMBER(SEARCH(Data_Clean_Build!$B$2:$B$51,$C4)))
    ),
    0
)</f>
        <v>143.136</v>
      </c>
      <c r="M4" s="19" cm="1">
        <f t="array" ref="M4">IFERROR(
    SUMPRODUCT(
        (Data_Clean_Build!Q$2:Q$51) *
        (Data_Clean_Build!P$2:P$51 &lt;&gt; "") *
        (Data_Clean_Build!P$2:P$51 = 0) *
       (Data_Clean_Build!$D$2:$D$51 &lt;&gt; Data_Clean_Build!Q$1:Q$1) *
        (($B4 = "All") + (Data_Clean_Build!$F$2:$F$51 = $B4)) *
        (($C4 = "") + ISNUMBER(SEARCH(Data_Clean_Build!$B$2:$B$51,$C4)))
    ),
    0
)</f>
        <v>0</v>
      </c>
      <c r="N4" s="19" cm="1">
        <f t="array" ref="N4">IFERROR(
    SUMPRODUCT(
        (Data_Clean_Build!R$2:R$51) *
        (Data_Clean_Build!Q$2:Q$51 &lt;&gt; "") *
        (Data_Clean_Build!Q$2:Q$51 = 0) *
       (Data_Clean_Build!$D$2:$D$51 &lt;&gt; Data_Clean_Build!R$1:R$1) *
        (($B4 = "All") + (Data_Clean_Build!$F$2:$F$51 = $B4)) *
        (($C4 = "") + ISNUMBER(SEARCH(Data_Clean_Build!$B$2:$B$51,$C4)))
    ),
    0
)</f>
        <v>0</v>
      </c>
      <c r="O4" s="19" cm="1">
        <f t="array" ref="O4">IFERROR(
    SUMPRODUCT(
        (Data_Clean_Build!S$2:S$51) *
        (Data_Clean_Build!R$2:R$51 &lt;&gt; "") *
        (Data_Clean_Build!R$2:R$51 = 0) *
       (Data_Clean_Build!$D$2:$D$51 &lt;&gt; Data_Clean_Build!S$1:S$1) *
        (($B4 = "All") + (Data_Clean_Build!$F$2:$F$51 = $B4)) *
        (($C4 = "") + ISNUMBER(SEARCH(Data_Clean_Build!$B$2:$B$51,$C4)))
    ),
    0
)</f>
        <v>0</v>
      </c>
      <c r="P4" s="19" cm="1">
        <f t="array" ref="P4">IFERROR(
    SUMPRODUCT(
        (Data_Clean_Build!T$2:T$51) *
        (Data_Clean_Build!S$2:S$51 &lt;&gt; "") *
        (Data_Clean_Build!S$2:S$51 = 0) *
       (Data_Clean_Build!$D$2:$D$51 &lt;&gt; Data_Clean_Build!T$1:T$1) *
        (($B4 = "All") + (Data_Clean_Build!$F$2:$F$51 = $B4)) *
        (($C4 = "") + ISNUMBER(SEARCH(Data_Clean_Build!$B$2:$B$51,$C4)))
    ),
    0
)</f>
        <v>0</v>
      </c>
      <c r="Q4" s="19" cm="1">
        <f t="array" ref="Q4">IFERROR(
    SUMPRODUCT(
        (Data_Clean_Build!U$2:U$51) *
        (Data_Clean_Build!T$2:T$51 &lt;&gt; "") *
        (Data_Clean_Build!T$2:T$51 = 0) *
       (Data_Clean_Build!$D$2:$D$51 &lt;&gt; Data_Clean_Build!U$1:U$1) *
        (($B4 = "All") + (Data_Clean_Build!$F$2:$F$51 = $B4)) *
        (($C4 = "") + ISNUMBER(SEARCH(Data_Clean_Build!$B$2:$B$51,$C4)))
    ),
    0
)</f>
        <v>0</v>
      </c>
      <c r="R4" s="19" cm="1">
        <f t="array" ref="R4">IFERROR(
    SUMPRODUCT(
        (Data_Clean_Build!V$2:V$51) *
        (Data_Clean_Build!U$2:U$51 &lt;&gt; "") *
        (Data_Clean_Build!U$2:U$51 = 0) *
       (Data_Clean_Build!$D$2:$D$51 &lt;&gt; Data_Clean_Build!V$1:V$1) *
        (($B4 = "All") + (Data_Clean_Build!$F$2:$F$51 = $B4)) *
        (($C4 = "") + ISNUMBER(SEARCH(Data_Clean_Build!$B$2:$B$51,$C4)))
    ),
    0
)</f>
        <v>0</v>
      </c>
      <c r="S4" s="19" cm="1">
        <f t="array" ref="S4">IFERROR(
    SUMPRODUCT(
        (Data_Clean_Build!W$2:W$51) *
        (Data_Clean_Build!V$2:V$51 &lt;&gt; "") *
        (Data_Clean_Build!V$2:V$51 = 0) *
       (Data_Clean_Build!$D$2:$D$51 &lt;&gt; Data_Clean_Build!W$1:W$1) *
        (($B4 = "All") + (Data_Clean_Build!$F$2:$F$51 = $B4)) *
        (($C4 = "") + ISNUMBER(SEARCH(Data_Clean_Build!$B$2:$B$51,$C4)))
    ),
    0
)</f>
        <v>0</v>
      </c>
      <c r="T4" s="19" cm="1">
        <f t="array" ref="T4">IFERROR(
    SUMPRODUCT(
        (Data_Clean_Build!X$2:X$51) *
        (Data_Clean_Build!W$2:W$51 &lt;&gt; "") *
        (Data_Clean_Build!W$2:W$51 = 0) *
       (Data_Clean_Build!$D$2:$D$51 &lt;&gt; Data_Clean_Build!X$1:X$1) *
        (($B4 = "All") + (Data_Clean_Build!$F$2:$F$51 = $B4)) *
        (($C4 = "") + ISNUMBER(SEARCH(Data_Clean_Build!$B$2:$B$51,$C4)))
    ),
    0
)</f>
        <v>0</v>
      </c>
      <c r="U4" s="19" cm="1">
        <f t="array" ref="U4">IFERROR(
    SUMPRODUCT(
        (Data_Clean_Build!Y$2:Y$51) *
        (Data_Clean_Build!X$2:X$51 &lt;&gt; "") *
        (Data_Clean_Build!X$2:X$51 = 0) *
       (Data_Clean_Build!$D$2:$D$51 &lt;&gt; Data_Clean_Build!Y$1:Y$1) *
        (($B4 = "All") + (Data_Clean_Build!$F$2:$F$51 = $B4)) *
        (($C4 = "") + ISNUMBER(SEARCH(Data_Clean_Build!$B$2:$B$51,$C4)))
    ),
    0
)</f>
        <v>0</v>
      </c>
      <c r="V4" s="19" cm="1">
        <f t="array" ref="V4">IFERROR(
    SUMPRODUCT(
        (Data_Clean_Build!Z$2:Z$51) *
        (Data_Clean_Build!Y$2:Y$51 &lt;&gt; "") *
        (Data_Clean_Build!Y$2:Y$51 = 0) *
       (Data_Clean_Build!$D$2:$D$51 &lt;&gt; Data_Clean_Build!Z$1:Z$1) *
        (($B4 = "All") + (Data_Clean_Build!$F$2:$F$51 = $B4)) *
        (($C4 = "") + ISNUMBER(SEARCH(Data_Clean_Build!$B$2:$B$51,$C4)))
    ),
    0
)</f>
        <v>0</v>
      </c>
      <c r="W4" s="19" cm="1">
        <f t="array" ref="W4">IFERROR(
    SUMPRODUCT(
        (Data_Clean_Build!AA$2:AA$51) *
        (Data_Clean_Build!Z$2:Z$51 &lt;&gt; "") *
        (Data_Clean_Build!Z$2:Z$51 = 0) *
       (Data_Clean_Build!$D$2:$D$51 &lt;&gt; Data_Clean_Build!AA$1:AA$1) *
        (($B4 = "All") + (Data_Clean_Build!$F$2:$F$51 = $B4)) *
        (($C4 = "") + ISNUMBER(SEARCH(Data_Clean_Build!$B$2:$B$51,$C4)))
    ),
    0
)</f>
        <v>0</v>
      </c>
      <c r="X4" s="19" cm="1">
        <f t="array" ref="X4">IFERROR(
    SUMPRODUCT(
        (Data_Clean_Build!AB$2:AB$51) *
        (Data_Clean_Build!AA$2:AA$51 &lt;&gt; "") *
        (Data_Clean_Build!AA$2:AA$51 = 0) *
       (Data_Clean_Build!$D$2:$D$51 &lt;&gt; Data_Clean_Build!AB$1:AB$1) *
        (($B4 = "All") + (Data_Clean_Build!$F$2:$F$51 = $B4)) *
        (($C4 = "") + ISNUMBER(SEARCH(Data_Clean_Build!$B$2:$B$51,$C4)))
    ),
    0
)</f>
        <v>0</v>
      </c>
      <c r="Y4" s="19" cm="1">
        <f t="array" ref="Y4">IFERROR(
    SUMPRODUCT(
        (Data_Clean_Build!AC$2:AC$51) *
        (Data_Clean_Build!AB$2:AB$51 &lt;&gt; "") *
        (Data_Clean_Build!AB$2:AB$51 = 0) *
       (Data_Clean_Build!$D$2:$D$51 &lt;&gt; Data_Clean_Build!AC$1:AC$1) *
        (($B4 = "All") + (Data_Clean_Build!$F$2:$F$51 = $B4)) *
        (($C4 = "") + ISNUMBER(SEARCH(Data_Clean_Build!$B$2:$B$51,$C4)))
    ),
    0
)</f>
        <v>0</v>
      </c>
      <c r="Z4" s="19" cm="1">
        <f t="array" ref="Z4">IFERROR(
    SUMPRODUCT(
        (Data_Clean_Build!AD$2:AD$51) *
        (Data_Clean_Build!AC$2:AC$51 &lt;&gt; "") *
        (Data_Clean_Build!AC$2:AC$51 = 0) *
       (Data_Clean_Build!$D$2:$D$51 &lt;&gt; Data_Clean_Build!AD$1:AD$1) *
        (($B4 = "All") + (Data_Clean_Build!$F$2:$F$51 = $B4)) *
        (($C4 = "") + ISNUMBER(SEARCH(Data_Clean_Build!$B$2:$B$51,$C4)))
    ),
    0
)</f>
        <v>0</v>
      </c>
      <c r="AA4" s="19" cm="1">
        <f t="array" ref="AA4">IFERROR(
    SUMPRODUCT(
        (Data_Clean_Build!AE$2:AE$51) *
        (Data_Clean_Build!AD$2:AD$51 &lt;&gt; "") *
        (Data_Clean_Build!AD$2:AD$51 = 0) *
       (Data_Clean_Build!$D$2:$D$51 &lt;&gt; Data_Clean_Build!AE$1:AE$1) *
        (($B4 = "All") + (Data_Clean_Build!$F$2:$F$51 = $B4)) *
        (($C4 = "") + ISNUMBER(SEARCH(Data_Clean_Build!$B$2:$B$51,$C4)))
    ),
    0
)</f>
        <v>0</v>
      </c>
      <c r="AB4" s="19" cm="1">
        <f t="array" ref="AB4">IFERROR(
    SUMPRODUCT(
        (Data_Clean_Build!AF$2:AF$51) *
        (Data_Clean_Build!AE$2:AE$51 &lt;&gt; "") *
        (Data_Clean_Build!AE$2:AE$51 = 0) *
       (Data_Clean_Build!$D$2:$D$51 &lt;&gt; Data_Clean_Build!AF$1:AF$1) *
        (($B4 = "All") + (Data_Clean_Build!$F$2:$F$51 = $B4)) *
        (($C4 = "") + ISNUMBER(SEARCH(Data_Clean_Build!$B$2:$B$51,$C4)))
    ),
    0
)</f>
        <v>0</v>
      </c>
      <c r="AC4" s="19" cm="1">
        <f t="array" ref="AC4">IFERROR(
    SUMPRODUCT(
        (Data_Clean_Build!AG$2:AG$51) *
        (Data_Clean_Build!AF$2:AF$51 &lt;&gt; "") *
        (Data_Clean_Build!AF$2:AF$51 = 0) *
       (Data_Clean_Build!$D$2:$D$51 &lt;&gt; Data_Clean_Build!AG$1:AG$1) *
        (($B4 = "All") + (Data_Clean_Build!$F$2:$F$51 = $B4)) *
        (($C4 = "") + ISNUMBER(SEARCH(Data_Clean_Build!$B$2:$B$51,$C4)))
    ),
    0
)</f>
        <v>0</v>
      </c>
      <c r="AD4" s="19" cm="1">
        <f t="array" ref="AD4">IFERROR(
    SUMPRODUCT(
        (Data_Clean_Build!AH$2:AH$51) *
        (Data_Clean_Build!AG$2:AG$51 &lt;&gt; "") *
        (Data_Clean_Build!AG$2:AG$51 = 0) *
       (Data_Clean_Build!$D$2:$D$51 &lt;&gt; Data_Clean_Build!AH$1:AH$1) *
        (($B4 = "All") + (Data_Clean_Build!$F$2:$F$51 = $B4)) *
        (($C4 = "") + ISNUMBER(SEARCH(Data_Clean_Build!$B$2:$B$51,$C4)))
    ),
    0
)</f>
        <v>0</v>
      </c>
      <c r="AE4" s="19" cm="1">
        <f t="array" ref="AE4">IFERROR(
    SUMPRODUCT(
        (Data_Clean_Build!AI$2:AI$51) *
        (Data_Clean_Build!AH$2:AH$51 &lt;&gt; "") *
        (Data_Clean_Build!AH$2:AH$51 = 0) *
       (Data_Clean_Build!$D$2:$D$51 &lt;&gt; Data_Clean_Build!AI$1:AI$1) *
        (($B4 = "All") + (Data_Clean_Build!$F$2:$F$51 = $B4)) *
        (($C4 = "") + ISNUMBER(SEARCH(Data_Clean_Build!$B$2:$B$51,$C4)))
    ),
    0
)</f>
        <v>0</v>
      </c>
      <c r="AF4" s="19" cm="1">
        <f t="array" ref="AF4">IFERROR(
    SUMPRODUCT(
        (Data_Clean_Build!AJ$2:AJ$51) *
        (Data_Clean_Build!AI$2:AI$51 &lt;&gt; "") *
        (Data_Clean_Build!AI$2:AI$51 = 0) *
       (Data_Clean_Build!$D$2:$D$51 &lt;&gt; Data_Clean_Build!AJ$1:AJ$1) *
        (($B4 = "All") + (Data_Clean_Build!$F$2:$F$51 = $B4)) *
        (($C4 = "") + ISNUMBER(SEARCH(Data_Clean_Build!$B$2:$B$51,$C4)))
    ),
    0
)</f>
        <v>0</v>
      </c>
      <c r="AH4" s="19" cm="1">
        <f t="array" ref="AH4">_xlfn.SWITCH($A4,"Start",$E4,"End",$G4,SUM($E4:$G4))</f>
        <v>0</v>
      </c>
      <c r="AI4" s="19" cm="1">
        <f t="array" ref="AI4">_xlfn.SWITCH($A4,"Start",$H4,"End",$J4,SUM($H4:$J4))</f>
        <v>0</v>
      </c>
      <c r="AJ4" s="19" cm="1">
        <f t="array" ref="AJ4">_xlfn.SWITCH($A4,"Start",$K4,"End",$M4,SUM($K4:$M4))</f>
        <v>143.136</v>
      </c>
      <c r="AK4" s="19" cm="1">
        <f t="array" ref="AK4">_xlfn.SWITCH($A4,"Start",$N4,"End",$P4,SUM($N4:$P4))</f>
        <v>0</v>
      </c>
      <c r="AL4" s="19" cm="1">
        <f t="array" ref="AL4">_xlfn.SWITCH($A4,"Start",$Q4,"End",$S4,SUM($Q4:$S4))</f>
        <v>0</v>
      </c>
      <c r="AM4" s="19" cm="1">
        <f t="array" ref="AM4">_xlfn.SWITCH($A4,"Start",$T4,"End",$V4,SUM($T4:$V4))</f>
        <v>0</v>
      </c>
      <c r="AN4" s="19" cm="1">
        <f t="array" ref="AN4">_xlfn.SWITCH($A4,"Start",$W4,"End",$Y4,SUM($W4:$Y4))</f>
        <v>0</v>
      </c>
      <c r="AO4" s="19" cm="1">
        <f t="array" ref="AO4">_xlfn.SWITCH($A4,"Start",$Z4,"End",$AB4,SUM($Z4:$AB4))</f>
        <v>0</v>
      </c>
      <c r="AP4" s="19" cm="1">
        <f t="array" ref="AP4">_xlfn.SWITCH($A4,"Start",$AC4,"End",$AE4,SUM($AC4:$AE4))</f>
        <v>0</v>
      </c>
      <c r="AR4" s="19" cm="1">
        <f t="array" ref="AR4">_xlfn.SWITCH($A4,"Start",$E4,"End",$P4,SUM($E4:$P4))</f>
        <v>143.136</v>
      </c>
      <c r="AS4" s="19" cm="1">
        <f t="array" ref="AS4">_xlfn.SWITCH($A4,"Start",$Q4,"End",$AB4,SUM($Q4:$AB4))</f>
        <v>0</v>
      </c>
    </row>
    <row r="5" spans="1:45" x14ac:dyDescent="0.2">
      <c r="A5" s="35" t="s">
        <v>18</v>
      </c>
      <c r="B5" s="34" t="s">
        <v>73</v>
      </c>
      <c r="C5" s="35" t="s">
        <v>16</v>
      </c>
      <c r="E5" s="19" cm="1">
        <f t="array" ref="E5">IFERROR(
    SUMPRODUCT(
        (Data_Clean_Build!I$2:I$51 - Data_Clean_Build!H$2:H$51) *
        ((Data_Clean_Build!I$2:I$51 - Data_Clean_Build!H$2:H$51) &gt; 0) *
        (Data_Clean_Build!H$2:H$51 &lt;&gt; 0) *
        (Data_Clean_Build!I$2:I$51 &lt;&gt; 0) *
        (($B5 = "All") + (Data_Clean_Build!$F$2:$F$51 = $B5)) *
        (($C5 = "") + ISNUMBER(SEARCH(Data_Clean_Build!$B$2:$B$51,$C5)))
    ),
    0
)</f>
        <v>0</v>
      </c>
      <c r="F5" s="19" cm="1">
        <f t="array" ref="F5">IFERROR(
    SUMPRODUCT(
        (Data_Clean_Build!J$2:J$51 - Data_Clean_Build!I$2:I$51) *
        ((Data_Clean_Build!J$2:J$51 - Data_Clean_Build!I$2:I$51) &gt; 0) *
        (Data_Clean_Build!I$2:I$51 &lt;&gt; 0) *
        (Data_Clean_Build!J$2:J$51 &lt;&gt; 0) *
        (($B5 = "All") + (Data_Clean_Build!$F$2:$F$51 = $B5)) *
        (($C5 = "") + ISNUMBER(SEARCH(Data_Clean_Build!$B$2:$B$51,$C5)))
    ),
    0
)</f>
        <v>0</v>
      </c>
      <c r="G5" s="19" cm="1">
        <f t="array" ref="G5">IFERROR(
    SUMPRODUCT(
        (Data_Clean_Build!K$2:K$51 - Data_Clean_Build!J$2:J$51) *
        ((Data_Clean_Build!K$2:K$51 - Data_Clean_Build!J$2:J$51) &gt; 0) *
        (Data_Clean_Build!J$2:J$51 &lt;&gt; 0) *
        (Data_Clean_Build!K$2:K$51 &lt;&gt; 0) *
        (($B5 = "All") + (Data_Clean_Build!$F$2:$F$51 = $B5)) *
        (($C5 = "") + ISNUMBER(SEARCH(Data_Clean_Build!$B$2:$B$51,$C5)))
    ),
    0
)</f>
        <v>0</v>
      </c>
      <c r="H5" s="19" cm="1">
        <f t="array" ref="H5">IFERROR(
    SUMPRODUCT(
        (Data_Clean_Build!L$2:L$51 - Data_Clean_Build!K$2:K$51) *
        ((Data_Clean_Build!L$2:L$51 - Data_Clean_Build!K$2:K$51) &gt; 0) *
        (Data_Clean_Build!K$2:K$51 &lt;&gt; 0) *
        (Data_Clean_Build!L$2:L$51 &lt;&gt; 0) *
        (($B5 = "All") + (Data_Clean_Build!$F$2:$F$51 = $B5)) *
        (($C5 = "") + ISNUMBER(SEARCH(Data_Clean_Build!$B$2:$B$51,$C5)))
    ),
    0
)</f>
        <v>35.399040000000014</v>
      </c>
      <c r="I5" s="19" cm="1">
        <f t="array" ref="I5">IFERROR(
    SUMPRODUCT(
        (Data_Clean_Build!M$2:M$51 - Data_Clean_Build!L$2:L$51) *
        ((Data_Clean_Build!M$2:M$51 - Data_Clean_Build!L$2:L$51) &gt; 0) *
        (Data_Clean_Build!L$2:L$51 &lt;&gt; 0) *
        (Data_Clean_Build!M$2:M$51 &lt;&gt; 0) *
        (($B5 = "All") + (Data_Clean_Build!$F$2:$F$51 = $B5)) *
        (($C5 = "") + ISNUMBER(SEARCH(Data_Clean_Build!$B$2:$B$51,$C5)))
    ),
    0
)</f>
        <v>38.433839999999975</v>
      </c>
      <c r="J5" s="19" cm="1">
        <f t="array" ref="J5">IFERROR(
    SUMPRODUCT(
        (Data_Clean_Build!N$2:N$51 - Data_Clean_Build!M$2:M$51) *
        ((Data_Clean_Build!N$2:N$51 - Data_Clean_Build!M$2:M$51) &gt; 0) *
        (Data_Clean_Build!M$2:M$51 &lt;&gt; 0) *
        (Data_Clean_Build!N$2:N$51 &lt;&gt; 0) *
        (($B5 = "All") + (Data_Clean_Build!$F$2:$F$51 = $B5)) *
        (($C5 = "") + ISNUMBER(SEARCH(Data_Clean_Build!$B$2:$B$51,$C5)))
    ),
    0
)</f>
        <v>0</v>
      </c>
      <c r="K5" s="19" cm="1">
        <f t="array" ref="K5">IFERROR(
    SUMPRODUCT(
        (Data_Clean_Build!O$2:O$51 - Data_Clean_Build!N$2:N$51) *
        ((Data_Clean_Build!O$2:O$51 - Data_Clean_Build!N$2:N$51) &gt; 0) *
        (Data_Clean_Build!N$2:N$51 &lt;&gt; 0) *
        (Data_Clean_Build!O$2:O$51 &lt;&gt; 0) *
        (($B5 = "All") + (Data_Clean_Build!$F$2:$F$51 = $B5)) *
        (($C5 = "") + ISNUMBER(SEARCH(Data_Clean_Build!$B$2:$B$51,$C5)))
    ),
    0
)</f>
        <v>9.1987200000000371</v>
      </c>
      <c r="L5" s="19" cm="1">
        <f t="array" ref="L5">IFERROR(
    SUMPRODUCT(
        (Data_Clean_Build!P$2:P$51 - Data_Clean_Build!O$2:O$51) *
        ((Data_Clean_Build!P$2:P$51 - Data_Clean_Build!O$2:O$51) &gt; 0) *
        (Data_Clean_Build!O$2:O$51 &lt;&gt; 0) *
        (Data_Clean_Build!P$2:P$51 &lt;&gt; 0) *
        (($B5 = "All") + (Data_Clean_Build!$F$2:$F$51 = $B5)) *
        (($C5 = "") + ISNUMBER(SEARCH(Data_Clean_Build!$B$2:$B$51,$C5)))
    ),
    0
)</f>
        <v>0</v>
      </c>
      <c r="M5" s="19" cm="1">
        <f t="array" ref="M5">IFERROR(
    SUMPRODUCT(
        (Data_Clean_Build!Q$2:Q$51 - Data_Clean_Build!P$2:P$51) *
        ((Data_Clean_Build!Q$2:Q$51 - Data_Clean_Build!P$2:P$51) &gt; 0) *
        (Data_Clean_Build!P$2:P$51 &lt;&gt; 0) *
        (Data_Clean_Build!Q$2:Q$51 &lt;&gt; 0) *
        (($B5 = "All") + (Data_Clean_Build!$F$2:$F$51 = $B5)) *
        (($C5 = "") + ISNUMBER(SEARCH(Data_Clean_Build!$B$2:$B$51,$C5)))
    ),
    0
)</f>
        <v>19.72799999999998</v>
      </c>
      <c r="N5" s="19" cm="1">
        <f t="array" ref="N5">IFERROR(
    SUMPRODUCT(
        (Data_Clean_Build!R$2:R$51 - Data_Clean_Build!Q$2:Q$51) *
        ((Data_Clean_Build!R$2:R$51 - Data_Clean_Build!Q$2:Q$51) &gt; 0) *
        (Data_Clean_Build!Q$2:Q$51 &lt;&gt; 0) *
        (Data_Clean_Build!R$2:R$51 &lt;&gt; 0) *
        (($B5 = "All") + (Data_Clean_Build!$F$2:$F$51 = $B5)) *
        (($C5 = "") + ISNUMBER(SEARCH(Data_Clean_Build!$B$2:$B$51,$C5)))
    ),
    0
)</f>
        <v>102.81599999999992</v>
      </c>
      <c r="O5" s="19" cm="1">
        <f t="array" ref="O5">IFERROR(
    SUMPRODUCT(
        (Data_Clean_Build!S$2:S$51 - Data_Clean_Build!R$2:R$51) *
        ((Data_Clean_Build!S$2:S$51 - Data_Clean_Build!R$2:R$51) &gt; 0) *
        (Data_Clean_Build!R$2:R$51 &lt;&gt; 0) *
        (Data_Clean_Build!S$2:S$51 &lt;&gt; 0) *
        (($B5 = "All") + (Data_Clean_Build!$F$2:$F$51 = $B5)) *
        (($C5 = "") + ISNUMBER(SEARCH(Data_Clean_Build!$B$2:$B$51,$C5)))
    ),
    0
)</f>
        <v>524.74068</v>
      </c>
      <c r="P5" s="19" cm="1">
        <f t="array" ref="P5">IFERROR(
    SUMPRODUCT(
        (Data_Clean_Build!T$2:T$51 - Data_Clean_Build!S$2:S$51) *
        ((Data_Clean_Build!T$2:T$51 - Data_Clean_Build!S$2:S$51) &gt; 0) *
        (Data_Clean_Build!S$2:S$51 &lt;&gt; 0) *
        (Data_Clean_Build!T$2:T$51 &lt;&gt; 0) *
        (($B5 = "All") + (Data_Clean_Build!$F$2:$F$51 = $B5)) *
        (($C5 = "") + ISNUMBER(SEARCH(Data_Clean_Build!$B$2:$B$51,$C5)))
    ),
    0
)</f>
        <v>0</v>
      </c>
      <c r="Q5" s="19" cm="1">
        <f t="array" ref="Q5">IFERROR(
    SUMPRODUCT(
        (Data_Clean_Build!U$2:U$51 - Data_Clean_Build!T$2:T$51) *
        ((Data_Clean_Build!U$2:U$51 - Data_Clean_Build!T$2:T$51) &gt; 0) *
        (Data_Clean_Build!T$2:T$51 &lt;&gt; 0) *
        (Data_Clean_Build!U$2:U$51 &lt;&gt; 0) *
        (($B5 = "All") + (Data_Clean_Build!$F$2:$F$51 = $B5)) *
        (($C5 = "") + ISNUMBER(SEARCH(Data_Clean_Build!$B$2:$B$51,$C5)))
    ),
    0
)</f>
        <v>53.816040000000157</v>
      </c>
      <c r="R5" s="19" cm="1">
        <f t="array" ref="R5">IFERROR(
    SUMPRODUCT(
        (Data_Clean_Build!V$2:V$51 - Data_Clean_Build!U$2:U$51) *
        ((Data_Clean_Build!V$2:V$51 - Data_Clean_Build!U$2:U$51) &gt; 0) *
        (Data_Clean_Build!U$2:U$51 &lt;&gt; 0) *
        (Data_Clean_Build!V$2:V$51 &lt;&gt; 0) *
        (($B5 = "All") + (Data_Clean_Build!$F$2:$F$51 = $B5)) *
        (($C5 = "") + ISNUMBER(SEARCH(Data_Clean_Build!$B$2:$B$51,$C5)))
    ),
    0
)</f>
        <v>0</v>
      </c>
      <c r="S5" s="19" cm="1">
        <f t="array" ref="S5">IFERROR(
    SUMPRODUCT(
        (Data_Clean_Build!W$2:W$51 - Data_Clean_Build!V$2:V$51) *
        ((Data_Clean_Build!W$2:W$51 - Data_Clean_Build!V$2:V$51) &gt; 0) *
        (Data_Clean_Build!V$2:V$51 &lt;&gt; 0) *
        (Data_Clean_Build!W$2:W$51 &lt;&gt; 0) *
        (($B5 = "All") + (Data_Clean_Build!$F$2:$F$51 = $B5)) *
        (($C5 = "") + ISNUMBER(SEARCH(Data_Clean_Build!$B$2:$B$51,$C5)))
    ),
    0
)</f>
        <v>0</v>
      </c>
      <c r="T5" s="19" cm="1">
        <f t="array" ref="T5">IFERROR(
    SUMPRODUCT(
        (Data_Clean_Build!X$2:X$51 - Data_Clean_Build!W$2:W$51) *
        ((Data_Clean_Build!X$2:X$51 - Data_Clean_Build!W$2:W$51) &gt; 0) *
        (Data_Clean_Build!W$2:W$51 &lt;&gt; 0) *
        (Data_Clean_Build!X$2:X$51 &lt;&gt; 0) *
        (($B5 = "All") + (Data_Clean_Build!$F$2:$F$51 = $B5)) *
        (($C5 = "") + ISNUMBER(SEARCH(Data_Clean_Build!$B$2:$B$51,$C5)))
    ),
    0
)</f>
        <v>0</v>
      </c>
      <c r="U5" s="19" cm="1">
        <f t="array" ref="U5">IFERROR(
    SUMPRODUCT(
        (Data_Clean_Build!Y$2:Y$51 - Data_Clean_Build!X$2:X$51) *
        ((Data_Clean_Build!Y$2:Y$51 - Data_Clean_Build!X$2:X$51) &gt; 0) *
        (Data_Clean_Build!X$2:X$51 &lt;&gt; 0) *
        (Data_Clean_Build!Y$2:Y$51 &lt;&gt; 0) *
        (($B5 = "All") + (Data_Clean_Build!$F$2:$F$51 = $B5)) *
        (($C5 = "") + ISNUMBER(SEARCH(Data_Clean_Build!$B$2:$B$51,$C5)))
    ),
    0
)</f>
        <v>5.2588799999999907</v>
      </c>
      <c r="V5" s="19" cm="1">
        <f t="array" ref="V5">IFERROR(
    SUMPRODUCT(
        (Data_Clean_Build!Z$2:Z$51 - Data_Clean_Build!Y$2:Y$51) *
        ((Data_Clean_Build!Z$2:Z$51 - Data_Clean_Build!Y$2:Y$51) &gt; 0) *
        (Data_Clean_Build!Y$2:Y$51 &lt;&gt; 0) *
        (Data_Clean_Build!Z$2:Z$51 &lt;&gt; 0) *
        (($B5 = "All") + (Data_Clean_Build!$F$2:$F$51 = $B5)) *
        (($C5 = "") + ISNUMBER(SEARCH(Data_Clean_Build!$B$2:$B$51,$C5)))
    ),
    0
)</f>
        <v>0</v>
      </c>
      <c r="W5" s="19" cm="1">
        <f t="array" ref="W5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(($B5 = "All") + (Data_Clean_Build!$F$2:$F$51 = $B5)) *
        (($C5 = "") + ISNUMBER(SEARCH(Data_Clean_Build!$B$2:$B$51,$C5)))
    ),
    0
)</f>
        <v>0</v>
      </c>
      <c r="X5" s="19" cm="1">
        <f t="array" ref="X5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(($B5 = "All") + (Data_Clean_Build!$F$2:$F$51 = $B5)) *
        (($C5 = "") + ISNUMBER(SEARCH(Data_Clean_Build!$B$2:$B$51,$C5)))
    ),
    0
)</f>
        <v>23.819280000000003</v>
      </c>
      <c r="Y5" s="19" cm="1">
        <f t="array" ref="Y5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(($B5 = "All") + (Data_Clean_Build!$F$2:$F$51 = $B5)) *
        (($C5 = "") + ISNUMBER(SEARCH(Data_Clean_Build!$B$2:$B$51,$C5)))
    ),
    0
)</f>
        <v>10.808639999999968</v>
      </c>
      <c r="Z5" s="19" cm="1">
        <f t="array" ref="Z5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(($B5 = "All") + (Data_Clean_Build!$F$2:$F$51 = $B5)) *
        (($C5 = "") + ISNUMBER(SEARCH(Data_Clean_Build!$B$2:$B$51,$C5)))
    ),
    0
)</f>
        <v>0</v>
      </c>
      <c r="AA5" s="19" cm="1">
        <f t="array" ref="AA5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(($B5 = "All") + (Data_Clean_Build!$F$2:$F$51 = $B5)) *
        (($C5 = "") + ISNUMBER(SEARCH(Data_Clean_Build!$B$2:$B$51,$C5)))
    ),
    0
)</f>
        <v>0</v>
      </c>
      <c r="AB5" s="19" cm="1">
        <f t="array" ref="AB5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(($B5 = "All") + (Data_Clean_Build!$F$2:$F$51 = $B5)) *
        (($C5 = "") + ISNUMBER(SEARCH(Data_Clean_Build!$B$2:$B$51,$C5)))
    ),
    0
)</f>
        <v>18.273599999999988</v>
      </c>
      <c r="AC5" s="19" cm="1">
        <f t="array" ref="AC5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(($B5 = "All") + (Data_Clean_Build!$F$2:$F$51 = $B5)) *
        (($C5 = "") + ISNUMBER(SEARCH(Data_Clean_Build!$B$2:$B$51,$C5)))
    ),
    0
)</f>
        <v>105.65711999999991</v>
      </c>
      <c r="AD5" s="19" cm="1">
        <f t="array" ref="AD5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(($B5 = "All") + (Data_Clean_Build!$F$2:$F$51 = $B5)) *
        (($C5 = "") + ISNUMBER(SEARCH(Data_Clean_Build!$B$2:$B$51,$C5)))
    ),
    0
)</f>
        <v>0</v>
      </c>
      <c r="AE5" s="19" cm="1">
        <f t="array" ref="AE5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(($B5 = "All") + (Data_Clean_Build!$F$2:$F$51 = $B5)) *
        (($C5 = "") + ISNUMBER(SEARCH(Data_Clean_Build!$B$2:$B$51,$C5)))
    ),
    0
)</f>
        <v>10.297439999999995</v>
      </c>
      <c r="AF5" s="19" cm="1">
        <f t="array" ref="AF5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(($B5 = "All") + (Data_Clean_Build!$F$2:$F$51 = $B5)) *
        (($C5 = "") + ISNUMBER(SEARCH(Data_Clean_Build!$B$2:$B$51,$C5)))
    ),
    0
)</f>
        <v>0</v>
      </c>
      <c r="AH5" s="19" cm="1">
        <f t="array" ref="AH5">_xlfn.SWITCH($A5,"Start",$E5,"End",$G5,SUM($E5:$G5))</f>
        <v>0</v>
      </c>
      <c r="AI5" s="19" cm="1">
        <f t="array" ref="AI5">_xlfn.SWITCH($A5,"Start",$H5,"End",$J5,SUM($H5:$J5))</f>
        <v>73.832879999999989</v>
      </c>
      <c r="AJ5" s="19" cm="1">
        <f t="array" ref="AJ5">_xlfn.SWITCH($A5,"Start",$K5,"End",$M5,SUM($K5:$M5))</f>
        <v>28.926720000000017</v>
      </c>
      <c r="AK5" s="19" cm="1">
        <f t="array" ref="AK5">_xlfn.SWITCH($A5,"Start",$N5,"End",$P5,SUM($N5:$P5))</f>
        <v>627.55667999999991</v>
      </c>
      <c r="AL5" s="19" cm="1">
        <f t="array" ref="AL5">_xlfn.SWITCH($A5,"Start",$Q5,"End",$S5,SUM($Q5:$S5))</f>
        <v>53.816040000000157</v>
      </c>
      <c r="AM5" s="19" cm="1">
        <f t="array" ref="AM5">_xlfn.SWITCH($A5,"Start",$T5,"End",$V5,SUM($T5:$V5))</f>
        <v>5.2588799999999907</v>
      </c>
      <c r="AN5" s="19" cm="1">
        <f t="array" ref="AN5">_xlfn.SWITCH($A5,"Start",$W5,"End",$Y5,SUM($W5:$Y5))</f>
        <v>34.627919999999975</v>
      </c>
      <c r="AO5" s="19" cm="1">
        <f t="array" ref="AO5">_xlfn.SWITCH($A5,"Start",$Z5,"End",$AB5,SUM($Z5:$AB5))</f>
        <v>18.273599999999988</v>
      </c>
      <c r="AP5" s="19" cm="1">
        <f t="array" ref="AP5">_xlfn.SWITCH($A5,"Start",$AC5,"End",$AE5,SUM($AC5:$AE5))</f>
        <v>115.9545599999999</v>
      </c>
      <c r="AR5" s="19" cm="1">
        <f t="array" ref="AR5">_xlfn.SWITCH($A5,"Start",$E5,"End",$P5,SUM($E5:$P5))</f>
        <v>730.31627999999989</v>
      </c>
      <c r="AS5" s="19" cm="1">
        <f t="array" ref="AS5">_xlfn.SWITCH($A5,"Start",$Q5,"End",$AB5,SUM($Q5:$AB5))</f>
        <v>111.97644000000011</v>
      </c>
    </row>
    <row r="6" spans="1:45" x14ac:dyDescent="0.2">
      <c r="A6" s="35" t="s">
        <v>19</v>
      </c>
      <c r="B6" s="34" t="s">
        <v>73</v>
      </c>
      <c r="C6" s="35" t="s">
        <v>16</v>
      </c>
      <c r="E6" s="19" cm="1">
        <f t="array" ref="E6">IFERROR(
    SUMPRODUCT(
        (Data_Clean_Build!I$2:I$51 - Data_Clean_Build!H$2:H$51) *
        ((Data_Clean_Build!I$2:I$51 - Data_Clean_Build!H$2:H$51) &lt; 0) *
        (Data_Clean_Build!H$2:H$51 &lt;&gt; 0) *
        (Data_Clean_Build!I$2:I$51 &lt;&gt; 0) *
        (($B6 = "All") + (Data_Clean_Build!$F$2:$F$51 = $B6)) *
        (($C6 = "") + ISNUMBER(SEARCH(Data_Clean_Build!$B$2:$B$51,$C6)))
    ),
    0
)</f>
        <v>0</v>
      </c>
      <c r="F6" s="19" cm="1">
        <f t="array" ref="F6">IFERROR(
    SUMPRODUCT(
        (Data_Clean_Build!J$2:J$51 - Data_Clean_Build!I$2:I$51) *
        ((Data_Clean_Build!J$2:J$51 - Data_Clean_Build!I$2:I$51) &lt; 0) *
        (Data_Clean_Build!I$2:I$51 &lt;&gt; 0) *
        (Data_Clean_Build!J$2:J$51 &lt;&gt; 0) *
        (($B6 = "All") + (Data_Clean_Build!$F$2:$F$51 = $B6)) *
        (($C6 = "") + ISNUMBER(SEARCH(Data_Clean_Build!$B$2:$B$51,$C6)))
    ),
    0
)</f>
        <v>0</v>
      </c>
      <c r="G6" s="19" cm="1">
        <f t="array" ref="G6">IFERROR(
    SUMPRODUCT(
        (Data_Clean_Build!K$2:K$51 - Data_Clean_Build!J$2:J$51) *
        ((Data_Clean_Build!K$2:K$51 - Data_Clean_Build!J$2:J$51) &lt; 0) *
        (Data_Clean_Build!J$2:J$51 &lt;&gt; 0) *
        (Data_Clean_Build!K$2:K$51 &lt;&gt; 0) *
        (($B6 = "All") + (Data_Clean_Build!$F$2:$F$51 = $B6)) *
        (($C6 = "") + ISNUMBER(SEARCH(Data_Clean_Build!$B$2:$B$51,$C6)))
    ),
    0
)</f>
        <v>0</v>
      </c>
      <c r="H6" s="19" cm="1">
        <f t="array" ref="H6">IFERROR(
    SUMPRODUCT(
        (Data_Clean_Build!L$2:L$51 - Data_Clean_Build!K$2:K$51) *
        ((Data_Clean_Build!L$2:L$51 - Data_Clean_Build!K$2:K$51) &lt; 0) *
        (Data_Clean_Build!K$2:K$51 &lt;&gt; 0) *
        (Data_Clean_Build!L$2:L$51 &lt;&gt; 0) *
        (($B6 = "All") + (Data_Clean_Build!$F$2:$F$51 = $B6)) *
        (($C6 = "") + ISNUMBER(SEARCH(Data_Clean_Build!$B$2:$B$51,$C6)))
    ),
    0
)</f>
        <v>0</v>
      </c>
      <c r="I6" s="19" cm="1">
        <f t="array" ref="I6">IFERROR(
    SUMPRODUCT(
        (Data_Clean_Build!M$2:M$51 - Data_Clean_Build!L$2:L$51) *
        ((Data_Clean_Build!M$2:M$51 - Data_Clean_Build!L$2:L$51) &lt; 0) *
        (Data_Clean_Build!L$2:L$51 &lt;&gt; 0) *
        (Data_Clean_Build!M$2:M$51 &lt;&gt; 0) *
        (($B6 = "All") + (Data_Clean_Build!$F$2:$F$51 = $B6)) *
        (($C6 = "") + ISNUMBER(SEARCH(Data_Clean_Build!$B$2:$B$51,$C6)))
    ),
    0
)</f>
        <v>0</v>
      </c>
      <c r="J6" s="19" cm="1">
        <f t="array" ref="J6">IFERROR(
    SUMPRODUCT(
        (Data_Clean_Build!N$2:N$51 - Data_Clean_Build!M$2:M$51) *
        ((Data_Clean_Build!N$2:N$51 - Data_Clean_Build!M$2:M$51) &lt; 0) *
        (Data_Clean_Build!M$2:M$51 &lt;&gt; 0) *
        (Data_Clean_Build!N$2:N$51 &lt;&gt; 0) *
        (($B6 = "All") + (Data_Clean_Build!$F$2:$F$51 = $B6)) *
        (($C6 = "") + ISNUMBER(SEARCH(Data_Clean_Build!$B$2:$B$51,$C6)))
    ),
    0
)</f>
        <v>0</v>
      </c>
      <c r="K6" s="19" cm="1">
        <f t="array" ref="K6">IFERROR(
    SUMPRODUCT(
        (Data_Clean_Build!O$2:O$51 - Data_Clean_Build!N$2:N$51) *
        ((Data_Clean_Build!O$2:O$51 - Data_Clean_Build!N$2:N$51) &lt; 0) *
        (Data_Clean_Build!N$2:N$51 &lt;&gt; 0) *
        (Data_Clean_Build!O$2:O$51 &lt;&gt; 0) *
        (($B6 = "All") + (Data_Clean_Build!$F$2:$F$51 = $B6)) *
        (($C6 = "") + ISNUMBER(SEARCH(Data_Clean_Build!$B$2:$B$51,$C6)))
    ),
    0
)</f>
        <v>0</v>
      </c>
      <c r="L6" s="19" cm="1">
        <f t="array" ref="L6">IFERROR(
    SUMPRODUCT(
        (Data_Clean_Build!P$2:P$51 - Data_Clean_Build!O$2:O$51) *
        ((Data_Clean_Build!P$2:P$51 - Data_Clean_Build!O$2:O$51) &lt; 0) *
        (Data_Clean_Build!O$2:O$51 &lt;&gt; 0) *
        (Data_Clean_Build!P$2:P$51 &lt;&gt; 0) *
        (($B6 = "All") + (Data_Clean_Build!$F$2:$F$51 = $B6)) *
        (($C6 = "") + ISNUMBER(SEARCH(Data_Clean_Build!$B$2:$B$51,$C6)))
    ),
    0
)</f>
        <v>0</v>
      </c>
      <c r="M6" s="19" cm="1">
        <f t="array" ref="M6">IFERROR(
    SUMPRODUCT(
        (Data_Clean_Build!Q$2:Q$51 - Data_Clean_Build!P$2:P$51) *
        ((Data_Clean_Build!Q$2:Q$51 - Data_Clean_Build!P$2:P$51) &lt; 0) *
        (Data_Clean_Build!P$2:P$51 &lt;&gt; 0) *
        (Data_Clean_Build!Q$2:Q$51 &lt;&gt; 0) *
        (($B6 = "All") + (Data_Clean_Build!$F$2:$F$51 = $B6)) *
        (($C6 = "") + ISNUMBER(SEARCH(Data_Clean_Build!$B$2:$B$51,$C6)))
    ),
    0
)</f>
        <v>0</v>
      </c>
      <c r="N6" s="19" cm="1">
        <f t="array" ref="N6">IFERROR(
    SUMPRODUCT(
        (Data_Clean_Build!R$2:R$51 - Data_Clean_Build!Q$2:Q$51) *
        ((Data_Clean_Build!R$2:R$51 - Data_Clean_Build!Q$2:Q$51) &lt; 0) *
        (Data_Clean_Build!Q$2:Q$51 &lt;&gt; 0) *
        (Data_Clean_Build!R$2:R$51 &lt;&gt; 0) *
        (($B6 = "All") + (Data_Clean_Build!$F$2:$F$51 = $B6)) *
        (($C6 = "") + ISNUMBER(SEARCH(Data_Clean_Build!$B$2:$B$51,$C6)))
    ),
    0
)</f>
        <v>0</v>
      </c>
      <c r="O6" s="19" cm="1">
        <f t="array" ref="O6">IFERROR(
    SUMPRODUCT(
        (Data_Clean_Build!S$2:S$51 - Data_Clean_Build!R$2:R$51) *
        ((Data_Clean_Build!S$2:S$51 - Data_Clean_Build!R$2:R$51) &lt; 0) *
        (Data_Clean_Build!R$2:R$51 &lt;&gt; 0) *
        (Data_Clean_Build!S$2:S$51 &lt;&gt; 0) *
        (($B6 = "All") + (Data_Clean_Build!$F$2:$F$51 = $B6)) *
        (($C6 = "") + ISNUMBER(SEARCH(Data_Clean_Build!$B$2:$B$51,$C6)))
    ),
    0
)</f>
        <v>-17.794199999999989</v>
      </c>
      <c r="P6" s="19" cm="1">
        <f t="array" ref="P6">IFERROR(
    SUMPRODUCT(
        (Data_Clean_Build!T$2:T$51 - Data_Clean_Build!S$2:S$51) *
        ((Data_Clean_Build!T$2:T$51 - Data_Clean_Build!S$2:S$51) &lt; 0) *
        (Data_Clean_Build!S$2:S$51 &lt;&gt; 0) *
        (Data_Clean_Build!T$2:T$51 &lt;&gt; 0) *
        (($B6 = "All") + (Data_Clean_Build!$F$2:$F$51 = $B6)) *
        (($C6 = "") + ISNUMBER(SEARCH(Data_Clean_Build!$B$2:$B$51,$C6)))
    ),
    0
)</f>
        <v>-4.1661599999999908</v>
      </c>
      <c r="Q6" s="19" cm="1">
        <f t="array" ref="Q6">IFERROR(
    SUMPRODUCT(
        (Data_Clean_Build!U$2:U$51 - Data_Clean_Build!T$2:T$51) *
        ((Data_Clean_Build!U$2:U$51 - Data_Clean_Build!T$2:T$51) &lt; 0) *
        (Data_Clean_Build!T$2:T$51 &lt;&gt; 0) *
        (Data_Clean_Build!U$2:U$51 &lt;&gt; 0) *
        (($B6 = "All") + (Data_Clean_Build!$F$2:$F$51 = $B6)) *
        (($C6 = "") + ISNUMBER(SEARCH(Data_Clean_Build!$B$2:$B$51,$C6)))
    ),
    0
)</f>
        <v>-3.6000000000058208E-4</v>
      </c>
      <c r="R6" s="19" cm="1">
        <f t="array" ref="R6">IFERROR(
    SUMPRODUCT(
        (Data_Clean_Build!V$2:V$51 - Data_Clean_Build!U$2:U$51) *
        ((Data_Clean_Build!V$2:V$51 - Data_Clean_Build!U$2:U$51) &lt; 0) *
        (Data_Clean_Build!U$2:U$51 &lt;&gt; 0) *
        (Data_Clean_Build!V$2:V$51 &lt;&gt; 0) *
        (($B6 = "All") + (Data_Clean_Build!$F$2:$F$51 = $B6)) *
        (($C6 = "") + ISNUMBER(SEARCH(Data_Clean_Build!$B$2:$B$51,$C6)))
    ),
    0
)</f>
        <v>0</v>
      </c>
      <c r="S6" s="19" cm="1">
        <f t="array" ref="S6">IFERROR(
    SUMPRODUCT(
        (Data_Clean_Build!W$2:W$51 - Data_Clean_Build!V$2:V$51) *
        ((Data_Clean_Build!W$2:W$51 - Data_Clean_Build!V$2:V$51) &lt; 0) *
        (Data_Clean_Build!V$2:V$51 &lt;&gt; 0) *
        (Data_Clean_Build!W$2:W$51 &lt;&gt; 0) *
        (($B6 = "All") + (Data_Clean_Build!$F$2:$F$51 = $B6)) *
        (($C6 = "") + ISNUMBER(SEARCH(Data_Clean_Build!$B$2:$B$51,$C6)))
    ),
    0
)</f>
        <v>-12.951360000000008</v>
      </c>
      <c r="T6" s="19" cm="1">
        <f t="array" ref="T6">IFERROR(
    SUMPRODUCT(
        (Data_Clean_Build!X$2:X$51 - Data_Clean_Build!W$2:W$51) *
        ((Data_Clean_Build!X$2:X$51 - Data_Clean_Build!W$2:W$51) &lt; 0) *
        (Data_Clean_Build!W$2:W$51 &lt;&gt; 0) *
        (Data_Clean_Build!X$2:X$51 &lt;&gt; 0) *
        (($B6 = "All") + (Data_Clean_Build!$F$2:$F$51 = $B6)) *
        (($C6 = "") + ISNUMBER(SEARCH(Data_Clean_Build!$B$2:$B$51,$C6)))
    ),
    0
)</f>
        <v>0</v>
      </c>
      <c r="U6" s="19" cm="1">
        <f t="array" ref="U6">IFERROR(
    SUMPRODUCT(
        (Data_Clean_Build!Y$2:Y$51 - Data_Clean_Build!X$2:X$51) *
        ((Data_Clean_Build!Y$2:Y$51 - Data_Clean_Build!X$2:X$51) &lt; 0) *
        (Data_Clean_Build!X$2:X$51 &lt;&gt; 0) *
        (Data_Clean_Build!Y$2:Y$51 &lt;&gt; 0) *
        (($B6 = "All") + (Data_Clean_Build!$F$2:$F$51 = $B6)) *
        (($C6 = "") + ISNUMBER(SEARCH(Data_Clean_Build!$B$2:$B$51,$C6)))
    ),
    0
)</f>
        <v>0</v>
      </c>
      <c r="V6" s="19" cm="1">
        <f t="array" ref="V6">IFERROR(
    SUMPRODUCT(
        (Data_Clean_Build!Z$2:Z$51 - Data_Clean_Build!Y$2:Y$51) *
        ((Data_Clean_Build!Z$2:Z$51 - Data_Clean_Build!Y$2:Y$51) &lt; 0) *
        (Data_Clean_Build!Y$2:Y$51 &lt;&gt; 0) *
        (Data_Clean_Build!Z$2:Z$51 &lt;&gt; 0) *
        (($B6 = "All") + (Data_Clean_Build!$F$2:$F$51 = $B6)) *
        (($C6 = "") + ISNUMBER(SEARCH(Data_Clean_Build!$B$2:$B$51,$C6)))
    ),
    0
)</f>
        <v>0</v>
      </c>
      <c r="W6" s="19" cm="1">
        <f t="array" ref="W6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(($B6 = "All") + (Data_Clean_Build!$F$2:$F$51 = $B6)) *
        (($C6 = "") + ISNUMBER(SEARCH(Data_Clean_Build!$B$2:$B$51,$C6)))
    ),
    0
)</f>
        <v>0</v>
      </c>
      <c r="X6" s="19" cm="1">
        <f t="array" ref="X6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(($B6 = "All") + (Data_Clean_Build!$F$2:$F$51 = $B6)) *
        (($C6 = "") + ISNUMBER(SEARCH(Data_Clean_Build!$B$2:$B$51,$C6)))
    ),
    0
)</f>
        <v>-2.3999999999091415E-4</v>
      </c>
      <c r="Y6" s="19" cm="1">
        <f t="array" ref="Y6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(($B6 = "All") + (Data_Clean_Build!$F$2:$F$51 = $B6)) *
        (($C6 = "") + ISNUMBER(SEARCH(Data_Clean_Build!$B$2:$B$51,$C6)))
    ),
    0
)</f>
        <v>0</v>
      </c>
      <c r="Z6" s="19" cm="1">
        <f t="array" ref="Z6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(($B6 = "All") + (Data_Clean_Build!$F$2:$F$51 = $B6)) *
        (($C6 = "") + ISNUMBER(SEARCH(Data_Clean_Build!$B$2:$B$51,$C6)))
    ),
    0
)</f>
        <v>0</v>
      </c>
      <c r="AA6" s="19" cm="1">
        <f t="array" ref="AA6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(($B6 = "All") + (Data_Clean_Build!$F$2:$F$51 = $B6)) *
        (($C6 = "") + ISNUMBER(SEARCH(Data_Clean_Build!$B$2:$B$51,$C6)))
    ),
    0
)</f>
        <v>0</v>
      </c>
      <c r="AB6" s="19" cm="1">
        <f t="array" ref="AB6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(($B6 = "All") + (Data_Clean_Build!$F$2:$F$51 = $B6)) *
        (($C6 = "") + ISNUMBER(SEARCH(Data_Clean_Build!$B$2:$B$51,$C6)))
    ),
    0
)</f>
        <v>0</v>
      </c>
      <c r="AC6" s="19" cm="1">
        <f t="array" ref="AC6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(($B6 = "All") + (Data_Clean_Build!$F$2:$F$51 = $B6)) *
        (($C6 = "") + ISNUMBER(SEARCH(Data_Clean_Build!$B$2:$B$51,$C6)))
    ),
    0
)</f>
        <v>0</v>
      </c>
      <c r="AD6" s="19" cm="1">
        <f t="array" ref="AD6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(($B6 = "All") + (Data_Clean_Build!$F$2:$F$51 = $B6)) *
        (($C6 = "") + ISNUMBER(SEARCH(Data_Clean_Build!$B$2:$B$51,$C6)))
    ),
    0
)</f>
        <v>0</v>
      </c>
      <c r="AE6" s="19" cm="1">
        <f t="array" ref="AE6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(($B6 = "All") + (Data_Clean_Build!$F$2:$F$51 = $B6)) *
        (($C6 = "") + ISNUMBER(SEARCH(Data_Clean_Build!$B$2:$B$51,$C6)))
    ),
    0
)</f>
        <v>0</v>
      </c>
      <c r="AF6" s="19" cm="1">
        <f t="array" ref="AF6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(($B6 = "All") + (Data_Clean_Build!$F$2:$F$51 = $B6)) *
        (($C6 = "") + ISNUMBER(SEARCH(Data_Clean_Build!$B$2:$B$51,$C6)))
    ),
    0
)</f>
        <v>0</v>
      </c>
      <c r="AH6" s="19" cm="1">
        <f t="array" ref="AH6">_xlfn.SWITCH($A6,"Start",$E6,"End",$G6,SUM($E6:$G6))</f>
        <v>0</v>
      </c>
      <c r="AI6" s="19" cm="1">
        <f t="array" ref="AI6">_xlfn.SWITCH($A6,"Start",$H6,"End",$J6,SUM($H6:$J6))</f>
        <v>0</v>
      </c>
      <c r="AJ6" s="19" cm="1">
        <f t="array" ref="AJ6">_xlfn.SWITCH($A6,"Start",$K6,"End",$M6,SUM($K6:$M6))</f>
        <v>0</v>
      </c>
      <c r="AK6" s="19" cm="1">
        <f t="array" ref="AK6">_xlfn.SWITCH($A6,"Start",$N6,"End",$P6,SUM($N6:$P6))</f>
        <v>-21.96035999999998</v>
      </c>
      <c r="AL6" s="19" cm="1">
        <f t="array" ref="AL6">_xlfn.SWITCH($A6,"Start",$Q6,"End",$S6,SUM($Q6:$S6))</f>
        <v>-12.951720000000009</v>
      </c>
      <c r="AM6" s="19" cm="1">
        <f t="array" ref="AM6">_xlfn.SWITCH($A6,"Start",$T6,"End",$V6,SUM($T6:$V6))</f>
        <v>0</v>
      </c>
      <c r="AN6" s="19" cm="1">
        <f t="array" ref="AN6">_xlfn.SWITCH($A6,"Start",$W6,"End",$Y6,SUM($W6:$Y6))</f>
        <v>-2.3999999999091415E-4</v>
      </c>
      <c r="AO6" s="19" cm="1">
        <f t="array" ref="AO6">_xlfn.SWITCH($A6,"Start",$Z6,"End",$AB6,SUM($Z6:$AB6))</f>
        <v>0</v>
      </c>
      <c r="AP6" s="19" cm="1">
        <f t="array" ref="AP6">_xlfn.SWITCH($A6,"Start",$AC6,"End",$AE6,SUM($AC6:$AE6))</f>
        <v>0</v>
      </c>
      <c r="AR6" s="19" cm="1">
        <f t="array" ref="AR6">_xlfn.SWITCH($A6,"Start",$E6,"End",$P6,SUM($E6:$P6))</f>
        <v>-21.96035999999998</v>
      </c>
      <c r="AS6" s="19" cm="1">
        <f t="array" ref="AS6">_xlfn.SWITCH($A6,"Start",$Q6,"End",$AB6,SUM($Q6:$AB6))</f>
        <v>-12.95196</v>
      </c>
    </row>
    <row r="7" spans="1:45" x14ac:dyDescent="0.2">
      <c r="A7" s="35" t="s">
        <v>20</v>
      </c>
      <c r="B7" s="34" t="s">
        <v>73</v>
      </c>
      <c r="C7" s="35" t="s">
        <v>16</v>
      </c>
      <c r="E7" s="19" cm="1">
        <f t="array" ref="E7">IFERROR(
    -SUMPRODUCT(
        (Data_Clean_Build!H$2:H$51) *
        (Data_Clean_Build!I$2:I$51 = 0) *
       (Data_Clean_Build!$E$2:$E$51 &lt;&gt; Data_Clean_Build!I$1:I$1) *
        (($B7 = "All") + (Data_Clean_Build!$F$2:$F$51 = $B7)) *
        (($C7 = "") + ISNUMBER(SEARCH(Data_Clean_Build!$B$2:$B$51,$C7)))
    ),
    0
)</f>
        <v>0</v>
      </c>
      <c r="F7" s="19" cm="1">
        <f t="array" ref="F7">IFERROR(
    -SUMPRODUCT(
        (Data_Clean_Build!I$2:I$51) *
        (Data_Clean_Build!J$2:J$51 = 0) *
       (Data_Clean_Build!$E$2:$E$51 &lt;&gt; Data_Clean_Build!J$1:J$1) *
        (($B7 = "All") + (Data_Clean_Build!$F$2:$F$51 = $B7)) *
        (($C7 = "") + ISNUMBER(SEARCH(Data_Clean_Build!$B$2:$B$51,$C7)))
    ),
    0
)</f>
        <v>-143.136</v>
      </c>
      <c r="G7" s="19" cm="1">
        <f t="array" ref="G7">IFERROR(
    -SUMPRODUCT(
        (Data_Clean_Build!J$2:J$51) *
        (Data_Clean_Build!K$2:K$51 = 0) *
       (Data_Clean_Build!$E$2:$E$51 &lt;&gt; Data_Clean_Build!K$1:K$1) *
        (($B7 = "All") + (Data_Clean_Build!$F$2:$F$51 = $B7)) *
        (($C7 = "") + ISNUMBER(SEARCH(Data_Clean_Build!$B$2:$B$51,$C7)))
    ),
    0
)</f>
        <v>0</v>
      </c>
      <c r="H7" s="19" cm="1">
        <f t="array" ref="H7">IFERROR(
    -SUMPRODUCT(
        (Data_Clean_Build!K$2:K$51) *
        (Data_Clean_Build!L$2:L$51 = 0) *
       (Data_Clean_Build!$E$2:$E$51 &lt;&gt; Data_Clean_Build!L$1:L$1) *
        (($B7 = "All") + (Data_Clean_Build!$F$2:$F$51 = $B7)) *
        (($C7 = "") + ISNUMBER(SEARCH(Data_Clean_Build!$B$2:$B$51,$C7)))
    ),
    0
)</f>
        <v>0</v>
      </c>
      <c r="I7" s="19" cm="1">
        <f t="array" ref="I7">IFERROR(
    -SUMPRODUCT(
        (Data_Clean_Build!L$2:L$51) *
        (Data_Clean_Build!M$2:M$51 = 0) *
       (Data_Clean_Build!$E$2:$E$51 &lt;&gt; Data_Clean_Build!M$1:M$1) *
        (($B7 = "All") + (Data_Clean_Build!$F$2:$F$51 = $B7)) *
        (($C7 = "") + ISNUMBER(SEARCH(Data_Clean_Build!$B$2:$B$51,$C7)))
    ),
    0
)</f>
        <v>0</v>
      </c>
      <c r="J7" s="19" cm="1">
        <f t="array" ref="J7">IFERROR(
    -SUMPRODUCT(
        (Data_Clean_Build!M$2:M$51) *
        (Data_Clean_Build!N$2:N$51 = 0) *
       (Data_Clean_Build!$E$2:$E$51 &lt;&gt; Data_Clean_Build!N$1:N$1) *
        (($B7 = "All") + (Data_Clean_Build!$F$2:$F$51 = $B7)) *
        (($C7 = "") + ISNUMBER(SEARCH(Data_Clean_Build!$B$2:$B$51,$C7)))
    ),
    0
)</f>
        <v>0</v>
      </c>
      <c r="K7" s="19" cm="1">
        <f t="array" ref="K7">IFERROR(
    -SUMPRODUCT(
        (Data_Clean_Build!N$2:N$51) *
        (Data_Clean_Build!O$2:O$51 = 0) *
       (Data_Clean_Build!$E$2:$E$51 &lt;&gt; Data_Clean_Build!O$1:O$1) *
        (($B7 = "All") + (Data_Clean_Build!$F$2:$F$51 = $B7)) *
        (($C7 = "") + ISNUMBER(SEARCH(Data_Clean_Build!$B$2:$B$51,$C7)))
    ),
    0
)</f>
        <v>0</v>
      </c>
      <c r="L7" s="19" cm="1">
        <f t="array" ref="L7">IFERROR(
    -SUMPRODUCT(
        (Data_Clean_Build!O$2:O$51) *
        (Data_Clean_Build!P$2:P$51 = 0) *
       (Data_Clean_Build!$E$2:$E$51 &lt;&gt; Data_Clean_Build!P$1:P$1) *
        (($B7 = "All") + (Data_Clean_Build!$F$2:$F$51 = $B7)) *
        (($C7 = "") + ISNUMBER(SEARCH(Data_Clean_Build!$B$2:$B$51,$C7)))
    ),
    0
)</f>
        <v>0</v>
      </c>
      <c r="M7" s="19" cm="1">
        <f t="array" ref="M7">IFERROR(
    -SUMPRODUCT(
        (Data_Clean_Build!P$2:P$51) *
        (Data_Clean_Build!Q$2:Q$51 = 0) *
       (Data_Clean_Build!$E$2:$E$51 &lt;&gt; Data_Clean_Build!Q$1:Q$1) *
        (($B7 = "All") + (Data_Clean_Build!$F$2:$F$51 = $B7)) *
        (($C7 = "") + ISNUMBER(SEARCH(Data_Clean_Build!$B$2:$B$51,$C7)))
    ),
    0
)</f>
        <v>0</v>
      </c>
      <c r="N7" s="19" cm="1">
        <f t="array" ref="N7">IFERROR(
    -SUMPRODUCT(
        (Data_Clean_Build!Q$2:Q$51) *
        (Data_Clean_Build!R$2:R$51 = 0) *
       (Data_Clean_Build!$E$2:$E$51 &lt;&gt; Data_Clean_Build!R$1:R$1) *
        (($B7 = "All") + (Data_Clean_Build!$F$2:$F$51 = $B7)) *
        (($C7 = "") + ISNUMBER(SEARCH(Data_Clean_Build!$B$2:$B$51,$C7)))
    ),
    0
)</f>
        <v>0</v>
      </c>
      <c r="O7" s="19" cm="1">
        <f t="array" ref="O7">IFERROR(
    -SUMPRODUCT(
        (Data_Clean_Build!R$2:R$51) *
        (Data_Clean_Build!S$2:S$51 = 0) *
       (Data_Clean_Build!$E$2:$E$51 &lt;&gt; Data_Clean_Build!S$1:S$1) *
        (($B7 = "All") + (Data_Clean_Build!$F$2:$F$51 = $B7)) *
        (($C7 = "") + ISNUMBER(SEARCH(Data_Clean_Build!$B$2:$B$51,$C7)))
    ),
    0
)</f>
        <v>0</v>
      </c>
      <c r="P7" s="19" cm="1">
        <f t="array" ref="P7">IFERROR(
    -SUMPRODUCT(
        (Data_Clean_Build!S$2:S$51) *
        (Data_Clean_Build!T$2:T$51 = 0) *
       (Data_Clean_Build!$E$2:$E$51 &lt;&gt; Data_Clean_Build!T$1:T$1) *
        (($B7 = "All") + (Data_Clean_Build!$F$2:$F$51 = $B7)) *
        (($C7 = "") + ISNUMBER(SEARCH(Data_Clean_Build!$B$2:$B$51,$C7)))
    ),
    0
)</f>
        <v>0</v>
      </c>
      <c r="Q7" s="19" cm="1">
        <f t="array" ref="Q7">IFERROR(
    -SUMPRODUCT(
        (Data_Clean_Build!T$2:T$51) *
        (Data_Clean_Build!U$2:U$51 = 0) *
       (Data_Clean_Build!$E$2:$E$51 &lt;&gt; Data_Clean_Build!U$1:U$1) *
        (($B7 = "All") + (Data_Clean_Build!$F$2:$F$51 = $B7)) *
        (($C7 = "") + ISNUMBER(SEARCH(Data_Clean_Build!$B$2:$B$51,$C7)))
    ),
    0
)</f>
        <v>0</v>
      </c>
      <c r="R7" s="19" cm="1">
        <f t="array" ref="R7">IFERROR(
    -SUMPRODUCT(
        (Data_Clean_Build!U$2:U$51) *
        (Data_Clean_Build!V$2:V$51 = 0) *
       (Data_Clean_Build!$E$2:$E$51 &lt;&gt; Data_Clean_Build!V$1:V$1) *
        (($B7 = "All") + (Data_Clean_Build!$F$2:$F$51 = $B7)) *
        (($C7 = "") + ISNUMBER(SEARCH(Data_Clean_Build!$B$2:$B$51,$C7)))
    ),
    0
)</f>
        <v>0</v>
      </c>
      <c r="S7" s="19" cm="1">
        <f t="array" ref="S7">IFERROR(
    -SUMPRODUCT(
        (Data_Clean_Build!V$2:V$51) *
        (Data_Clean_Build!W$2:W$51 = 0) *
       (Data_Clean_Build!$E$2:$E$51 &lt;&gt; Data_Clean_Build!W$1:W$1) *
        (($B7 = "All") + (Data_Clean_Build!$F$2:$F$51 = $B7)) *
        (($C7 = "") + ISNUMBER(SEARCH(Data_Clean_Build!$B$2:$B$51,$C7)))
    ),
    0
)</f>
        <v>0</v>
      </c>
      <c r="T7" s="19" cm="1">
        <f t="array" ref="T7">IFERROR(
    -SUMPRODUCT(
        (Data_Clean_Build!W$2:W$51) *
        (Data_Clean_Build!X$2:X$51 = 0) *
       (Data_Clean_Build!$E$2:$E$51 &lt;&gt; Data_Clean_Build!X$1:X$1) *
        (($B7 = "All") + (Data_Clean_Build!$F$2:$F$51 = $B7)) *
        (($C7 = "") + ISNUMBER(SEARCH(Data_Clean_Build!$B$2:$B$51,$C7)))
    ),
    0
)</f>
        <v>0</v>
      </c>
      <c r="U7" s="19" cm="1">
        <f t="array" ref="U7">IFERROR(
    -SUMPRODUCT(
        (Data_Clean_Build!X$2:X$51) *
        (Data_Clean_Build!Y$2:Y$51 = 0) *
       (Data_Clean_Build!$E$2:$E$51 &lt;&gt; Data_Clean_Build!Y$1:Y$1) *
        (($B7 = "All") + (Data_Clean_Build!$F$2:$F$51 = $B7)) *
        (($C7 = "") + ISNUMBER(SEARCH(Data_Clean_Build!$B$2:$B$51,$C7)))
    ),
    0
)</f>
        <v>0</v>
      </c>
      <c r="V7" s="19" cm="1">
        <f t="array" ref="V7">IFERROR(
    -SUMPRODUCT(
        (Data_Clean_Build!Y$2:Y$51) *
        (Data_Clean_Build!Z$2:Z$51 = 0) *
       (Data_Clean_Build!$E$2:$E$51 &lt;&gt; Data_Clean_Build!Z$1:Z$1) *
        (($B7 = "All") + (Data_Clean_Build!$F$2:$F$51 = $B7)) *
        (($C7 = "") + ISNUMBER(SEARCH(Data_Clean_Build!$B$2:$B$51,$C7)))
    ),
    0
)</f>
        <v>0</v>
      </c>
      <c r="W7" s="19" cm="1">
        <f t="array" ref="W7">IFERROR(
    -SUMPRODUCT(
        (Data_Clean_Build!Z$2:Z$51) *
        (Data_Clean_Build!AA$2:AA$51 = 0) *
       (Data_Clean_Build!$E$2:$E$51 &lt;&gt; Data_Clean_Build!AA$1:AA$1) *
        (($B7 = "All") + (Data_Clean_Build!$F$2:$F$51 = $B7)) *
        (($C7 = "") + ISNUMBER(SEARCH(Data_Clean_Build!$B$2:$B$51,$C7)))
    ),
    0
)</f>
        <v>0</v>
      </c>
      <c r="X7" s="19" cm="1">
        <f t="array" ref="X7">IFERROR(
    -SUMPRODUCT(
        (Data_Clean_Build!AA$2:AA$51) *
        (Data_Clean_Build!AB$2:AB$51 = 0) *
       (Data_Clean_Build!$E$2:$E$51 &lt;&gt; Data_Clean_Build!AB$1:AB$1) *
        (($B7 = "All") + (Data_Clean_Build!$F$2:$F$51 = $B7)) *
        (($C7 = "") + ISNUMBER(SEARCH(Data_Clean_Build!$B$2:$B$51,$C7)))
    ),
    0
)</f>
        <v>0</v>
      </c>
      <c r="Y7" s="19" cm="1">
        <f t="array" ref="Y7">IFERROR(
    -SUMPRODUCT(
        (Data_Clean_Build!AB$2:AB$51) *
        (Data_Clean_Build!AC$2:AC$51 = 0) *
       (Data_Clean_Build!$E$2:$E$51 &lt;&gt; Data_Clean_Build!AC$1:AC$1) *
        (($B7 = "All") + (Data_Clean_Build!$F$2:$F$51 = $B7)) *
        (($C7 = "") + ISNUMBER(SEARCH(Data_Clean_Build!$B$2:$B$51,$C7)))
    ),
    0
)</f>
        <v>0</v>
      </c>
      <c r="Z7" s="19" cm="1">
        <f t="array" ref="Z7">IFERROR(
    -SUMPRODUCT(
        (Data_Clean_Build!AC$2:AC$51) *
        (Data_Clean_Build!AD$2:AD$51 = 0) *
       (Data_Clean_Build!$E$2:$E$51 &lt;&gt; Data_Clean_Build!AD$1:AD$1) *
        (($B7 = "All") + (Data_Clean_Build!$F$2:$F$51 = $B7)) *
        (($C7 = "") + ISNUMBER(SEARCH(Data_Clean_Build!$B$2:$B$51,$C7)))
    ),
    0
)</f>
        <v>0</v>
      </c>
      <c r="AA7" s="19" cm="1">
        <f t="array" ref="AA7">IFERROR(
    -SUMPRODUCT(
        (Data_Clean_Build!AD$2:AD$51) *
        (Data_Clean_Build!AE$2:AE$51 = 0) *
       (Data_Clean_Build!$E$2:$E$51 &lt;&gt; Data_Clean_Build!AE$1:AE$1) *
        (($B7 = "All") + (Data_Clean_Build!$F$2:$F$51 = $B7)) *
        (($C7 = "") + ISNUMBER(SEARCH(Data_Clean_Build!$B$2:$B$51,$C7)))
    ),
    0
)</f>
        <v>0</v>
      </c>
      <c r="AB7" s="19" cm="1">
        <f t="array" ref="AB7">IFERROR(
    -SUMPRODUCT(
        (Data_Clean_Build!AE$2:AE$51) *
        (Data_Clean_Build!AF$2:AF$51 = 0) *
       (Data_Clean_Build!$E$2:$E$51 &lt;&gt; Data_Clean_Build!AF$1:AF$1) *
        (($B7 = "All") + (Data_Clean_Build!$F$2:$F$51 = $B7)) *
        (($C7 = "") + ISNUMBER(SEARCH(Data_Clean_Build!$B$2:$B$51,$C7)))
    ),
    0
)</f>
        <v>0</v>
      </c>
      <c r="AC7" s="19" cm="1">
        <f t="array" ref="AC7">IFERROR(
    -SUMPRODUCT(
        (Data_Clean_Build!AF$2:AF$51) *
        (Data_Clean_Build!AG$2:AG$51 = 0) *
       (Data_Clean_Build!$E$2:$E$51 &lt;&gt; Data_Clean_Build!AG$1:AG$1) *
        (($B7 = "All") + (Data_Clean_Build!$F$2:$F$51 = $B7)) *
        (($C7 = "") + ISNUMBER(SEARCH(Data_Clean_Build!$B$2:$B$51,$C7)))
    ),
    0
)</f>
        <v>0</v>
      </c>
      <c r="AD7" s="19" cm="1">
        <f t="array" ref="AD7">IFERROR(
    -SUMPRODUCT(
        (Data_Clean_Build!AG$2:AG$51) *
        (Data_Clean_Build!AH$2:AH$51 = 0) *
       (Data_Clean_Build!$E$2:$E$51 &lt;&gt; Data_Clean_Build!AH$1:AH$1) *
        (($B7 = "All") + (Data_Clean_Build!$F$2:$F$51 = $B7)) *
        (($C7 = "") + ISNUMBER(SEARCH(Data_Clean_Build!$B$2:$B$51,$C7)))
    ),
    0
)</f>
        <v>0</v>
      </c>
      <c r="AE7" s="19" cm="1">
        <f t="array" ref="AE7">IFERROR(
    -SUMPRODUCT(
        (Data_Clean_Build!AH$2:AH$51) *
        (Data_Clean_Build!AI$2:AI$51 = 0) *
       (Data_Clean_Build!$E$2:$E$51 &lt;&gt; Data_Clean_Build!AI$1:AI$1) *
        (($B7 = "All") + (Data_Clean_Build!$F$2:$F$51 = $B7)) *
        (($C7 = "") + ISNUMBER(SEARCH(Data_Clean_Build!$B$2:$B$51,$C7)))
    ),
    0
)</f>
        <v>0</v>
      </c>
      <c r="AF7" s="19" cm="1">
        <f t="array" ref="AF7">IFERROR(
    -SUMPRODUCT(
        (Data_Clean_Build!AI$2:AI$51) *
        (Data_Clean_Build!AJ$2:AJ$51 = 0) *
       (Data_Clean_Build!$E$2:$E$51 &lt;&gt; Data_Clean_Build!AJ$1:AJ$1) *
        (($B7 = "All") + (Data_Clean_Build!$F$2:$F$51 = $B7)) *
        (($C7 = "") + ISNUMBER(SEARCH(Data_Clean_Build!$B$2:$B$51,$C7)))
    ),
    0
)</f>
        <v>0</v>
      </c>
      <c r="AH7" s="19" cm="1">
        <f t="array" ref="AH7">_xlfn.SWITCH($A7,"Start",$E7,"End",$G7,SUM($E7:$G7))</f>
        <v>-143.136</v>
      </c>
      <c r="AI7" s="19" cm="1">
        <f t="array" ref="AI7">_xlfn.SWITCH($A7,"Start",$H7,"End",$J7,SUM($H7:$J7))</f>
        <v>0</v>
      </c>
      <c r="AJ7" s="19" cm="1">
        <f t="array" ref="AJ7">_xlfn.SWITCH($A7,"Start",$K7,"End",$M7,SUM($K7:$M7))</f>
        <v>0</v>
      </c>
      <c r="AK7" s="19" cm="1">
        <f t="array" ref="AK7">_xlfn.SWITCH($A7,"Start",$N7,"End",$P7,SUM($N7:$P7))</f>
        <v>0</v>
      </c>
      <c r="AL7" s="19" cm="1">
        <f t="array" ref="AL7">_xlfn.SWITCH($A7,"Start",$Q7,"End",$S7,SUM($Q7:$S7))</f>
        <v>0</v>
      </c>
      <c r="AM7" s="19" cm="1">
        <f t="array" ref="AM7">_xlfn.SWITCH($A7,"Start",$T7,"End",$V7,SUM($T7:$V7))</f>
        <v>0</v>
      </c>
      <c r="AN7" s="19" cm="1">
        <f t="array" ref="AN7">_xlfn.SWITCH($A7,"Start",$W7,"End",$Y7,SUM($W7:$Y7))</f>
        <v>0</v>
      </c>
      <c r="AO7" s="19" cm="1">
        <f t="array" ref="AO7">_xlfn.SWITCH($A7,"Start",$Z7,"End",$AB7,SUM($Z7:$AB7))</f>
        <v>0</v>
      </c>
      <c r="AP7" s="19" cm="1">
        <f t="array" ref="AP7">_xlfn.SWITCH($A7,"Start",$AC7,"End",$AE7,SUM($AC7:$AE7))</f>
        <v>0</v>
      </c>
      <c r="AR7" s="19" cm="1">
        <f t="array" ref="AR7">_xlfn.SWITCH($A7,"Start",$E7,"End",$P7,SUM($E7:$P7))</f>
        <v>-143.136</v>
      </c>
      <c r="AS7" s="19" cm="1">
        <f t="array" ref="AS7">_xlfn.SWITCH($A7,"Start",$Q7,"End",$AB7,SUM($Q7:$AB7))</f>
        <v>0</v>
      </c>
    </row>
    <row r="8" spans="1:45" x14ac:dyDescent="0.2">
      <c r="A8" s="35" t="s">
        <v>21</v>
      </c>
      <c r="B8" s="34" t="s">
        <v>73</v>
      </c>
      <c r="C8" s="35" t="s">
        <v>16</v>
      </c>
      <c r="E8" s="19" cm="1">
        <f t="array" ref="E8">IFERROR(
    -SUMPRODUCT(
        (Data_Clean_Build!H$2:H$51) *
        (Data_Clean_Build!$E$2:$E$51 = Data_Clean_Build!I$1:I$1) *
        (($B8 = "All") + (Data_Clean_Build!$F$2:$F$51 = $B8)) *
        (($C8 = "") + ISNUMBER(SEARCH(Data_Clean_Build!$B$2:$B$51,$C8)))
    ),
    0
)</f>
        <v>0</v>
      </c>
      <c r="F8" s="19" cm="1">
        <f t="array" ref="F8">IFERROR(
    -SUMPRODUCT(
        (Data_Clean_Build!I$2:I$51) *
        (Data_Clean_Build!$E$2:$E$51 = Data_Clean_Build!J$1:J$1) *
        (($B8 = "All") + (Data_Clean_Build!$F$2:$F$51 = $B8)) *
        (($C8 = "") + ISNUMBER(SEARCH(Data_Clean_Build!$B$2:$B$51,$C8)))
    ),
    0
)</f>
        <v>0</v>
      </c>
      <c r="G8" s="19" cm="1">
        <f t="array" ref="G8">IFERROR(
    -SUMPRODUCT(
        (Data_Clean_Build!J$2:J$51) *
        (Data_Clean_Build!$E$2:$E$51 = Data_Clean_Build!K$1:K$1) *
        (($B8 = "All") + (Data_Clean_Build!$F$2:$F$51 = $B8)) *
        (($C8 = "") + ISNUMBER(SEARCH(Data_Clean_Build!$B$2:$B$51,$C8)))
    ),
    0
)</f>
        <v>0</v>
      </c>
      <c r="H8" s="19" cm="1">
        <f t="array" ref="H8">IFERROR(
    -SUMPRODUCT(
        (Data_Clean_Build!K$2:K$51) *
        (Data_Clean_Build!$E$2:$E$51 = Data_Clean_Build!L$1:L$1) *
        (($B8 = "All") + (Data_Clean_Build!$F$2:$F$51 = $B8)) *
        (($C8 = "") + ISNUMBER(SEARCH(Data_Clean_Build!$B$2:$B$51,$C8)))
    ),
    0
)</f>
        <v>0</v>
      </c>
      <c r="I8" s="19" cm="1">
        <f t="array" ref="I8">IFERROR(
    -SUMPRODUCT(
        (Data_Clean_Build!L$2:L$51) *
        (Data_Clean_Build!$E$2:$E$51 = Data_Clean_Build!M$1:M$1) *
        (($B8 = "All") + (Data_Clean_Build!$F$2:$F$51 = $B8)) *
        (($C8 = "") + ISNUMBER(SEARCH(Data_Clean_Build!$B$2:$B$51,$C8)))
    ),
    0
)</f>
        <v>-267.22451999999998</v>
      </c>
      <c r="J8" s="19" cm="1">
        <f t="array" ref="J8">IFERROR(
    -SUMPRODUCT(
        (Data_Clean_Build!M$2:M$51) *
        (Data_Clean_Build!$E$2:$E$51 = Data_Clean_Build!N$1:N$1) *
        (($B8 = "All") + (Data_Clean_Build!$F$2:$F$51 = $B8)) *
        (($C8 = "") + ISNUMBER(SEARCH(Data_Clean_Build!$B$2:$B$51,$C8)))
    ),
    0
)</f>
        <v>0</v>
      </c>
      <c r="K8" s="19" cm="1">
        <f t="array" ref="K8">IFERROR(
    -SUMPRODUCT(
        (Data_Clean_Build!N$2:N$51) *
        (Data_Clean_Build!$E$2:$E$51 = Data_Clean_Build!O$1:O$1) *
        (($B8 = "All") + (Data_Clean_Build!$F$2:$F$51 = $B8)) *
        (($C8 = "") + ISNUMBER(SEARCH(Data_Clean_Build!$B$2:$B$51,$C8)))
    ),
    0
)</f>
        <v>0</v>
      </c>
      <c r="L8" s="19" cm="1">
        <f t="array" ref="L8">IFERROR(
    -SUMPRODUCT(
        (Data_Clean_Build!O$2:O$51) *
        (Data_Clean_Build!$E$2:$E$51 = Data_Clean_Build!P$1:P$1) *
        (($B8 = "All") + (Data_Clean_Build!$F$2:$F$51 = $B8)) *
        (($C8 = "") + ISNUMBER(SEARCH(Data_Clean_Build!$B$2:$B$51,$C8)))
    ),
    0
)</f>
        <v>0</v>
      </c>
      <c r="M8" s="19" cm="1">
        <f t="array" ref="M8">IFERROR(
    -SUMPRODUCT(
        (Data_Clean_Build!P$2:P$51) *
        (Data_Clean_Build!$E$2:$E$51 = Data_Clean_Build!Q$1:Q$1) *
        (($B8 = "All") + (Data_Clean_Build!$F$2:$F$51 = $B8)) *
        (($C8 = "") + ISNUMBER(SEARCH(Data_Clean_Build!$B$2:$B$51,$C8)))
    ),
    0
)</f>
        <v>-785.85408000000007</v>
      </c>
      <c r="N8" s="19" cm="1">
        <f t="array" ref="N8">IFERROR(
    -SUMPRODUCT(
        (Data_Clean_Build!Q$2:Q$51) *
        (Data_Clean_Build!$E$2:$E$51 = Data_Clean_Build!R$1:R$1) *
        (($B8 = "All") + (Data_Clean_Build!$F$2:$F$51 = $B8)) *
        (($C8 = "") + ISNUMBER(SEARCH(Data_Clean_Build!$B$2:$B$51,$C8)))
    ),
    0
)</f>
        <v>0</v>
      </c>
      <c r="O8" s="19" cm="1">
        <f t="array" ref="O8">IFERROR(
    -SUMPRODUCT(
        (Data_Clean_Build!R$2:R$51) *
        (Data_Clean_Build!$E$2:$E$51 = Data_Clean_Build!S$1:S$1) *
        (($B8 = "All") + (Data_Clean_Build!$F$2:$F$51 = $B8)) *
        (($C8 = "") + ISNUMBER(SEARCH(Data_Clean_Build!$B$2:$B$51,$C8)))
    ),
    0
)</f>
        <v>0</v>
      </c>
      <c r="P8" s="19" cm="1">
        <f t="array" ref="P8">IFERROR(
    -SUMPRODUCT(
        (Data_Clean_Build!S$2:S$51) *
        (Data_Clean_Build!$E$2:$E$51 = Data_Clean_Build!T$1:T$1) *
        (($B8 = "All") + (Data_Clean_Build!$F$2:$F$51 = $B8)) *
        (($C8 = "") + ISNUMBER(SEARCH(Data_Clean_Build!$B$2:$B$51,$C8)))
    ),
    0
)</f>
        <v>0</v>
      </c>
      <c r="Q8" s="19" cm="1">
        <f t="array" ref="Q8">IFERROR(
    -SUMPRODUCT(
        (Data_Clean_Build!T$2:T$51) *
        (Data_Clean_Build!$E$2:$E$51 = Data_Clean_Build!U$1:U$1) *
        (($B8 = "All") + (Data_Clean_Build!$F$2:$F$51 = $B8)) *
        (($C8 = "") + ISNUMBER(SEARCH(Data_Clean_Build!$B$2:$B$51,$C8)))
    ),
    0
)</f>
        <v>0</v>
      </c>
      <c r="R8" s="19" cm="1">
        <f t="array" ref="R8">IFERROR(
    -SUMPRODUCT(
        (Data_Clean_Build!U$2:U$51) *
        (Data_Clean_Build!$E$2:$E$51 = Data_Clean_Build!V$1:V$1) *
        (($B8 = "All") + (Data_Clean_Build!$F$2:$F$51 = $B8)) *
        (($C8 = "") + ISNUMBER(SEARCH(Data_Clean_Build!$B$2:$B$51,$C8)))
    ),
    0
)</f>
        <v>-270.99360000000001</v>
      </c>
      <c r="S8" s="19" cm="1">
        <f t="array" ref="S8">IFERROR(
    -SUMPRODUCT(
        (Data_Clean_Build!V$2:V$51) *
        (Data_Clean_Build!$E$2:$E$51 = Data_Clean_Build!W$1:W$1) *
        (($B8 = "All") + (Data_Clean_Build!$F$2:$F$51 = $B8)) *
        (($C8 = "") + ISNUMBER(SEARCH(Data_Clean_Build!$B$2:$B$51,$C8)))
    ),
    0
)</f>
        <v>0</v>
      </c>
      <c r="T8" s="19" cm="1">
        <f t="array" ref="T8">IFERROR(
    -SUMPRODUCT(
        (Data_Clean_Build!W$2:W$51) *
        (Data_Clean_Build!$E$2:$E$51 = Data_Clean_Build!X$1:X$1) *
        (($B8 = "All") + (Data_Clean_Build!$F$2:$F$51 = $B8)) *
        (($C8 = "") + ISNUMBER(SEARCH(Data_Clean_Build!$B$2:$B$51,$C8)))
    ),
    0
)</f>
        <v>-174.90096</v>
      </c>
      <c r="U8" s="19" cm="1">
        <f t="array" ref="U8">IFERROR(
    -SUMPRODUCT(
        (Data_Clean_Build!X$2:X$51) *
        (Data_Clean_Build!$E$2:$E$51 = Data_Clean_Build!Y$1:Y$1) *
        (($B8 = "All") + (Data_Clean_Build!$F$2:$F$51 = $B8)) *
        (($C8 = "") + ISNUMBER(SEARCH(Data_Clean_Build!$B$2:$B$51,$C8)))
    ),
    0
)</f>
        <v>0</v>
      </c>
      <c r="V8" s="19" cm="1">
        <f t="array" ref="V8">IFERROR(
    -SUMPRODUCT(
        (Data_Clean_Build!Y$2:Y$51) *
        (Data_Clean_Build!$E$2:$E$51 = Data_Clean_Build!Z$1:Z$1) *
        (($B8 = "All") + (Data_Clean_Build!$F$2:$F$51 = $B8)) *
        (($C8 = "") + ISNUMBER(SEARCH(Data_Clean_Build!$B$2:$B$51,$C8)))
    ),
    0
)</f>
        <v>0</v>
      </c>
      <c r="W8" s="19" cm="1">
        <f t="array" ref="W8">IFERROR(
    -SUMPRODUCT(
        (Data_Clean_Build!Z$2:Z$51) *
        (Data_Clean_Build!$E$2:$E$51 = Data_Clean_Build!AA$1:AA$1) *
        (($B8 = "All") + (Data_Clean_Build!$F$2:$F$51 = $B8)) *
        (($C8 = "") + ISNUMBER(SEARCH(Data_Clean_Build!$B$2:$B$51,$C8)))
    ),
    0
)</f>
        <v>0</v>
      </c>
      <c r="X8" s="19" cm="1">
        <f t="array" ref="X8">IFERROR(
    -SUMPRODUCT(
        (Data_Clean_Build!AA$2:AA$51) *
        (Data_Clean_Build!$E$2:$E$51 = Data_Clean_Build!AB$1:AB$1) *
        (($B8 = "All") + (Data_Clean_Build!$F$2:$F$51 = $B8)) *
        (($C8 = "") + ISNUMBER(SEARCH(Data_Clean_Build!$B$2:$B$51,$C8)))
    ),
    0
)</f>
        <v>0</v>
      </c>
      <c r="Y8" s="19" cm="1">
        <f t="array" ref="Y8">IFERROR(
    -SUMPRODUCT(
        (Data_Clean_Build!AB$2:AB$51) *
        (Data_Clean_Build!$E$2:$E$51 = Data_Clean_Build!AC$1:AC$1) *
        (($B8 = "All") + (Data_Clean_Build!$F$2:$F$51 = $B8)) *
        (($C8 = "") + ISNUMBER(SEARCH(Data_Clean_Build!$B$2:$B$51,$C8)))
    ),
    0
)</f>
        <v>0</v>
      </c>
      <c r="Z8" s="19" cm="1">
        <f t="array" ref="Z8">IFERROR(
    -SUMPRODUCT(
        (Data_Clean_Build!AC$2:AC$51) *
        (Data_Clean_Build!$E$2:$E$51 = Data_Clean_Build!AD$1:AD$1) *
        (($B8 = "All") + (Data_Clean_Build!$F$2:$F$51 = $B8)) *
        (($C8 = "") + ISNUMBER(SEARCH(Data_Clean_Build!$B$2:$B$51,$C8)))
    ),
    0
)</f>
        <v>0</v>
      </c>
      <c r="AA8" s="19" cm="1">
        <f t="array" ref="AA8">IFERROR(
    -SUMPRODUCT(
        (Data_Clean_Build!AD$2:AD$51) *
        (Data_Clean_Build!$E$2:$E$51 = Data_Clean_Build!AE$1:AE$1) *
        (($B8 = "All") + (Data_Clean_Build!$F$2:$F$51 = $B8)) *
        (($C8 = "") + ISNUMBER(SEARCH(Data_Clean_Build!$B$2:$B$51,$C8)))
    ),
    0
)</f>
        <v>0</v>
      </c>
      <c r="AB8" s="19" cm="1">
        <f t="array" ref="AB8">IFERROR(
    -SUMPRODUCT(
        (Data_Clean_Build!AE$2:AE$51) *
        (Data_Clean_Build!$E$2:$E$51 = Data_Clean_Build!AF$1:AF$1) *
        (($B8 = "All") + (Data_Clean_Build!$F$2:$F$51 = $B8)) *
        (($C8 = "") + ISNUMBER(SEARCH(Data_Clean_Build!$B$2:$B$51,$C8)))
    ),
    0
)</f>
        <v>0</v>
      </c>
      <c r="AC8" s="19" cm="1">
        <f t="array" ref="AC8">IFERROR(
    -SUMPRODUCT(
        (Data_Clean_Build!AF$2:AF$51) *
        (Data_Clean_Build!$E$2:$E$51 = Data_Clean_Build!AG$1:AG$1) *
        (($B8 = "All") + (Data_Clean_Build!$F$2:$F$51 = $B8)) *
        (($C8 = "") + ISNUMBER(SEARCH(Data_Clean_Build!$B$2:$B$51,$C8)))
    ),
    0
)</f>
        <v>0</v>
      </c>
      <c r="AD8" s="19" cm="1">
        <f t="array" ref="AD8">IFERROR(
    -SUMPRODUCT(
        (Data_Clean_Build!AG$2:AG$51) *
        (Data_Clean_Build!$E$2:$E$51 = Data_Clean_Build!AH$1:AH$1) *
        (($B8 = "All") + (Data_Clean_Build!$F$2:$F$51 = $B8)) *
        (($C8 = "") + ISNUMBER(SEARCH(Data_Clean_Build!$B$2:$B$51,$C8)))
    ),
    0
)</f>
        <v>0</v>
      </c>
      <c r="AE8" s="19" cm="1">
        <f t="array" ref="AE8">IFERROR(
    -SUMPRODUCT(
        (Data_Clean_Build!AH$2:AH$51) *
        (Data_Clean_Build!$E$2:$E$51 = Data_Clean_Build!AI$1:AI$1) *
        (($B8 = "All") + (Data_Clean_Build!$F$2:$F$51 = $B8)) *
        (($C8 = "") + ISNUMBER(SEARCH(Data_Clean_Build!$B$2:$B$51,$C8)))
    ),
    0
)</f>
        <v>0</v>
      </c>
      <c r="AF8" s="19" cm="1">
        <f t="array" ref="AF8">IFERROR(
    -SUMPRODUCT(
        (Data_Clean_Build!AI$2:AI$51) *
        (Data_Clean_Build!$E$2:$E$51 = Data_Clean_Build!AJ$1:AJ$1) *
        (($B8 = "All") + (Data_Clean_Build!$F$2:$F$51 = $B8)) *
        (($C8 = "") + ISNUMBER(SEARCH(Data_Clean_Build!$B$2:$B$51,$C8)))
    ),
    0
)</f>
        <v>0</v>
      </c>
      <c r="AH8" s="19" cm="1">
        <f t="array" ref="AH8">_xlfn.SWITCH($A8,"Start",$E8,"End",$G8,SUM($E8:$G8))</f>
        <v>0</v>
      </c>
      <c r="AI8" s="19" cm="1">
        <f t="array" ref="AI8">_xlfn.SWITCH($A8,"Start",$H8,"End",$J8,SUM($H8:$J8))</f>
        <v>-267.22451999999998</v>
      </c>
      <c r="AJ8" s="19" cm="1">
        <f t="array" ref="AJ8">_xlfn.SWITCH($A8,"Start",$K8,"End",$M8,SUM($K8:$M8))</f>
        <v>-785.85408000000007</v>
      </c>
      <c r="AK8" s="19" cm="1">
        <f t="array" ref="AK8">_xlfn.SWITCH($A8,"Start",$N8,"End",$P8,SUM($N8:$P8))</f>
        <v>0</v>
      </c>
      <c r="AL8" s="19" cm="1">
        <f t="array" ref="AL8">_xlfn.SWITCH($A8,"Start",$Q8,"End",$S8,SUM($Q8:$S8))</f>
        <v>-270.99360000000001</v>
      </c>
      <c r="AM8" s="19" cm="1">
        <f t="array" ref="AM8">_xlfn.SWITCH($A8,"Start",$T8,"End",$V8,SUM($T8:$V8))</f>
        <v>-174.90096</v>
      </c>
      <c r="AN8" s="19" cm="1">
        <f t="array" ref="AN8">_xlfn.SWITCH($A8,"Start",$W8,"End",$Y8,SUM($W8:$Y8))</f>
        <v>0</v>
      </c>
      <c r="AO8" s="19" cm="1">
        <f t="array" ref="AO8">_xlfn.SWITCH($A8,"Start",$Z8,"End",$AB8,SUM($Z8:$AB8))</f>
        <v>0</v>
      </c>
      <c r="AP8" s="19" cm="1">
        <f t="array" ref="AP8">_xlfn.SWITCH($A8,"Start",$AC8,"End",$AE8,SUM($AC8:$AE8))</f>
        <v>0</v>
      </c>
      <c r="AR8" s="19" cm="1">
        <f t="array" ref="AR8">_xlfn.SWITCH($A8,"Start",$E8,"End",$P8,SUM($E8:$P8))</f>
        <v>-1053.0786000000001</v>
      </c>
      <c r="AS8" s="19" cm="1">
        <f t="array" ref="AS8">_xlfn.SWITCH($A8,"Start",$Q8,"End",$AB8,SUM($Q8:$AB8))</f>
        <v>-445.89456000000001</v>
      </c>
    </row>
    <row r="9" spans="1:45" x14ac:dyDescent="0.2">
      <c r="A9" s="35" t="s">
        <v>22</v>
      </c>
      <c r="B9" s="34" t="s">
        <v>73</v>
      </c>
      <c r="C9" s="35" t="s">
        <v>16</v>
      </c>
      <c r="E9" s="19" cm="1">
        <f t="array" ref="E9">IFERROR(
    SUMPRODUCT(
        (Data_Clean_Build!I$2:I$51) *
        (($B9 = "All") + (Data_Clean_Build!$F$2:$F$51 = $B9)) *
        (($C9 = "") + ISNUMBER(SEARCH(Data_Clean_Build!$B$2:$B$51,$C9)))
    ),
    0
)</f>
        <v>2034.3856799999999</v>
      </c>
      <c r="F9" s="19" cm="1">
        <f t="array" ref="F9">IFERROR(
    SUMPRODUCT(
        (Data_Clean_Build!J$2:J$51) *
        (($B9 = "All") + (Data_Clean_Build!$F$2:$F$51 = $B9)) *
        (($C9 = "") + ISNUMBER(SEARCH(Data_Clean_Build!$B$2:$B$51,$C9)))
    ),
    0
)</f>
        <v>2122.4416799999999</v>
      </c>
      <c r="G9" s="19" cm="1">
        <f t="array" ref="G9">IFERROR(
    SUMPRODUCT(
        (Data_Clean_Build!K$2:K$51) *
        (($B9 = "All") + (Data_Clean_Build!$F$2:$F$51 = $B9)) *
        (($C9 = "") + ISNUMBER(SEARCH(Data_Clean_Build!$B$2:$B$51,$C9)))
    ),
    0
)</f>
        <v>2688.9649200000003</v>
      </c>
      <c r="H9" s="19" cm="1">
        <f t="array" ref="H9">IFERROR(
    SUMPRODUCT(
        (Data_Clean_Build!L$2:L$51) *
        (($B9 = "All") + (Data_Clean_Build!$F$2:$F$51 = $B9)) *
        (($C9 = "") + ISNUMBER(SEARCH(Data_Clean_Build!$B$2:$B$51,$C9)))
    ),
    0
)</f>
        <v>2724.3639599999997</v>
      </c>
      <c r="I9" s="19" cm="1">
        <f t="array" ref="I9">IFERROR(
    SUMPRODUCT(
        (Data_Clean_Build!M$2:M$51) *
        (($B9 = "All") + (Data_Clean_Build!$F$2:$F$51 = $B9)) *
        (($C9 = "") + ISNUMBER(SEARCH(Data_Clean_Build!$B$2:$B$51,$C9)))
    ),
    0
)</f>
        <v>2495.5732800000001</v>
      </c>
      <c r="J9" s="19" cm="1">
        <f t="array" ref="J9">IFERROR(
    SUMPRODUCT(
        (Data_Clean_Build!N$2:N$51) *
        (($B9 = "All") + (Data_Clean_Build!$F$2:$F$51 = $B9)) *
        (($C9 = "") + ISNUMBER(SEARCH(Data_Clean_Build!$B$2:$B$51,$C9)))
    ),
    0
)</f>
        <v>2495.5732800000001</v>
      </c>
      <c r="K9" s="19" cm="1">
        <f t="array" ref="K9">IFERROR(
    SUMPRODUCT(
        (Data_Clean_Build!O$2:O$51) *
        (($B9 = "All") + (Data_Clean_Build!$F$2:$F$51 = $B9)) *
        (($C9 = "") + ISNUMBER(SEARCH(Data_Clean_Build!$B$2:$B$51,$C9)))
    ),
    0
)</f>
        <v>2504.7719999999999</v>
      </c>
      <c r="L9" s="19" cm="1">
        <f t="array" ref="L9">IFERROR(
    SUMPRODUCT(
        (Data_Clean_Build!P$2:P$51) *
        (($B9 = "All") + (Data_Clean_Build!$F$2:$F$51 = $B9)) *
        (($C9 = "") + ISNUMBER(SEARCH(Data_Clean_Build!$B$2:$B$51,$C9)))
    ),
    0
)</f>
        <v>2647.9079999999999</v>
      </c>
      <c r="M9" s="19" cm="1">
        <f t="array" ref="M9">IFERROR(
    SUMPRODUCT(
        (Data_Clean_Build!Q$2:Q$51) *
        (($B9 = "All") + (Data_Clean_Build!$F$2:$F$51 = $B9)) *
        (($C9 = "") + ISNUMBER(SEARCH(Data_Clean_Build!$B$2:$B$51,$C9)))
    ),
    0
)</f>
        <v>1881.7819199999999</v>
      </c>
      <c r="N9" s="19" cm="1">
        <f t="array" ref="N9">IFERROR(
    SUMPRODUCT(
        (Data_Clean_Build!R$2:R$51) *
        (($B9 = "All") + (Data_Clean_Build!$F$2:$F$51 = $B9)) *
        (($C9 = "") + ISNUMBER(SEARCH(Data_Clean_Build!$B$2:$B$51,$C9)))
    ),
    0
)</f>
        <v>1984.5979199999997</v>
      </c>
      <c r="O9" s="19" cm="1">
        <f t="array" ref="O9">IFERROR(
    SUMPRODUCT(
        (Data_Clean_Build!S$2:S$51) *
        (($B9 = "All") + (Data_Clean_Build!$F$2:$F$51 = $B9)) *
        (($C9 = "") + ISNUMBER(SEARCH(Data_Clean_Build!$B$2:$B$51,$C9)))
    ),
    0
)</f>
        <v>2491.5443999999998</v>
      </c>
      <c r="P9" s="19" cm="1">
        <f t="array" ref="P9">IFERROR(
    SUMPRODUCT(
        (Data_Clean_Build!T$2:T$51) *
        (($B9 = "All") + (Data_Clean_Build!$F$2:$F$51 = $B9)) *
        (($C9 = "") + ISNUMBER(SEARCH(Data_Clean_Build!$B$2:$B$51,$C9)))
    ),
    0
)</f>
        <v>2487.37824</v>
      </c>
      <c r="Q9" s="19" cm="1">
        <f t="array" ref="Q9">IFERROR(
    SUMPRODUCT(
        (Data_Clean_Build!U$2:U$51) *
        (($B9 = "All") + (Data_Clean_Build!$F$2:$F$51 = $B9)) *
        (($C9 = "") + ISNUMBER(SEARCH(Data_Clean_Build!$B$2:$B$51,$C9)))
    ),
    0
)</f>
        <v>2541.1939199999997</v>
      </c>
      <c r="R9" s="19" cm="1">
        <f t="array" ref="R9">IFERROR(
    SUMPRODUCT(
        (Data_Clean_Build!V$2:V$51) *
        (($B9 = "All") + (Data_Clean_Build!$F$2:$F$51 = $B9)) *
        (($C9 = "") + ISNUMBER(SEARCH(Data_Clean_Build!$B$2:$B$51,$C9)))
    ),
    0
)</f>
        <v>2270.2003199999999</v>
      </c>
      <c r="S9" s="19" cm="1">
        <f t="array" ref="S9">IFERROR(
    SUMPRODUCT(
        (Data_Clean_Build!W$2:W$51) *
        (($B9 = "All") + (Data_Clean_Build!$F$2:$F$51 = $B9)) *
        (($C9 = "") + ISNUMBER(SEARCH(Data_Clean_Build!$B$2:$B$51,$C9)))
    ),
    0
)</f>
        <v>2257.2489599999999</v>
      </c>
      <c r="T9" s="19" cm="1">
        <f t="array" ref="T9">IFERROR(
    SUMPRODUCT(
        (Data_Clean_Build!X$2:X$51) *
        (($B9 = "All") + (Data_Clean_Build!$F$2:$F$51 = $B9)) *
        (($C9 = "") + ISNUMBER(SEARCH(Data_Clean_Build!$B$2:$B$51,$C9)))
    ),
    0
)</f>
        <v>2082.348</v>
      </c>
      <c r="U9" s="19" cm="1">
        <f t="array" ref="U9">IFERROR(
    SUMPRODUCT(
        (Data_Clean_Build!Y$2:Y$51) *
        (($B9 = "All") + (Data_Clean_Build!$F$2:$F$51 = $B9)) *
        (($C9 = "") + ISNUMBER(SEARCH(Data_Clean_Build!$B$2:$B$51,$C9)))
    ),
    0
)</f>
        <v>2087.6068800000003</v>
      </c>
      <c r="V9" s="19" cm="1">
        <f t="array" ref="V9">IFERROR(
    SUMPRODUCT(
        (Data_Clean_Build!Z$2:Z$51) *
        (($B9 = "All") + (Data_Clean_Build!$F$2:$F$51 = $B9)) *
        (($C9 = "") + ISNUMBER(SEARCH(Data_Clean_Build!$B$2:$B$51,$C9)))
    ),
    0
)</f>
        <v>2087.6068800000003</v>
      </c>
      <c r="W9" s="19" cm="1">
        <f t="array" ref="W9">IFERROR(
    SUMPRODUCT(
        (Data_Clean_Build!AA$2:AA$51) *
        (($B9 = "All") + (Data_Clean_Build!$F$2:$F$51 = $B9)) *
        (($C9 = "") + ISNUMBER(SEARCH(Data_Clean_Build!$B$2:$B$51,$C9)))
    ),
    0
)</f>
        <v>2087.6068800000003</v>
      </c>
      <c r="X9" s="19" cm="1">
        <f t="array" ref="X9">IFERROR(
    SUMPRODUCT(
        (Data_Clean_Build!AB$2:AB$51) *
        (($B9 = "All") + (Data_Clean_Build!$F$2:$F$51 = $B9)) *
        (($C9 = "") + ISNUMBER(SEARCH(Data_Clean_Build!$B$2:$B$51,$C9)))
    ),
    0
)</f>
        <v>2111.4259200000001</v>
      </c>
      <c r="Y9" s="19" cm="1">
        <f t="array" ref="Y9">IFERROR(
    SUMPRODUCT(
        (Data_Clean_Build!AC$2:AC$51) *
        (($B9 = "All") + (Data_Clean_Build!$F$2:$F$51 = $B9)) *
        (($C9 = "") + ISNUMBER(SEARCH(Data_Clean_Build!$B$2:$B$51,$C9)))
    ),
    0
)</f>
        <v>2122.2345599999999</v>
      </c>
      <c r="Z9" s="19" cm="1">
        <f t="array" ref="Z9">IFERROR(
    SUMPRODUCT(
        (Data_Clean_Build!AD$2:AD$51) *
        (($B9 = "All") + (Data_Clean_Build!$F$2:$F$51 = $B9)) *
        (($C9 = "") + ISNUMBER(SEARCH(Data_Clean_Build!$B$2:$B$51,$C9)))
    ),
    0
)</f>
        <v>2122.2345599999999</v>
      </c>
      <c r="AA9" s="19" cm="1">
        <f t="array" ref="AA9">IFERROR(
    SUMPRODUCT(
        (Data_Clean_Build!AE$2:AE$51) *
        (($B9 = "All") + (Data_Clean_Build!$F$2:$F$51 = $B9)) *
        (($C9 = "") + ISNUMBER(SEARCH(Data_Clean_Build!$B$2:$B$51,$C9)))
    ),
    0
)</f>
        <v>2122.2345599999999</v>
      </c>
      <c r="AB9" s="19" cm="1">
        <f t="array" ref="AB9">IFERROR(
    SUMPRODUCT(
        (Data_Clean_Build!AF$2:AF$51) *
        (($B9 = "All") + (Data_Clean_Build!$F$2:$F$51 = $B9)) *
        (($C9 = "") + ISNUMBER(SEARCH(Data_Clean_Build!$B$2:$B$51,$C9)))
    ),
    0
)</f>
        <v>2140.5081599999999</v>
      </c>
      <c r="AC9" s="19" cm="1">
        <f t="array" ref="AC9">IFERROR(
    SUMPRODUCT(
        (Data_Clean_Build!AG$2:AG$51) *
        (($B9 = "All") + (Data_Clean_Build!$F$2:$F$51 = $B9)) *
        (($C9 = "") + ISNUMBER(SEARCH(Data_Clean_Build!$B$2:$B$51,$C9)))
    ),
    0
)</f>
        <v>2246.1652800000002</v>
      </c>
      <c r="AD9" s="19" cm="1">
        <f t="array" ref="AD9">IFERROR(
    SUMPRODUCT(
        (Data_Clean_Build!AH$2:AH$51) *
        (($B9 = "All") + (Data_Clean_Build!$F$2:$F$51 = $B9)) *
        (($C9 = "") + ISNUMBER(SEARCH(Data_Clean_Build!$B$2:$B$51,$C9)))
    ),
    0
)</f>
        <v>2246.1652800000002</v>
      </c>
      <c r="AE9" s="19" cm="1">
        <f t="array" ref="AE9">IFERROR(
    SUMPRODUCT(
        (Data_Clean_Build!AI$2:AI$51) *
        (($B9 = "All") + (Data_Clean_Build!$F$2:$F$51 = $B9)) *
        (($C9 = "") + ISNUMBER(SEARCH(Data_Clean_Build!$B$2:$B$51,$C9)))
    ),
    0
)</f>
        <v>2256.46272</v>
      </c>
      <c r="AF9" s="19" cm="1">
        <f t="array" ref="AF9">IFERROR(
    SUMPRODUCT(
        (Data_Clean_Build!AJ$2:AJ$51) *
        (($B9 = "All") + (Data_Clean_Build!$F$2:$F$51 = $B9)) *
        (($C9 = "") + ISNUMBER(SEARCH(Data_Clean_Build!$B$2:$B$51,$C9)))
    ),
    0
)</f>
        <v>2256.46272</v>
      </c>
      <c r="AH9" s="19" cm="1">
        <f t="array" ref="AH9">_xlfn.SWITCH($A9,"Start",$E9,"End",$G9,SUM($E9:$G9))</f>
        <v>2688.9649200000003</v>
      </c>
      <c r="AI9" s="19" cm="1">
        <f t="array" ref="AI9">_xlfn.SWITCH($A9,"Start",$H9,"End",$J9,SUM($H9:$J9))</f>
        <v>2495.5732800000001</v>
      </c>
      <c r="AJ9" s="19" cm="1">
        <f t="array" ref="AJ9">_xlfn.SWITCH($A9,"Start",$K9,"End",$M9,SUM($K9:$M9))</f>
        <v>1881.7819199999999</v>
      </c>
      <c r="AK9" s="19" cm="1">
        <f t="array" ref="AK9">_xlfn.SWITCH($A9,"Start",$N9,"End",$P9,SUM($N9:$P9))</f>
        <v>2487.37824</v>
      </c>
      <c r="AL9" s="19" cm="1">
        <f t="array" ref="AL9">_xlfn.SWITCH($A9,"Start",$Q9,"End",$S9,SUM($Q9:$S9))</f>
        <v>2257.2489599999999</v>
      </c>
      <c r="AM9" s="19" cm="1">
        <f t="array" ref="AM9">_xlfn.SWITCH($A9,"Start",$T9,"End",$V9,SUM($T9:$V9))</f>
        <v>2087.6068800000003</v>
      </c>
      <c r="AN9" s="19" cm="1">
        <f t="array" ref="AN9">_xlfn.SWITCH($A9,"Start",$W9,"End",$Y9,SUM($W9:$Y9))</f>
        <v>2122.2345599999999</v>
      </c>
      <c r="AO9" s="19" cm="1">
        <f t="array" ref="AO9">_xlfn.SWITCH($A9,"Start",$Z9,"End",$AB9,SUM($Z9:$AB9))</f>
        <v>2140.5081599999999</v>
      </c>
      <c r="AP9" s="19" cm="1">
        <f t="array" ref="AP9">_xlfn.SWITCH($A9,"Start",$AC9,"End",$AE9,SUM($AC9:$AE9))</f>
        <v>2256.46272</v>
      </c>
      <c r="AR9" s="19" cm="1">
        <f t="array" ref="AR9">_xlfn.SWITCH($A9,"Start",$E9,"End",$P9,SUM($E9:$P9))</f>
        <v>2487.37824</v>
      </c>
      <c r="AS9" s="19" cm="1">
        <f t="array" ref="AS9">_xlfn.SWITCH($A9,"Start",$Q9,"End",$AB9,SUM($Q9:$AB9))</f>
        <v>2140.5081599999999</v>
      </c>
    </row>
    <row r="10" spans="1:45" x14ac:dyDescent="0.2">
      <c r="A10" s="35" t="s">
        <v>16</v>
      </c>
      <c r="B10" s="34"/>
      <c r="C10" s="35" t="s">
        <v>16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H10" s="19"/>
      <c r="AI10" s="19"/>
      <c r="AJ10" s="19"/>
      <c r="AK10" s="19"/>
      <c r="AL10" s="19"/>
      <c r="AM10" s="19"/>
      <c r="AN10" s="19"/>
      <c r="AO10" s="19"/>
      <c r="AP10" s="19"/>
      <c r="AR10" s="19"/>
      <c r="AS10" s="19"/>
    </row>
    <row r="11" spans="1:45" x14ac:dyDescent="0.2">
      <c r="A11" s="35" t="s">
        <v>13</v>
      </c>
      <c r="B11" s="34" t="s">
        <v>74</v>
      </c>
      <c r="C11" s="35" t="s">
        <v>16</v>
      </c>
      <c r="E11" s="19" cm="1">
        <f t="array" ref="E11">IFERROR(
    SUMPRODUCT(
        (Data_Clean_Build!H$2:H$51) *
        (($B11 = "All") + (Data_Clean_Build!$F$2:$F$51 = $B11)) *
        (($C11 = "") + ISNUMBER(SEARCH(Data_Clean_Build!$B$2:$B$51,$C11)))
    ),
    0
)</f>
        <v>0</v>
      </c>
      <c r="F11" s="19" cm="1">
        <f t="array" ref="F11">IFERROR(
    SUMPRODUCT(
        (Data_Clean_Build!I$2:I$51) *
        (($B11 = "All") + (Data_Clean_Build!$F$2:$F$51 = $B11)) *
        (($C11 = "") + ISNUMBER(SEARCH(Data_Clean_Build!$B$2:$B$51,$C11)))
    ),
    0
)</f>
        <v>0</v>
      </c>
      <c r="G11" s="19" cm="1">
        <f t="array" ref="G11">IFERROR(
    SUMPRODUCT(
        (Data_Clean_Build!J$2:J$51) *
        (($B11 = "All") + (Data_Clean_Build!$F$2:$F$51 = $B11)) *
        (($C11 = "") + ISNUMBER(SEARCH(Data_Clean_Build!$B$2:$B$51,$C11)))
    ),
    0
)</f>
        <v>0</v>
      </c>
      <c r="H11" s="19" cm="1">
        <f t="array" ref="H11">IFERROR(
    SUMPRODUCT(
        (Data_Clean_Build!K$2:K$51) *
        (($B11 = "All") + (Data_Clean_Build!$F$2:$F$51 = $B11)) *
        (($C11 = "") + ISNUMBER(SEARCH(Data_Clean_Build!$B$2:$B$51,$C11)))
    ),
    0
)</f>
        <v>0</v>
      </c>
      <c r="I11" s="19" cm="1">
        <f t="array" ref="I11">IFERROR(
    SUMPRODUCT(
        (Data_Clean_Build!L$2:L$51) *
        (($B11 = "All") + (Data_Clean_Build!$F$2:$F$51 = $B11)) *
        (($C11 = "") + ISNUMBER(SEARCH(Data_Clean_Build!$B$2:$B$51,$C11)))
    ),
    0
)</f>
        <v>47.999519999999997</v>
      </c>
      <c r="J11" s="19" cm="1">
        <f t="array" ref="J11">IFERROR(
    SUMPRODUCT(
        (Data_Clean_Build!M$2:M$51) *
        (($B11 = "All") + (Data_Clean_Build!$F$2:$F$51 = $B11)) *
        (($C11 = "") + ISNUMBER(SEARCH(Data_Clean_Build!$B$2:$B$51,$C11)))
    ),
    0
)</f>
        <v>504.20303999999999</v>
      </c>
      <c r="K11" s="19" cm="1">
        <f t="array" ref="K11">IFERROR(
    SUMPRODUCT(
        (Data_Clean_Build!N$2:N$51) *
        (($B11 = "All") + (Data_Clean_Build!$F$2:$F$51 = $B11)) *
        (($C11 = "") + ISNUMBER(SEARCH(Data_Clean_Build!$B$2:$B$51,$C11)))
    ),
    0
)</f>
        <v>1224.27648</v>
      </c>
      <c r="L11" s="19" cm="1">
        <f t="array" ref="L11">IFERROR(
    SUMPRODUCT(
        (Data_Clean_Build!O$2:O$51) *
        (($B11 = "All") + (Data_Clean_Build!$F$2:$F$51 = $B11)) *
        (($C11 = "") + ISNUMBER(SEARCH(Data_Clean_Build!$B$2:$B$51,$C11)))
    ),
    0
)</f>
        <v>1228.644</v>
      </c>
      <c r="M11" s="19" cm="1">
        <f t="array" ref="M11">IFERROR(
    SUMPRODUCT(
        (Data_Clean_Build!P$2:P$51) *
        (($B11 = "All") + (Data_Clean_Build!$F$2:$F$51 = $B11)) *
        (($C11 = "") + ISNUMBER(SEARCH(Data_Clean_Build!$B$2:$B$51,$C11)))
    ),
    0
)</f>
        <v>1228.644</v>
      </c>
      <c r="N11" s="19" cm="1">
        <f t="array" ref="N11">IFERROR(
    SUMPRODUCT(
        (Data_Clean_Build!Q$2:Q$51) *
        (($B11 = "All") + (Data_Clean_Build!$F$2:$F$51 = $B11)) *
        (($C11 = "") + ISNUMBER(SEARCH(Data_Clean_Build!$B$2:$B$51,$C11)))
    ),
    0
)</f>
        <v>1177.15824</v>
      </c>
      <c r="O11" s="19" cm="1">
        <f t="array" ref="O11">IFERROR(
    SUMPRODUCT(
        (Data_Clean_Build!R$2:R$51) *
        (($B11 = "All") + (Data_Clean_Build!$F$2:$F$51 = $B11)) *
        (($C11 = "") + ISNUMBER(SEARCH(Data_Clean_Build!$B$2:$B$51,$C11)))
    ),
    0
)</f>
        <v>1177.15824</v>
      </c>
      <c r="P11" s="19" cm="1">
        <f t="array" ref="P11">IFERROR(
    SUMPRODUCT(
        (Data_Clean_Build!S$2:S$51) *
        (($B11 = "All") + (Data_Clean_Build!$F$2:$F$51 = $B11)) *
        (($C11 = "") + ISNUMBER(SEARCH(Data_Clean_Build!$B$2:$B$51,$C11)))
    ),
    0
)</f>
        <v>1177.15824</v>
      </c>
      <c r="Q11" s="19" cm="1">
        <f t="array" ref="Q11">IFERROR(
    SUMPRODUCT(
        (Data_Clean_Build!T$2:T$51) *
        (($B11 = "All") + (Data_Clean_Build!$F$2:$F$51 = $B11)) *
        (($C11 = "") + ISNUMBER(SEARCH(Data_Clean_Build!$B$2:$B$51,$C11)))
    ),
    0
)</f>
        <v>1177.15824</v>
      </c>
      <c r="R11" s="19" cm="1">
        <f t="array" ref="R11">IFERROR(
    SUMPRODUCT(
        (Data_Clean_Build!U$2:U$51) *
        (($B11 = "All") + (Data_Clean_Build!$F$2:$F$51 = $B11)) *
        (($C11 = "") + ISNUMBER(SEARCH(Data_Clean_Build!$B$2:$B$51,$C11)))
    ),
    0
)</f>
        <v>1241.2353599999999</v>
      </c>
      <c r="S11" s="19" cm="1">
        <f t="array" ref="S11">IFERROR(
    SUMPRODUCT(
        (Data_Clean_Build!V$2:V$51) *
        (($B11 = "All") + (Data_Clean_Build!$F$2:$F$51 = $B11)) *
        (($C11 = "") + ISNUMBER(SEARCH(Data_Clean_Build!$B$2:$B$51,$C11)))
    ),
    0
)</f>
        <v>1241.2353599999999</v>
      </c>
      <c r="T11" s="19" cm="1">
        <f t="array" ref="T11">IFERROR(
    SUMPRODUCT(
        (Data_Clean_Build!W$2:W$51) *
        (($B11 = "All") + (Data_Clean_Build!$F$2:$F$51 = $B11)) *
        (($C11 = "") + ISNUMBER(SEARCH(Data_Clean_Build!$B$2:$B$51,$C11)))
    ),
    0
)</f>
        <v>1241.2353599999999</v>
      </c>
      <c r="U11" s="19" cm="1">
        <f t="array" ref="U11">IFERROR(
    SUMPRODUCT(
        (Data_Clean_Build!X$2:X$51) *
        (($B11 = "All") + (Data_Clean_Build!$F$2:$F$51 = $B11)) *
        (($C11 = "") + ISNUMBER(SEARCH(Data_Clean_Build!$B$2:$B$51,$C11)))
    ),
    0
)</f>
        <v>1258.5873599999998</v>
      </c>
      <c r="V11" s="19" cm="1">
        <f t="array" ref="V11">IFERROR(
    SUMPRODUCT(
        (Data_Clean_Build!Y$2:Y$51) *
        (($B11 = "All") + (Data_Clean_Build!$F$2:$F$51 = $B11)) *
        (($C11 = "") + ISNUMBER(SEARCH(Data_Clean_Build!$B$2:$B$51,$C11)))
    ),
    0
)</f>
        <v>1258.5873599999998</v>
      </c>
      <c r="W11" s="19" cm="1">
        <f t="array" ref="W11">IFERROR(
    SUMPRODUCT(
        (Data_Clean_Build!Z$2:Z$51) *
        (($B11 = "All") + (Data_Clean_Build!$F$2:$F$51 = $B11)) *
        (($C11 = "") + ISNUMBER(SEARCH(Data_Clean_Build!$B$2:$B$51,$C11)))
    ),
    0
)</f>
        <v>1256.1062399999998</v>
      </c>
      <c r="X11" s="19" cm="1">
        <f t="array" ref="X11">IFERROR(
    SUMPRODUCT(
        (Data_Clean_Build!AA$2:AA$51) *
        (($B11 = "All") + (Data_Clean_Build!$F$2:$F$51 = $B11)) *
        (($C11 = "") + ISNUMBER(SEARCH(Data_Clean_Build!$B$2:$B$51,$C11)))
    ),
    0
)</f>
        <v>1267.5268800000001</v>
      </c>
      <c r="Y11" s="19" cm="1">
        <f t="array" ref="Y11">IFERROR(
    SUMPRODUCT(
        (Data_Clean_Build!AB$2:AB$51) *
        (($B11 = "All") + (Data_Clean_Build!$F$2:$F$51 = $B11)) *
        (($C11 = "") + ISNUMBER(SEARCH(Data_Clean_Build!$B$2:$B$51,$C11)))
    ),
    0
)</f>
        <v>1170.26064</v>
      </c>
      <c r="Z11" s="19" cm="1">
        <f t="array" ref="Z11">IFERROR(
    SUMPRODUCT(
        (Data_Clean_Build!AC$2:AC$51) *
        (($B11 = "All") + (Data_Clean_Build!$F$2:$F$51 = $B11)) *
        (($C11 = "") + ISNUMBER(SEARCH(Data_Clean_Build!$B$2:$B$51,$C11)))
    ),
    0
)</f>
        <v>1170.26064</v>
      </c>
      <c r="AA11" s="19" cm="1">
        <f t="array" ref="AA11">IFERROR(
    SUMPRODUCT(
        (Data_Clean_Build!AD$2:AD$51) *
        (($B11 = "All") + (Data_Clean_Build!$F$2:$F$51 = $B11)) *
        (($C11 = "") + ISNUMBER(SEARCH(Data_Clean_Build!$B$2:$B$51,$C11)))
    ),
    0
)</f>
        <v>1170.26064</v>
      </c>
      <c r="AB11" s="19" cm="1">
        <f t="array" ref="AB11">IFERROR(
    SUMPRODUCT(
        (Data_Clean_Build!AE$2:AE$51) *
        (($B11 = "All") + (Data_Clean_Build!$F$2:$F$51 = $B11)) *
        (($C11 = "") + ISNUMBER(SEARCH(Data_Clean_Build!$B$2:$B$51,$C11)))
    ),
    0
)</f>
        <v>1170.26064</v>
      </c>
      <c r="AC11" s="19" cm="1">
        <f t="array" ref="AC11">IFERROR(
    SUMPRODUCT(
        (Data_Clean_Build!AF$2:AF$51) *
        (($B11 = "All") + (Data_Clean_Build!$F$2:$F$51 = $B11)) *
        (($C11 = "") + ISNUMBER(SEARCH(Data_Clean_Build!$B$2:$B$51,$C11)))
    ),
    0
)</f>
        <v>1170.26064</v>
      </c>
      <c r="AD11" s="19" cm="1">
        <f t="array" ref="AD11">IFERROR(
    SUMPRODUCT(
        (Data_Clean_Build!AG$2:AG$51) *
        (($B11 = "All") + (Data_Clean_Build!$F$2:$F$51 = $B11)) *
        (($C11 = "") + ISNUMBER(SEARCH(Data_Clean_Build!$B$2:$B$51,$C11)))
    ),
    0
)</f>
        <v>1210.7908799999998</v>
      </c>
      <c r="AE11" s="19" cm="1">
        <f t="array" ref="AE11">IFERROR(
    SUMPRODUCT(
        (Data_Clean_Build!AH$2:AH$51) *
        (($B11 = "All") + (Data_Clean_Build!$F$2:$F$51 = $B11)) *
        (($C11 = "") + ISNUMBER(SEARCH(Data_Clean_Build!$B$2:$B$51,$C11)))
    ),
    0
)</f>
        <v>1210.7908799999998</v>
      </c>
      <c r="AF11" s="19" cm="1">
        <f t="array" ref="AF11">IFERROR(
    SUMPRODUCT(
        (Data_Clean_Build!AI$2:AI$51) *
        (($B11 = "All") + (Data_Clean_Build!$F$2:$F$51 = $B11)) *
        (($C11 = "") + ISNUMBER(SEARCH(Data_Clean_Build!$B$2:$B$51,$C11)))
    ),
    0
)</f>
        <v>1210.7908799999998</v>
      </c>
      <c r="AH11" s="19" cm="1">
        <f t="array" ref="AH11">_xlfn.SWITCH($A11,"Start",$E11,"End",$G11,SUM($E11:$G11))</f>
        <v>0</v>
      </c>
      <c r="AI11" s="19" cm="1">
        <f t="array" ref="AI11">_xlfn.SWITCH($A11,"Start",$H11,"End",$J11,SUM($H11:$J11))</f>
        <v>0</v>
      </c>
      <c r="AJ11" s="19" cm="1">
        <f t="array" ref="AJ11">_xlfn.SWITCH($A11,"Start",$K11,"End",$M11,SUM($K11:$M11))</f>
        <v>1224.27648</v>
      </c>
      <c r="AK11" s="19" cm="1">
        <f t="array" ref="AK11">_xlfn.SWITCH($A11,"Start",$N11,"End",$P11,SUM($N11:$P11))</f>
        <v>1177.15824</v>
      </c>
      <c r="AL11" s="19" cm="1">
        <f t="array" ref="AL11">_xlfn.SWITCH($A11,"Start",$Q11,"End",$S11,SUM($Q11:$S11))</f>
        <v>1177.15824</v>
      </c>
      <c r="AM11" s="19" cm="1">
        <f t="array" ref="AM11">_xlfn.SWITCH($A11,"Start",$T11,"End",$V11,SUM($T11:$V11))</f>
        <v>1241.2353599999999</v>
      </c>
      <c r="AN11" s="19" cm="1">
        <f t="array" ref="AN11">_xlfn.SWITCH($A11,"Start",$W11,"End",$Y11,SUM($W11:$Y11))</f>
        <v>1256.1062399999998</v>
      </c>
      <c r="AO11" s="19" cm="1">
        <f t="array" ref="AO11">_xlfn.SWITCH($A11,"Start",$Z11,"End",$AB11,SUM($Z11:$AB11))</f>
        <v>1170.26064</v>
      </c>
      <c r="AP11" s="19" cm="1">
        <f t="array" ref="AP11">_xlfn.SWITCH($A11,"Start",$AC11,"End",$AE11,SUM($AC11:$AE11))</f>
        <v>1170.26064</v>
      </c>
      <c r="AR11" s="19" cm="1">
        <f t="array" ref="AR11">_xlfn.SWITCH($A11,"Start",$E11,"End",$P11,SUM($E11:$P11))</f>
        <v>0</v>
      </c>
      <c r="AS11" s="19" cm="1">
        <f t="array" ref="AS11">_xlfn.SWITCH($A11,"Start",$Q11,"End",$AB11,SUM($Q11:$AB11))</f>
        <v>1177.15824</v>
      </c>
    </row>
    <row r="12" spans="1:45" x14ac:dyDescent="0.2">
      <c r="A12" s="35" t="s">
        <v>1</v>
      </c>
      <c r="B12" s="34" t="s">
        <v>74</v>
      </c>
      <c r="C12" s="35" t="s">
        <v>16</v>
      </c>
      <c r="E12" s="19" cm="1">
        <f t="array" ref="E12">IFERROR(
    SUMPRODUCT(
        (Data_Clean_Build!I$2:I$51) *
        (Data_Clean_Build!$D$2:$D$51 = Data_Clean_Build!I$1:I$1) *
        (($B12 = "All") + (Data_Clean_Build!$F$2:$F$51 = $B12)) *
        (($C12 = "") + ISNUMBER(SEARCH(Data_Clean_Build!$B$2:$B$51,$C12)))
    ),
    0
)</f>
        <v>0</v>
      </c>
      <c r="F12" s="19" cm="1">
        <f t="array" ref="F12">IFERROR(
    SUMPRODUCT(
        (Data_Clean_Build!J$2:J$51) *
        (Data_Clean_Build!$D$2:$D$51 = Data_Clean_Build!J$1:J$1) *
        (($B12 = "All") + (Data_Clean_Build!$F$2:$F$51 = $B12)) *
        (($C12 = "") + ISNUMBER(SEARCH(Data_Clean_Build!$B$2:$B$51,$C12)))
    ),
    0
)</f>
        <v>0</v>
      </c>
      <c r="G12" s="19" cm="1">
        <f t="array" ref="G12">IFERROR(
    SUMPRODUCT(
        (Data_Clean_Build!K$2:K$51) *
        (Data_Clean_Build!$D$2:$D$51 = Data_Clean_Build!K$1:K$1) *
        (($B12 = "All") + (Data_Clean_Build!$F$2:$F$51 = $B12)) *
        (($C12 = "") + ISNUMBER(SEARCH(Data_Clean_Build!$B$2:$B$51,$C12)))
    ),
    0
)</f>
        <v>0</v>
      </c>
      <c r="H12" s="19" cm="1">
        <f t="array" ref="H12">IFERROR(
    SUMPRODUCT(
        (Data_Clean_Build!L$2:L$51) *
        (Data_Clean_Build!$D$2:$D$51 = Data_Clean_Build!L$1:L$1) *
        (($B12 = "All") + (Data_Clean_Build!$F$2:$F$51 = $B12)) *
        (($C12 = "") + ISNUMBER(SEARCH(Data_Clean_Build!$B$2:$B$51,$C12)))
    ),
    0
)</f>
        <v>47.999519999999997</v>
      </c>
      <c r="I12" s="19" cm="1">
        <f t="array" ref="I12">IFERROR(
    SUMPRODUCT(
        (Data_Clean_Build!M$2:M$51) *
        (Data_Clean_Build!$D$2:$D$51 = Data_Clean_Build!M$1:M$1) *
        (($B12 = "All") + (Data_Clean_Build!$F$2:$F$51 = $B12)) *
        (($C12 = "") + ISNUMBER(SEARCH(Data_Clean_Build!$B$2:$B$51,$C12)))
    ),
    0
)</f>
        <v>456.20351999999997</v>
      </c>
      <c r="J12" s="19" cm="1">
        <f t="array" ref="J12">IFERROR(
    SUMPRODUCT(
        (Data_Clean_Build!N$2:N$51) *
        (Data_Clean_Build!$D$2:$D$51 = Data_Clean_Build!N$1:N$1) *
        (($B12 = "All") + (Data_Clean_Build!$F$2:$F$51 = $B12)) *
        (($C12 = "") + ISNUMBER(SEARCH(Data_Clean_Build!$B$2:$B$51,$C12)))
    ),
    0
)</f>
        <v>720.07344000000001</v>
      </c>
      <c r="K12" s="19" cm="1">
        <f t="array" ref="K12">IFERROR(
    SUMPRODUCT(
        (Data_Clean_Build!O$2:O$51) *
        (Data_Clean_Build!$D$2:$D$51 = Data_Clean_Build!O$1:O$1) *
        (($B12 = "All") + (Data_Clean_Build!$F$2:$F$51 = $B12)) *
        (($C12 = "") + ISNUMBER(SEARCH(Data_Clean_Build!$B$2:$B$51,$C12)))
    ),
    0
)</f>
        <v>0</v>
      </c>
      <c r="L12" s="19" cm="1">
        <f t="array" ref="L12">IFERROR(
    SUMPRODUCT(
        (Data_Clean_Build!P$2:P$51) *
        (Data_Clean_Build!$D$2:$D$51 = Data_Clean_Build!P$1:P$1) *
        (($B12 = "All") + (Data_Clean_Build!$F$2:$F$51 = $B12)) *
        (($C12 = "") + ISNUMBER(SEARCH(Data_Clean_Build!$B$2:$B$51,$C12)))
    ),
    0
)</f>
        <v>0</v>
      </c>
      <c r="M12" s="19" cm="1">
        <f t="array" ref="M12">IFERROR(
    SUMPRODUCT(
        (Data_Clean_Build!Q$2:Q$51) *
        (Data_Clean_Build!$D$2:$D$51 = Data_Clean_Build!Q$1:Q$1) *
        (($B12 = "All") + (Data_Clean_Build!$F$2:$F$51 = $B12)) *
        (($C12 = "") + ISNUMBER(SEARCH(Data_Clean_Build!$B$2:$B$51,$C12)))
    ),
    0
)</f>
        <v>0</v>
      </c>
      <c r="N12" s="19" cm="1">
        <f t="array" ref="N12">IFERROR(
    SUMPRODUCT(
        (Data_Clean_Build!R$2:R$51) *
        (Data_Clean_Build!$D$2:$D$51 = Data_Clean_Build!R$1:R$1) *
        (($B12 = "All") + (Data_Clean_Build!$F$2:$F$51 = $B12)) *
        (($C12 = "") + ISNUMBER(SEARCH(Data_Clean_Build!$B$2:$B$51,$C12)))
    ),
    0
)</f>
        <v>0</v>
      </c>
      <c r="O12" s="19" cm="1">
        <f t="array" ref="O12">IFERROR(
    SUMPRODUCT(
        (Data_Clean_Build!S$2:S$51) *
        (Data_Clean_Build!$D$2:$D$51 = Data_Clean_Build!S$1:S$1) *
        (($B12 = "All") + (Data_Clean_Build!$F$2:$F$51 = $B12)) *
        (($C12 = "") + ISNUMBER(SEARCH(Data_Clean_Build!$B$2:$B$51,$C12)))
    ),
    0
)</f>
        <v>0</v>
      </c>
      <c r="P12" s="19" cm="1">
        <f t="array" ref="P12">IFERROR(
    SUMPRODUCT(
        (Data_Clean_Build!T$2:T$51) *
        (Data_Clean_Build!$D$2:$D$51 = Data_Clean_Build!T$1:T$1) *
        (($B12 = "All") + (Data_Clean_Build!$F$2:$F$51 = $B12)) *
        (($C12 = "") + ISNUMBER(SEARCH(Data_Clean_Build!$B$2:$B$51,$C12)))
    ),
    0
)</f>
        <v>0</v>
      </c>
      <c r="Q12" s="19" cm="1">
        <f t="array" ref="Q12">IFERROR(
    SUMPRODUCT(
        (Data_Clean_Build!U$2:U$51) *
        (Data_Clean_Build!$D$2:$D$51 = Data_Clean_Build!U$1:U$1) *
        (($B12 = "All") + (Data_Clean_Build!$F$2:$F$51 = $B12)) *
        (($C12 = "") + ISNUMBER(SEARCH(Data_Clean_Build!$B$2:$B$51,$C12)))
    ),
    0
)</f>
        <v>0</v>
      </c>
      <c r="R12" s="19" cm="1">
        <f t="array" ref="R12">IFERROR(
    SUMPRODUCT(
        (Data_Clean_Build!V$2:V$51) *
        (Data_Clean_Build!$D$2:$D$51 = Data_Clean_Build!V$1:V$1) *
        (($B12 = "All") + (Data_Clean_Build!$F$2:$F$51 = $B12)) *
        (($C12 = "") + ISNUMBER(SEARCH(Data_Clean_Build!$B$2:$B$51,$C12)))
    ),
    0
)</f>
        <v>0</v>
      </c>
      <c r="S12" s="19" cm="1">
        <f t="array" ref="S12">IFERROR(
    SUMPRODUCT(
        (Data_Clean_Build!W$2:W$51) *
        (Data_Clean_Build!$D$2:$D$51 = Data_Clean_Build!W$1:W$1) *
        (($B12 = "All") + (Data_Clean_Build!$F$2:$F$51 = $B12)) *
        (($C12 = "") + ISNUMBER(SEARCH(Data_Clean_Build!$B$2:$B$51,$C12)))
    ),
    0
)</f>
        <v>0</v>
      </c>
      <c r="T12" s="19" cm="1">
        <f t="array" ref="T12">IFERROR(
    SUMPRODUCT(
        (Data_Clean_Build!X$2:X$51) *
        (Data_Clean_Build!$D$2:$D$51 = Data_Clean_Build!X$1:X$1) *
        (($B12 = "All") + (Data_Clean_Build!$F$2:$F$51 = $B12)) *
        (($C12 = "") + ISNUMBER(SEARCH(Data_Clean_Build!$B$2:$B$51,$C12)))
    ),
    0
)</f>
        <v>0</v>
      </c>
      <c r="U12" s="19" cm="1">
        <f t="array" ref="U12">IFERROR(
    SUMPRODUCT(
        (Data_Clean_Build!Y$2:Y$51) *
        (Data_Clean_Build!$D$2:$D$51 = Data_Clean_Build!Y$1:Y$1) *
        (($B12 = "All") + (Data_Clean_Build!$F$2:$F$51 = $B12)) *
        (($C12 = "") + ISNUMBER(SEARCH(Data_Clean_Build!$B$2:$B$51,$C12)))
    ),
    0
)</f>
        <v>0</v>
      </c>
      <c r="V12" s="19" cm="1">
        <f t="array" ref="V12">IFERROR(
    SUMPRODUCT(
        (Data_Clean_Build!Z$2:Z$51) *
        (Data_Clean_Build!$D$2:$D$51 = Data_Clean_Build!Z$1:Z$1) *
        (($B12 = "All") + (Data_Clean_Build!$F$2:$F$51 = $B12)) *
        (($C12 = "") + ISNUMBER(SEARCH(Data_Clean_Build!$B$2:$B$51,$C12)))
    ),
    0
)</f>
        <v>0</v>
      </c>
      <c r="W12" s="19" cm="1">
        <f t="array" ref="W12">IFERROR(
    SUMPRODUCT(
        (Data_Clean_Build!AA$2:AA$51) *
        (Data_Clean_Build!$D$2:$D$51 = Data_Clean_Build!AA$1:AA$1) *
        (($B12 = "All") + (Data_Clean_Build!$F$2:$F$51 = $B12)) *
        (($C12 = "") + ISNUMBER(SEARCH(Data_Clean_Build!$B$2:$B$51,$C12)))
    ),
    0
)</f>
        <v>0</v>
      </c>
      <c r="X12" s="19" cm="1">
        <f t="array" ref="X12">IFERROR(
    SUMPRODUCT(
        (Data_Clean_Build!AB$2:AB$51) *
        (Data_Clean_Build!$D$2:$D$51 = Data_Clean_Build!AB$1:AB$1) *
        (($B12 = "All") + (Data_Clean_Build!$F$2:$F$51 = $B12)) *
        (($C12 = "") + ISNUMBER(SEARCH(Data_Clean_Build!$B$2:$B$51,$C12)))
    ),
    0
)</f>
        <v>0</v>
      </c>
      <c r="Y12" s="19" cm="1">
        <f t="array" ref="Y12">IFERROR(
    SUMPRODUCT(
        (Data_Clean_Build!AC$2:AC$51) *
        (Data_Clean_Build!$D$2:$D$51 = Data_Clean_Build!AC$1:AC$1) *
        (($B12 = "All") + (Data_Clean_Build!$F$2:$F$51 = $B12)) *
        (($C12 = "") + ISNUMBER(SEARCH(Data_Clean_Build!$B$2:$B$51,$C12)))
    ),
    0
)</f>
        <v>0</v>
      </c>
      <c r="Z12" s="19" cm="1">
        <f t="array" ref="Z12">IFERROR(
    SUMPRODUCT(
        (Data_Clean_Build!AD$2:AD$51) *
        (Data_Clean_Build!$D$2:$D$51 = Data_Clean_Build!AD$1:AD$1) *
        (($B12 = "All") + (Data_Clean_Build!$F$2:$F$51 = $B12)) *
        (($C12 = "") + ISNUMBER(SEARCH(Data_Clean_Build!$B$2:$B$51,$C12)))
    ),
    0
)</f>
        <v>0</v>
      </c>
      <c r="AA12" s="19" cm="1">
        <f t="array" ref="AA12">IFERROR(
    SUMPRODUCT(
        (Data_Clean_Build!AE$2:AE$51) *
        (Data_Clean_Build!$D$2:$D$51 = Data_Clean_Build!AE$1:AE$1) *
        (($B12 = "All") + (Data_Clean_Build!$F$2:$F$51 = $B12)) *
        (($C12 = "") + ISNUMBER(SEARCH(Data_Clean_Build!$B$2:$B$51,$C12)))
    ),
    0
)</f>
        <v>0</v>
      </c>
      <c r="AB12" s="19" cm="1">
        <f t="array" ref="AB12">IFERROR(
    SUMPRODUCT(
        (Data_Clean_Build!AF$2:AF$51) *
        (Data_Clean_Build!$D$2:$D$51 = Data_Clean_Build!AF$1:AF$1) *
        (($B12 = "All") + (Data_Clean_Build!$F$2:$F$51 = $B12)) *
        (($C12 = "") + ISNUMBER(SEARCH(Data_Clean_Build!$B$2:$B$51,$C12)))
    ),
    0
)</f>
        <v>0</v>
      </c>
      <c r="AC12" s="19" cm="1">
        <f t="array" ref="AC12">IFERROR(
    SUMPRODUCT(
        (Data_Clean_Build!AG$2:AG$51) *
        (Data_Clean_Build!$D$2:$D$51 = Data_Clean_Build!AG$1:AG$1) *
        (($B12 = "All") + (Data_Clean_Build!$F$2:$F$51 = $B12)) *
        (($C12 = "") + ISNUMBER(SEARCH(Data_Clean_Build!$B$2:$B$51,$C12)))
    ),
    0
)</f>
        <v>0</v>
      </c>
      <c r="AD12" s="19" cm="1">
        <f t="array" ref="AD12">IFERROR(
    SUMPRODUCT(
        (Data_Clean_Build!AH$2:AH$51) *
        (Data_Clean_Build!$D$2:$D$51 = Data_Clean_Build!AH$1:AH$1) *
        (($B12 = "All") + (Data_Clean_Build!$F$2:$F$51 = $B12)) *
        (($C12 = "") + ISNUMBER(SEARCH(Data_Clean_Build!$B$2:$B$51,$C12)))
    ),
    0
)</f>
        <v>0</v>
      </c>
      <c r="AE12" s="19" cm="1">
        <f t="array" ref="AE12">IFERROR(
    SUMPRODUCT(
        (Data_Clean_Build!AI$2:AI$51) *
        (Data_Clean_Build!$D$2:$D$51 = Data_Clean_Build!AI$1:AI$1) *
        (($B12 = "All") + (Data_Clean_Build!$F$2:$F$51 = $B12)) *
        (($C12 = "") + ISNUMBER(SEARCH(Data_Clean_Build!$B$2:$B$51,$C12)))
    ),
    0
)</f>
        <v>0</v>
      </c>
      <c r="AF12" s="19" cm="1">
        <f t="array" ref="AF12">IFERROR(
    SUMPRODUCT(
        (Data_Clean_Build!AJ$2:AJ$51) *
        (Data_Clean_Build!$D$2:$D$51 = Data_Clean_Build!AJ$1:AJ$1) *
        (($B12 = "All") + (Data_Clean_Build!$F$2:$F$51 = $B12)) *
        (($C12 = "") + ISNUMBER(SEARCH(Data_Clean_Build!$B$2:$B$51,$C12)))
    ),
    0
)</f>
        <v>0</v>
      </c>
      <c r="AH12" s="19" cm="1">
        <f t="array" ref="AH12">_xlfn.SWITCH($A12,"Start",$E12,"End",$G12,SUM($E12:$G12))</f>
        <v>0</v>
      </c>
      <c r="AI12" s="19" cm="1">
        <f t="array" ref="AI12">_xlfn.SWITCH($A12,"Start",$H12,"End",$J12,SUM($H12:$J12))</f>
        <v>1224.27648</v>
      </c>
      <c r="AJ12" s="19" cm="1">
        <f t="array" ref="AJ12">_xlfn.SWITCH($A12,"Start",$K12,"End",$M12,SUM($K12:$M12))</f>
        <v>0</v>
      </c>
      <c r="AK12" s="19" cm="1">
        <f t="array" ref="AK12">_xlfn.SWITCH($A12,"Start",$N12,"End",$P12,SUM($N12:$P12))</f>
        <v>0</v>
      </c>
      <c r="AL12" s="19" cm="1">
        <f t="array" ref="AL12">_xlfn.SWITCH($A12,"Start",$Q12,"End",$S12,SUM($Q12:$S12))</f>
        <v>0</v>
      </c>
      <c r="AM12" s="19" cm="1">
        <f t="array" ref="AM12">_xlfn.SWITCH($A12,"Start",$T12,"End",$V12,SUM($T12:$V12))</f>
        <v>0</v>
      </c>
      <c r="AN12" s="19" cm="1">
        <f t="array" ref="AN12">_xlfn.SWITCH($A12,"Start",$W12,"End",$Y12,SUM($W12:$Y12))</f>
        <v>0</v>
      </c>
      <c r="AO12" s="19" cm="1">
        <f t="array" ref="AO12">_xlfn.SWITCH($A12,"Start",$Z12,"End",$AB12,SUM($Z12:$AB12))</f>
        <v>0</v>
      </c>
      <c r="AP12" s="19" cm="1">
        <f t="array" ref="AP12">_xlfn.SWITCH($A12,"Start",$AC12,"End",$AE12,SUM($AC12:$AE12))</f>
        <v>0</v>
      </c>
      <c r="AR12" s="19" cm="1">
        <f t="array" ref="AR12">_xlfn.SWITCH($A12,"Start",$E12,"End",$P12,SUM($E12:$P12))</f>
        <v>1224.27648</v>
      </c>
      <c r="AS12" s="19" cm="1">
        <f t="array" ref="AS12">_xlfn.SWITCH($A12,"Start",$Q12,"End",$AB12,SUM($Q12:$AB12))</f>
        <v>0</v>
      </c>
    </row>
    <row r="13" spans="1:45" x14ac:dyDescent="0.2">
      <c r="A13" s="35" t="s">
        <v>17</v>
      </c>
      <c r="B13" s="34" t="s">
        <v>74</v>
      </c>
      <c r="C13" s="35" t="s">
        <v>16</v>
      </c>
      <c r="E13" s="19" cm="1">
        <f t="array" ref="E13">IFERROR(
    SUMPRODUCT(
        (Data_Clean_Build!I$2:I$51) *
        (Data_Clean_Build!H$2:H$51 &lt;&gt; "") *
        (Data_Clean_Build!H$2:H$51 = 0) *
       (Data_Clean_Build!$D$2:$D$51 &lt;&gt; Data_Clean_Build!I$1:I$1) *
        (($B13 = "All") + (Data_Clean_Build!$F$2:$F$51 = $B13)) *
        (($C13 = "") + ISNUMBER(SEARCH(Data_Clean_Build!$B$2:$B$51,$C13)))
    ),
    0
)</f>
        <v>0</v>
      </c>
      <c r="F13" s="19" cm="1">
        <f t="array" ref="F13">IFERROR(
    SUMPRODUCT(
        (Data_Clean_Build!J$2:J$51) *
        (Data_Clean_Build!I$2:I$51 &lt;&gt; "") *
        (Data_Clean_Build!I$2:I$51 = 0) *
       (Data_Clean_Build!$D$2:$D$51 &lt;&gt; Data_Clean_Build!J$1:J$1) *
        (($B13 = "All") + (Data_Clean_Build!$F$2:$F$51 = $B13)) *
        (($C13 = "") + ISNUMBER(SEARCH(Data_Clean_Build!$B$2:$B$51,$C13)))
    ),
    0
)</f>
        <v>0</v>
      </c>
      <c r="G13" s="19" cm="1">
        <f t="array" ref="G13">IFERROR(
    SUMPRODUCT(
        (Data_Clean_Build!K$2:K$51) *
        (Data_Clean_Build!J$2:J$51 &lt;&gt; "") *
        (Data_Clean_Build!J$2:J$51 = 0) *
       (Data_Clean_Build!$D$2:$D$51 &lt;&gt; Data_Clean_Build!K$1:K$1) *
        (($B13 = "All") + (Data_Clean_Build!$F$2:$F$51 = $B13)) *
        (($C13 = "") + ISNUMBER(SEARCH(Data_Clean_Build!$B$2:$B$51,$C13)))
    ),
    0
)</f>
        <v>0</v>
      </c>
      <c r="H13" s="19" cm="1">
        <f t="array" ref="H13">IFERROR(
    SUMPRODUCT(
        (Data_Clean_Build!L$2:L$51) *
        (Data_Clean_Build!K$2:K$51 &lt;&gt; "") *
        (Data_Clean_Build!K$2:K$51 = 0) *
       (Data_Clean_Build!$D$2:$D$51 &lt;&gt; Data_Clean_Build!L$1:L$1) *
        (($B13 = "All") + (Data_Clean_Build!$F$2:$F$51 = $B13)) *
        (($C13 = "") + ISNUMBER(SEARCH(Data_Clean_Build!$B$2:$B$51,$C13)))
    ),
    0
)</f>
        <v>0</v>
      </c>
      <c r="I13" s="19" cm="1">
        <f t="array" ref="I13">IFERROR(
    SUMPRODUCT(
        (Data_Clean_Build!M$2:M$51) *
        (Data_Clean_Build!L$2:L$51 &lt;&gt; "") *
        (Data_Clean_Build!L$2:L$51 = 0) *
       (Data_Clean_Build!$D$2:$D$51 &lt;&gt; Data_Clean_Build!M$1:M$1) *
        (($B13 = "All") + (Data_Clean_Build!$F$2:$F$51 = $B13)) *
        (($C13 = "") + ISNUMBER(SEARCH(Data_Clean_Build!$B$2:$B$51,$C13)))
    ),
    0
)</f>
        <v>0</v>
      </c>
      <c r="J13" s="19" cm="1">
        <f t="array" ref="J13">IFERROR(
    SUMPRODUCT(
        (Data_Clean_Build!N$2:N$51) *
        (Data_Clean_Build!M$2:M$51 &lt;&gt; "") *
        (Data_Clean_Build!M$2:M$51 = 0) *
       (Data_Clean_Build!$D$2:$D$51 &lt;&gt; Data_Clean_Build!N$1:N$1) *
        (($B13 = "All") + (Data_Clean_Build!$F$2:$F$51 = $B13)) *
        (($C13 = "") + ISNUMBER(SEARCH(Data_Clean_Build!$B$2:$B$51,$C13)))
    ),
    0
)</f>
        <v>0</v>
      </c>
      <c r="K13" s="19" cm="1">
        <f t="array" ref="K13">IFERROR(
    SUMPRODUCT(
        (Data_Clean_Build!O$2:O$51) *
        (Data_Clean_Build!N$2:N$51 &lt;&gt; "") *
        (Data_Clean_Build!N$2:N$51 = 0) *
       (Data_Clean_Build!$D$2:$D$51 &lt;&gt; Data_Clean_Build!O$1:O$1) *
        (($B13 = "All") + (Data_Clean_Build!$F$2:$F$51 = $B13)) *
        (($C13 = "") + ISNUMBER(SEARCH(Data_Clean_Build!$B$2:$B$51,$C13)))
    ),
    0
)</f>
        <v>0</v>
      </c>
      <c r="L13" s="19" cm="1">
        <f t="array" ref="L13">IFERROR(
    SUMPRODUCT(
        (Data_Clean_Build!P$2:P$51) *
        (Data_Clean_Build!O$2:O$51 &lt;&gt; "") *
        (Data_Clean_Build!O$2:O$51 = 0) *
       (Data_Clean_Build!$D$2:$D$51 &lt;&gt; Data_Clean_Build!P$1:P$1) *
        (($B13 = "All") + (Data_Clean_Build!$F$2:$F$51 = $B13)) *
        (($C13 = "") + ISNUMBER(SEARCH(Data_Clean_Build!$B$2:$B$51,$C13)))
    ),
    0
)</f>
        <v>0</v>
      </c>
      <c r="M13" s="19" cm="1">
        <f t="array" ref="M13">IFERROR(
    SUMPRODUCT(
        (Data_Clean_Build!Q$2:Q$51) *
        (Data_Clean_Build!P$2:P$51 &lt;&gt; "") *
        (Data_Clean_Build!P$2:P$51 = 0) *
       (Data_Clean_Build!$D$2:$D$51 &lt;&gt; Data_Clean_Build!Q$1:Q$1) *
        (($B13 = "All") + (Data_Clean_Build!$F$2:$F$51 = $B13)) *
        (($C13 = "") + ISNUMBER(SEARCH(Data_Clean_Build!$B$2:$B$51,$C13)))
    ),
    0
)</f>
        <v>0</v>
      </c>
      <c r="N13" s="19" cm="1">
        <f t="array" ref="N13">IFERROR(
    SUMPRODUCT(
        (Data_Clean_Build!R$2:R$51) *
        (Data_Clean_Build!Q$2:Q$51 &lt;&gt; "") *
        (Data_Clean_Build!Q$2:Q$51 = 0) *
       (Data_Clean_Build!$D$2:$D$51 &lt;&gt; Data_Clean_Build!R$1:R$1) *
        (($B13 = "All") + (Data_Clean_Build!$F$2:$F$51 = $B13)) *
        (($C13 = "") + ISNUMBER(SEARCH(Data_Clean_Build!$B$2:$B$51,$C13)))
    ),
    0
)</f>
        <v>0</v>
      </c>
      <c r="O13" s="19" cm="1">
        <f t="array" ref="O13">IFERROR(
    SUMPRODUCT(
        (Data_Clean_Build!S$2:S$51) *
        (Data_Clean_Build!R$2:R$51 &lt;&gt; "") *
        (Data_Clean_Build!R$2:R$51 = 0) *
       (Data_Clean_Build!$D$2:$D$51 &lt;&gt; Data_Clean_Build!S$1:S$1) *
        (($B13 = "All") + (Data_Clean_Build!$F$2:$F$51 = $B13)) *
        (($C13 = "") + ISNUMBER(SEARCH(Data_Clean_Build!$B$2:$B$51,$C13)))
    ),
    0
)</f>
        <v>0</v>
      </c>
      <c r="P13" s="19" cm="1">
        <f t="array" ref="P13">IFERROR(
    SUMPRODUCT(
        (Data_Clean_Build!T$2:T$51) *
        (Data_Clean_Build!S$2:S$51 &lt;&gt; "") *
        (Data_Clean_Build!S$2:S$51 = 0) *
       (Data_Clean_Build!$D$2:$D$51 &lt;&gt; Data_Clean_Build!T$1:T$1) *
        (($B13 = "All") + (Data_Clean_Build!$F$2:$F$51 = $B13)) *
        (($C13 = "") + ISNUMBER(SEARCH(Data_Clean_Build!$B$2:$B$51,$C13)))
    ),
    0
)</f>
        <v>0</v>
      </c>
      <c r="Q13" s="19" cm="1">
        <f t="array" ref="Q13">IFERROR(
    SUMPRODUCT(
        (Data_Clean_Build!U$2:U$51) *
        (Data_Clean_Build!T$2:T$51 &lt;&gt; "") *
        (Data_Clean_Build!T$2:T$51 = 0) *
       (Data_Clean_Build!$D$2:$D$51 &lt;&gt; Data_Clean_Build!U$1:U$1) *
        (($B13 = "All") + (Data_Clean_Build!$F$2:$F$51 = $B13)) *
        (($C13 = "") + ISNUMBER(SEARCH(Data_Clean_Build!$B$2:$B$51,$C13)))
    ),
    0
)</f>
        <v>0</v>
      </c>
      <c r="R13" s="19" cm="1">
        <f t="array" ref="R13">IFERROR(
    SUMPRODUCT(
        (Data_Clean_Build!V$2:V$51) *
        (Data_Clean_Build!U$2:U$51 &lt;&gt; "") *
        (Data_Clean_Build!U$2:U$51 = 0) *
       (Data_Clean_Build!$D$2:$D$51 &lt;&gt; Data_Clean_Build!V$1:V$1) *
        (($B13 = "All") + (Data_Clean_Build!$F$2:$F$51 = $B13)) *
        (($C13 = "") + ISNUMBER(SEARCH(Data_Clean_Build!$B$2:$B$51,$C13)))
    ),
    0
)</f>
        <v>0</v>
      </c>
      <c r="S13" s="19" cm="1">
        <f t="array" ref="S13">IFERROR(
    SUMPRODUCT(
        (Data_Clean_Build!W$2:W$51) *
        (Data_Clean_Build!V$2:V$51 &lt;&gt; "") *
        (Data_Clean_Build!V$2:V$51 = 0) *
       (Data_Clean_Build!$D$2:$D$51 &lt;&gt; Data_Clean_Build!W$1:W$1) *
        (($B13 = "All") + (Data_Clean_Build!$F$2:$F$51 = $B13)) *
        (($C13 = "") + ISNUMBER(SEARCH(Data_Clean_Build!$B$2:$B$51,$C13)))
    ),
    0
)</f>
        <v>0</v>
      </c>
      <c r="T13" s="19" cm="1">
        <f t="array" ref="T13">IFERROR(
    SUMPRODUCT(
        (Data_Clean_Build!X$2:X$51) *
        (Data_Clean_Build!W$2:W$51 &lt;&gt; "") *
        (Data_Clean_Build!W$2:W$51 = 0) *
       (Data_Clean_Build!$D$2:$D$51 &lt;&gt; Data_Clean_Build!X$1:X$1) *
        (($B13 = "All") + (Data_Clean_Build!$F$2:$F$51 = $B13)) *
        (($C13 = "") + ISNUMBER(SEARCH(Data_Clean_Build!$B$2:$B$51,$C13)))
    ),
    0
)</f>
        <v>0</v>
      </c>
      <c r="U13" s="19" cm="1">
        <f t="array" ref="U13">IFERROR(
    SUMPRODUCT(
        (Data_Clean_Build!Y$2:Y$51) *
        (Data_Clean_Build!X$2:X$51 &lt;&gt; "") *
        (Data_Clean_Build!X$2:X$51 = 0) *
       (Data_Clean_Build!$D$2:$D$51 &lt;&gt; Data_Clean_Build!Y$1:Y$1) *
        (($B13 = "All") + (Data_Clean_Build!$F$2:$F$51 = $B13)) *
        (($C13 = "") + ISNUMBER(SEARCH(Data_Clean_Build!$B$2:$B$51,$C13)))
    ),
    0
)</f>
        <v>0</v>
      </c>
      <c r="V13" s="19" cm="1">
        <f t="array" ref="V13">IFERROR(
    SUMPRODUCT(
        (Data_Clean_Build!Z$2:Z$51) *
        (Data_Clean_Build!Y$2:Y$51 &lt;&gt; "") *
        (Data_Clean_Build!Y$2:Y$51 = 0) *
       (Data_Clean_Build!$D$2:$D$51 &lt;&gt; Data_Clean_Build!Z$1:Z$1) *
        (($B13 = "All") + (Data_Clean_Build!$F$2:$F$51 = $B13)) *
        (($C13 = "") + ISNUMBER(SEARCH(Data_Clean_Build!$B$2:$B$51,$C13)))
    ),
    0
)</f>
        <v>0</v>
      </c>
      <c r="W13" s="19" cm="1">
        <f t="array" ref="W13">IFERROR(
    SUMPRODUCT(
        (Data_Clean_Build!AA$2:AA$51) *
        (Data_Clean_Build!Z$2:Z$51 &lt;&gt; "") *
        (Data_Clean_Build!Z$2:Z$51 = 0) *
       (Data_Clean_Build!$D$2:$D$51 &lt;&gt; Data_Clean_Build!AA$1:AA$1) *
        (($B13 = "All") + (Data_Clean_Build!$F$2:$F$51 = $B13)) *
        (($C13 = "") + ISNUMBER(SEARCH(Data_Clean_Build!$B$2:$B$51,$C13)))
    ),
    0
)</f>
        <v>0</v>
      </c>
      <c r="X13" s="19" cm="1">
        <f t="array" ref="X13">IFERROR(
    SUMPRODUCT(
        (Data_Clean_Build!AB$2:AB$51) *
        (Data_Clean_Build!AA$2:AA$51 &lt;&gt; "") *
        (Data_Clean_Build!AA$2:AA$51 = 0) *
       (Data_Clean_Build!$D$2:$D$51 &lt;&gt; Data_Clean_Build!AB$1:AB$1) *
        (($B13 = "All") + (Data_Clean_Build!$F$2:$F$51 = $B13)) *
        (($C13 = "") + ISNUMBER(SEARCH(Data_Clean_Build!$B$2:$B$51,$C13)))
    ),
    0
)</f>
        <v>0</v>
      </c>
      <c r="Y13" s="19" cm="1">
        <f t="array" ref="Y13">IFERROR(
    SUMPRODUCT(
        (Data_Clean_Build!AC$2:AC$51) *
        (Data_Clean_Build!AB$2:AB$51 &lt;&gt; "") *
        (Data_Clean_Build!AB$2:AB$51 = 0) *
       (Data_Clean_Build!$D$2:$D$51 &lt;&gt; Data_Clean_Build!AC$1:AC$1) *
        (($B13 = "All") + (Data_Clean_Build!$F$2:$F$51 = $B13)) *
        (($C13 = "") + ISNUMBER(SEARCH(Data_Clean_Build!$B$2:$B$51,$C13)))
    ),
    0
)</f>
        <v>0</v>
      </c>
      <c r="Z13" s="19" cm="1">
        <f t="array" ref="Z13">IFERROR(
    SUMPRODUCT(
        (Data_Clean_Build!AD$2:AD$51) *
        (Data_Clean_Build!AC$2:AC$51 &lt;&gt; "") *
        (Data_Clean_Build!AC$2:AC$51 = 0) *
       (Data_Clean_Build!$D$2:$D$51 &lt;&gt; Data_Clean_Build!AD$1:AD$1) *
        (($B13 = "All") + (Data_Clean_Build!$F$2:$F$51 = $B13)) *
        (($C13 = "") + ISNUMBER(SEARCH(Data_Clean_Build!$B$2:$B$51,$C13)))
    ),
    0
)</f>
        <v>0</v>
      </c>
      <c r="AA13" s="19" cm="1">
        <f t="array" ref="AA13">IFERROR(
    SUMPRODUCT(
        (Data_Clean_Build!AE$2:AE$51) *
        (Data_Clean_Build!AD$2:AD$51 &lt;&gt; "") *
        (Data_Clean_Build!AD$2:AD$51 = 0) *
       (Data_Clean_Build!$D$2:$D$51 &lt;&gt; Data_Clean_Build!AE$1:AE$1) *
        (($B13 = "All") + (Data_Clean_Build!$F$2:$F$51 = $B13)) *
        (($C13 = "") + ISNUMBER(SEARCH(Data_Clean_Build!$B$2:$B$51,$C13)))
    ),
    0
)</f>
        <v>0</v>
      </c>
      <c r="AB13" s="19" cm="1">
        <f t="array" ref="AB13">IFERROR(
    SUMPRODUCT(
        (Data_Clean_Build!AF$2:AF$51) *
        (Data_Clean_Build!AE$2:AE$51 &lt;&gt; "") *
        (Data_Clean_Build!AE$2:AE$51 = 0) *
       (Data_Clean_Build!$D$2:$D$51 &lt;&gt; Data_Clean_Build!AF$1:AF$1) *
        (($B13 = "All") + (Data_Clean_Build!$F$2:$F$51 = $B13)) *
        (($C13 = "") + ISNUMBER(SEARCH(Data_Clean_Build!$B$2:$B$51,$C13)))
    ),
    0
)</f>
        <v>0</v>
      </c>
      <c r="AC13" s="19" cm="1">
        <f t="array" ref="AC13">IFERROR(
    SUMPRODUCT(
        (Data_Clean_Build!AG$2:AG$51) *
        (Data_Clean_Build!AF$2:AF$51 &lt;&gt; "") *
        (Data_Clean_Build!AF$2:AF$51 = 0) *
       (Data_Clean_Build!$D$2:$D$51 &lt;&gt; Data_Clean_Build!AG$1:AG$1) *
        (($B13 = "All") + (Data_Clean_Build!$F$2:$F$51 = $B13)) *
        (($C13 = "") + ISNUMBER(SEARCH(Data_Clean_Build!$B$2:$B$51,$C13)))
    ),
    0
)</f>
        <v>0</v>
      </c>
      <c r="AD13" s="19" cm="1">
        <f t="array" ref="AD13">IFERROR(
    SUMPRODUCT(
        (Data_Clean_Build!AH$2:AH$51) *
        (Data_Clean_Build!AG$2:AG$51 &lt;&gt; "") *
        (Data_Clean_Build!AG$2:AG$51 = 0) *
       (Data_Clean_Build!$D$2:$D$51 &lt;&gt; Data_Clean_Build!AH$1:AH$1) *
        (($B13 = "All") + (Data_Clean_Build!$F$2:$F$51 = $B13)) *
        (($C13 = "") + ISNUMBER(SEARCH(Data_Clean_Build!$B$2:$B$51,$C13)))
    ),
    0
)</f>
        <v>0</v>
      </c>
      <c r="AE13" s="19" cm="1">
        <f t="array" ref="AE13">IFERROR(
    SUMPRODUCT(
        (Data_Clean_Build!AI$2:AI$51) *
        (Data_Clean_Build!AH$2:AH$51 &lt;&gt; "") *
        (Data_Clean_Build!AH$2:AH$51 = 0) *
       (Data_Clean_Build!$D$2:$D$51 &lt;&gt; Data_Clean_Build!AI$1:AI$1) *
        (($B13 = "All") + (Data_Clean_Build!$F$2:$F$51 = $B13)) *
        (($C13 = "") + ISNUMBER(SEARCH(Data_Clean_Build!$B$2:$B$51,$C13)))
    ),
    0
)</f>
        <v>0</v>
      </c>
      <c r="AF13" s="19" cm="1">
        <f t="array" ref="AF13">IFERROR(
    SUMPRODUCT(
        (Data_Clean_Build!AJ$2:AJ$51) *
        (Data_Clean_Build!AI$2:AI$51 &lt;&gt; "") *
        (Data_Clean_Build!AI$2:AI$51 = 0) *
       (Data_Clean_Build!$D$2:$D$51 &lt;&gt; Data_Clean_Build!AJ$1:AJ$1) *
        (($B13 = "All") + (Data_Clean_Build!$F$2:$F$51 = $B13)) *
        (($C13 = "") + ISNUMBER(SEARCH(Data_Clean_Build!$B$2:$B$51,$C13)))
    ),
    0
)</f>
        <v>0</v>
      </c>
      <c r="AH13" s="19" cm="1">
        <f t="array" ref="AH13">_xlfn.SWITCH($A13,"Start",$E13,"End",$G13,SUM($E13:$G13))</f>
        <v>0</v>
      </c>
      <c r="AI13" s="19" cm="1">
        <f t="array" ref="AI13">_xlfn.SWITCH($A13,"Start",$H13,"End",$J13,SUM($H13:$J13))</f>
        <v>0</v>
      </c>
      <c r="AJ13" s="19" cm="1">
        <f t="array" ref="AJ13">_xlfn.SWITCH($A13,"Start",$K13,"End",$M13,SUM($K13:$M13))</f>
        <v>0</v>
      </c>
      <c r="AK13" s="19" cm="1">
        <f t="array" ref="AK13">_xlfn.SWITCH($A13,"Start",$N13,"End",$P13,SUM($N13:$P13))</f>
        <v>0</v>
      </c>
      <c r="AL13" s="19" cm="1">
        <f t="array" ref="AL13">_xlfn.SWITCH($A13,"Start",$Q13,"End",$S13,SUM($Q13:$S13))</f>
        <v>0</v>
      </c>
      <c r="AM13" s="19" cm="1">
        <f t="array" ref="AM13">_xlfn.SWITCH($A13,"Start",$T13,"End",$V13,SUM($T13:$V13))</f>
        <v>0</v>
      </c>
      <c r="AN13" s="19" cm="1">
        <f t="array" ref="AN13">_xlfn.SWITCH($A13,"Start",$W13,"End",$Y13,SUM($W13:$Y13))</f>
        <v>0</v>
      </c>
      <c r="AO13" s="19" cm="1">
        <f t="array" ref="AO13">_xlfn.SWITCH($A13,"Start",$Z13,"End",$AB13,SUM($Z13:$AB13))</f>
        <v>0</v>
      </c>
      <c r="AP13" s="19" cm="1">
        <f t="array" ref="AP13">_xlfn.SWITCH($A13,"Start",$AC13,"End",$AE13,SUM($AC13:$AE13))</f>
        <v>0</v>
      </c>
      <c r="AR13" s="19" cm="1">
        <f t="array" ref="AR13">_xlfn.SWITCH($A13,"Start",$E13,"End",$P13,SUM($E13:$P13))</f>
        <v>0</v>
      </c>
      <c r="AS13" s="19" cm="1">
        <f t="array" ref="AS13">_xlfn.SWITCH($A13,"Start",$Q13,"End",$AB13,SUM($Q13:$AB13))</f>
        <v>0</v>
      </c>
    </row>
    <row r="14" spans="1:45" x14ac:dyDescent="0.2">
      <c r="A14" s="35" t="s">
        <v>18</v>
      </c>
      <c r="B14" s="34" t="s">
        <v>74</v>
      </c>
      <c r="C14" s="35" t="s">
        <v>16</v>
      </c>
      <c r="E14" s="19" cm="1">
        <f t="array" ref="E14">IFERROR(
    SUMPRODUCT(
        (Data_Clean_Build!I$2:I$51 - Data_Clean_Build!H$2:H$51) *
        ((Data_Clean_Build!I$2:I$51 - Data_Clean_Build!H$2:H$51) &gt; 0) *
        (Data_Clean_Build!H$2:H$51 &lt;&gt; 0) *
        (Data_Clean_Build!I$2:I$51 &lt;&gt; 0) *
        (($B14 = "All") + (Data_Clean_Build!$F$2:$F$51 = $B14)) *
        (($C14 = "") + ISNUMBER(SEARCH(Data_Clean_Build!$B$2:$B$51,$C14)))
    ),
    0
)</f>
        <v>0</v>
      </c>
      <c r="F14" s="19" cm="1">
        <f t="array" ref="F14">IFERROR(
    SUMPRODUCT(
        (Data_Clean_Build!J$2:J$51 - Data_Clean_Build!I$2:I$51) *
        ((Data_Clean_Build!J$2:J$51 - Data_Clean_Build!I$2:I$51) &gt; 0) *
        (Data_Clean_Build!I$2:I$51 &lt;&gt; 0) *
        (Data_Clean_Build!J$2:J$51 &lt;&gt; 0) *
        (($B14 = "All") + (Data_Clean_Build!$F$2:$F$51 = $B14)) *
        (($C14 = "") + ISNUMBER(SEARCH(Data_Clean_Build!$B$2:$B$51,$C14)))
    ),
    0
)</f>
        <v>0</v>
      </c>
      <c r="G14" s="19" cm="1">
        <f t="array" ref="G14">IFERROR(
    SUMPRODUCT(
        (Data_Clean_Build!K$2:K$51 - Data_Clean_Build!J$2:J$51) *
        ((Data_Clean_Build!K$2:K$51 - Data_Clean_Build!J$2:J$51) &gt; 0) *
        (Data_Clean_Build!J$2:J$51 &lt;&gt; 0) *
        (Data_Clean_Build!K$2:K$51 &lt;&gt; 0) *
        (($B14 = "All") + (Data_Clean_Build!$F$2:$F$51 = $B14)) *
        (($C14 = "") + ISNUMBER(SEARCH(Data_Clean_Build!$B$2:$B$51,$C14)))
    ),
    0
)</f>
        <v>0</v>
      </c>
      <c r="H14" s="19" cm="1">
        <f t="array" ref="H14">IFERROR(
    SUMPRODUCT(
        (Data_Clean_Build!L$2:L$51 - Data_Clean_Build!K$2:K$51) *
        ((Data_Clean_Build!L$2:L$51 - Data_Clean_Build!K$2:K$51) &gt; 0) *
        (Data_Clean_Build!K$2:K$51 &lt;&gt; 0) *
        (Data_Clean_Build!L$2:L$51 &lt;&gt; 0) *
        (($B14 = "All") + (Data_Clean_Build!$F$2:$F$51 = $B14)) *
        (($C14 = "") + ISNUMBER(SEARCH(Data_Clean_Build!$B$2:$B$51,$C14)))
    ),
    0
)</f>
        <v>0</v>
      </c>
      <c r="I14" s="19" cm="1">
        <f t="array" ref="I14">IFERROR(
    SUMPRODUCT(
        (Data_Clean_Build!M$2:M$51 - Data_Clean_Build!L$2:L$51) *
        ((Data_Clean_Build!M$2:M$51 - Data_Clean_Build!L$2:L$51) &gt; 0) *
        (Data_Clean_Build!L$2:L$51 &lt;&gt; 0) *
        (Data_Clean_Build!M$2:M$51 &lt;&gt; 0) *
        (($B14 = "All") + (Data_Clean_Build!$F$2:$F$51 = $B14)) *
        (($C14 = "") + ISNUMBER(SEARCH(Data_Clean_Build!$B$2:$B$51,$C14)))
    ),
    0
)</f>
        <v>0</v>
      </c>
      <c r="J14" s="19" cm="1">
        <f t="array" ref="J14">IFERROR(
    SUMPRODUCT(
        (Data_Clean_Build!N$2:N$51 - Data_Clean_Build!M$2:M$51) *
        ((Data_Clean_Build!N$2:N$51 - Data_Clean_Build!M$2:M$51) &gt; 0) *
        (Data_Clean_Build!M$2:M$51 &lt;&gt; 0) *
        (Data_Clean_Build!N$2:N$51 &lt;&gt; 0) *
        (($B14 = "All") + (Data_Clean_Build!$F$2:$F$51 = $B14)) *
        (($C14 = "") + ISNUMBER(SEARCH(Data_Clean_Build!$B$2:$B$51,$C14)))
    ),
    0
)</f>
        <v>0</v>
      </c>
      <c r="K14" s="19" cm="1">
        <f t="array" ref="K14">IFERROR(
    SUMPRODUCT(
        (Data_Clean_Build!O$2:O$51 - Data_Clean_Build!N$2:N$51) *
        ((Data_Clean_Build!O$2:O$51 - Data_Clean_Build!N$2:N$51) &gt; 0) *
        (Data_Clean_Build!N$2:N$51 &lt;&gt; 0) *
        (Data_Clean_Build!O$2:O$51 &lt;&gt; 0) *
        (($B14 = "All") + (Data_Clean_Build!$F$2:$F$51 = $B14)) *
        (($C14 = "") + ISNUMBER(SEARCH(Data_Clean_Build!$B$2:$B$51,$C14)))
    ),
    0
)</f>
        <v>4.3675200000000061</v>
      </c>
      <c r="L14" s="19" cm="1">
        <f t="array" ref="L14">IFERROR(
    SUMPRODUCT(
        (Data_Clean_Build!P$2:P$51 - Data_Clean_Build!O$2:O$51) *
        ((Data_Clean_Build!P$2:P$51 - Data_Clean_Build!O$2:O$51) &gt; 0) *
        (Data_Clean_Build!O$2:O$51 &lt;&gt; 0) *
        (Data_Clean_Build!P$2:P$51 &lt;&gt; 0) *
        (($B14 = "All") + (Data_Clean_Build!$F$2:$F$51 = $B14)) *
        (($C14 = "") + ISNUMBER(SEARCH(Data_Clean_Build!$B$2:$B$51,$C14)))
    ),
    0
)</f>
        <v>0</v>
      </c>
      <c r="M14" s="19" cm="1">
        <f t="array" ref="M14">IFERROR(
    SUMPRODUCT(
        (Data_Clean_Build!Q$2:Q$51 - Data_Clean_Build!P$2:P$51) *
        ((Data_Clean_Build!Q$2:Q$51 - Data_Clean_Build!P$2:P$51) &gt; 0) *
        (Data_Clean_Build!P$2:P$51 &lt;&gt; 0) *
        (Data_Clean_Build!Q$2:Q$51 &lt;&gt; 0) *
        (($B14 = "All") + (Data_Clean_Build!$F$2:$F$51 = $B14)) *
        (($C14 = "") + ISNUMBER(SEARCH(Data_Clean_Build!$B$2:$B$51,$C14)))
    ),
    0
)</f>
        <v>0</v>
      </c>
      <c r="N14" s="19" cm="1">
        <f t="array" ref="N14">IFERROR(
    SUMPRODUCT(
        (Data_Clean_Build!R$2:R$51 - Data_Clean_Build!Q$2:Q$51) *
        ((Data_Clean_Build!R$2:R$51 - Data_Clean_Build!Q$2:Q$51) &gt; 0) *
        (Data_Clean_Build!Q$2:Q$51 &lt;&gt; 0) *
        (Data_Clean_Build!R$2:R$51 &lt;&gt; 0) *
        (($B14 = "All") + (Data_Clean_Build!$F$2:$F$51 = $B14)) *
        (($C14 = "") + ISNUMBER(SEARCH(Data_Clean_Build!$B$2:$B$51,$C14)))
    ),
    0
)</f>
        <v>0</v>
      </c>
      <c r="O14" s="19" cm="1">
        <f t="array" ref="O14">IFERROR(
    SUMPRODUCT(
        (Data_Clean_Build!S$2:S$51 - Data_Clean_Build!R$2:R$51) *
        ((Data_Clean_Build!S$2:S$51 - Data_Clean_Build!R$2:R$51) &gt; 0) *
        (Data_Clean_Build!R$2:R$51 &lt;&gt; 0) *
        (Data_Clean_Build!S$2:S$51 &lt;&gt; 0) *
        (($B14 = "All") + (Data_Clean_Build!$F$2:$F$51 = $B14)) *
        (($C14 = "") + ISNUMBER(SEARCH(Data_Clean_Build!$B$2:$B$51,$C14)))
    ),
    0
)</f>
        <v>0</v>
      </c>
      <c r="P14" s="19" cm="1">
        <f t="array" ref="P14">IFERROR(
    SUMPRODUCT(
        (Data_Clean_Build!T$2:T$51 - Data_Clean_Build!S$2:S$51) *
        ((Data_Clean_Build!T$2:T$51 - Data_Clean_Build!S$2:S$51) &gt; 0) *
        (Data_Clean_Build!S$2:S$51 &lt;&gt; 0) *
        (Data_Clean_Build!T$2:T$51 &lt;&gt; 0) *
        (($B14 = "All") + (Data_Clean_Build!$F$2:$F$51 = $B14)) *
        (($C14 = "") + ISNUMBER(SEARCH(Data_Clean_Build!$B$2:$B$51,$C14)))
    ),
    0
)</f>
        <v>0</v>
      </c>
      <c r="Q14" s="19" cm="1">
        <f t="array" ref="Q14">IFERROR(
    SUMPRODUCT(
        (Data_Clean_Build!U$2:U$51 - Data_Clean_Build!T$2:T$51) *
        ((Data_Clean_Build!U$2:U$51 - Data_Clean_Build!T$2:T$51) &gt; 0) *
        (Data_Clean_Build!T$2:T$51 &lt;&gt; 0) *
        (Data_Clean_Build!U$2:U$51 &lt;&gt; 0) *
        (($B14 = "All") + (Data_Clean_Build!$F$2:$F$51 = $B14)) *
        (($C14 = "") + ISNUMBER(SEARCH(Data_Clean_Build!$B$2:$B$51,$C14)))
    ),
    0
)</f>
        <v>64.077119999999979</v>
      </c>
      <c r="R14" s="19" cm="1">
        <f t="array" ref="R14">IFERROR(
    SUMPRODUCT(
        (Data_Clean_Build!V$2:V$51 - Data_Clean_Build!U$2:U$51) *
        ((Data_Clean_Build!V$2:V$51 - Data_Clean_Build!U$2:U$51) &gt; 0) *
        (Data_Clean_Build!U$2:U$51 &lt;&gt; 0) *
        (Data_Clean_Build!V$2:V$51 &lt;&gt; 0) *
        (($B14 = "All") + (Data_Clean_Build!$F$2:$F$51 = $B14)) *
        (($C14 = "") + ISNUMBER(SEARCH(Data_Clean_Build!$B$2:$B$51,$C14)))
    ),
    0
)</f>
        <v>0</v>
      </c>
      <c r="S14" s="19" cm="1">
        <f t="array" ref="S14">IFERROR(
    SUMPRODUCT(
        (Data_Clean_Build!W$2:W$51 - Data_Clean_Build!V$2:V$51) *
        ((Data_Clean_Build!W$2:W$51 - Data_Clean_Build!V$2:V$51) &gt; 0) *
        (Data_Clean_Build!V$2:V$51 &lt;&gt; 0) *
        (Data_Clean_Build!W$2:W$51 &lt;&gt; 0) *
        (($B14 = "All") + (Data_Clean_Build!$F$2:$F$51 = $B14)) *
        (($C14 = "") + ISNUMBER(SEARCH(Data_Clean_Build!$B$2:$B$51,$C14)))
    ),
    0
)</f>
        <v>0</v>
      </c>
      <c r="T14" s="19" cm="1">
        <f t="array" ref="T14">IFERROR(
    SUMPRODUCT(
        (Data_Clean_Build!X$2:X$51 - Data_Clean_Build!W$2:W$51) *
        ((Data_Clean_Build!X$2:X$51 - Data_Clean_Build!W$2:W$51) &gt; 0) *
        (Data_Clean_Build!W$2:W$51 &lt;&gt; 0) *
        (Data_Clean_Build!X$2:X$51 &lt;&gt; 0) *
        (($B14 = "All") + (Data_Clean_Build!$F$2:$F$51 = $B14)) *
        (($C14 = "") + ISNUMBER(SEARCH(Data_Clean_Build!$B$2:$B$51,$C14)))
    ),
    0
)</f>
        <v>17.352000000000004</v>
      </c>
      <c r="U14" s="19" cm="1">
        <f t="array" ref="U14">IFERROR(
    SUMPRODUCT(
        (Data_Clean_Build!Y$2:Y$51 - Data_Clean_Build!X$2:X$51) *
        ((Data_Clean_Build!Y$2:Y$51 - Data_Clean_Build!X$2:X$51) &gt; 0) *
        (Data_Clean_Build!X$2:X$51 &lt;&gt; 0) *
        (Data_Clean_Build!Y$2:Y$51 &lt;&gt; 0) *
        (($B14 = "All") + (Data_Clean_Build!$F$2:$F$51 = $B14)) *
        (($C14 = "") + ISNUMBER(SEARCH(Data_Clean_Build!$B$2:$B$51,$C14)))
    ),
    0
)</f>
        <v>0</v>
      </c>
      <c r="V14" s="19" cm="1">
        <f t="array" ref="V14">IFERROR(
    SUMPRODUCT(
        (Data_Clean_Build!Z$2:Z$51 - Data_Clean_Build!Y$2:Y$51) *
        ((Data_Clean_Build!Z$2:Z$51 - Data_Clean_Build!Y$2:Y$51) &gt; 0) *
        (Data_Clean_Build!Y$2:Y$51 &lt;&gt; 0) *
        (Data_Clean_Build!Z$2:Z$51 &lt;&gt; 0) *
        (($B14 = "All") + (Data_Clean_Build!$F$2:$F$51 = $B14)) *
        (($C14 = "") + ISNUMBER(SEARCH(Data_Clean_Build!$B$2:$B$51,$C14)))
    ),
    0
)</f>
        <v>0</v>
      </c>
      <c r="W14" s="19" cm="1">
        <f t="array" ref="W14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(($B14 = "All") + (Data_Clean_Build!$F$2:$F$51 = $B14)) *
        (($C14 = "") + ISNUMBER(SEARCH(Data_Clean_Build!$B$2:$B$51,$C14)))
    ),
    0
)</f>
        <v>11.420640000000098</v>
      </c>
      <c r="X14" s="19" cm="1">
        <f t="array" ref="X14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(($B14 = "All") + (Data_Clean_Build!$F$2:$F$51 = $B14)) *
        (($C14 = "") + ISNUMBER(SEARCH(Data_Clean_Build!$B$2:$B$51,$C14)))
    ),
    0
)</f>
        <v>6.9407999999999959</v>
      </c>
      <c r="Y14" s="19" cm="1">
        <f t="array" ref="Y14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(($B14 = "All") + (Data_Clean_Build!$F$2:$F$51 = $B14)) *
        (($C14 = "") + ISNUMBER(SEARCH(Data_Clean_Build!$B$2:$B$51,$C14)))
    ),
    0
)</f>
        <v>0</v>
      </c>
      <c r="Z14" s="19" cm="1">
        <f t="array" ref="Z14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(($B14 = "All") + (Data_Clean_Build!$F$2:$F$51 = $B14)) *
        (($C14 = "") + ISNUMBER(SEARCH(Data_Clean_Build!$B$2:$B$51,$C14)))
    ),
    0
)</f>
        <v>0</v>
      </c>
      <c r="AA14" s="19" cm="1">
        <f t="array" ref="AA14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(($B14 = "All") + (Data_Clean_Build!$F$2:$F$51 = $B14)) *
        (($C14 = "") + ISNUMBER(SEARCH(Data_Clean_Build!$B$2:$B$51,$C14)))
    ),
    0
)</f>
        <v>0</v>
      </c>
      <c r="AB14" s="19" cm="1">
        <f t="array" ref="AB14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(($B14 = "All") + (Data_Clean_Build!$F$2:$F$51 = $B14)) *
        (($C14 = "") + ISNUMBER(SEARCH(Data_Clean_Build!$B$2:$B$51,$C14)))
    ),
    0
)</f>
        <v>0</v>
      </c>
      <c r="AC14" s="19" cm="1">
        <f t="array" ref="AC14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(($B14 = "All") + (Data_Clean_Build!$F$2:$F$51 = $B14)) *
        (($C14 = "") + ISNUMBER(SEARCH(Data_Clean_Build!$B$2:$B$51,$C14)))
    ),
    0
)</f>
        <v>40.818239999999903</v>
      </c>
      <c r="AD14" s="19" cm="1">
        <f t="array" ref="AD14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(($B14 = "All") + (Data_Clean_Build!$F$2:$F$51 = $B14)) *
        (($C14 = "") + ISNUMBER(SEARCH(Data_Clean_Build!$B$2:$B$51,$C14)))
    ),
    0
)</f>
        <v>0</v>
      </c>
      <c r="AE14" s="19" cm="1">
        <f t="array" ref="AE14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(($B14 = "All") + (Data_Clean_Build!$F$2:$F$51 = $B14)) *
        (($C14 = "") + ISNUMBER(SEARCH(Data_Clean_Build!$B$2:$B$51,$C14)))
    ),
    0
)</f>
        <v>0</v>
      </c>
      <c r="AF14" s="19" cm="1">
        <f t="array" ref="AF14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(($B14 = "All") + (Data_Clean_Build!$F$2:$F$51 = $B14)) *
        (($C14 = "") + ISNUMBER(SEARCH(Data_Clean_Build!$B$2:$B$51,$C14)))
    ),
    0
)</f>
        <v>21.195359999999994</v>
      </c>
      <c r="AH14" s="19" cm="1">
        <f t="array" ref="AH14">_xlfn.SWITCH($A14,"Start",$E14,"End",$G14,SUM($E14:$G14))</f>
        <v>0</v>
      </c>
      <c r="AI14" s="19" cm="1">
        <f t="array" ref="AI14">_xlfn.SWITCH($A14,"Start",$H14,"End",$J14,SUM($H14:$J14))</f>
        <v>0</v>
      </c>
      <c r="AJ14" s="19" cm="1">
        <f t="array" ref="AJ14">_xlfn.SWITCH($A14,"Start",$K14,"End",$M14,SUM($K14:$M14))</f>
        <v>4.3675200000000061</v>
      </c>
      <c r="AK14" s="19" cm="1">
        <f t="array" ref="AK14">_xlfn.SWITCH($A14,"Start",$N14,"End",$P14,SUM($N14:$P14))</f>
        <v>0</v>
      </c>
      <c r="AL14" s="19" cm="1">
        <f t="array" ref="AL14">_xlfn.SWITCH($A14,"Start",$Q14,"End",$S14,SUM($Q14:$S14))</f>
        <v>64.077119999999979</v>
      </c>
      <c r="AM14" s="19" cm="1">
        <f t="array" ref="AM14">_xlfn.SWITCH($A14,"Start",$T14,"End",$V14,SUM($T14:$V14))</f>
        <v>17.352000000000004</v>
      </c>
      <c r="AN14" s="19" cm="1">
        <f t="array" ref="AN14">_xlfn.SWITCH($A14,"Start",$W14,"End",$Y14,SUM($W14:$Y14))</f>
        <v>18.361440000000094</v>
      </c>
      <c r="AO14" s="19" cm="1">
        <f t="array" ref="AO14">_xlfn.SWITCH($A14,"Start",$Z14,"End",$AB14,SUM($Z14:$AB14))</f>
        <v>0</v>
      </c>
      <c r="AP14" s="19" cm="1">
        <f t="array" ref="AP14">_xlfn.SWITCH($A14,"Start",$AC14,"End",$AE14,SUM($AC14:$AE14))</f>
        <v>40.818239999999903</v>
      </c>
      <c r="AR14" s="19" cm="1">
        <f t="array" ref="AR14">_xlfn.SWITCH($A14,"Start",$E14,"End",$P14,SUM($E14:$P14))</f>
        <v>4.3675200000000061</v>
      </c>
      <c r="AS14" s="19" cm="1">
        <f t="array" ref="AS14">_xlfn.SWITCH($A14,"Start",$Q14,"End",$AB14,SUM($Q14:$AB14))</f>
        <v>99.790560000000085</v>
      </c>
    </row>
    <row r="15" spans="1:45" x14ac:dyDescent="0.2">
      <c r="A15" s="35" t="s">
        <v>19</v>
      </c>
      <c r="B15" s="34" t="s">
        <v>74</v>
      </c>
      <c r="C15" s="35" t="s">
        <v>16</v>
      </c>
      <c r="E15" s="19" cm="1">
        <f t="array" ref="E15">IFERROR(
    SUMPRODUCT(
        (Data_Clean_Build!I$2:I$51 - Data_Clean_Build!H$2:H$51) *
        ((Data_Clean_Build!I$2:I$51 - Data_Clean_Build!H$2:H$51) &lt; 0) *
        (Data_Clean_Build!H$2:H$51 &lt;&gt; 0) *
        (Data_Clean_Build!I$2:I$51 &lt;&gt; 0) *
        (($B15 = "All") + (Data_Clean_Build!$F$2:$F$51 = $B15)) *
        (($C15 = "") + ISNUMBER(SEARCH(Data_Clean_Build!$B$2:$B$51,$C15)))
    ),
    0
)</f>
        <v>0</v>
      </c>
      <c r="F15" s="19" cm="1">
        <f t="array" ref="F15">IFERROR(
    SUMPRODUCT(
        (Data_Clean_Build!J$2:J$51 - Data_Clean_Build!I$2:I$51) *
        ((Data_Clean_Build!J$2:J$51 - Data_Clean_Build!I$2:I$51) &lt; 0) *
        (Data_Clean_Build!I$2:I$51 &lt;&gt; 0) *
        (Data_Clean_Build!J$2:J$51 &lt;&gt; 0) *
        (($B15 = "All") + (Data_Clean_Build!$F$2:$F$51 = $B15)) *
        (($C15 = "") + ISNUMBER(SEARCH(Data_Clean_Build!$B$2:$B$51,$C15)))
    ),
    0
)</f>
        <v>0</v>
      </c>
      <c r="G15" s="19" cm="1">
        <f t="array" ref="G15">IFERROR(
    SUMPRODUCT(
        (Data_Clean_Build!K$2:K$51 - Data_Clean_Build!J$2:J$51) *
        ((Data_Clean_Build!K$2:K$51 - Data_Clean_Build!J$2:J$51) &lt; 0) *
        (Data_Clean_Build!J$2:J$51 &lt;&gt; 0) *
        (Data_Clean_Build!K$2:K$51 &lt;&gt; 0) *
        (($B15 = "All") + (Data_Clean_Build!$F$2:$F$51 = $B15)) *
        (($C15 = "") + ISNUMBER(SEARCH(Data_Clean_Build!$B$2:$B$51,$C15)))
    ),
    0
)</f>
        <v>0</v>
      </c>
      <c r="H15" s="19" cm="1">
        <f t="array" ref="H15">IFERROR(
    SUMPRODUCT(
        (Data_Clean_Build!L$2:L$51 - Data_Clean_Build!K$2:K$51) *
        ((Data_Clean_Build!L$2:L$51 - Data_Clean_Build!K$2:K$51) &lt; 0) *
        (Data_Clean_Build!K$2:K$51 &lt;&gt; 0) *
        (Data_Clean_Build!L$2:L$51 &lt;&gt; 0) *
        (($B15 = "All") + (Data_Clean_Build!$F$2:$F$51 = $B15)) *
        (($C15 = "") + ISNUMBER(SEARCH(Data_Clean_Build!$B$2:$B$51,$C15)))
    ),
    0
)</f>
        <v>0</v>
      </c>
      <c r="I15" s="19" cm="1">
        <f t="array" ref="I15">IFERROR(
    SUMPRODUCT(
        (Data_Clean_Build!M$2:M$51 - Data_Clean_Build!L$2:L$51) *
        ((Data_Clean_Build!M$2:M$51 - Data_Clean_Build!L$2:L$51) &lt; 0) *
        (Data_Clean_Build!L$2:L$51 &lt;&gt; 0) *
        (Data_Clean_Build!M$2:M$51 &lt;&gt; 0) *
        (($B15 = "All") + (Data_Clean_Build!$F$2:$F$51 = $B15)) *
        (($C15 = "") + ISNUMBER(SEARCH(Data_Clean_Build!$B$2:$B$51,$C15)))
    ),
    0
)</f>
        <v>0</v>
      </c>
      <c r="J15" s="19" cm="1">
        <f t="array" ref="J15">IFERROR(
    SUMPRODUCT(
        (Data_Clean_Build!N$2:N$51 - Data_Clean_Build!M$2:M$51) *
        ((Data_Clean_Build!N$2:N$51 - Data_Clean_Build!M$2:M$51) &lt; 0) *
        (Data_Clean_Build!M$2:M$51 &lt;&gt; 0) *
        (Data_Clean_Build!N$2:N$51 &lt;&gt; 0) *
        (($B15 = "All") + (Data_Clean_Build!$F$2:$F$51 = $B15)) *
        (($C15 = "") + ISNUMBER(SEARCH(Data_Clean_Build!$B$2:$B$51,$C15)))
    ),
    0
)</f>
        <v>0</v>
      </c>
      <c r="K15" s="19" cm="1">
        <f t="array" ref="K15">IFERROR(
    SUMPRODUCT(
        (Data_Clean_Build!O$2:O$51 - Data_Clean_Build!N$2:N$51) *
        ((Data_Clean_Build!O$2:O$51 - Data_Clean_Build!N$2:N$51) &lt; 0) *
        (Data_Clean_Build!N$2:N$51 &lt;&gt; 0) *
        (Data_Clean_Build!O$2:O$51 &lt;&gt; 0) *
        (($B15 = "All") + (Data_Clean_Build!$F$2:$F$51 = $B15)) *
        (($C15 = "") + ISNUMBER(SEARCH(Data_Clean_Build!$B$2:$B$51,$C15)))
    ),
    0
)</f>
        <v>0</v>
      </c>
      <c r="L15" s="19" cm="1">
        <f t="array" ref="L15">IFERROR(
    SUMPRODUCT(
        (Data_Clean_Build!P$2:P$51 - Data_Clean_Build!O$2:O$51) *
        ((Data_Clean_Build!P$2:P$51 - Data_Clean_Build!O$2:O$51) &lt; 0) *
        (Data_Clean_Build!O$2:O$51 &lt;&gt; 0) *
        (Data_Clean_Build!P$2:P$51 &lt;&gt; 0) *
        (($B15 = "All") + (Data_Clean_Build!$F$2:$F$51 = $B15)) *
        (($C15 = "") + ISNUMBER(SEARCH(Data_Clean_Build!$B$2:$B$51,$C15)))
    ),
    0
)</f>
        <v>0</v>
      </c>
      <c r="M15" s="19" cm="1">
        <f t="array" ref="M15">IFERROR(
    SUMPRODUCT(
        (Data_Clean_Build!Q$2:Q$51 - Data_Clean_Build!P$2:P$51) *
        ((Data_Clean_Build!Q$2:Q$51 - Data_Clean_Build!P$2:P$51) &lt; 0) *
        (Data_Clean_Build!P$2:P$51 &lt;&gt; 0) *
        (Data_Clean_Build!Q$2:Q$51 &lt;&gt; 0) *
        (($B15 = "All") + (Data_Clean_Build!$F$2:$F$51 = $B15)) *
        (($C15 = "") + ISNUMBER(SEARCH(Data_Clean_Build!$B$2:$B$51,$C15)))
    ),
    0
)</f>
        <v>0</v>
      </c>
      <c r="N15" s="19" cm="1">
        <f t="array" ref="N15">IFERROR(
    SUMPRODUCT(
        (Data_Clean_Build!R$2:R$51 - Data_Clean_Build!Q$2:Q$51) *
        ((Data_Clean_Build!R$2:R$51 - Data_Clean_Build!Q$2:Q$51) &lt; 0) *
        (Data_Clean_Build!Q$2:Q$51 &lt;&gt; 0) *
        (Data_Clean_Build!R$2:R$51 &lt;&gt; 0) *
        (($B15 = "All") + (Data_Clean_Build!$F$2:$F$51 = $B15)) *
        (($C15 = "") + ISNUMBER(SEARCH(Data_Clean_Build!$B$2:$B$51,$C15)))
    ),
    0
)</f>
        <v>0</v>
      </c>
      <c r="O15" s="19" cm="1">
        <f t="array" ref="O15">IFERROR(
    SUMPRODUCT(
        (Data_Clean_Build!S$2:S$51 - Data_Clean_Build!R$2:R$51) *
        ((Data_Clean_Build!S$2:S$51 - Data_Clean_Build!R$2:R$51) &lt; 0) *
        (Data_Clean_Build!R$2:R$51 &lt;&gt; 0) *
        (Data_Clean_Build!S$2:S$51 &lt;&gt; 0) *
        (($B15 = "All") + (Data_Clean_Build!$F$2:$F$51 = $B15)) *
        (($C15 = "") + ISNUMBER(SEARCH(Data_Clean_Build!$B$2:$B$51,$C15)))
    ),
    0
)</f>
        <v>0</v>
      </c>
      <c r="P15" s="19" cm="1">
        <f t="array" ref="P15">IFERROR(
    SUMPRODUCT(
        (Data_Clean_Build!T$2:T$51 - Data_Clean_Build!S$2:S$51) *
        ((Data_Clean_Build!T$2:T$51 - Data_Clean_Build!S$2:S$51) &lt; 0) *
        (Data_Clean_Build!S$2:S$51 &lt;&gt; 0) *
        (Data_Clean_Build!T$2:T$51 &lt;&gt; 0) *
        (($B15 = "All") + (Data_Clean_Build!$F$2:$F$51 = $B15)) *
        (($C15 = "") + ISNUMBER(SEARCH(Data_Clean_Build!$B$2:$B$51,$C15)))
    ),
    0
)</f>
        <v>0</v>
      </c>
      <c r="Q15" s="19" cm="1">
        <f t="array" ref="Q15">IFERROR(
    SUMPRODUCT(
        (Data_Clean_Build!U$2:U$51 - Data_Clean_Build!T$2:T$51) *
        ((Data_Clean_Build!U$2:U$51 - Data_Clean_Build!T$2:T$51) &lt; 0) *
        (Data_Clean_Build!T$2:T$51 &lt;&gt; 0) *
        (Data_Clean_Build!U$2:U$51 &lt;&gt; 0) *
        (($B15 = "All") + (Data_Clean_Build!$F$2:$F$51 = $B15)) *
        (($C15 = "") + ISNUMBER(SEARCH(Data_Clean_Build!$B$2:$B$51,$C15)))
    ),
    0
)</f>
        <v>0</v>
      </c>
      <c r="R15" s="19" cm="1">
        <f t="array" ref="R15">IFERROR(
    SUMPRODUCT(
        (Data_Clean_Build!V$2:V$51 - Data_Clean_Build!U$2:U$51) *
        ((Data_Clean_Build!V$2:V$51 - Data_Clean_Build!U$2:U$51) &lt; 0) *
        (Data_Clean_Build!U$2:U$51 &lt;&gt; 0) *
        (Data_Clean_Build!V$2:V$51 &lt;&gt; 0) *
        (($B15 = "All") + (Data_Clean_Build!$F$2:$F$51 = $B15)) *
        (($C15 = "") + ISNUMBER(SEARCH(Data_Clean_Build!$B$2:$B$51,$C15)))
    ),
    0
)</f>
        <v>0</v>
      </c>
      <c r="S15" s="19" cm="1">
        <f t="array" ref="S15">IFERROR(
    SUMPRODUCT(
        (Data_Clean_Build!W$2:W$51 - Data_Clean_Build!V$2:V$51) *
        ((Data_Clean_Build!W$2:W$51 - Data_Clean_Build!V$2:V$51) &lt; 0) *
        (Data_Clean_Build!V$2:V$51 &lt;&gt; 0) *
        (Data_Clean_Build!W$2:W$51 &lt;&gt; 0) *
        (($B15 = "All") + (Data_Clean_Build!$F$2:$F$51 = $B15)) *
        (($C15 = "") + ISNUMBER(SEARCH(Data_Clean_Build!$B$2:$B$51,$C15)))
    ),
    0
)</f>
        <v>0</v>
      </c>
      <c r="T15" s="19" cm="1">
        <f t="array" ref="T15">IFERROR(
    SUMPRODUCT(
        (Data_Clean_Build!X$2:X$51 - Data_Clean_Build!W$2:W$51) *
        ((Data_Clean_Build!X$2:X$51 - Data_Clean_Build!W$2:W$51) &lt; 0) *
        (Data_Clean_Build!W$2:W$51 &lt;&gt; 0) *
        (Data_Clean_Build!X$2:X$51 &lt;&gt; 0) *
        (($B15 = "All") + (Data_Clean_Build!$F$2:$F$51 = $B15)) *
        (($C15 = "") + ISNUMBER(SEARCH(Data_Clean_Build!$B$2:$B$51,$C15)))
    ),
    0
)</f>
        <v>0</v>
      </c>
      <c r="U15" s="19" cm="1">
        <f t="array" ref="U15">IFERROR(
    SUMPRODUCT(
        (Data_Clean_Build!Y$2:Y$51 - Data_Clean_Build!X$2:X$51) *
        ((Data_Clean_Build!Y$2:Y$51 - Data_Clean_Build!X$2:X$51) &lt; 0) *
        (Data_Clean_Build!X$2:X$51 &lt;&gt; 0) *
        (Data_Clean_Build!Y$2:Y$51 &lt;&gt; 0) *
        (($B15 = "All") + (Data_Clean_Build!$F$2:$F$51 = $B15)) *
        (($C15 = "") + ISNUMBER(SEARCH(Data_Clean_Build!$B$2:$B$51,$C15)))
    ),
    0
)</f>
        <v>0</v>
      </c>
      <c r="V15" s="19" cm="1">
        <f t="array" ref="V15">IFERROR(
    SUMPRODUCT(
        (Data_Clean_Build!Z$2:Z$51 - Data_Clean_Build!Y$2:Y$51) *
        ((Data_Clean_Build!Z$2:Z$51 - Data_Clean_Build!Y$2:Y$51) &lt; 0) *
        (Data_Clean_Build!Y$2:Y$51 &lt;&gt; 0) *
        (Data_Clean_Build!Z$2:Z$51 &lt;&gt; 0) *
        (($B15 = "All") + (Data_Clean_Build!$F$2:$F$51 = $B15)) *
        (($C15 = "") + ISNUMBER(SEARCH(Data_Clean_Build!$B$2:$B$51,$C15)))
    ),
    0
)</f>
        <v>-2.4811200000000007</v>
      </c>
      <c r="W15" s="19" cm="1">
        <f t="array" ref="W15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(($B15 = "All") + (Data_Clean_Build!$F$2:$F$51 = $B15)) *
        (($C15 = "") + ISNUMBER(SEARCH(Data_Clean_Build!$B$2:$B$51,$C15)))
    ),
    0
)</f>
        <v>0</v>
      </c>
      <c r="X15" s="19" cm="1">
        <f t="array" ref="X15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(($B15 = "All") + (Data_Clean_Build!$F$2:$F$51 = $B15)) *
        (($C15 = "") + ISNUMBER(SEARCH(Data_Clean_Build!$B$2:$B$51,$C15)))
    ),
    0
)</f>
        <v>0</v>
      </c>
      <c r="Y15" s="19" cm="1">
        <f t="array" ref="Y15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(($B15 = "All") + (Data_Clean_Build!$F$2:$F$51 = $B15)) *
        (($C15 = "") + ISNUMBER(SEARCH(Data_Clean_Build!$B$2:$B$51,$C15)))
    ),
    0
)</f>
        <v>0</v>
      </c>
      <c r="Z15" s="19" cm="1">
        <f t="array" ref="Z15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(($B15 = "All") + (Data_Clean_Build!$F$2:$F$51 = $B15)) *
        (($C15 = "") + ISNUMBER(SEARCH(Data_Clean_Build!$B$2:$B$51,$C15)))
    ),
    0
)</f>
        <v>0</v>
      </c>
      <c r="AA15" s="19" cm="1">
        <f t="array" ref="AA15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(($B15 = "All") + (Data_Clean_Build!$F$2:$F$51 = $B15)) *
        (($C15 = "") + ISNUMBER(SEARCH(Data_Clean_Build!$B$2:$B$51,$C15)))
    ),
    0
)</f>
        <v>0</v>
      </c>
      <c r="AB15" s="19" cm="1">
        <f t="array" ref="AB15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(($B15 = "All") + (Data_Clean_Build!$F$2:$F$51 = $B15)) *
        (($C15 = "") + ISNUMBER(SEARCH(Data_Clean_Build!$B$2:$B$51,$C15)))
    ),
    0
)</f>
        <v>0</v>
      </c>
      <c r="AC15" s="19" cm="1">
        <f t="array" ref="AC15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(($B15 = "All") + (Data_Clean_Build!$F$2:$F$51 = $B15)) *
        (($C15 = "") + ISNUMBER(SEARCH(Data_Clean_Build!$B$2:$B$51,$C15)))
    ),
    0
)</f>
        <v>-0.28800000000001091</v>
      </c>
      <c r="AD15" s="19" cm="1">
        <f t="array" ref="AD15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(($B15 = "All") + (Data_Clean_Build!$F$2:$F$51 = $B15)) *
        (($C15 = "") + ISNUMBER(SEARCH(Data_Clean_Build!$B$2:$B$51,$C15)))
    ),
    0
)</f>
        <v>0</v>
      </c>
      <c r="AE15" s="19" cm="1">
        <f t="array" ref="AE15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(($B15 = "All") + (Data_Clean_Build!$F$2:$F$51 = $B15)) *
        (($C15 = "") + ISNUMBER(SEARCH(Data_Clean_Build!$B$2:$B$51,$C15)))
    ),
    0
)</f>
        <v>0</v>
      </c>
      <c r="AF15" s="19" cm="1">
        <f t="array" ref="AF15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(($B15 = "All") + (Data_Clean_Build!$F$2:$F$51 = $B15)) *
        (($C15 = "") + ISNUMBER(SEARCH(Data_Clean_Build!$B$2:$B$51,$C15)))
    ),
    0
)</f>
        <v>0</v>
      </c>
      <c r="AH15" s="19" cm="1">
        <f t="array" ref="AH15">_xlfn.SWITCH($A15,"Start",$E15,"End",$G15,SUM($E15:$G15))</f>
        <v>0</v>
      </c>
      <c r="AI15" s="19" cm="1">
        <f t="array" ref="AI15">_xlfn.SWITCH($A15,"Start",$H15,"End",$J15,SUM($H15:$J15))</f>
        <v>0</v>
      </c>
      <c r="AJ15" s="19" cm="1">
        <f t="array" ref="AJ15">_xlfn.SWITCH($A15,"Start",$K15,"End",$M15,SUM($K15:$M15))</f>
        <v>0</v>
      </c>
      <c r="AK15" s="19" cm="1">
        <f t="array" ref="AK15">_xlfn.SWITCH($A15,"Start",$N15,"End",$P15,SUM($N15:$P15))</f>
        <v>0</v>
      </c>
      <c r="AL15" s="19" cm="1">
        <f t="array" ref="AL15">_xlfn.SWITCH($A15,"Start",$Q15,"End",$S15,SUM($Q15:$S15))</f>
        <v>0</v>
      </c>
      <c r="AM15" s="19" cm="1">
        <f t="array" ref="AM15">_xlfn.SWITCH($A15,"Start",$T15,"End",$V15,SUM($T15:$V15))</f>
        <v>-2.4811200000000007</v>
      </c>
      <c r="AN15" s="19" cm="1">
        <f t="array" ref="AN15">_xlfn.SWITCH($A15,"Start",$W15,"End",$Y15,SUM($W15:$Y15))</f>
        <v>0</v>
      </c>
      <c r="AO15" s="19" cm="1">
        <f t="array" ref="AO15">_xlfn.SWITCH($A15,"Start",$Z15,"End",$AB15,SUM($Z15:$AB15))</f>
        <v>0</v>
      </c>
      <c r="AP15" s="19" cm="1">
        <f t="array" ref="AP15">_xlfn.SWITCH($A15,"Start",$AC15,"End",$AE15,SUM($AC15:$AE15))</f>
        <v>-0.28800000000001091</v>
      </c>
      <c r="AR15" s="19" cm="1">
        <f t="array" ref="AR15">_xlfn.SWITCH($A15,"Start",$E15,"End",$P15,SUM($E15:$P15))</f>
        <v>0</v>
      </c>
      <c r="AS15" s="19" cm="1">
        <f t="array" ref="AS15">_xlfn.SWITCH($A15,"Start",$Q15,"End",$AB15,SUM($Q15:$AB15))</f>
        <v>-2.4811200000000007</v>
      </c>
    </row>
    <row r="16" spans="1:45" x14ac:dyDescent="0.2">
      <c r="A16" s="35" t="s">
        <v>20</v>
      </c>
      <c r="B16" s="34" t="s">
        <v>74</v>
      </c>
      <c r="C16" s="35" t="s">
        <v>16</v>
      </c>
      <c r="E16" s="19" cm="1">
        <f t="array" ref="E16">IFERROR(
    -SUMPRODUCT(
        (Data_Clean_Build!H$2:H$51) *
        (Data_Clean_Build!I$2:I$51 = 0) *
       (Data_Clean_Build!$E$2:$E$51 &lt;&gt; Data_Clean_Build!I$1:I$1) *
        (($B16 = "All") + (Data_Clean_Build!$F$2:$F$51 = $B16)) *
        (($C16 = "") + ISNUMBER(SEARCH(Data_Clean_Build!$B$2:$B$51,$C16)))
    ),
    0
)</f>
        <v>0</v>
      </c>
      <c r="F16" s="19" cm="1">
        <f t="array" ref="F16">IFERROR(
    -SUMPRODUCT(
        (Data_Clean_Build!I$2:I$51) *
        (Data_Clean_Build!J$2:J$51 = 0) *
       (Data_Clean_Build!$E$2:$E$51 &lt;&gt; Data_Clean_Build!J$1:J$1) *
        (($B16 = "All") + (Data_Clean_Build!$F$2:$F$51 = $B16)) *
        (($C16 = "") + ISNUMBER(SEARCH(Data_Clean_Build!$B$2:$B$51,$C16)))
    ),
    0
)</f>
        <v>0</v>
      </c>
      <c r="G16" s="19" cm="1">
        <f t="array" ref="G16">IFERROR(
    -SUMPRODUCT(
        (Data_Clean_Build!J$2:J$51) *
        (Data_Clean_Build!K$2:K$51 = 0) *
       (Data_Clean_Build!$E$2:$E$51 &lt;&gt; Data_Clean_Build!K$1:K$1) *
        (($B16 = "All") + (Data_Clean_Build!$F$2:$F$51 = $B16)) *
        (($C16 = "") + ISNUMBER(SEARCH(Data_Clean_Build!$B$2:$B$51,$C16)))
    ),
    0
)</f>
        <v>0</v>
      </c>
      <c r="H16" s="19" cm="1">
        <f t="array" ref="H16">IFERROR(
    -SUMPRODUCT(
        (Data_Clean_Build!K$2:K$51) *
        (Data_Clean_Build!L$2:L$51 = 0) *
       (Data_Clean_Build!$E$2:$E$51 &lt;&gt; Data_Clean_Build!L$1:L$1) *
        (($B16 = "All") + (Data_Clean_Build!$F$2:$F$51 = $B16)) *
        (($C16 = "") + ISNUMBER(SEARCH(Data_Clean_Build!$B$2:$B$51,$C16)))
    ),
    0
)</f>
        <v>0</v>
      </c>
      <c r="I16" s="19" cm="1">
        <f t="array" ref="I16">IFERROR(
    -SUMPRODUCT(
        (Data_Clean_Build!L$2:L$51) *
        (Data_Clean_Build!M$2:M$51 = 0) *
       (Data_Clean_Build!$E$2:$E$51 &lt;&gt; Data_Clean_Build!M$1:M$1) *
        (($B16 = "All") + (Data_Clean_Build!$F$2:$F$51 = $B16)) *
        (($C16 = "") + ISNUMBER(SEARCH(Data_Clean_Build!$B$2:$B$51,$C16)))
    ),
    0
)</f>
        <v>0</v>
      </c>
      <c r="J16" s="19" cm="1">
        <f t="array" ref="J16">IFERROR(
    -SUMPRODUCT(
        (Data_Clean_Build!M$2:M$51) *
        (Data_Clean_Build!N$2:N$51 = 0) *
       (Data_Clean_Build!$E$2:$E$51 &lt;&gt; Data_Clean_Build!N$1:N$1) *
        (($B16 = "All") + (Data_Clean_Build!$F$2:$F$51 = $B16)) *
        (($C16 = "") + ISNUMBER(SEARCH(Data_Clean_Build!$B$2:$B$51,$C16)))
    ),
    0
)</f>
        <v>0</v>
      </c>
      <c r="K16" s="19" cm="1">
        <f t="array" ref="K16">IFERROR(
    -SUMPRODUCT(
        (Data_Clean_Build!N$2:N$51) *
        (Data_Clean_Build!O$2:O$51 = 0) *
       (Data_Clean_Build!$E$2:$E$51 &lt;&gt; Data_Clean_Build!O$1:O$1) *
        (($B16 = "All") + (Data_Clean_Build!$F$2:$F$51 = $B16)) *
        (($C16 = "") + ISNUMBER(SEARCH(Data_Clean_Build!$B$2:$B$51,$C16)))
    ),
    0
)</f>
        <v>0</v>
      </c>
      <c r="L16" s="19" cm="1">
        <f t="array" ref="L16">IFERROR(
    -SUMPRODUCT(
        (Data_Clean_Build!O$2:O$51) *
        (Data_Clean_Build!P$2:P$51 = 0) *
       (Data_Clean_Build!$E$2:$E$51 &lt;&gt; Data_Clean_Build!P$1:P$1) *
        (($B16 = "All") + (Data_Clean_Build!$F$2:$F$51 = $B16)) *
        (($C16 = "") + ISNUMBER(SEARCH(Data_Clean_Build!$B$2:$B$51,$C16)))
    ),
    0
)</f>
        <v>0</v>
      </c>
      <c r="M16" s="19" cm="1">
        <f t="array" ref="M16">IFERROR(
    -SUMPRODUCT(
        (Data_Clean_Build!P$2:P$51) *
        (Data_Clean_Build!Q$2:Q$51 = 0) *
       (Data_Clean_Build!$E$2:$E$51 &lt;&gt; Data_Clean_Build!Q$1:Q$1) *
        (($B16 = "All") + (Data_Clean_Build!$F$2:$F$51 = $B16)) *
        (($C16 = "") + ISNUMBER(SEARCH(Data_Clean_Build!$B$2:$B$51,$C16)))
    ),
    0
)</f>
        <v>0</v>
      </c>
      <c r="N16" s="19" cm="1">
        <f t="array" ref="N16">IFERROR(
    -SUMPRODUCT(
        (Data_Clean_Build!Q$2:Q$51) *
        (Data_Clean_Build!R$2:R$51 = 0) *
       (Data_Clean_Build!$E$2:$E$51 &lt;&gt; Data_Clean_Build!R$1:R$1) *
        (($B16 = "All") + (Data_Clean_Build!$F$2:$F$51 = $B16)) *
        (($C16 = "") + ISNUMBER(SEARCH(Data_Clean_Build!$B$2:$B$51,$C16)))
    ),
    0
)</f>
        <v>0</v>
      </c>
      <c r="O16" s="19" cm="1">
        <f t="array" ref="O16">IFERROR(
    -SUMPRODUCT(
        (Data_Clean_Build!R$2:R$51) *
        (Data_Clean_Build!S$2:S$51 = 0) *
       (Data_Clean_Build!$E$2:$E$51 &lt;&gt; Data_Clean_Build!S$1:S$1) *
        (($B16 = "All") + (Data_Clean_Build!$F$2:$F$51 = $B16)) *
        (($C16 = "") + ISNUMBER(SEARCH(Data_Clean_Build!$B$2:$B$51,$C16)))
    ),
    0
)</f>
        <v>0</v>
      </c>
      <c r="P16" s="19" cm="1">
        <f t="array" ref="P16">IFERROR(
    -SUMPRODUCT(
        (Data_Clean_Build!S$2:S$51) *
        (Data_Clean_Build!T$2:T$51 = 0) *
       (Data_Clean_Build!$E$2:$E$51 &lt;&gt; Data_Clean_Build!T$1:T$1) *
        (($B16 = "All") + (Data_Clean_Build!$F$2:$F$51 = $B16)) *
        (($C16 = "") + ISNUMBER(SEARCH(Data_Clean_Build!$B$2:$B$51,$C16)))
    ),
    0
)</f>
        <v>0</v>
      </c>
      <c r="Q16" s="19" cm="1">
        <f t="array" ref="Q16">IFERROR(
    -SUMPRODUCT(
        (Data_Clean_Build!T$2:T$51) *
        (Data_Clean_Build!U$2:U$51 = 0) *
       (Data_Clean_Build!$E$2:$E$51 &lt;&gt; Data_Clean_Build!U$1:U$1) *
        (($B16 = "All") + (Data_Clean_Build!$F$2:$F$51 = $B16)) *
        (($C16 = "") + ISNUMBER(SEARCH(Data_Clean_Build!$B$2:$B$51,$C16)))
    ),
    0
)</f>
        <v>0</v>
      </c>
      <c r="R16" s="19" cm="1">
        <f t="array" ref="R16">IFERROR(
    -SUMPRODUCT(
        (Data_Clean_Build!U$2:U$51) *
        (Data_Clean_Build!V$2:V$51 = 0) *
       (Data_Clean_Build!$E$2:$E$51 &lt;&gt; Data_Clean_Build!V$1:V$1) *
        (($B16 = "All") + (Data_Clean_Build!$F$2:$F$51 = $B16)) *
        (($C16 = "") + ISNUMBER(SEARCH(Data_Clean_Build!$B$2:$B$51,$C16)))
    ),
    0
)</f>
        <v>0</v>
      </c>
      <c r="S16" s="19" cm="1">
        <f t="array" ref="S16">IFERROR(
    -SUMPRODUCT(
        (Data_Clean_Build!V$2:V$51) *
        (Data_Clean_Build!W$2:W$51 = 0) *
       (Data_Clean_Build!$E$2:$E$51 &lt;&gt; Data_Clean_Build!W$1:W$1) *
        (($B16 = "All") + (Data_Clean_Build!$F$2:$F$51 = $B16)) *
        (($C16 = "") + ISNUMBER(SEARCH(Data_Clean_Build!$B$2:$B$51,$C16)))
    ),
    0
)</f>
        <v>0</v>
      </c>
      <c r="T16" s="19" cm="1">
        <f t="array" ref="T16">IFERROR(
    -SUMPRODUCT(
        (Data_Clean_Build!W$2:W$51) *
        (Data_Clean_Build!X$2:X$51 = 0) *
       (Data_Clean_Build!$E$2:$E$51 &lt;&gt; Data_Clean_Build!X$1:X$1) *
        (($B16 = "All") + (Data_Clean_Build!$F$2:$F$51 = $B16)) *
        (($C16 = "") + ISNUMBER(SEARCH(Data_Clean_Build!$B$2:$B$51,$C16)))
    ),
    0
)</f>
        <v>0</v>
      </c>
      <c r="U16" s="19" cm="1">
        <f t="array" ref="U16">IFERROR(
    -SUMPRODUCT(
        (Data_Clean_Build!X$2:X$51) *
        (Data_Clean_Build!Y$2:Y$51 = 0) *
       (Data_Clean_Build!$E$2:$E$51 &lt;&gt; Data_Clean_Build!Y$1:Y$1) *
        (($B16 = "All") + (Data_Clean_Build!$F$2:$F$51 = $B16)) *
        (($C16 = "") + ISNUMBER(SEARCH(Data_Clean_Build!$B$2:$B$51,$C16)))
    ),
    0
)</f>
        <v>0</v>
      </c>
      <c r="V16" s="19" cm="1">
        <f t="array" ref="V16">IFERROR(
    -SUMPRODUCT(
        (Data_Clean_Build!Y$2:Y$51) *
        (Data_Clean_Build!Z$2:Z$51 = 0) *
       (Data_Clean_Build!$E$2:$E$51 &lt;&gt; Data_Clean_Build!Z$1:Z$1) *
        (($B16 = "All") + (Data_Clean_Build!$F$2:$F$51 = $B16)) *
        (($C16 = "") + ISNUMBER(SEARCH(Data_Clean_Build!$B$2:$B$51,$C16)))
    ),
    0
)</f>
        <v>0</v>
      </c>
      <c r="W16" s="19" cm="1">
        <f t="array" ref="W16">IFERROR(
    -SUMPRODUCT(
        (Data_Clean_Build!Z$2:Z$51) *
        (Data_Clean_Build!AA$2:AA$51 = 0) *
       (Data_Clean_Build!$E$2:$E$51 &lt;&gt; Data_Clean_Build!AA$1:AA$1) *
        (($B16 = "All") + (Data_Clean_Build!$F$2:$F$51 = $B16)) *
        (($C16 = "") + ISNUMBER(SEARCH(Data_Clean_Build!$B$2:$B$51,$C16)))
    ),
    0
)</f>
        <v>0</v>
      </c>
      <c r="X16" s="19" cm="1">
        <f t="array" ref="X16">IFERROR(
    -SUMPRODUCT(
        (Data_Clean_Build!AA$2:AA$51) *
        (Data_Clean_Build!AB$2:AB$51 = 0) *
       (Data_Clean_Build!$E$2:$E$51 &lt;&gt; Data_Clean_Build!AB$1:AB$1) *
        (($B16 = "All") + (Data_Clean_Build!$F$2:$F$51 = $B16)) *
        (($C16 = "") + ISNUMBER(SEARCH(Data_Clean_Build!$B$2:$B$51,$C16)))
    ),
    0
)</f>
        <v>0</v>
      </c>
      <c r="Y16" s="19" cm="1">
        <f t="array" ref="Y16">IFERROR(
    -SUMPRODUCT(
        (Data_Clean_Build!AB$2:AB$51) *
        (Data_Clean_Build!AC$2:AC$51 = 0) *
       (Data_Clean_Build!$E$2:$E$51 &lt;&gt; Data_Clean_Build!AC$1:AC$1) *
        (($B16 = "All") + (Data_Clean_Build!$F$2:$F$51 = $B16)) *
        (($C16 = "") + ISNUMBER(SEARCH(Data_Clean_Build!$B$2:$B$51,$C16)))
    ),
    0
)</f>
        <v>0</v>
      </c>
      <c r="Z16" s="19" cm="1">
        <f t="array" ref="Z16">IFERROR(
    -SUMPRODUCT(
        (Data_Clean_Build!AC$2:AC$51) *
        (Data_Clean_Build!AD$2:AD$51 = 0) *
       (Data_Clean_Build!$E$2:$E$51 &lt;&gt; Data_Clean_Build!AD$1:AD$1) *
        (($B16 = "All") + (Data_Clean_Build!$F$2:$F$51 = $B16)) *
        (($C16 = "") + ISNUMBER(SEARCH(Data_Clean_Build!$B$2:$B$51,$C16)))
    ),
    0
)</f>
        <v>0</v>
      </c>
      <c r="AA16" s="19" cm="1">
        <f t="array" ref="AA16">IFERROR(
    -SUMPRODUCT(
        (Data_Clean_Build!AD$2:AD$51) *
        (Data_Clean_Build!AE$2:AE$51 = 0) *
       (Data_Clean_Build!$E$2:$E$51 &lt;&gt; Data_Clean_Build!AE$1:AE$1) *
        (($B16 = "All") + (Data_Clean_Build!$F$2:$F$51 = $B16)) *
        (($C16 = "") + ISNUMBER(SEARCH(Data_Clean_Build!$B$2:$B$51,$C16)))
    ),
    0
)</f>
        <v>0</v>
      </c>
      <c r="AB16" s="19" cm="1">
        <f t="array" ref="AB16">IFERROR(
    -SUMPRODUCT(
        (Data_Clean_Build!AE$2:AE$51) *
        (Data_Clean_Build!AF$2:AF$51 = 0) *
       (Data_Clean_Build!$E$2:$E$51 &lt;&gt; Data_Clean_Build!AF$1:AF$1) *
        (($B16 = "All") + (Data_Clean_Build!$F$2:$F$51 = $B16)) *
        (($C16 = "") + ISNUMBER(SEARCH(Data_Clean_Build!$B$2:$B$51,$C16)))
    ),
    0
)</f>
        <v>0</v>
      </c>
      <c r="AC16" s="19" cm="1">
        <f t="array" ref="AC16">IFERROR(
    -SUMPRODUCT(
        (Data_Clean_Build!AF$2:AF$51) *
        (Data_Clean_Build!AG$2:AG$51 = 0) *
       (Data_Clean_Build!$E$2:$E$51 &lt;&gt; Data_Clean_Build!AG$1:AG$1) *
        (($B16 = "All") + (Data_Clean_Build!$F$2:$F$51 = $B16)) *
        (($C16 = "") + ISNUMBER(SEARCH(Data_Clean_Build!$B$2:$B$51,$C16)))
    ),
    0
)</f>
        <v>0</v>
      </c>
      <c r="AD16" s="19" cm="1">
        <f t="array" ref="AD16">IFERROR(
    -SUMPRODUCT(
        (Data_Clean_Build!AG$2:AG$51) *
        (Data_Clean_Build!AH$2:AH$51 = 0) *
       (Data_Clean_Build!$E$2:$E$51 &lt;&gt; Data_Clean_Build!AH$1:AH$1) *
        (($B16 = "All") + (Data_Clean_Build!$F$2:$F$51 = $B16)) *
        (($C16 = "") + ISNUMBER(SEARCH(Data_Clean_Build!$B$2:$B$51,$C16)))
    ),
    0
)</f>
        <v>0</v>
      </c>
      <c r="AE16" s="19" cm="1">
        <f t="array" ref="AE16">IFERROR(
    -SUMPRODUCT(
        (Data_Clean_Build!AH$2:AH$51) *
        (Data_Clean_Build!AI$2:AI$51 = 0) *
       (Data_Clean_Build!$E$2:$E$51 &lt;&gt; Data_Clean_Build!AI$1:AI$1) *
        (($B16 = "All") + (Data_Clean_Build!$F$2:$F$51 = $B16)) *
        (($C16 = "") + ISNUMBER(SEARCH(Data_Clean_Build!$B$2:$B$51,$C16)))
    ),
    0
)</f>
        <v>0</v>
      </c>
      <c r="AF16" s="19" cm="1">
        <f t="array" ref="AF16">IFERROR(
    -SUMPRODUCT(
        (Data_Clean_Build!AI$2:AI$51) *
        (Data_Clean_Build!AJ$2:AJ$51 = 0) *
       (Data_Clean_Build!$E$2:$E$51 &lt;&gt; Data_Clean_Build!AJ$1:AJ$1) *
        (($B16 = "All") + (Data_Clean_Build!$F$2:$F$51 = $B16)) *
        (($C16 = "") + ISNUMBER(SEARCH(Data_Clean_Build!$B$2:$B$51,$C16)))
    ),
    0
)</f>
        <v>0</v>
      </c>
      <c r="AH16" s="19" cm="1">
        <f t="array" ref="AH16">_xlfn.SWITCH($A16,"Start",$E16,"End",$G16,SUM($E16:$G16))</f>
        <v>0</v>
      </c>
      <c r="AI16" s="19" cm="1">
        <f t="array" ref="AI16">_xlfn.SWITCH($A16,"Start",$H16,"End",$J16,SUM($H16:$J16))</f>
        <v>0</v>
      </c>
      <c r="AJ16" s="19" cm="1">
        <f t="array" ref="AJ16">_xlfn.SWITCH($A16,"Start",$K16,"End",$M16,SUM($K16:$M16))</f>
        <v>0</v>
      </c>
      <c r="AK16" s="19" cm="1">
        <f t="array" ref="AK16">_xlfn.SWITCH($A16,"Start",$N16,"End",$P16,SUM($N16:$P16))</f>
        <v>0</v>
      </c>
      <c r="AL16" s="19" cm="1">
        <f t="array" ref="AL16">_xlfn.SWITCH($A16,"Start",$Q16,"End",$S16,SUM($Q16:$S16))</f>
        <v>0</v>
      </c>
      <c r="AM16" s="19" cm="1">
        <f t="array" ref="AM16">_xlfn.SWITCH($A16,"Start",$T16,"End",$V16,SUM($T16:$V16))</f>
        <v>0</v>
      </c>
      <c r="AN16" s="19" cm="1">
        <f t="array" ref="AN16">_xlfn.SWITCH($A16,"Start",$W16,"End",$Y16,SUM($W16:$Y16))</f>
        <v>0</v>
      </c>
      <c r="AO16" s="19" cm="1">
        <f t="array" ref="AO16">_xlfn.SWITCH($A16,"Start",$Z16,"End",$AB16,SUM($Z16:$AB16))</f>
        <v>0</v>
      </c>
      <c r="AP16" s="19" cm="1">
        <f t="array" ref="AP16">_xlfn.SWITCH($A16,"Start",$AC16,"End",$AE16,SUM($AC16:$AE16))</f>
        <v>0</v>
      </c>
      <c r="AR16" s="19" cm="1">
        <f t="array" ref="AR16">_xlfn.SWITCH($A16,"Start",$E16,"End",$P16,SUM($E16:$P16))</f>
        <v>0</v>
      </c>
      <c r="AS16" s="19" cm="1">
        <f t="array" ref="AS16">_xlfn.SWITCH($A16,"Start",$Q16,"End",$AB16,SUM($Q16:$AB16))</f>
        <v>0</v>
      </c>
    </row>
    <row r="17" spans="1:45" x14ac:dyDescent="0.2">
      <c r="A17" s="35" t="s">
        <v>21</v>
      </c>
      <c r="B17" s="34" t="s">
        <v>74</v>
      </c>
      <c r="C17" s="35" t="s">
        <v>16</v>
      </c>
      <c r="E17" s="19" cm="1">
        <f t="array" ref="E17">IFERROR(
    -SUMPRODUCT(
        (Data_Clean_Build!H$2:H$51) *
        (Data_Clean_Build!$E$2:$E$51 = Data_Clean_Build!I$1:I$1) *
        (($B17 = "All") + (Data_Clean_Build!$F$2:$F$51 = $B17)) *
        (($C17 = "") + ISNUMBER(SEARCH(Data_Clean_Build!$B$2:$B$51,$C17)))
    ),
    0
)</f>
        <v>0</v>
      </c>
      <c r="F17" s="19" cm="1">
        <f t="array" ref="F17">IFERROR(
    -SUMPRODUCT(
        (Data_Clean_Build!I$2:I$51) *
        (Data_Clean_Build!$E$2:$E$51 = Data_Clean_Build!J$1:J$1) *
        (($B17 = "All") + (Data_Clean_Build!$F$2:$F$51 = $B17)) *
        (($C17 = "") + ISNUMBER(SEARCH(Data_Clean_Build!$B$2:$B$51,$C17)))
    ),
    0
)</f>
        <v>0</v>
      </c>
      <c r="G17" s="19" cm="1">
        <f t="array" ref="G17">IFERROR(
    -SUMPRODUCT(
        (Data_Clean_Build!J$2:J$51) *
        (Data_Clean_Build!$E$2:$E$51 = Data_Clean_Build!K$1:K$1) *
        (($B17 = "All") + (Data_Clean_Build!$F$2:$F$51 = $B17)) *
        (($C17 = "") + ISNUMBER(SEARCH(Data_Clean_Build!$B$2:$B$51,$C17)))
    ),
    0
)</f>
        <v>0</v>
      </c>
      <c r="H17" s="19" cm="1">
        <f t="array" ref="H17">IFERROR(
    -SUMPRODUCT(
        (Data_Clean_Build!K$2:K$51) *
        (Data_Clean_Build!$E$2:$E$51 = Data_Clean_Build!L$1:L$1) *
        (($B17 = "All") + (Data_Clean_Build!$F$2:$F$51 = $B17)) *
        (($C17 = "") + ISNUMBER(SEARCH(Data_Clean_Build!$B$2:$B$51,$C17)))
    ),
    0
)</f>
        <v>0</v>
      </c>
      <c r="I17" s="19" cm="1">
        <f t="array" ref="I17">IFERROR(
    -SUMPRODUCT(
        (Data_Clean_Build!L$2:L$51) *
        (Data_Clean_Build!$E$2:$E$51 = Data_Clean_Build!M$1:M$1) *
        (($B17 = "All") + (Data_Clean_Build!$F$2:$F$51 = $B17)) *
        (($C17 = "") + ISNUMBER(SEARCH(Data_Clean_Build!$B$2:$B$51,$C17)))
    ),
    0
)</f>
        <v>0</v>
      </c>
      <c r="J17" s="19" cm="1">
        <f t="array" ref="J17">IFERROR(
    -SUMPRODUCT(
        (Data_Clean_Build!M$2:M$51) *
        (Data_Clean_Build!$E$2:$E$51 = Data_Clean_Build!N$1:N$1) *
        (($B17 = "All") + (Data_Clean_Build!$F$2:$F$51 = $B17)) *
        (($C17 = "") + ISNUMBER(SEARCH(Data_Clean_Build!$B$2:$B$51,$C17)))
    ),
    0
)</f>
        <v>0</v>
      </c>
      <c r="K17" s="19" cm="1">
        <f t="array" ref="K17">IFERROR(
    -SUMPRODUCT(
        (Data_Clean_Build!N$2:N$51) *
        (Data_Clean_Build!$E$2:$E$51 = Data_Clean_Build!O$1:O$1) *
        (($B17 = "All") + (Data_Clean_Build!$F$2:$F$51 = $B17)) *
        (($C17 = "") + ISNUMBER(SEARCH(Data_Clean_Build!$B$2:$B$51,$C17)))
    ),
    0
)</f>
        <v>0</v>
      </c>
      <c r="L17" s="19" cm="1">
        <f t="array" ref="L17">IFERROR(
    -SUMPRODUCT(
        (Data_Clean_Build!O$2:O$51) *
        (Data_Clean_Build!$E$2:$E$51 = Data_Clean_Build!P$1:P$1) *
        (($B17 = "All") + (Data_Clean_Build!$F$2:$F$51 = $B17)) *
        (($C17 = "") + ISNUMBER(SEARCH(Data_Clean_Build!$B$2:$B$51,$C17)))
    ),
    0
)</f>
        <v>0</v>
      </c>
      <c r="M17" s="19" cm="1">
        <f t="array" ref="M17">IFERROR(
    -SUMPRODUCT(
        (Data_Clean_Build!P$2:P$51) *
        (Data_Clean_Build!$E$2:$E$51 = Data_Clean_Build!Q$1:Q$1) *
        (($B17 = "All") + (Data_Clean_Build!$F$2:$F$51 = $B17)) *
        (($C17 = "") + ISNUMBER(SEARCH(Data_Clean_Build!$B$2:$B$51,$C17)))
    ),
    0
)</f>
        <v>-51.485759999999999</v>
      </c>
      <c r="N17" s="19" cm="1">
        <f t="array" ref="N17">IFERROR(
    -SUMPRODUCT(
        (Data_Clean_Build!Q$2:Q$51) *
        (Data_Clean_Build!$E$2:$E$51 = Data_Clean_Build!R$1:R$1) *
        (($B17 = "All") + (Data_Clean_Build!$F$2:$F$51 = $B17)) *
        (($C17 = "") + ISNUMBER(SEARCH(Data_Clean_Build!$B$2:$B$51,$C17)))
    ),
    0
)</f>
        <v>0</v>
      </c>
      <c r="O17" s="19" cm="1">
        <f t="array" ref="O17">IFERROR(
    -SUMPRODUCT(
        (Data_Clean_Build!R$2:R$51) *
        (Data_Clean_Build!$E$2:$E$51 = Data_Clean_Build!S$1:S$1) *
        (($B17 = "All") + (Data_Clean_Build!$F$2:$F$51 = $B17)) *
        (($C17 = "") + ISNUMBER(SEARCH(Data_Clean_Build!$B$2:$B$51,$C17)))
    ),
    0
)</f>
        <v>0</v>
      </c>
      <c r="P17" s="19" cm="1">
        <f t="array" ref="P17">IFERROR(
    -SUMPRODUCT(
        (Data_Clean_Build!S$2:S$51) *
        (Data_Clean_Build!$E$2:$E$51 = Data_Clean_Build!T$1:T$1) *
        (($B17 = "All") + (Data_Clean_Build!$F$2:$F$51 = $B17)) *
        (($C17 = "") + ISNUMBER(SEARCH(Data_Clean_Build!$B$2:$B$51,$C17)))
    ),
    0
)</f>
        <v>0</v>
      </c>
      <c r="Q17" s="19" cm="1">
        <f t="array" ref="Q17">IFERROR(
    -SUMPRODUCT(
        (Data_Clean_Build!T$2:T$51) *
        (Data_Clean_Build!$E$2:$E$51 = Data_Clean_Build!U$1:U$1) *
        (($B17 = "All") + (Data_Clean_Build!$F$2:$F$51 = $B17)) *
        (($C17 = "") + ISNUMBER(SEARCH(Data_Clean_Build!$B$2:$B$51,$C17)))
    ),
    0
)</f>
        <v>0</v>
      </c>
      <c r="R17" s="19" cm="1">
        <f t="array" ref="R17">IFERROR(
    -SUMPRODUCT(
        (Data_Clean_Build!U$2:U$51) *
        (Data_Clean_Build!$E$2:$E$51 = Data_Clean_Build!V$1:V$1) *
        (($B17 = "All") + (Data_Clean_Build!$F$2:$F$51 = $B17)) *
        (($C17 = "") + ISNUMBER(SEARCH(Data_Clean_Build!$B$2:$B$51,$C17)))
    ),
    0
)</f>
        <v>0</v>
      </c>
      <c r="S17" s="19" cm="1">
        <f t="array" ref="S17">IFERROR(
    -SUMPRODUCT(
        (Data_Clean_Build!V$2:V$51) *
        (Data_Clean_Build!$E$2:$E$51 = Data_Clean_Build!W$1:W$1) *
        (($B17 = "All") + (Data_Clean_Build!$F$2:$F$51 = $B17)) *
        (($C17 = "") + ISNUMBER(SEARCH(Data_Clean_Build!$B$2:$B$51,$C17)))
    ),
    0
)</f>
        <v>0</v>
      </c>
      <c r="T17" s="19" cm="1">
        <f t="array" ref="T17">IFERROR(
    -SUMPRODUCT(
        (Data_Clean_Build!W$2:W$51) *
        (Data_Clean_Build!$E$2:$E$51 = Data_Clean_Build!X$1:X$1) *
        (($B17 = "All") + (Data_Clean_Build!$F$2:$F$51 = $B17)) *
        (($C17 = "") + ISNUMBER(SEARCH(Data_Clean_Build!$B$2:$B$51,$C17)))
    ),
    0
)</f>
        <v>0</v>
      </c>
      <c r="U17" s="19" cm="1">
        <f t="array" ref="U17">IFERROR(
    -SUMPRODUCT(
        (Data_Clean_Build!X$2:X$51) *
        (Data_Clean_Build!$E$2:$E$51 = Data_Clean_Build!Y$1:Y$1) *
        (($B17 = "All") + (Data_Clean_Build!$F$2:$F$51 = $B17)) *
        (($C17 = "") + ISNUMBER(SEARCH(Data_Clean_Build!$B$2:$B$51,$C17)))
    ),
    0
)</f>
        <v>0</v>
      </c>
      <c r="V17" s="19" cm="1">
        <f t="array" ref="V17">IFERROR(
    -SUMPRODUCT(
        (Data_Clean_Build!Y$2:Y$51) *
        (Data_Clean_Build!$E$2:$E$51 = Data_Clean_Build!Z$1:Z$1) *
        (($B17 = "All") + (Data_Clean_Build!$F$2:$F$51 = $B17)) *
        (($C17 = "") + ISNUMBER(SEARCH(Data_Clean_Build!$B$2:$B$51,$C17)))
    ),
    0
)</f>
        <v>0</v>
      </c>
      <c r="W17" s="19" cm="1">
        <f t="array" ref="W17">IFERROR(
    -SUMPRODUCT(
        (Data_Clean_Build!Z$2:Z$51) *
        (Data_Clean_Build!$E$2:$E$51 = Data_Clean_Build!AA$1:AA$1) *
        (($B17 = "All") + (Data_Clean_Build!$F$2:$F$51 = $B17)) *
        (($C17 = "") + ISNUMBER(SEARCH(Data_Clean_Build!$B$2:$B$51,$C17)))
    ),
    0
)</f>
        <v>0</v>
      </c>
      <c r="X17" s="19" cm="1">
        <f t="array" ref="X17">IFERROR(
    -SUMPRODUCT(
        (Data_Clean_Build!AA$2:AA$51) *
        (Data_Clean_Build!$E$2:$E$51 = Data_Clean_Build!AB$1:AB$1) *
        (($B17 = "All") + (Data_Clean_Build!$F$2:$F$51 = $B17)) *
        (($C17 = "") + ISNUMBER(SEARCH(Data_Clean_Build!$B$2:$B$51,$C17)))
    ),
    0
)</f>
        <v>-104.20704000000001</v>
      </c>
      <c r="Y17" s="19" cm="1">
        <f t="array" ref="Y17">IFERROR(
    -SUMPRODUCT(
        (Data_Clean_Build!AB$2:AB$51) *
        (Data_Clean_Build!$E$2:$E$51 = Data_Clean_Build!AC$1:AC$1) *
        (($B17 = "All") + (Data_Clean_Build!$F$2:$F$51 = $B17)) *
        (($C17 = "") + ISNUMBER(SEARCH(Data_Clean_Build!$B$2:$B$51,$C17)))
    ),
    0
)</f>
        <v>0</v>
      </c>
      <c r="Z17" s="19" cm="1">
        <f t="array" ref="Z17">IFERROR(
    -SUMPRODUCT(
        (Data_Clean_Build!AC$2:AC$51) *
        (Data_Clean_Build!$E$2:$E$51 = Data_Clean_Build!AD$1:AD$1) *
        (($B17 = "All") + (Data_Clean_Build!$F$2:$F$51 = $B17)) *
        (($C17 = "") + ISNUMBER(SEARCH(Data_Clean_Build!$B$2:$B$51,$C17)))
    ),
    0
)</f>
        <v>0</v>
      </c>
      <c r="AA17" s="19" cm="1">
        <f t="array" ref="AA17">IFERROR(
    -SUMPRODUCT(
        (Data_Clean_Build!AD$2:AD$51) *
        (Data_Clean_Build!$E$2:$E$51 = Data_Clean_Build!AE$1:AE$1) *
        (($B17 = "All") + (Data_Clean_Build!$F$2:$F$51 = $B17)) *
        (($C17 = "") + ISNUMBER(SEARCH(Data_Clean_Build!$B$2:$B$51,$C17)))
    ),
    0
)</f>
        <v>0</v>
      </c>
      <c r="AB17" s="19" cm="1">
        <f t="array" ref="AB17">IFERROR(
    -SUMPRODUCT(
        (Data_Clean_Build!AE$2:AE$51) *
        (Data_Clean_Build!$E$2:$E$51 = Data_Clean_Build!AF$1:AF$1) *
        (($B17 = "All") + (Data_Clean_Build!$F$2:$F$51 = $B17)) *
        (($C17 = "") + ISNUMBER(SEARCH(Data_Clean_Build!$B$2:$B$51,$C17)))
    ),
    0
)</f>
        <v>0</v>
      </c>
      <c r="AC17" s="19" cm="1">
        <f t="array" ref="AC17">IFERROR(
    -SUMPRODUCT(
        (Data_Clean_Build!AF$2:AF$51) *
        (Data_Clean_Build!$E$2:$E$51 = Data_Clean_Build!AG$1:AG$1) *
        (($B17 = "All") + (Data_Clean_Build!$F$2:$F$51 = $B17)) *
        (($C17 = "") + ISNUMBER(SEARCH(Data_Clean_Build!$B$2:$B$51,$C17)))
    ),
    0
)</f>
        <v>0</v>
      </c>
      <c r="AD17" s="19" cm="1">
        <f t="array" ref="AD17">IFERROR(
    -SUMPRODUCT(
        (Data_Clean_Build!AG$2:AG$51) *
        (Data_Clean_Build!$E$2:$E$51 = Data_Clean_Build!AH$1:AH$1) *
        (($B17 = "All") + (Data_Clean_Build!$F$2:$F$51 = $B17)) *
        (($C17 = "") + ISNUMBER(SEARCH(Data_Clean_Build!$B$2:$B$51,$C17)))
    ),
    0
)</f>
        <v>0</v>
      </c>
      <c r="AE17" s="19" cm="1">
        <f t="array" ref="AE17">IFERROR(
    -SUMPRODUCT(
        (Data_Clean_Build!AH$2:AH$51) *
        (Data_Clean_Build!$E$2:$E$51 = Data_Clean_Build!AI$1:AI$1) *
        (($B17 = "All") + (Data_Clean_Build!$F$2:$F$51 = $B17)) *
        (($C17 = "") + ISNUMBER(SEARCH(Data_Clean_Build!$B$2:$B$51,$C17)))
    ),
    0
)</f>
        <v>0</v>
      </c>
      <c r="AF17" s="19" cm="1">
        <f t="array" ref="AF17">IFERROR(
    -SUMPRODUCT(
        (Data_Clean_Build!AI$2:AI$51) *
        (Data_Clean_Build!$E$2:$E$51 = Data_Clean_Build!AJ$1:AJ$1) *
        (($B17 = "All") + (Data_Clean_Build!$F$2:$F$51 = $B17)) *
        (($C17 = "") + ISNUMBER(SEARCH(Data_Clean_Build!$B$2:$B$51,$C17)))
    ),
    0
)</f>
        <v>0</v>
      </c>
      <c r="AH17" s="19" cm="1">
        <f t="array" ref="AH17">_xlfn.SWITCH($A17,"Start",$E17,"End",$G17,SUM($E17:$G17))</f>
        <v>0</v>
      </c>
      <c r="AI17" s="19" cm="1">
        <f t="array" ref="AI17">_xlfn.SWITCH($A17,"Start",$H17,"End",$J17,SUM($H17:$J17))</f>
        <v>0</v>
      </c>
      <c r="AJ17" s="19" cm="1">
        <f t="array" ref="AJ17">_xlfn.SWITCH($A17,"Start",$K17,"End",$M17,SUM($K17:$M17))</f>
        <v>-51.485759999999999</v>
      </c>
      <c r="AK17" s="19" cm="1">
        <f t="array" ref="AK17">_xlfn.SWITCH($A17,"Start",$N17,"End",$P17,SUM($N17:$P17))</f>
        <v>0</v>
      </c>
      <c r="AL17" s="19" cm="1">
        <f t="array" ref="AL17">_xlfn.SWITCH($A17,"Start",$Q17,"End",$S17,SUM($Q17:$S17))</f>
        <v>0</v>
      </c>
      <c r="AM17" s="19" cm="1">
        <f t="array" ref="AM17">_xlfn.SWITCH($A17,"Start",$T17,"End",$V17,SUM($T17:$V17))</f>
        <v>0</v>
      </c>
      <c r="AN17" s="19" cm="1">
        <f t="array" ref="AN17">_xlfn.SWITCH($A17,"Start",$W17,"End",$Y17,SUM($W17:$Y17))</f>
        <v>-104.20704000000001</v>
      </c>
      <c r="AO17" s="19" cm="1">
        <f t="array" ref="AO17">_xlfn.SWITCH($A17,"Start",$Z17,"End",$AB17,SUM($Z17:$AB17))</f>
        <v>0</v>
      </c>
      <c r="AP17" s="19" cm="1">
        <f t="array" ref="AP17">_xlfn.SWITCH($A17,"Start",$AC17,"End",$AE17,SUM($AC17:$AE17))</f>
        <v>0</v>
      </c>
      <c r="AR17" s="19" cm="1">
        <f t="array" ref="AR17">_xlfn.SWITCH($A17,"Start",$E17,"End",$P17,SUM($E17:$P17))</f>
        <v>-51.485759999999999</v>
      </c>
      <c r="AS17" s="19" cm="1">
        <f t="array" ref="AS17">_xlfn.SWITCH($A17,"Start",$Q17,"End",$AB17,SUM($Q17:$AB17))</f>
        <v>-104.20704000000001</v>
      </c>
    </row>
    <row r="18" spans="1:45" x14ac:dyDescent="0.2">
      <c r="A18" s="35" t="s">
        <v>22</v>
      </c>
      <c r="B18" s="34" t="s">
        <v>74</v>
      </c>
      <c r="C18" s="35" t="s">
        <v>16</v>
      </c>
      <c r="E18" s="19" cm="1">
        <f t="array" ref="E18">IFERROR(
    SUMPRODUCT(
        (Data_Clean_Build!I$2:I$51) *
        (($B18 = "All") + (Data_Clean_Build!$F$2:$F$51 = $B18)) *
        (($C18 = "") + ISNUMBER(SEARCH(Data_Clean_Build!$B$2:$B$51,$C18)))
    ),
    0
)</f>
        <v>0</v>
      </c>
      <c r="F18" s="19" cm="1">
        <f t="array" ref="F18">IFERROR(
    SUMPRODUCT(
        (Data_Clean_Build!J$2:J$51) *
        (($B18 = "All") + (Data_Clean_Build!$F$2:$F$51 = $B18)) *
        (($C18 = "") + ISNUMBER(SEARCH(Data_Clean_Build!$B$2:$B$51,$C18)))
    ),
    0
)</f>
        <v>0</v>
      </c>
      <c r="G18" s="19" cm="1">
        <f t="array" ref="G18">IFERROR(
    SUMPRODUCT(
        (Data_Clean_Build!K$2:K$51) *
        (($B18 = "All") + (Data_Clean_Build!$F$2:$F$51 = $B18)) *
        (($C18 = "") + ISNUMBER(SEARCH(Data_Clean_Build!$B$2:$B$51,$C18)))
    ),
    0
)</f>
        <v>0</v>
      </c>
      <c r="H18" s="19" cm="1">
        <f t="array" ref="H18">IFERROR(
    SUMPRODUCT(
        (Data_Clean_Build!L$2:L$51) *
        (($B18 = "All") + (Data_Clean_Build!$F$2:$F$51 = $B18)) *
        (($C18 = "") + ISNUMBER(SEARCH(Data_Clean_Build!$B$2:$B$51,$C18)))
    ),
    0
)</f>
        <v>47.999519999999997</v>
      </c>
      <c r="I18" s="19" cm="1">
        <f t="array" ref="I18">IFERROR(
    SUMPRODUCT(
        (Data_Clean_Build!M$2:M$51) *
        (($B18 = "All") + (Data_Clean_Build!$F$2:$F$51 = $B18)) *
        (($C18 = "") + ISNUMBER(SEARCH(Data_Clean_Build!$B$2:$B$51,$C18)))
    ),
    0
)</f>
        <v>504.20303999999999</v>
      </c>
      <c r="J18" s="19" cm="1">
        <f t="array" ref="J18">IFERROR(
    SUMPRODUCT(
        (Data_Clean_Build!N$2:N$51) *
        (($B18 = "All") + (Data_Clean_Build!$F$2:$F$51 = $B18)) *
        (($C18 = "") + ISNUMBER(SEARCH(Data_Clean_Build!$B$2:$B$51,$C18)))
    ),
    0
)</f>
        <v>1224.27648</v>
      </c>
      <c r="K18" s="19" cm="1">
        <f t="array" ref="K18">IFERROR(
    SUMPRODUCT(
        (Data_Clean_Build!O$2:O$51) *
        (($B18 = "All") + (Data_Clean_Build!$F$2:$F$51 = $B18)) *
        (($C18 = "") + ISNUMBER(SEARCH(Data_Clean_Build!$B$2:$B$51,$C18)))
    ),
    0
)</f>
        <v>1228.644</v>
      </c>
      <c r="L18" s="19" cm="1">
        <f t="array" ref="L18">IFERROR(
    SUMPRODUCT(
        (Data_Clean_Build!P$2:P$51) *
        (($B18 = "All") + (Data_Clean_Build!$F$2:$F$51 = $B18)) *
        (($C18 = "") + ISNUMBER(SEARCH(Data_Clean_Build!$B$2:$B$51,$C18)))
    ),
    0
)</f>
        <v>1228.644</v>
      </c>
      <c r="M18" s="19" cm="1">
        <f t="array" ref="M18">IFERROR(
    SUMPRODUCT(
        (Data_Clean_Build!Q$2:Q$51) *
        (($B18 = "All") + (Data_Clean_Build!$F$2:$F$51 = $B18)) *
        (($C18 = "") + ISNUMBER(SEARCH(Data_Clean_Build!$B$2:$B$51,$C18)))
    ),
    0
)</f>
        <v>1177.15824</v>
      </c>
      <c r="N18" s="19" cm="1">
        <f t="array" ref="N18">IFERROR(
    SUMPRODUCT(
        (Data_Clean_Build!R$2:R$51) *
        (($B18 = "All") + (Data_Clean_Build!$F$2:$F$51 = $B18)) *
        (($C18 = "") + ISNUMBER(SEARCH(Data_Clean_Build!$B$2:$B$51,$C18)))
    ),
    0
)</f>
        <v>1177.15824</v>
      </c>
      <c r="O18" s="19" cm="1">
        <f t="array" ref="O18">IFERROR(
    SUMPRODUCT(
        (Data_Clean_Build!S$2:S$51) *
        (($B18 = "All") + (Data_Clean_Build!$F$2:$F$51 = $B18)) *
        (($C18 = "") + ISNUMBER(SEARCH(Data_Clean_Build!$B$2:$B$51,$C18)))
    ),
    0
)</f>
        <v>1177.15824</v>
      </c>
      <c r="P18" s="19" cm="1">
        <f t="array" ref="P18">IFERROR(
    SUMPRODUCT(
        (Data_Clean_Build!T$2:T$51) *
        (($B18 = "All") + (Data_Clean_Build!$F$2:$F$51 = $B18)) *
        (($C18 = "") + ISNUMBER(SEARCH(Data_Clean_Build!$B$2:$B$51,$C18)))
    ),
    0
)</f>
        <v>1177.15824</v>
      </c>
      <c r="Q18" s="19" cm="1">
        <f t="array" ref="Q18">IFERROR(
    SUMPRODUCT(
        (Data_Clean_Build!U$2:U$51) *
        (($B18 = "All") + (Data_Clean_Build!$F$2:$F$51 = $B18)) *
        (($C18 = "") + ISNUMBER(SEARCH(Data_Clean_Build!$B$2:$B$51,$C18)))
    ),
    0
)</f>
        <v>1241.2353599999999</v>
      </c>
      <c r="R18" s="19" cm="1">
        <f t="array" ref="R18">IFERROR(
    SUMPRODUCT(
        (Data_Clean_Build!V$2:V$51) *
        (($B18 = "All") + (Data_Clean_Build!$F$2:$F$51 = $B18)) *
        (($C18 = "") + ISNUMBER(SEARCH(Data_Clean_Build!$B$2:$B$51,$C18)))
    ),
    0
)</f>
        <v>1241.2353599999999</v>
      </c>
      <c r="S18" s="19" cm="1">
        <f t="array" ref="S18">IFERROR(
    SUMPRODUCT(
        (Data_Clean_Build!W$2:W$51) *
        (($B18 = "All") + (Data_Clean_Build!$F$2:$F$51 = $B18)) *
        (($C18 = "") + ISNUMBER(SEARCH(Data_Clean_Build!$B$2:$B$51,$C18)))
    ),
    0
)</f>
        <v>1241.2353599999999</v>
      </c>
      <c r="T18" s="19" cm="1">
        <f t="array" ref="T18">IFERROR(
    SUMPRODUCT(
        (Data_Clean_Build!X$2:X$51) *
        (($B18 = "All") + (Data_Clean_Build!$F$2:$F$51 = $B18)) *
        (($C18 = "") + ISNUMBER(SEARCH(Data_Clean_Build!$B$2:$B$51,$C18)))
    ),
    0
)</f>
        <v>1258.5873599999998</v>
      </c>
      <c r="U18" s="19" cm="1">
        <f t="array" ref="U18">IFERROR(
    SUMPRODUCT(
        (Data_Clean_Build!Y$2:Y$51) *
        (($B18 = "All") + (Data_Clean_Build!$F$2:$F$51 = $B18)) *
        (($C18 = "") + ISNUMBER(SEARCH(Data_Clean_Build!$B$2:$B$51,$C18)))
    ),
    0
)</f>
        <v>1258.5873599999998</v>
      </c>
      <c r="V18" s="19" cm="1">
        <f t="array" ref="V18">IFERROR(
    SUMPRODUCT(
        (Data_Clean_Build!Z$2:Z$51) *
        (($B18 = "All") + (Data_Clean_Build!$F$2:$F$51 = $B18)) *
        (($C18 = "") + ISNUMBER(SEARCH(Data_Clean_Build!$B$2:$B$51,$C18)))
    ),
    0
)</f>
        <v>1256.1062399999998</v>
      </c>
      <c r="W18" s="19" cm="1">
        <f t="array" ref="W18">IFERROR(
    SUMPRODUCT(
        (Data_Clean_Build!AA$2:AA$51) *
        (($B18 = "All") + (Data_Clean_Build!$F$2:$F$51 = $B18)) *
        (($C18 = "") + ISNUMBER(SEARCH(Data_Clean_Build!$B$2:$B$51,$C18)))
    ),
    0
)</f>
        <v>1267.5268800000001</v>
      </c>
      <c r="X18" s="19" cm="1">
        <f t="array" ref="X18">IFERROR(
    SUMPRODUCT(
        (Data_Clean_Build!AB$2:AB$51) *
        (($B18 = "All") + (Data_Clean_Build!$F$2:$F$51 = $B18)) *
        (($C18 = "") + ISNUMBER(SEARCH(Data_Clean_Build!$B$2:$B$51,$C18)))
    ),
    0
)</f>
        <v>1170.26064</v>
      </c>
      <c r="Y18" s="19" cm="1">
        <f t="array" ref="Y18">IFERROR(
    SUMPRODUCT(
        (Data_Clean_Build!AC$2:AC$51) *
        (($B18 = "All") + (Data_Clean_Build!$F$2:$F$51 = $B18)) *
        (($C18 = "") + ISNUMBER(SEARCH(Data_Clean_Build!$B$2:$B$51,$C18)))
    ),
    0
)</f>
        <v>1170.26064</v>
      </c>
      <c r="Z18" s="19" cm="1">
        <f t="array" ref="Z18">IFERROR(
    SUMPRODUCT(
        (Data_Clean_Build!AD$2:AD$51) *
        (($B18 = "All") + (Data_Clean_Build!$F$2:$F$51 = $B18)) *
        (($C18 = "") + ISNUMBER(SEARCH(Data_Clean_Build!$B$2:$B$51,$C18)))
    ),
    0
)</f>
        <v>1170.26064</v>
      </c>
      <c r="AA18" s="19" cm="1">
        <f t="array" ref="AA18">IFERROR(
    SUMPRODUCT(
        (Data_Clean_Build!AE$2:AE$51) *
        (($B18 = "All") + (Data_Clean_Build!$F$2:$F$51 = $B18)) *
        (($C18 = "") + ISNUMBER(SEARCH(Data_Clean_Build!$B$2:$B$51,$C18)))
    ),
    0
)</f>
        <v>1170.26064</v>
      </c>
      <c r="AB18" s="19" cm="1">
        <f t="array" ref="AB18">IFERROR(
    SUMPRODUCT(
        (Data_Clean_Build!AF$2:AF$51) *
        (($B18 = "All") + (Data_Clean_Build!$F$2:$F$51 = $B18)) *
        (($C18 = "") + ISNUMBER(SEARCH(Data_Clean_Build!$B$2:$B$51,$C18)))
    ),
    0
)</f>
        <v>1170.26064</v>
      </c>
      <c r="AC18" s="19" cm="1">
        <f t="array" ref="AC18">IFERROR(
    SUMPRODUCT(
        (Data_Clean_Build!AG$2:AG$51) *
        (($B18 = "All") + (Data_Clean_Build!$F$2:$F$51 = $B18)) *
        (($C18 = "") + ISNUMBER(SEARCH(Data_Clean_Build!$B$2:$B$51,$C18)))
    ),
    0
)</f>
        <v>1210.7908799999998</v>
      </c>
      <c r="AD18" s="19" cm="1">
        <f t="array" ref="AD18">IFERROR(
    SUMPRODUCT(
        (Data_Clean_Build!AH$2:AH$51) *
        (($B18 = "All") + (Data_Clean_Build!$F$2:$F$51 = $B18)) *
        (($C18 = "") + ISNUMBER(SEARCH(Data_Clean_Build!$B$2:$B$51,$C18)))
    ),
    0
)</f>
        <v>1210.7908799999998</v>
      </c>
      <c r="AE18" s="19" cm="1">
        <f t="array" ref="AE18">IFERROR(
    SUMPRODUCT(
        (Data_Clean_Build!AI$2:AI$51) *
        (($B18 = "All") + (Data_Clean_Build!$F$2:$F$51 = $B18)) *
        (($C18 = "") + ISNUMBER(SEARCH(Data_Clean_Build!$B$2:$B$51,$C18)))
    ),
    0
)</f>
        <v>1210.7908799999998</v>
      </c>
      <c r="AF18" s="19" cm="1">
        <f t="array" ref="AF18">IFERROR(
    SUMPRODUCT(
        (Data_Clean_Build!AJ$2:AJ$51) *
        (($B18 = "All") + (Data_Clean_Build!$F$2:$F$51 = $B18)) *
        (($C18 = "") + ISNUMBER(SEARCH(Data_Clean_Build!$B$2:$B$51,$C18)))
    ),
    0
)</f>
        <v>1231.98624</v>
      </c>
      <c r="AH18" s="19" cm="1">
        <f t="array" ref="AH18">_xlfn.SWITCH($A18,"Start",$E18,"End",$G18,SUM($E18:$G18))</f>
        <v>0</v>
      </c>
      <c r="AI18" s="19" cm="1">
        <f t="array" ref="AI18">_xlfn.SWITCH($A18,"Start",$H18,"End",$J18,SUM($H18:$J18))</f>
        <v>1224.27648</v>
      </c>
      <c r="AJ18" s="19" cm="1">
        <f t="array" ref="AJ18">_xlfn.SWITCH($A18,"Start",$K18,"End",$M18,SUM($K18:$M18))</f>
        <v>1177.15824</v>
      </c>
      <c r="AK18" s="19" cm="1">
        <f t="array" ref="AK18">_xlfn.SWITCH($A18,"Start",$N18,"End",$P18,SUM($N18:$P18))</f>
        <v>1177.15824</v>
      </c>
      <c r="AL18" s="19" cm="1">
        <f t="array" ref="AL18">_xlfn.SWITCH($A18,"Start",$Q18,"End",$S18,SUM($Q18:$S18))</f>
        <v>1241.2353599999999</v>
      </c>
      <c r="AM18" s="19" cm="1">
        <f t="array" ref="AM18">_xlfn.SWITCH($A18,"Start",$T18,"End",$V18,SUM($T18:$V18))</f>
        <v>1256.1062399999998</v>
      </c>
      <c r="AN18" s="19" cm="1">
        <f t="array" ref="AN18">_xlfn.SWITCH($A18,"Start",$W18,"End",$Y18,SUM($W18:$Y18))</f>
        <v>1170.26064</v>
      </c>
      <c r="AO18" s="19" cm="1">
        <f t="array" ref="AO18">_xlfn.SWITCH($A18,"Start",$Z18,"End",$AB18,SUM($Z18:$AB18))</f>
        <v>1170.26064</v>
      </c>
      <c r="AP18" s="19" cm="1">
        <f t="array" ref="AP18">_xlfn.SWITCH($A18,"Start",$AC18,"End",$AE18,SUM($AC18:$AE18))</f>
        <v>1210.7908799999998</v>
      </c>
      <c r="AR18" s="19" cm="1">
        <f t="array" ref="AR18">_xlfn.SWITCH($A18,"Start",$E18,"End",$P18,SUM($E18:$P18))</f>
        <v>1177.15824</v>
      </c>
      <c r="AS18" s="19" cm="1">
        <f t="array" ref="AS18">_xlfn.SWITCH($A18,"Start",$Q18,"End",$AB18,SUM($Q18:$AB18))</f>
        <v>1170.26064</v>
      </c>
    </row>
    <row r="19" spans="1:45" x14ac:dyDescent="0.2">
      <c r="A19" s="35" t="s">
        <v>16</v>
      </c>
      <c r="B19" s="34"/>
      <c r="C19" s="35" t="s">
        <v>16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H19" s="19"/>
      <c r="AI19" s="19"/>
      <c r="AJ19" s="19"/>
      <c r="AK19" s="19"/>
      <c r="AL19" s="19"/>
      <c r="AM19" s="19"/>
      <c r="AN19" s="19"/>
      <c r="AO19" s="19"/>
      <c r="AP19" s="19"/>
      <c r="AR19" s="19"/>
      <c r="AS19" s="19"/>
    </row>
    <row r="20" spans="1:45" x14ac:dyDescent="0.2">
      <c r="A20" s="35" t="s">
        <v>13</v>
      </c>
      <c r="B20" s="34" t="s">
        <v>75</v>
      </c>
      <c r="C20" s="35" t="s">
        <v>16</v>
      </c>
      <c r="E20" s="19" cm="1">
        <f t="array" ref="E20">IFERROR(
    SUMPRODUCT(
        (Data_Clean_Build!H$2:H$51) *
        (($B20 = "All") + (Data_Clean_Build!$F$2:$F$51 = $B20)) *
        (($C20 = "") + ISNUMBER(SEARCH(Data_Clean_Build!$B$2:$B$51,$C20)))
    ),
    0
)</f>
        <v>0</v>
      </c>
      <c r="F20" s="19" cm="1">
        <f t="array" ref="F20">IFERROR(
    SUMPRODUCT(
        (Data_Clean_Build!I$2:I$51) *
        (($B20 = "All") + (Data_Clean_Build!$F$2:$F$51 = $B20)) *
        (($C20 = "") + ISNUMBER(SEARCH(Data_Clean_Build!$B$2:$B$51,$C20)))
    ),
    0
)</f>
        <v>0</v>
      </c>
      <c r="G20" s="19" cm="1">
        <f t="array" ref="G20">IFERROR(
    SUMPRODUCT(
        (Data_Clean_Build!J$2:J$51) *
        (($B20 = "All") + (Data_Clean_Build!$F$2:$F$51 = $B20)) *
        (($C20 = "") + ISNUMBER(SEARCH(Data_Clean_Build!$B$2:$B$51,$C20)))
    ),
    0
)</f>
        <v>0</v>
      </c>
      <c r="H20" s="19" cm="1">
        <f t="array" ref="H20">IFERROR(
    SUMPRODUCT(
        (Data_Clean_Build!K$2:K$51) *
        (($B20 = "All") + (Data_Clean_Build!$F$2:$F$51 = $B20)) *
        (($C20 = "") + ISNUMBER(SEARCH(Data_Clean_Build!$B$2:$B$51,$C20)))
    ),
    0
)</f>
        <v>0</v>
      </c>
      <c r="I20" s="19" cm="1">
        <f t="array" ref="I20">IFERROR(
    SUMPRODUCT(
        (Data_Clean_Build!L$2:L$51) *
        (($B20 = "All") + (Data_Clean_Build!$F$2:$F$51 = $B20)) *
        (($C20 = "") + ISNUMBER(SEARCH(Data_Clean_Build!$B$2:$B$51,$C20)))
    ),
    0
)</f>
        <v>0</v>
      </c>
      <c r="J20" s="19" cm="1">
        <f t="array" ref="J20">IFERROR(
    SUMPRODUCT(
        (Data_Clean_Build!M$2:M$51) *
        (($B20 = "All") + (Data_Clean_Build!$F$2:$F$51 = $B20)) *
        (($C20 = "") + ISNUMBER(SEARCH(Data_Clean_Build!$B$2:$B$51,$C20)))
    ),
    0
)</f>
        <v>0</v>
      </c>
      <c r="K20" s="19" cm="1">
        <f t="array" ref="K20">IFERROR(
    SUMPRODUCT(
        (Data_Clean_Build!N$2:N$51) *
        (($B20 = "All") + (Data_Clean_Build!$F$2:$F$51 = $B20)) *
        (($C20 = "") + ISNUMBER(SEARCH(Data_Clean_Build!$B$2:$B$51,$C20)))
    ),
    0
)</f>
        <v>0</v>
      </c>
      <c r="L20" s="19" cm="1">
        <f t="array" ref="L20">IFERROR(
    SUMPRODUCT(
        (Data_Clean_Build!O$2:O$51) *
        (($B20 = "All") + (Data_Clean_Build!$F$2:$F$51 = $B20)) *
        (($C20 = "") + ISNUMBER(SEARCH(Data_Clean_Build!$B$2:$B$51,$C20)))
    ),
    0
)</f>
        <v>394.83792</v>
      </c>
      <c r="M20" s="19" cm="1">
        <f t="array" ref="M20">IFERROR(
    SUMPRODUCT(
        (Data_Clean_Build!P$2:P$51) *
        (($B20 = "All") + (Data_Clean_Build!$F$2:$F$51 = $B20)) *
        (($C20 = "") + ISNUMBER(SEARCH(Data_Clean_Build!$B$2:$B$51,$C20)))
    ),
    0
)</f>
        <v>9176.0112000000008</v>
      </c>
      <c r="N20" s="19" cm="1">
        <f t="array" ref="N20">IFERROR(
    SUMPRODUCT(
        (Data_Clean_Build!Q$2:Q$51) *
        (($B20 = "All") + (Data_Clean_Build!$F$2:$F$51 = $B20)) *
        (($C20 = "") + ISNUMBER(SEARCH(Data_Clean_Build!$B$2:$B$51,$C20)))
    ),
    0
)</f>
        <v>9121.52412</v>
      </c>
      <c r="O20" s="19" cm="1">
        <f t="array" ref="O20">IFERROR(
    SUMPRODUCT(
        (Data_Clean_Build!R$2:R$51) *
        (($B20 = "All") + (Data_Clean_Build!$F$2:$F$51 = $B20)) *
        (($C20 = "") + ISNUMBER(SEARCH(Data_Clean_Build!$B$2:$B$51,$C20)))
    ),
    0
)</f>
        <v>9156.9063600000009</v>
      </c>
      <c r="P20" s="19" cm="1">
        <f t="array" ref="P20">IFERROR(
    SUMPRODUCT(
        (Data_Clean_Build!S$2:S$51) *
        (($B20 = "All") + (Data_Clean_Build!$F$2:$F$51 = $B20)) *
        (($C20 = "") + ISNUMBER(SEARCH(Data_Clean_Build!$B$2:$B$51,$C20)))
    ),
    0
)</f>
        <v>9157.2104400000007</v>
      </c>
      <c r="Q20" s="19" cm="1">
        <f t="array" ref="Q20">IFERROR(
    SUMPRODUCT(
        (Data_Clean_Build!T$2:T$51) *
        (($B20 = "All") + (Data_Clean_Build!$F$2:$F$51 = $B20)) *
        (($C20 = "") + ISNUMBER(SEARCH(Data_Clean_Build!$B$2:$B$51,$C20)))
    ),
    0
)</f>
        <v>9157.2104400000007</v>
      </c>
      <c r="R20" s="19" cm="1">
        <f t="array" ref="R20">IFERROR(
    SUMPRODUCT(
        (Data_Clean_Build!U$2:U$51) *
        (($B20 = "All") + (Data_Clean_Build!$F$2:$F$51 = $B20)) *
        (($C20 = "") + ISNUMBER(SEARCH(Data_Clean_Build!$B$2:$B$51,$C20)))
    ),
    0
)</f>
        <v>9765.2015999999985</v>
      </c>
      <c r="S20" s="19" cm="1">
        <f t="array" ref="S20">IFERROR(
    SUMPRODUCT(
        (Data_Clean_Build!V$2:V$51) *
        (($B20 = "All") + (Data_Clean_Build!$F$2:$F$51 = $B20)) *
        (($C20 = "") + ISNUMBER(SEARCH(Data_Clean_Build!$B$2:$B$51,$C20)))
    ),
    0
)</f>
        <v>9765.2015999999985</v>
      </c>
      <c r="T20" s="19" cm="1">
        <f t="array" ref="T20">IFERROR(
    SUMPRODUCT(
        (Data_Clean_Build!W$2:W$51) *
        (($B20 = "All") + (Data_Clean_Build!$F$2:$F$51 = $B20)) *
        (($C20 = "") + ISNUMBER(SEARCH(Data_Clean_Build!$B$2:$B$51,$C20)))
    ),
    0
)</f>
        <v>9765.2015999999985</v>
      </c>
      <c r="U20" s="19" cm="1">
        <f t="array" ref="U20">IFERROR(
    SUMPRODUCT(
        (Data_Clean_Build!X$2:X$51) *
        (($B20 = "All") + (Data_Clean_Build!$F$2:$F$51 = $B20)) *
        (($C20 = "") + ISNUMBER(SEARCH(Data_Clean_Build!$B$2:$B$51,$C20)))
    ),
    0
)</f>
        <v>9765.2015999999985</v>
      </c>
      <c r="V20" s="19" cm="1">
        <f t="array" ref="V20">IFERROR(
    SUMPRODUCT(
        (Data_Clean_Build!Y$2:Y$51) *
        (($B20 = "All") + (Data_Clean_Build!$F$2:$F$51 = $B20)) *
        (($C20 = "") + ISNUMBER(SEARCH(Data_Clean_Build!$B$2:$B$51,$C20)))
    ),
    0
)</f>
        <v>9765.2015999999985</v>
      </c>
      <c r="W20" s="19" cm="1">
        <f t="array" ref="W20">IFERROR(
    SUMPRODUCT(
        (Data_Clean_Build!Z$2:Z$51) *
        (($B20 = "All") + (Data_Clean_Build!$F$2:$F$51 = $B20)) *
        (($C20 = "") + ISNUMBER(SEARCH(Data_Clean_Build!$B$2:$B$51,$C20)))
    ),
    0
)</f>
        <v>9773.2871999999988</v>
      </c>
      <c r="X20" s="19" cm="1">
        <f t="array" ref="X20">IFERROR(
    SUMPRODUCT(
        (Data_Clean_Build!AA$2:AA$51) *
        (($B20 = "All") + (Data_Clean_Build!$F$2:$F$51 = $B20)) *
        (($C20 = "") + ISNUMBER(SEARCH(Data_Clean_Build!$B$2:$B$51,$C20)))
    ),
    0
)</f>
        <v>9773.2871999999988</v>
      </c>
      <c r="Y20" s="19" cm="1">
        <f t="array" ref="Y20">IFERROR(
    SUMPRODUCT(
        (Data_Clean_Build!AB$2:AB$51) *
        (($B20 = "All") + (Data_Clean_Build!$F$2:$F$51 = $B20)) *
        (($C20 = "") + ISNUMBER(SEARCH(Data_Clean_Build!$B$2:$B$51,$C20)))
    ),
    0
)</f>
        <v>8941.6646400000009</v>
      </c>
      <c r="Z20" s="19" cm="1">
        <f t="array" ref="Z20">IFERROR(
    SUMPRODUCT(
        (Data_Clean_Build!AC$2:AC$51) *
        (($B20 = "All") + (Data_Clean_Build!$F$2:$F$51 = $B20)) *
        (($C20 = "") + ISNUMBER(SEARCH(Data_Clean_Build!$B$2:$B$51,$C20)))
    ),
    0
)</f>
        <v>8986.3046400000003</v>
      </c>
      <c r="AA20" s="19" cm="1">
        <f t="array" ref="AA20">IFERROR(
    SUMPRODUCT(
        (Data_Clean_Build!AD$2:AD$51) *
        (($B20 = "All") + (Data_Clean_Build!$F$2:$F$51 = $B20)) *
        (($C20 = "") + ISNUMBER(SEARCH(Data_Clean_Build!$B$2:$B$51,$C20)))
    ),
    0
)</f>
        <v>8914.4544000000005</v>
      </c>
      <c r="AB20" s="19" cm="1">
        <f t="array" ref="AB20">IFERROR(
    SUMPRODUCT(
        (Data_Clean_Build!AE$2:AE$51) *
        (($B20 = "All") + (Data_Clean_Build!$F$2:$F$51 = $B20)) *
        (($C20 = "") + ISNUMBER(SEARCH(Data_Clean_Build!$B$2:$B$51,$C20)))
    ),
    0
)</f>
        <v>6153.9696000000004</v>
      </c>
      <c r="AC20" s="19" cm="1">
        <f t="array" ref="AC20">IFERROR(
    SUMPRODUCT(
        (Data_Clean_Build!AF$2:AF$51) *
        (($B20 = "All") + (Data_Clean_Build!$F$2:$F$51 = $B20)) *
        (($C20 = "") + ISNUMBER(SEARCH(Data_Clean_Build!$B$2:$B$51,$C20)))
    ),
    0
)</f>
        <v>6244.6896000000006</v>
      </c>
      <c r="AD20" s="19" cm="1">
        <f t="array" ref="AD20">IFERROR(
    SUMPRODUCT(
        (Data_Clean_Build!AG$2:AG$51) *
        (($B20 = "All") + (Data_Clean_Build!$F$2:$F$51 = $B20)) *
        (($C20 = "") + ISNUMBER(SEARCH(Data_Clean_Build!$B$2:$B$51,$C20)))
    ),
    0
)</f>
        <v>6475.3862399999998</v>
      </c>
      <c r="AE20" s="19" cm="1">
        <f t="array" ref="AE20">IFERROR(
    SUMPRODUCT(
        (Data_Clean_Build!AH$2:AH$51) *
        (($B20 = "All") + (Data_Clean_Build!$F$2:$F$51 = $B20)) *
        (($C20 = "") + ISNUMBER(SEARCH(Data_Clean_Build!$B$2:$B$51,$C20)))
    ),
    0
)</f>
        <v>6475.3862399999998</v>
      </c>
      <c r="AF20" s="19" cm="1">
        <f t="array" ref="AF20">IFERROR(
    SUMPRODUCT(
        (Data_Clean_Build!AI$2:AI$51) *
        (($B20 = "All") + (Data_Clean_Build!$F$2:$F$51 = $B20)) *
        (($C20 = "") + ISNUMBER(SEARCH(Data_Clean_Build!$B$2:$B$51,$C20)))
    ),
    0
)</f>
        <v>6475.3862399999998</v>
      </c>
      <c r="AH20" s="19" cm="1">
        <f t="array" ref="AH20">_xlfn.SWITCH($A20,"Start",$E20,"End",$G20,SUM($E20:$G20))</f>
        <v>0</v>
      </c>
      <c r="AI20" s="19" cm="1">
        <f t="array" ref="AI20">_xlfn.SWITCH($A20,"Start",$H20,"End",$J20,SUM($H20:$J20))</f>
        <v>0</v>
      </c>
      <c r="AJ20" s="19" cm="1">
        <f t="array" ref="AJ20">_xlfn.SWITCH($A20,"Start",$K20,"End",$M20,SUM($K20:$M20))</f>
        <v>0</v>
      </c>
      <c r="AK20" s="19" cm="1">
        <f t="array" ref="AK20">_xlfn.SWITCH($A20,"Start",$N20,"End",$P20,SUM($N20:$P20))</f>
        <v>9121.52412</v>
      </c>
      <c r="AL20" s="19" cm="1">
        <f t="array" ref="AL20">_xlfn.SWITCH($A20,"Start",$Q20,"End",$S20,SUM($Q20:$S20))</f>
        <v>9157.2104400000007</v>
      </c>
      <c r="AM20" s="19" cm="1">
        <f t="array" ref="AM20">_xlfn.SWITCH($A20,"Start",$T20,"End",$V20,SUM($T20:$V20))</f>
        <v>9765.2015999999985</v>
      </c>
      <c r="AN20" s="19" cm="1">
        <f t="array" ref="AN20">_xlfn.SWITCH($A20,"Start",$W20,"End",$Y20,SUM($W20:$Y20))</f>
        <v>9773.2871999999988</v>
      </c>
      <c r="AO20" s="19" cm="1">
        <f t="array" ref="AO20">_xlfn.SWITCH($A20,"Start",$Z20,"End",$AB20,SUM($Z20:$AB20))</f>
        <v>8986.3046400000003</v>
      </c>
      <c r="AP20" s="19" cm="1">
        <f t="array" ref="AP20">_xlfn.SWITCH($A20,"Start",$AC20,"End",$AE20,SUM($AC20:$AE20))</f>
        <v>6244.6896000000006</v>
      </c>
      <c r="AR20" s="19" cm="1">
        <f t="array" ref="AR20">_xlfn.SWITCH($A20,"Start",$E20,"End",$P20,SUM($E20:$P20))</f>
        <v>0</v>
      </c>
      <c r="AS20" s="19" cm="1">
        <f t="array" ref="AS20">_xlfn.SWITCH($A20,"Start",$Q20,"End",$AB20,SUM($Q20:$AB20))</f>
        <v>9157.2104400000007</v>
      </c>
    </row>
    <row r="21" spans="1:45" x14ac:dyDescent="0.2">
      <c r="A21" s="35" t="s">
        <v>1</v>
      </c>
      <c r="B21" s="34" t="s">
        <v>75</v>
      </c>
      <c r="C21" s="35" t="s">
        <v>16</v>
      </c>
      <c r="E21" s="19" cm="1">
        <f t="array" ref="E21">IFERROR(
    SUMPRODUCT(
        (Data_Clean_Build!I$2:I$51) *
        (Data_Clean_Build!$D$2:$D$51 = Data_Clean_Build!I$1:I$1) *
        (($B21 = "All") + (Data_Clean_Build!$F$2:$F$51 = $B21)) *
        (($C21 = "") + ISNUMBER(SEARCH(Data_Clean_Build!$B$2:$B$51,$C21)))
    ),
    0
)</f>
        <v>0</v>
      </c>
      <c r="F21" s="19" cm="1">
        <f t="array" ref="F21">IFERROR(
    SUMPRODUCT(
        (Data_Clean_Build!J$2:J$51) *
        (Data_Clean_Build!$D$2:$D$51 = Data_Clean_Build!J$1:J$1) *
        (($B21 = "All") + (Data_Clean_Build!$F$2:$F$51 = $B21)) *
        (($C21 = "") + ISNUMBER(SEARCH(Data_Clean_Build!$B$2:$B$51,$C21)))
    ),
    0
)</f>
        <v>0</v>
      </c>
      <c r="G21" s="19" cm="1">
        <f t="array" ref="G21">IFERROR(
    SUMPRODUCT(
        (Data_Clean_Build!K$2:K$51) *
        (Data_Clean_Build!$D$2:$D$51 = Data_Clean_Build!K$1:K$1) *
        (($B21 = "All") + (Data_Clean_Build!$F$2:$F$51 = $B21)) *
        (($C21 = "") + ISNUMBER(SEARCH(Data_Clean_Build!$B$2:$B$51,$C21)))
    ),
    0
)</f>
        <v>0</v>
      </c>
      <c r="H21" s="19" cm="1">
        <f t="array" ref="H21">IFERROR(
    SUMPRODUCT(
        (Data_Clean_Build!L$2:L$51) *
        (Data_Clean_Build!$D$2:$D$51 = Data_Clean_Build!L$1:L$1) *
        (($B21 = "All") + (Data_Clean_Build!$F$2:$F$51 = $B21)) *
        (($C21 = "") + ISNUMBER(SEARCH(Data_Clean_Build!$B$2:$B$51,$C21)))
    ),
    0
)</f>
        <v>0</v>
      </c>
      <c r="I21" s="19" cm="1">
        <f t="array" ref="I21">IFERROR(
    SUMPRODUCT(
        (Data_Clean_Build!M$2:M$51) *
        (Data_Clean_Build!$D$2:$D$51 = Data_Clean_Build!M$1:M$1) *
        (($B21 = "All") + (Data_Clean_Build!$F$2:$F$51 = $B21)) *
        (($C21 = "") + ISNUMBER(SEARCH(Data_Clean_Build!$B$2:$B$51,$C21)))
    ),
    0
)</f>
        <v>0</v>
      </c>
      <c r="J21" s="19" cm="1">
        <f t="array" ref="J21">IFERROR(
    SUMPRODUCT(
        (Data_Clean_Build!N$2:N$51) *
        (Data_Clean_Build!$D$2:$D$51 = Data_Clean_Build!N$1:N$1) *
        (($B21 = "All") + (Data_Clean_Build!$F$2:$F$51 = $B21)) *
        (($C21 = "") + ISNUMBER(SEARCH(Data_Clean_Build!$B$2:$B$51,$C21)))
    ),
    0
)</f>
        <v>0</v>
      </c>
      <c r="K21" s="19" cm="1">
        <f t="array" ref="K21">IFERROR(
    SUMPRODUCT(
        (Data_Clean_Build!O$2:O$51) *
        (Data_Clean_Build!$D$2:$D$51 = Data_Clean_Build!O$1:O$1) *
        (($B21 = "All") + (Data_Clean_Build!$F$2:$F$51 = $B21)) *
        (($C21 = "") + ISNUMBER(SEARCH(Data_Clean_Build!$B$2:$B$51,$C21)))
    ),
    0
)</f>
        <v>394.83792</v>
      </c>
      <c r="L21" s="19" cm="1">
        <f t="array" ref="L21">IFERROR(
    SUMPRODUCT(
        (Data_Clean_Build!P$2:P$51) *
        (Data_Clean_Build!$D$2:$D$51 = Data_Clean_Build!P$1:P$1) *
        (($B21 = "All") + (Data_Clean_Build!$F$2:$F$51 = $B21)) *
        (($C21 = "") + ISNUMBER(SEARCH(Data_Clean_Build!$B$2:$B$51,$C21)))
    ),
    0
)</f>
        <v>8781.1732800000009</v>
      </c>
      <c r="M21" s="19" cm="1">
        <f t="array" ref="M21">IFERROR(
    SUMPRODUCT(
        (Data_Clean_Build!Q$2:Q$51) *
        (Data_Clean_Build!$D$2:$D$51 = Data_Clean_Build!Q$1:Q$1) *
        (($B21 = "All") + (Data_Clean_Build!$F$2:$F$51 = $B21)) *
        (($C21 = "") + ISNUMBER(SEARCH(Data_Clean_Build!$B$2:$B$51,$C21)))
    ),
    0
)</f>
        <v>23.272919999999999</v>
      </c>
      <c r="N21" s="19" cm="1">
        <f t="array" ref="N21">IFERROR(
    SUMPRODUCT(
        (Data_Clean_Build!R$2:R$51) *
        (Data_Clean_Build!$D$2:$D$51 = Data_Clean_Build!R$1:R$1) *
        (($B21 = "All") + (Data_Clean_Build!$F$2:$F$51 = $B21)) *
        (($C21 = "") + ISNUMBER(SEARCH(Data_Clean_Build!$B$2:$B$51,$C21)))
    ),
    0
)</f>
        <v>0</v>
      </c>
      <c r="O21" s="19" cm="1">
        <f t="array" ref="O21">IFERROR(
    SUMPRODUCT(
        (Data_Clean_Build!S$2:S$51) *
        (Data_Clean_Build!$D$2:$D$51 = Data_Clean_Build!S$1:S$1) *
        (($B21 = "All") + (Data_Clean_Build!$F$2:$F$51 = $B21)) *
        (($C21 = "") + ISNUMBER(SEARCH(Data_Clean_Build!$B$2:$B$51,$C21)))
    ),
    0
)</f>
        <v>0</v>
      </c>
      <c r="P21" s="19" cm="1">
        <f t="array" ref="P21">IFERROR(
    SUMPRODUCT(
        (Data_Clean_Build!T$2:T$51) *
        (Data_Clean_Build!$D$2:$D$51 = Data_Clean_Build!T$1:T$1) *
        (($B21 = "All") + (Data_Clean_Build!$F$2:$F$51 = $B21)) *
        (($C21 = "") + ISNUMBER(SEARCH(Data_Clean_Build!$B$2:$B$51,$C21)))
    ),
    0
)</f>
        <v>0</v>
      </c>
      <c r="Q21" s="19" cm="1">
        <f t="array" ref="Q21">IFERROR(
    SUMPRODUCT(
        (Data_Clean_Build!U$2:U$51) *
        (Data_Clean_Build!$D$2:$D$51 = Data_Clean_Build!U$1:U$1) *
        (($B21 = "All") + (Data_Clean_Build!$F$2:$F$51 = $B21)) *
        (($C21 = "") + ISNUMBER(SEARCH(Data_Clean_Build!$B$2:$B$51,$C21)))
    ),
    0
)</f>
        <v>0</v>
      </c>
      <c r="R21" s="19" cm="1">
        <f t="array" ref="R21">IFERROR(
    SUMPRODUCT(
        (Data_Clean_Build!V$2:V$51) *
        (Data_Clean_Build!$D$2:$D$51 = Data_Clean_Build!V$1:V$1) *
        (($B21 = "All") + (Data_Clean_Build!$F$2:$F$51 = $B21)) *
        (($C21 = "") + ISNUMBER(SEARCH(Data_Clean_Build!$B$2:$B$51,$C21)))
    ),
    0
)</f>
        <v>0</v>
      </c>
      <c r="S21" s="19" cm="1">
        <f t="array" ref="S21">IFERROR(
    SUMPRODUCT(
        (Data_Clean_Build!W$2:W$51) *
        (Data_Clean_Build!$D$2:$D$51 = Data_Clean_Build!W$1:W$1) *
        (($B21 = "All") + (Data_Clean_Build!$F$2:$F$51 = $B21)) *
        (($C21 = "") + ISNUMBER(SEARCH(Data_Clean_Build!$B$2:$B$51,$C21)))
    ),
    0
)</f>
        <v>0</v>
      </c>
      <c r="T21" s="19" cm="1">
        <f t="array" ref="T21">IFERROR(
    SUMPRODUCT(
        (Data_Clean_Build!X$2:X$51) *
        (Data_Clean_Build!$D$2:$D$51 = Data_Clean_Build!X$1:X$1) *
        (($B21 = "All") + (Data_Clean_Build!$F$2:$F$51 = $B21)) *
        (($C21 = "") + ISNUMBER(SEARCH(Data_Clean_Build!$B$2:$B$51,$C21)))
    ),
    0
)</f>
        <v>0</v>
      </c>
      <c r="U21" s="19" cm="1">
        <f t="array" ref="U21">IFERROR(
    SUMPRODUCT(
        (Data_Clean_Build!Y$2:Y$51) *
        (Data_Clean_Build!$D$2:$D$51 = Data_Clean_Build!Y$1:Y$1) *
        (($B21 = "All") + (Data_Clean_Build!$F$2:$F$51 = $B21)) *
        (($C21 = "") + ISNUMBER(SEARCH(Data_Clean_Build!$B$2:$B$51,$C21)))
    ),
    0
)</f>
        <v>0</v>
      </c>
      <c r="V21" s="19" cm="1">
        <f t="array" ref="V21">IFERROR(
    SUMPRODUCT(
        (Data_Clean_Build!Z$2:Z$51) *
        (Data_Clean_Build!$D$2:$D$51 = Data_Clean_Build!Z$1:Z$1) *
        (($B21 = "All") + (Data_Clean_Build!$F$2:$F$51 = $B21)) *
        (($C21 = "") + ISNUMBER(SEARCH(Data_Clean_Build!$B$2:$B$51,$C21)))
    ),
    0
)</f>
        <v>0</v>
      </c>
      <c r="W21" s="19" cm="1">
        <f t="array" ref="W21">IFERROR(
    SUMPRODUCT(
        (Data_Clean_Build!AA$2:AA$51) *
        (Data_Clean_Build!$D$2:$D$51 = Data_Clean_Build!AA$1:AA$1) *
        (($B21 = "All") + (Data_Clean_Build!$F$2:$F$51 = $B21)) *
        (($C21 = "") + ISNUMBER(SEARCH(Data_Clean_Build!$B$2:$B$51,$C21)))
    ),
    0
)</f>
        <v>0</v>
      </c>
      <c r="X21" s="19" cm="1">
        <f t="array" ref="X21">IFERROR(
    SUMPRODUCT(
        (Data_Clean_Build!AB$2:AB$51) *
        (Data_Clean_Build!$D$2:$D$51 = Data_Clean_Build!AB$1:AB$1) *
        (($B21 = "All") + (Data_Clean_Build!$F$2:$F$51 = $B21)) *
        (($C21 = "") + ISNUMBER(SEARCH(Data_Clean_Build!$B$2:$B$51,$C21)))
    ),
    0
)</f>
        <v>0</v>
      </c>
      <c r="Y21" s="19" cm="1">
        <f t="array" ref="Y21">IFERROR(
    SUMPRODUCT(
        (Data_Clean_Build!AC$2:AC$51) *
        (Data_Clean_Build!$D$2:$D$51 = Data_Clean_Build!AC$1:AC$1) *
        (($B21 = "All") + (Data_Clean_Build!$F$2:$F$51 = $B21)) *
        (($C21 = "") + ISNUMBER(SEARCH(Data_Clean_Build!$B$2:$B$51,$C21)))
    ),
    0
)</f>
        <v>0</v>
      </c>
      <c r="Z21" s="19" cm="1">
        <f t="array" ref="Z21">IFERROR(
    SUMPRODUCT(
        (Data_Clean_Build!AD$2:AD$51) *
        (Data_Clean_Build!$D$2:$D$51 = Data_Clean_Build!AD$1:AD$1) *
        (($B21 = "All") + (Data_Clean_Build!$F$2:$F$51 = $B21)) *
        (($C21 = "") + ISNUMBER(SEARCH(Data_Clean_Build!$B$2:$B$51,$C21)))
    ),
    0
)</f>
        <v>0</v>
      </c>
      <c r="AA21" s="19" cm="1">
        <f t="array" ref="AA21">IFERROR(
    SUMPRODUCT(
        (Data_Clean_Build!AE$2:AE$51) *
        (Data_Clean_Build!$D$2:$D$51 = Data_Clean_Build!AE$1:AE$1) *
        (($B21 = "All") + (Data_Clean_Build!$F$2:$F$51 = $B21)) *
        (($C21 = "") + ISNUMBER(SEARCH(Data_Clean_Build!$B$2:$B$51,$C21)))
    ),
    0
)</f>
        <v>0</v>
      </c>
      <c r="AB21" s="19" cm="1">
        <f t="array" ref="AB21">IFERROR(
    SUMPRODUCT(
        (Data_Clean_Build!AF$2:AF$51) *
        (Data_Clean_Build!$D$2:$D$51 = Data_Clean_Build!AF$1:AF$1) *
        (($B21 = "All") + (Data_Clean_Build!$F$2:$F$51 = $B21)) *
        (($C21 = "") + ISNUMBER(SEARCH(Data_Clean_Build!$B$2:$B$51,$C21)))
    ),
    0
)</f>
        <v>0</v>
      </c>
      <c r="AC21" s="19" cm="1">
        <f t="array" ref="AC21">IFERROR(
    SUMPRODUCT(
        (Data_Clean_Build!AG$2:AG$51) *
        (Data_Clean_Build!$D$2:$D$51 = Data_Clean_Build!AG$1:AG$1) *
        (($B21 = "All") + (Data_Clean_Build!$F$2:$F$51 = $B21)) *
        (($C21 = "") + ISNUMBER(SEARCH(Data_Clean_Build!$B$2:$B$51,$C21)))
    ),
    0
)</f>
        <v>0</v>
      </c>
      <c r="AD21" s="19" cm="1">
        <f t="array" ref="AD21">IFERROR(
    SUMPRODUCT(
        (Data_Clean_Build!AH$2:AH$51) *
        (Data_Clean_Build!$D$2:$D$51 = Data_Clean_Build!AH$1:AH$1) *
        (($B21 = "All") + (Data_Clean_Build!$F$2:$F$51 = $B21)) *
        (($C21 = "") + ISNUMBER(SEARCH(Data_Clean_Build!$B$2:$B$51,$C21)))
    ),
    0
)</f>
        <v>0</v>
      </c>
      <c r="AE21" s="19" cm="1">
        <f t="array" ref="AE21">IFERROR(
    SUMPRODUCT(
        (Data_Clean_Build!AI$2:AI$51) *
        (Data_Clean_Build!$D$2:$D$51 = Data_Clean_Build!AI$1:AI$1) *
        (($B21 = "All") + (Data_Clean_Build!$F$2:$F$51 = $B21)) *
        (($C21 = "") + ISNUMBER(SEARCH(Data_Clean_Build!$B$2:$B$51,$C21)))
    ),
    0
)</f>
        <v>0</v>
      </c>
      <c r="AF21" s="19" cm="1">
        <f t="array" ref="AF21">IFERROR(
    SUMPRODUCT(
        (Data_Clean_Build!AJ$2:AJ$51) *
        (Data_Clean_Build!$D$2:$D$51 = Data_Clean_Build!AJ$1:AJ$1) *
        (($B21 = "All") + (Data_Clean_Build!$F$2:$F$51 = $B21)) *
        (($C21 = "") + ISNUMBER(SEARCH(Data_Clean_Build!$B$2:$B$51,$C21)))
    ),
    0
)</f>
        <v>0</v>
      </c>
      <c r="AH21" s="19" cm="1">
        <f t="array" ref="AH21">_xlfn.SWITCH($A21,"Start",$E21,"End",$G21,SUM($E21:$G21))</f>
        <v>0</v>
      </c>
      <c r="AI21" s="19" cm="1">
        <f t="array" ref="AI21">_xlfn.SWITCH($A21,"Start",$H21,"End",$J21,SUM($H21:$J21))</f>
        <v>0</v>
      </c>
      <c r="AJ21" s="19" cm="1">
        <f t="array" ref="AJ21">_xlfn.SWITCH($A21,"Start",$K21,"End",$M21,SUM($K21:$M21))</f>
        <v>9199.2841200000003</v>
      </c>
      <c r="AK21" s="19" cm="1">
        <f t="array" ref="AK21">_xlfn.SWITCH($A21,"Start",$N21,"End",$P21,SUM($N21:$P21))</f>
        <v>0</v>
      </c>
      <c r="AL21" s="19" cm="1">
        <f t="array" ref="AL21">_xlfn.SWITCH($A21,"Start",$Q21,"End",$S21,SUM($Q21:$S21))</f>
        <v>0</v>
      </c>
      <c r="AM21" s="19" cm="1">
        <f t="array" ref="AM21">_xlfn.SWITCH($A21,"Start",$T21,"End",$V21,SUM($T21:$V21))</f>
        <v>0</v>
      </c>
      <c r="AN21" s="19" cm="1">
        <f t="array" ref="AN21">_xlfn.SWITCH($A21,"Start",$W21,"End",$Y21,SUM($W21:$Y21))</f>
        <v>0</v>
      </c>
      <c r="AO21" s="19" cm="1">
        <f t="array" ref="AO21">_xlfn.SWITCH($A21,"Start",$Z21,"End",$AB21,SUM($Z21:$AB21))</f>
        <v>0</v>
      </c>
      <c r="AP21" s="19" cm="1">
        <f t="array" ref="AP21">_xlfn.SWITCH($A21,"Start",$AC21,"End",$AE21,SUM($AC21:$AE21))</f>
        <v>0</v>
      </c>
      <c r="AR21" s="19" cm="1">
        <f t="array" ref="AR21">_xlfn.SWITCH($A21,"Start",$E21,"End",$P21,SUM($E21:$P21))</f>
        <v>9199.2841200000003</v>
      </c>
      <c r="AS21" s="19" cm="1">
        <f t="array" ref="AS21">_xlfn.SWITCH($A21,"Start",$Q21,"End",$AB21,SUM($Q21:$AB21))</f>
        <v>0</v>
      </c>
    </row>
    <row r="22" spans="1:45" x14ac:dyDescent="0.2">
      <c r="A22" s="35" t="s">
        <v>17</v>
      </c>
      <c r="B22" s="34" t="s">
        <v>75</v>
      </c>
      <c r="C22" s="35" t="s">
        <v>16</v>
      </c>
      <c r="E22" s="19" cm="1">
        <f t="array" ref="E22">IFERROR(
    SUMPRODUCT(
        (Data_Clean_Build!I$2:I$51) *
        (Data_Clean_Build!H$2:H$51 &lt;&gt; "") *
        (Data_Clean_Build!H$2:H$51 = 0) *
       (Data_Clean_Build!$D$2:$D$51 &lt;&gt; Data_Clean_Build!I$1:I$1) *
        (($B22 = "All") + (Data_Clean_Build!$F$2:$F$51 = $B22)) *
        (($C22 = "") + ISNUMBER(SEARCH(Data_Clean_Build!$B$2:$B$51,$C22)))
    ),
    0
)</f>
        <v>0</v>
      </c>
      <c r="F22" s="19" cm="1">
        <f t="array" ref="F22">IFERROR(
    SUMPRODUCT(
        (Data_Clean_Build!J$2:J$51) *
        (Data_Clean_Build!I$2:I$51 &lt;&gt; "") *
        (Data_Clean_Build!I$2:I$51 = 0) *
       (Data_Clean_Build!$D$2:$D$51 &lt;&gt; Data_Clean_Build!J$1:J$1) *
        (($B22 = "All") + (Data_Clean_Build!$F$2:$F$51 = $B22)) *
        (($C22 = "") + ISNUMBER(SEARCH(Data_Clean_Build!$B$2:$B$51,$C22)))
    ),
    0
)</f>
        <v>0</v>
      </c>
      <c r="G22" s="19" cm="1">
        <f t="array" ref="G22">IFERROR(
    SUMPRODUCT(
        (Data_Clean_Build!K$2:K$51) *
        (Data_Clean_Build!J$2:J$51 &lt;&gt; "") *
        (Data_Clean_Build!J$2:J$51 = 0) *
       (Data_Clean_Build!$D$2:$D$51 &lt;&gt; Data_Clean_Build!K$1:K$1) *
        (($B22 = "All") + (Data_Clean_Build!$F$2:$F$51 = $B22)) *
        (($C22 = "") + ISNUMBER(SEARCH(Data_Clean_Build!$B$2:$B$51,$C22)))
    ),
    0
)</f>
        <v>0</v>
      </c>
      <c r="H22" s="19" cm="1">
        <f t="array" ref="H22">IFERROR(
    SUMPRODUCT(
        (Data_Clean_Build!L$2:L$51) *
        (Data_Clean_Build!K$2:K$51 &lt;&gt; "") *
        (Data_Clean_Build!K$2:K$51 = 0) *
       (Data_Clean_Build!$D$2:$D$51 &lt;&gt; Data_Clean_Build!L$1:L$1) *
        (($B22 = "All") + (Data_Clean_Build!$F$2:$F$51 = $B22)) *
        (($C22 = "") + ISNUMBER(SEARCH(Data_Clean_Build!$B$2:$B$51,$C22)))
    ),
    0
)</f>
        <v>0</v>
      </c>
      <c r="I22" s="19" cm="1">
        <f t="array" ref="I22">IFERROR(
    SUMPRODUCT(
        (Data_Clean_Build!M$2:M$51) *
        (Data_Clean_Build!L$2:L$51 &lt;&gt; "") *
        (Data_Clean_Build!L$2:L$51 = 0) *
       (Data_Clean_Build!$D$2:$D$51 &lt;&gt; Data_Clean_Build!M$1:M$1) *
        (($B22 = "All") + (Data_Clean_Build!$F$2:$F$51 = $B22)) *
        (($C22 = "") + ISNUMBER(SEARCH(Data_Clean_Build!$B$2:$B$51,$C22)))
    ),
    0
)</f>
        <v>0</v>
      </c>
      <c r="J22" s="19" cm="1">
        <f t="array" ref="J22">IFERROR(
    SUMPRODUCT(
        (Data_Clean_Build!N$2:N$51) *
        (Data_Clean_Build!M$2:M$51 &lt;&gt; "") *
        (Data_Clean_Build!M$2:M$51 = 0) *
       (Data_Clean_Build!$D$2:$D$51 &lt;&gt; Data_Clean_Build!N$1:N$1) *
        (($B22 = "All") + (Data_Clean_Build!$F$2:$F$51 = $B22)) *
        (($C22 = "") + ISNUMBER(SEARCH(Data_Clean_Build!$B$2:$B$51,$C22)))
    ),
    0
)</f>
        <v>0</v>
      </c>
      <c r="K22" s="19" cm="1">
        <f t="array" ref="K22">IFERROR(
    SUMPRODUCT(
        (Data_Clean_Build!O$2:O$51) *
        (Data_Clean_Build!N$2:N$51 &lt;&gt; "") *
        (Data_Clean_Build!N$2:N$51 = 0) *
       (Data_Clean_Build!$D$2:$D$51 &lt;&gt; Data_Clean_Build!O$1:O$1) *
        (($B22 = "All") + (Data_Clean_Build!$F$2:$F$51 = $B22)) *
        (($C22 = "") + ISNUMBER(SEARCH(Data_Clean_Build!$B$2:$B$51,$C22)))
    ),
    0
)</f>
        <v>0</v>
      </c>
      <c r="L22" s="19" cm="1">
        <f t="array" ref="L22">IFERROR(
    SUMPRODUCT(
        (Data_Clean_Build!P$2:P$51) *
        (Data_Clean_Build!O$2:O$51 &lt;&gt; "") *
        (Data_Clean_Build!O$2:O$51 = 0) *
       (Data_Clean_Build!$D$2:$D$51 &lt;&gt; Data_Clean_Build!P$1:P$1) *
        (($B22 = "All") + (Data_Clean_Build!$F$2:$F$51 = $B22)) *
        (($C22 = "") + ISNUMBER(SEARCH(Data_Clean_Build!$B$2:$B$51,$C22)))
    ),
    0
)</f>
        <v>0</v>
      </c>
      <c r="M22" s="19" cm="1">
        <f t="array" ref="M22">IFERROR(
    SUMPRODUCT(
        (Data_Clean_Build!Q$2:Q$51) *
        (Data_Clean_Build!P$2:P$51 &lt;&gt; "") *
        (Data_Clean_Build!P$2:P$51 = 0) *
       (Data_Clean_Build!$D$2:$D$51 &lt;&gt; Data_Clean_Build!Q$1:Q$1) *
        (($B22 = "All") + (Data_Clean_Build!$F$2:$F$51 = $B22)) *
        (($C22 = "") + ISNUMBER(SEARCH(Data_Clean_Build!$B$2:$B$51,$C22)))
    ),
    0
)</f>
        <v>0</v>
      </c>
      <c r="N22" s="19" cm="1">
        <f t="array" ref="N22">IFERROR(
    SUMPRODUCT(
        (Data_Clean_Build!R$2:R$51) *
        (Data_Clean_Build!Q$2:Q$51 &lt;&gt; "") *
        (Data_Clean_Build!Q$2:Q$51 = 0) *
       (Data_Clean_Build!$D$2:$D$51 &lt;&gt; Data_Clean_Build!R$1:R$1) *
        (($B22 = "All") + (Data_Clean_Build!$F$2:$F$51 = $B22)) *
        (($C22 = "") + ISNUMBER(SEARCH(Data_Clean_Build!$B$2:$B$51,$C22)))
    ),
    0
)</f>
        <v>0</v>
      </c>
      <c r="O22" s="19" cm="1">
        <f t="array" ref="O22">IFERROR(
    SUMPRODUCT(
        (Data_Clean_Build!S$2:S$51) *
        (Data_Clean_Build!R$2:R$51 &lt;&gt; "") *
        (Data_Clean_Build!R$2:R$51 = 0) *
       (Data_Clean_Build!$D$2:$D$51 &lt;&gt; Data_Clean_Build!S$1:S$1) *
        (($B22 = "All") + (Data_Clean_Build!$F$2:$F$51 = $B22)) *
        (($C22 = "") + ISNUMBER(SEARCH(Data_Clean_Build!$B$2:$B$51,$C22)))
    ),
    0
)</f>
        <v>0</v>
      </c>
      <c r="P22" s="19" cm="1">
        <f t="array" ref="P22">IFERROR(
    SUMPRODUCT(
        (Data_Clean_Build!T$2:T$51) *
        (Data_Clean_Build!S$2:S$51 &lt;&gt; "") *
        (Data_Clean_Build!S$2:S$51 = 0) *
       (Data_Clean_Build!$D$2:$D$51 &lt;&gt; Data_Clean_Build!T$1:T$1) *
        (($B22 = "All") + (Data_Clean_Build!$F$2:$F$51 = $B22)) *
        (($C22 = "") + ISNUMBER(SEARCH(Data_Clean_Build!$B$2:$B$51,$C22)))
    ),
    0
)</f>
        <v>0</v>
      </c>
      <c r="Q22" s="19" cm="1">
        <f t="array" ref="Q22">IFERROR(
    SUMPRODUCT(
        (Data_Clean_Build!U$2:U$51) *
        (Data_Clean_Build!T$2:T$51 &lt;&gt; "") *
        (Data_Clean_Build!T$2:T$51 = 0) *
       (Data_Clean_Build!$D$2:$D$51 &lt;&gt; Data_Clean_Build!U$1:U$1) *
        (($B22 = "All") + (Data_Clean_Build!$F$2:$F$51 = $B22)) *
        (($C22 = "") + ISNUMBER(SEARCH(Data_Clean_Build!$B$2:$B$51,$C22)))
    ),
    0
)</f>
        <v>0</v>
      </c>
      <c r="R22" s="19" cm="1">
        <f t="array" ref="R22">IFERROR(
    SUMPRODUCT(
        (Data_Clean_Build!V$2:V$51) *
        (Data_Clean_Build!U$2:U$51 &lt;&gt; "") *
        (Data_Clean_Build!U$2:U$51 = 0) *
       (Data_Clean_Build!$D$2:$D$51 &lt;&gt; Data_Clean_Build!V$1:V$1) *
        (($B22 = "All") + (Data_Clean_Build!$F$2:$F$51 = $B22)) *
        (($C22 = "") + ISNUMBER(SEARCH(Data_Clean_Build!$B$2:$B$51,$C22)))
    ),
    0
)</f>
        <v>0</v>
      </c>
      <c r="S22" s="19" cm="1">
        <f t="array" ref="S22">IFERROR(
    SUMPRODUCT(
        (Data_Clean_Build!W$2:W$51) *
        (Data_Clean_Build!V$2:V$51 &lt;&gt; "") *
        (Data_Clean_Build!V$2:V$51 = 0) *
       (Data_Clean_Build!$D$2:$D$51 &lt;&gt; Data_Clean_Build!W$1:W$1) *
        (($B22 = "All") + (Data_Clean_Build!$F$2:$F$51 = $B22)) *
        (($C22 = "") + ISNUMBER(SEARCH(Data_Clean_Build!$B$2:$B$51,$C22)))
    ),
    0
)</f>
        <v>0</v>
      </c>
      <c r="T22" s="19" cm="1">
        <f t="array" ref="T22">IFERROR(
    SUMPRODUCT(
        (Data_Clean_Build!X$2:X$51) *
        (Data_Clean_Build!W$2:W$51 &lt;&gt; "") *
        (Data_Clean_Build!W$2:W$51 = 0) *
       (Data_Clean_Build!$D$2:$D$51 &lt;&gt; Data_Clean_Build!X$1:X$1) *
        (($B22 = "All") + (Data_Clean_Build!$F$2:$F$51 = $B22)) *
        (($C22 = "") + ISNUMBER(SEARCH(Data_Clean_Build!$B$2:$B$51,$C22)))
    ),
    0
)</f>
        <v>0</v>
      </c>
      <c r="U22" s="19" cm="1">
        <f t="array" ref="U22">IFERROR(
    SUMPRODUCT(
        (Data_Clean_Build!Y$2:Y$51) *
        (Data_Clean_Build!X$2:X$51 &lt;&gt; "") *
        (Data_Clean_Build!X$2:X$51 = 0) *
       (Data_Clean_Build!$D$2:$D$51 &lt;&gt; Data_Clean_Build!Y$1:Y$1) *
        (($B22 = "All") + (Data_Clean_Build!$F$2:$F$51 = $B22)) *
        (($C22 = "") + ISNUMBER(SEARCH(Data_Clean_Build!$B$2:$B$51,$C22)))
    ),
    0
)</f>
        <v>0</v>
      </c>
      <c r="V22" s="19" cm="1">
        <f t="array" ref="V22">IFERROR(
    SUMPRODUCT(
        (Data_Clean_Build!Z$2:Z$51) *
        (Data_Clean_Build!Y$2:Y$51 &lt;&gt; "") *
        (Data_Clean_Build!Y$2:Y$51 = 0) *
       (Data_Clean_Build!$D$2:$D$51 &lt;&gt; Data_Clean_Build!Z$1:Z$1) *
        (($B22 = "All") + (Data_Clean_Build!$F$2:$F$51 = $B22)) *
        (($C22 = "") + ISNUMBER(SEARCH(Data_Clean_Build!$B$2:$B$51,$C22)))
    ),
    0
)</f>
        <v>0</v>
      </c>
      <c r="W22" s="19" cm="1">
        <f t="array" ref="W22">IFERROR(
    SUMPRODUCT(
        (Data_Clean_Build!AA$2:AA$51) *
        (Data_Clean_Build!Z$2:Z$51 &lt;&gt; "") *
        (Data_Clean_Build!Z$2:Z$51 = 0) *
       (Data_Clean_Build!$D$2:$D$51 &lt;&gt; Data_Clean_Build!AA$1:AA$1) *
        (($B22 = "All") + (Data_Clean_Build!$F$2:$F$51 = $B22)) *
        (($C22 = "") + ISNUMBER(SEARCH(Data_Clean_Build!$B$2:$B$51,$C22)))
    ),
    0
)</f>
        <v>0</v>
      </c>
      <c r="X22" s="19" cm="1">
        <f t="array" ref="X22">IFERROR(
    SUMPRODUCT(
        (Data_Clean_Build!AB$2:AB$51) *
        (Data_Clean_Build!AA$2:AA$51 &lt;&gt; "") *
        (Data_Clean_Build!AA$2:AA$51 = 0) *
       (Data_Clean_Build!$D$2:$D$51 &lt;&gt; Data_Clean_Build!AB$1:AB$1) *
        (($B22 = "All") + (Data_Clean_Build!$F$2:$F$51 = $B22)) *
        (($C22 = "") + ISNUMBER(SEARCH(Data_Clean_Build!$B$2:$B$51,$C22)))
    ),
    0
)</f>
        <v>0</v>
      </c>
      <c r="Y22" s="19" cm="1">
        <f t="array" ref="Y22">IFERROR(
    SUMPRODUCT(
        (Data_Clean_Build!AC$2:AC$51) *
        (Data_Clean_Build!AB$2:AB$51 &lt;&gt; "") *
        (Data_Clean_Build!AB$2:AB$51 = 0) *
       (Data_Clean_Build!$D$2:$D$51 &lt;&gt; Data_Clean_Build!AC$1:AC$1) *
        (($B22 = "All") + (Data_Clean_Build!$F$2:$F$51 = $B22)) *
        (($C22 = "") + ISNUMBER(SEARCH(Data_Clean_Build!$B$2:$B$51,$C22)))
    ),
    0
)</f>
        <v>0</v>
      </c>
      <c r="Z22" s="19" cm="1">
        <f t="array" ref="Z22">IFERROR(
    SUMPRODUCT(
        (Data_Clean_Build!AD$2:AD$51) *
        (Data_Clean_Build!AC$2:AC$51 &lt;&gt; "") *
        (Data_Clean_Build!AC$2:AC$51 = 0) *
       (Data_Clean_Build!$D$2:$D$51 &lt;&gt; Data_Clean_Build!AD$1:AD$1) *
        (($B22 = "All") + (Data_Clean_Build!$F$2:$F$51 = $B22)) *
        (($C22 = "") + ISNUMBER(SEARCH(Data_Clean_Build!$B$2:$B$51,$C22)))
    ),
    0
)</f>
        <v>0</v>
      </c>
      <c r="AA22" s="19" cm="1">
        <f t="array" ref="AA22">IFERROR(
    SUMPRODUCT(
        (Data_Clean_Build!AE$2:AE$51) *
        (Data_Clean_Build!AD$2:AD$51 &lt;&gt; "") *
        (Data_Clean_Build!AD$2:AD$51 = 0) *
       (Data_Clean_Build!$D$2:$D$51 &lt;&gt; Data_Clean_Build!AE$1:AE$1) *
        (($B22 = "All") + (Data_Clean_Build!$F$2:$F$51 = $B22)) *
        (($C22 = "") + ISNUMBER(SEARCH(Data_Clean_Build!$B$2:$B$51,$C22)))
    ),
    0
)</f>
        <v>0</v>
      </c>
      <c r="AB22" s="19" cm="1">
        <f t="array" ref="AB22">IFERROR(
    SUMPRODUCT(
        (Data_Clean_Build!AF$2:AF$51) *
        (Data_Clean_Build!AE$2:AE$51 &lt;&gt; "") *
        (Data_Clean_Build!AE$2:AE$51 = 0) *
       (Data_Clean_Build!$D$2:$D$51 &lt;&gt; Data_Clean_Build!AF$1:AF$1) *
        (($B22 = "All") + (Data_Clean_Build!$F$2:$F$51 = $B22)) *
        (($C22 = "") + ISNUMBER(SEARCH(Data_Clean_Build!$B$2:$B$51,$C22)))
    ),
    0
)</f>
        <v>0</v>
      </c>
      <c r="AC22" s="19" cm="1">
        <f t="array" ref="AC22">IFERROR(
    SUMPRODUCT(
        (Data_Clean_Build!AG$2:AG$51) *
        (Data_Clean_Build!AF$2:AF$51 &lt;&gt; "") *
        (Data_Clean_Build!AF$2:AF$51 = 0) *
       (Data_Clean_Build!$D$2:$D$51 &lt;&gt; Data_Clean_Build!AG$1:AG$1) *
        (($B22 = "All") + (Data_Clean_Build!$F$2:$F$51 = $B22)) *
        (($C22 = "") + ISNUMBER(SEARCH(Data_Clean_Build!$B$2:$B$51,$C22)))
    ),
    0
)</f>
        <v>0</v>
      </c>
      <c r="AD22" s="19" cm="1">
        <f t="array" ref="AD22">IFERROR(
    SUMPRODUCT(
        (Data_Clean_Build!AH$2:AH$51) *
        (Data_Clean_Build!AG$2:AG$51 &lt;&gt; "") *
        (Data_Clean_Build!AG$2:AG$51 = 0) *
       (Data_Clean_Build!$D$2:$D$51 &lt;&gt; Data_Clean_Build!AH$1:AH$1) *
        (($B22 = "All") + (Data_Clean_Build!$F$2:$F$51 = $B22)) *
        (($C22 = "") + ISNUMBER(SEARCH(Data_Clean_Build!$B$2:$B$51,$C22)))
    ),
    0
)</f>
        <v>0</v>
      </c>
      <c r="AE22" s="19" cm="1">
        <f t="array" ref="AE22">IFERROR(
    SUMPRODUCT(
        (Data_Clean_Build!AI$2:AI$51) *
        (Data_Clean_Build!AH$2:AH$51 &lt;&gt; "") *
        (Data_Clean_Build!AH$2:AH$51 = 0) *
       (Data_Clean_Build!$D$2:$D$51 &lt;&gt; Data_Clean_Build!AI$1:AI$1) *
        (($B22 = "All") + (Data_Clean_Build!$F$2:$F$51 = $B22)) *
        (($C22 = "") + ISNUMBER(SEARCH(Data_Clean_Build!$B$2:$B$51,$C22)))
    ),
    0
)</f>
        <v>0</v>
      </c>
      <c r="AF22" s="19" cm="1">
        <f t="array" ref="AF22">IFERROR(
    SUMPRODUCT(
        (Data_Clean_Build!AJ$2:AJ$51) *
        (Data_Clean_Build!AI$2:AI$51 &lt;&gt; "") *
        (Data_Clean_Build!AI$2:AI$51 = 0) *
       (Data_Clean_Build!$D$2:$D$51 &lt;&gt; Data_Clean_Build!AJ$1:AJ$1) *
        (($B22 = "All") + (Data_Clean_Build!$F$2:$F$51 = $B22)) *
        (($C22 = "") + ISNUMBER(SEARCH(Data_Clean_Build!$B$2:$B$51,$C22)))
    ),
    0
)</f>
        <v>0</v>
      </c>
      <c r="AH22" s="19" cm="1">
        <f t="array" ref="AH22">_xlfn.SWITCH($A22,"Start",$E22,"End",$G22,SUM($E22:$G22))</f>
        <v>0</v>
      </c>
      <c r="AI22" s="19" cm="1">
        <f t="array" ref="AI22">_xlfn.SWITCH($A22,"Start",$H22,"End",$J22,SUM($H22:$J22))</f>
        <v>0</v>
      </c>
      <c r="AJ22" s="19" cm="1">
        <f t="array" ref="AJ22">_xlfn.SWITCH($A22,"Start",$K22,"End",$M22,SUM($K22:$M22))</f>
        <v>0</v>
      </c>
      <c r="AK22" s="19" cm="1">
        <f t="array" ref="AK22">_xlfn.SWITCH($A22,"Start",$N22,"End",$P22,SUM($N22:$P22))</f>
        <v>0</v>
      </c>
      <c r="AL22" s="19" cm="1">
        <f t="array" ref="AL22">_xlfn.SWITCH($A22,"Start",$Q22,"End",$S22,SUM($Q22:$S22))</f>
        <v>0</v>
      </c>
      <c r="AM22" s="19" cm="1">
        <f t="array" ref="AM22">_xlfn.SWITCH($A22,"Start",$T22,"End",$V22,SUM($T22:$V22))</f>
        <v>0</v>
      </c>
      <c r="AN22" s="19" cm="1">
        <f t="array" ref="AN22">_xlfn.SWITCH($A22,"Start",$W22,"End",$Y22,SUM($W22:$Y22))</f>
        <v>0</v>
      </c>
      <c r="AO22" s="19" cm="1">
        <f t="array" ref="AO22">_xlfn.SWITCH($A22,"Start",$Z22,"End",$AB22,SUM($Z22:$AB22))</f>
        <v>0</v>
      </c>
      <c r="AP22" s="19" cm="1">
        <f t="array" ref="AP22">_xlfn.SWITCH($A22,"Start",$AC22,"End",$AE22,SUM($AC22:$AE22))</f>
        <v>0</v>
      </c>
      <c r="AR22" s="19" cm="1">
        <f t="array" ref="AR22">_xlfn.SWITCH($A22,"Start",$E22,"End",$P22,SUM($E22:$P22))</f>
        <v>0</v>
      </c>
      <c r="AS22" s="19" cm="1">
        <f t="array" ref="AS22">_xlfn.SWITCH($A22,"Start",$Q22,"End",$AB22,SUM($Q22:$AB22))</f>
        <v>0</v>
      </c>
    </row>
    <row r="23" spans="1:45" x14ac:dyDescent="0.2">
      <c r="A23" s="35" t="s">
        <v>18</v>
      </c>
      <c r="B23" s="34" t="s">
        <v>75</v>
      </c>
      <c r="C23" s="35" t="s">
        <v>16</v>
      </c>
      <c r="E23" s="19" cm="1">
        <f t="array" ref="E23">IFERROR(
    SUMPRODUCT(
        (Data_Clean_Build!I$2:I$51 - Data_Clean_Build!H$2:H$51) *
        ((Data_Clean_Build!I$2:I$51 - Data_Clean_Build!H$2:H$51) &gt; 0) *
        (Data_Clean_Build!H$2:H$51 &lt;&gt; 0) *
        (Data_Clean_Build!I$2:I$51 &lt;&gt; 0) *
        (($B23 = "All") + (Data_Clean_Build!$F$2:$F$51 = $B23)) *
        (($C23 = "") + ISNUMBER(SEARCH(Data_Clean_Build!$B$2:$B$51,$C23)))
    ),
    0
)</f>
        <v>0</v>
      </c>
      <c r="F23" s="19" cm="1">
        <f t="array" ref="F23">IFERROR(
    SUMPRODUCT(
        (Data_Clean_Build!J$2:J$51 - Data_Clean_Build!I$2:I$51) *
        ((Data_Clean_Build!J$2:J$51 - Data_Clean_Build!I$2:I$51) &gt; 0) *
        (Data_Clean_Build!I$2:I$51 &lt;&gt; 0) *
        (Data_Clean_Build!J$2:J$51 &lt;&gt; 0) *
        (($B23 = "All") + (Data_Clean_Build!$F$2:$F$51 = $B23)) *
        (($C23 = "") + ISNUMBER(SEARCH(Data_Clean_Build!$B$2:$B$51,$C23)))
    ),
    0
)</f>
        <v>0</v>
      </c>
      <c r="G23" s="19" cm="1">
        <f t="array" ref="G23">IFERROR(
    SUMPRODUCT(
        (Data_Clean_Build!K$2:K$51 - Data_Clean_Build!J$2:J$51) *
        ((Data_Clean_Build!K$2:K$51 - Data_Clean_Build!J$2:J$51) &gt; 0) *
        (Data_Clean_Build!J$2:J$51 &lt;&gt; 0) *
        (Data_Clean_Build!K$2:K$51 &lt;&gt; 0) *
        (($B23 = "All") + (Data_Clean_Build!$F$2:$F$51 = $B23)) *
        (($C23 = "") + ISNUMBER(SEARCH(Data_Clean_Build!$B$2:$B$51,$C23)))
    ),
    0
)</f>
        <v>0</v>
      </c>
      <c r="H23" s="19" cm="1">
        <f t="array" ref="H23">IFERROR(
    SUMPRODUCT(
        (Data_Clean_Build!L$2:L$51 - Data_Clean_Build!K$2:K$51) *
        ((Data_Clean_Build!L$2:L$51 - Data_Clean_Build!K$2:K$51) &gt; 0) *
        (Data_Clean_Build!K$2:K$51 &lt;&gt; 0) *
        (Data_Clean_Build!L$2:L$51 &lt;&gt; 0) *
        (($B23 = "All") + (Data_Clean_Build!$F$2:$F$51 = $B23)) *
        (($C23 = "") + ISNUMBER(SEARCH(Data_Clean_Build!$B$2:$B$51,$C23)))
    ),
    0
)</f>
        <v>0</v>
      </c>
      <c r="I23" s="19" cm="1">
        <f t="array" ref="I23">IFERROR(
    SUMPRODUCT(
        (Data_Clean_Build!M$2:M$51 - Data_Clean_Build!L$2:L$51) *
        ((Data_Clean_Build!M$2:M$51 - Data_Clean_Build!L$2:L$51) &gt; 0) *
        (Data_Clean_Build!L$2:L$51 &lt;&gt; 0) *
        (Data_Clean_Build!M$2:M$51 &lt;&gt; 0) *
        (($B23 = "All") + (Data_Clean_Build!$F$2:$F$51 = $B23)) *
        (($C23 = "") + ISNUMBER(SEARCH(Data_Clean_Build!$B$2:$B$51,$C23)))
    ),
    0
)</f>
        <v>0</v>
      </c>
      <c r="J23" s="19" cm="1">
        <f t="array" ref="J23">IFERROR(
    SUMPRODUCT(
        (Data_Clean_Build!N$2:N$51 - Data_Clean_Build!M$2:M$51) *
        ((Data_Clean_Build!N$2:N$51 - Data_Clean_Build!M$2:M$51) &gt; 0) *
        (Data_Clean_Build!M$2:M$51 &lt;&gt; 0) *
        (Data_Clean_Build!N$2:N$51 &lt;&gt; 0) *
        (($B23 = "All") + (Data_Clean_Build!$F$2:$F$51 = $B23)) *
        (($C23 = "") + ISNUMBER(SEARCH(Data_Clean_Build!$B$2:$B$51,$C23)))
    ),
    0
)</f>
        <v>0</v>
      </c>
      <c r="K23" s="19" cm="1">
        <f t="array" ref="K23">IFERROR(
    SUMPRODUCT(
        (Data_Clean_Build!O$2:O$51 - Data_Clean_Build!N$2:N$51) *
        ((Data_Clean_Build!O$2:O$51 - Data_Clean_Build!N$2:N$51) &gt; 0) *
        (Data_Clean_Build!N$2:N$51 &lt;&gt; 0) *
        (Data_Clean_Build!O$2:O$51 &lt;&gt; 0) *
        (($B23 = "All") + (Data_Clean_Build!$F$2:$F$51 = $B23)) *
        (($C23 = "") + ISNUMBER(SEARCH(Data_Clean_Build!$B$2:$B$51,$C23)))
    ),
    0
)</f>
        <v>0</v>
      </c>
      <c r="L23" s="19" cm="1">
        <f t="array" ref="L23">IFERROR(
    SUMPRODUCT(
        (Data_Clean_Build!P$2:P$51 - Data_Clean_Build!O$2:O$51) *
        ((Data_Clean_Build!P$2:P$51 - Data_Clean_Build!O$2:O$51) &gt; 0) *
        (Data_Clean_Build!O$2:O$51 &lt;&gt; 0) *
        (Data_Clean_Build!P$2:P$51 &lt;&gt; 0) *
        (($B23 = "All") + (Data_Clean_Build!$F$2:$F$51 = $B23)) *
        (($C23 = "") + ISNUMBER(SEARCH(Data_Clean_Build!$B$2:$B$51,$C23)))
    ),
    0
)</f>
        <v>0</v>
      </c>
      <c r="M23" s="19" cm="1">
        <f t="array" ref="M23">IFERROR(
    SUMPRODUCT(
        (Data_Clean_Build!Q$2:Q$51 - Data_Clean_Build!P$2:P$51) *
        ((Data_Clean_Build!Q$2:Q$51 - Data_Clean_Build!P$2:P$51) &gt; 0) *
        (Data_Clean_Build!P$2:P$51 &lt;&gt; 0) *
        (Data_Clean_Build!Q$2:Q$51 &lt;&gt; 0) *
        (($B23 = "All") + (Data_Clean_Build!$F$2:$F$51 = $B23)) *
        (($C23 = "") + ISNUMBER(SEARCH(Data_Clean_Build!$B$2:$B$51,$C23)))
    ),
    0
)</f>
        <v>0</v>
      </c>
      <c r="N23" s="19" cm="1">
        <f t="array" ref="N23">IFERROR(
    SUMPRODUCT(
        (Data_Clean_Build!R$2:R$51 - Data_Clean_Build!Q$2:Q$51) *
        ((Data_Clean_Build!R$2:R$51 - Data_Clean_Build!Q$2:Q$51) &gt; 0) *
        (Data_Clean_Build!Q$2:Q$51 &lt;&gt; 0) *
        (Data_Clean_Build!R$2:R$51 &lt;&gt; 0) *
        (($B23 = "All") + (Data_Clean_Build!$F$2:$F$51 = $B23)) *
        (($C23 = "") + ISNUMBER(SEARCH(Data_Clean_Build!$B$2:$B$51,$C23)))
    ),
    0
)</f>
        <v>35.382239999999996</v>
      </c>
      <c r="O23" s="19" cm="1">
        <f t="array" ref="O23">IFERROR(
    SUMPRODUCT(
        (Data_Clean_Build!S$2:S$51 - Data_Clean_Build!R$2:R$51) *
        ((Data_Clean_Build!S$2:S$51 - Data_Clean_Build!R$2:R$51) &gt; 0) *
        (Data_Clean_Build!R$2:R$51 &lt;&gt; 0) *
        (Data_Clean_Build!S$2:S$51 &lt;&gt; 0) *
        (($B23 = "All") + (Data_Clean_Build!$F$2:$F$51 = $B23)) *
        (($C23 = "") + ISNUMBER(SEARCH(Data_Clean_Build!$B$2:$B$51,$C23)))
    ),
    0
)</f>
        <v>0.30408000000000257</v>
      </c>
      <c r="P23" s="19" cm="1">
        <f t="array" ref="P23">IFERROR(
    SUMPRODUCT(
        (Data_Clean_Build!T$2:T$51 - Data_Clean_Build!S$2:S$51) *
        ((Data_Clean_Build!T$2:T$51 - Data_Clean_Build!S$2:S$51) &gt; 0) *
        (Data_Clean_Build!S$2:S$51 &lt;&gt; 0) *
        (Data_Clean_Build!T$2:T$51 &lt;&gt; 0) *
        (($B23 = "All") + (Data_Clean_Build!$F$2:$F$51 = $B23)) *
        (($C23 = "") + ISNUMBER(SEARCH(Data_Clean_Build!$B$2:$B$51,$C23)))
    ),
    0
)</f>
        <v>0</v>
      </c>
      <c r="Q23" s="19" cm="1">
        <f t="array" ref="Q23">IFERROR(
    SUMPRODUCT(
        (Data_Clean_Build!U$2:U$51 - Data_Clean_Build!T$2:T$51) *
        ((Data_Clean_Build!U$2:U$51 - Data_Clean_Build!T$2:T$51) &gt; 0) *
        (Data_Clean_Build!T$2:T$51 &lt;&gt; 0) *
        (Data_Clean_Build!U$2:U$51 &lt;&gt; 0) *
        (($B23 = "All") + (Data_Clean_Build!$F$2:$F$51 = $B23)) *
        (($C23 = "") + ISNUMBER(SEARCH(Data_Clean_Build!$B$2:$B$51,$C23)))
    ),
    0
)</f>
        <v>607.99115999999992</v>
      </c>
      <c r="R23" s="19" cm="1">
        <f t="array" ref="R23">IFERROR(
    SUMPRODUCT(
        (Data_Clean_Build!V$2:V$51 - Data_Clean_Build!U$2:U$51) *
        ((Data_Clean_Build!V$2:V$51 - Data_Clean_Build!U$2:U$51) &gt; 0) *
        (Data_Clean_Build!U$2:U$51 &lt;&gt; 0) *
        (Data_Clean_Build!V$2:V$51 &lt;&gt; 0) *
        (($B23 = "All") + (Data_Clean_Build!$F$2:$F$51 = $B23)) *
        (($C23 = "") + ISNUMBER(SEARCH(Data_Clean_Build!$B$2:$B$51,$C23)))
    ),
    0
)</f>
        <v>0</v>
      </c>
      <c r="S23" s="19" cm="1">
        <f t="array" ref="S23">IFERROR(
    SUMPRODUCT(
        (Data_Clean_Build!W$2:W$51 - Data_Clean_Build!V$2:V$51) *
        ((Data_Clean_Build!W$2:W$51 - Data_Clean_Build!V$2:V$51) &gt; 0) *
        (Data_Clean_Build!V$2:V$51 &lt;&gt; 0) *
        (Data_Clean_Build!W$2:W$51 &lt;&gt; 0) *
        (($B23 = "All") + (Data_Clean_Build!$F$2:$F$51 = $B23)) *
        (($C23 = "") + ISNUMBER(SEARCH(Data_Clean_Build!$B$2:$B$51,$C23)))
    ),
    0
)</f>
        <v>0</v>
      </c>
      <c r="T23" s="19" cm="1">
        <f t="array" ref="T23">IFERROR(
    SUMPRODUCT(
        (Data_Clean_Build!X$2:X$51 - Data_Clean_Build!W$2:W$51) *
        ((Data_Clean_Build!X$2:X$51 - Data_Clean_Build!W$2:W$51) &gt; 0) *
        (Data_Clean_Build!W$2:W$51 &lt;&gt; 0) *
        (Data_Clean_Build!X$2:X$51 &lt;&gt; 0) *
        (($B23 = "All") + (Data_Clean_Build!$F$2:$F$51 = $B23)) *
        (($C23 = "") + ISNUMBER(SEARCH(Data_Clean_Build!$B$2:$B$51,$C23)))
    ),
    0
)</f>
        <v>0</v>
      </c>
      <c r="U23" s="19" cm="1">
        <f t="array" ref="U23">IFERROR(
    SUMPRODUCT(
        (Data_Clean_Build!Y$2:Y$51 - Data_Clean_Build!X$2:X$51) *
        ((Data_Clean_Build!Y$2:Y$51 - Data_Clean_Build!X$2:X$51) &gt; 0) *
        (Data_Clean_Build!X$2:X$51 &lt;&gt; 0) *
        (Data_Clean_Build!Y$2:Y$51 &lt;&gt; 0) *
        (($B23 = "All") + (Data_Clean_Build!$F$2:$F$51 = $B23)) *
        (($C23 = "") + ISNUMBER(SEARCH(Data_Clean_Build!$B$2:$B$51,$C23)))
    ),
    0
)</f>
        <v>0</v>
      </c>
      <c r="V23" s="19" cm="1">
        <f t="array" ref="V23">IFERROR(
    SUMPRODUCT(
        (Data_Clean_Build!Z$2:Z$51 - Data_Clean_Build!Y$2:Y$51) *
        ((Data_Clean_Build!Z$2:Z$51 - Data_Clean_Build!Y$2:Y$51) &gt; 0) *
        (Data_Clean_Build!Y$2:Y$51 &lt;&gt; 0) *
        (Data_Clean_Build!Z$2:Z$51 &lt;&gt; 0) *
        (($B23 = "All") + (Data_Clean_Build!$F$2:$F$51 = $B23)) *
        (($C23 = "") + ISNUMBER(SEARCH(Data_Clean_Build!$B$2:$B$51,$C23)))
    ),
    0
)</f>
        <v>8.0855999999999995</v>
      </c>
      <c r="W23" s="19" cm="1">
        <f t="array" ref="W23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(($B23 = "All") + (Data_Clean_Build!$F$2:$F$51 = $B23)) *
        (($C23 = "") + ISNUMBER(SEARCH(Data_Clean_Build!$B$2:$B$51,$C23)))
    ),
    0
)</f>
        <v>0</v>
      </c>
      <c r="X23" s="19" cm="1">
        <f t="array" ref="X23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(($B23 = "All") + (Data_Clean_Build!$F$2:$F$51 = $B23)) *
        (($C23 = "") + ISNUMBER(SEARCH(Data_Clean_Build!$B$2:$B$51,$C23)))
    ),
    0
)</f>
        <v>340.56912</v>
      </c>
      <c r="Y23" s="19" cm="1">
        <f t="array" ref="Y23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(($B23 = "All") + (Data_Clean_Build!$F$2:$F$51 = $B23)) *
        (($C23 = "") + ISNUMBER(SEARCH(Data_Clean_Build!$B$2:$B$51,$C23)))
    ),
    0
)</f>
        <v>44.639999999999986</v>
      </c>
      <c r="Z23" s="19" cm="1">
        <f t="array" ref="Z23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(($B23 = "All") + (Data_Clean_Build!$F$2:$F$51 = $B23)) *
        (($C23 = "") + ISNUMBER(SEARCH(Data_Clean_Build!$B$2:$B$51,$C23)))
    ),
    0
)</f>
        <v>0</v>
      </c>
      <c r="AA23" s="19" cm="1">
        <f t="array" ref="AA23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(($B23 = "All") + (Data_Clean_Build!$F$2:$F$51 = $B23)) *
        (($C23 = "") + ISNUMBER(SEARCH(Data_Clean_Build!$B$2:$B$51,$C23)))
    ),
    0
)</f>
        <v>0</v>
      </c>
      <c r="AB23" s="19" cm="1">
        <f t="array" ref="AB23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(($B23 = "All") + (Data_Clean_Build!$F$2:$F$51 = $B23)) *
        (($C23 = "") + ISNUMBER(SEARCH(Data_Clean_Build!$B$2:$B$51,$C23)))
    ),
    0
)</f>
        <v>90.720000000000255</v>
      </c>
      <c r="AC23" s="19" cm="1">
        <f t="array" ref="AC23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(($B23 = "All") + (Data_Clean_Build!$F$2:$F$51 = $B23)) *
        (($C23 = "") + ISNUMBER(SEARCH(Data_Clean_Build!$B$2:$B$51,$C23)))
    ),
    0
)</f>
        <v>300.98736000000031</v>
      </c>
      <c r="AD23" s="19" cm="1">
        <f t="array" ref="AD23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(($B23 = "All") + (Data_Clean_Build!$F$2:$F$51 = $B23)) *
        (($C23 = "") + ISNUMBER(SEARCH(Data_Clean_Build!$B$2:$B$51,$C23)))
    ),
    0
)</f>
        <v>0</v>
      </c>
      <c r="AE23" s="19" cm="1">
        <f t="array" ref="AE23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(($B23 = "All") + (Data_Clean_Build!$F$2:$F$51 = $B23)) *
        (($C23 = "") + ISNUMBER(SEARCH(Data_Clean_Build!$B$2:$B$51,$C23)))
    ),
    0
)</f>
        <v>0</v>
      </c>
      <c r="AF23" s="19" cm="1">
        <f t="array" ref="AF23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(($B23 = "All") + (Data_Clean_Build!$F$2:$F$51 = $B23)) *
        (($C23 = "") + ISNUMBER(SEARCH(Data_Clean_Build!$B$2:$B$51,$C23)))
    ),
    0
)</f>
        <v>0</v>
      </c>
      <c r="AH23" s="19" cm="1">
        <f t="array" ref="AH23">_xlfn.SWITCH($A23,"Start",$E23,"End",$G23,SUM($E23:$G23))</f>
        <v>0</v>
      </c>
      <c r="AI23" s="19" cm="1">
        <f t="array" ref="AI23">_xlfn.SWITCH($A23,"Start",$H23,"End",$J23,SUM($H23:$J23))</f>
        <v>0</v>
      </c>
      <c r="AJ23" s="19" cm="1">
        <f t="array" ref="AJ23">_xlfn.SWITCH($A23,"Start",$K23,"End",$M23,SUM($K23:$M23))</f>
        <v>0</v>
      </c>
      <c r="AK23" s="19" cm="1">
        <f t="array" ref="AK23">_xlfn.SWITCH($A23,"Start",$N23,"End",$P23,SUM($N23:$P23))</f>
        <v>35.686319999999995</v>
      </c>
      <c r="AL23" s="19" cm="1">
        <f t="array" ref="AL23">_xlfn.SWITCH($A23,"Start",$Q23,"End",$S23,SUM($Q23:$S23))</f>
        <v>607.99115999999992</v>
      </c>
      <c r="AM23" s="19" cm="1">
        <f t="array" ref="AM23">_xlfn.SWITCH($A23,"Start",$T23,"End",$V23,SUM($T23:$V23))</f>
        <v>8.0855999999999995</v>
      </c>
      <c r="AN23" s="19" cm="1">
        <f t="array" ref="AN23">_xlfn.SWITCH($A23,"Start",$W23,"End",$Y23,SUM($W23:$Y23))</f>
        <v>385.20911999999998</v>
      </c>
      <c r="AO23" s="19" cm="1">
        <f t="array" ref="AO23">_xlfn.SWITCH($A23,"Start",$Z23,"End",$AB23,SUM($Z23:$AB23))</f>
        <v>90.720000000000255</v>
      </c>
      <c r="AP23" s="19" cm="1">
        <f t="array" ref="AP23">_xlfn.SWITCH($A23,"Start",$AC23,"End",$AE23,SUM($AC23:$AE23))</f>
        <v>300.98736000000031</v>
      </c>
      <c r="AR23" s="19" cm="1">
        <f t="array" ref="AR23">_xlfn.SWITCH($A23,"Start",$E23,"End",$P23,SUM($E23:$P23))</f>
        <v>35.686319999999995</v>
      </c>
      <c r="AS23" s="19" cm="1">
        <f t="array" ref="AS23">_xlfn.SWITCH($A23,"Start",$Q23,"End",$AB23,SUM($Q23:$AB23))</f>
        <v>1092.0058800000002</v>
      </c>
    </row>
    <row r="24" spans="1:45" x14ac:dyDescent="0.2">
      <c r="A24" s="35" t="s">
        <v>19</v>
      </c>
      <c r="B24" s="34" t="s">
        <v>75</v>
      </c>
      <c r="C24" s="35" t="s">
        <v>16</v>
      </c>
      <c r="E24" s="19" cm="1">
        <f t="array" ref="E24">IFERROR(
    SUMPRODUCT(
        (Data_Clean_Build!I$2:I$51 - Data_Clean_Build!H$2:H$51) *
        ((Data_Clean_Build!I$2:I$51 - Data_Clean_Build!H$2:H$51) &lt; 0) *
        (Data_Clean_Build!H$2:H$51 &lt;&gt; 0) *
        (Data_Clean_Build!I$2:I$51 &lt;&gt; 0) *
        (($B24 = "All") + (Data_Clean_Build!$F$2:$F$51 = $B24)) *
        (($C24 = "") + ISNUMBER(SEARCH(Data_Clean_Build!$B$2:$B$51,$C24)))
    ),
    0
)</f>
        <v>0</v>
      </c>
      <c r="F24" s="19" cm="1">
        <f t="array" ref="F24">IFERROR(
    SUMPRODUCT(
        (Data_Clean_Build!J$2:J$51 - Data_Clean_Build!I$2:I$51) *
        ((Data_Clean_Build!J$2:J$51 - Data_Clean_Build!I$2:I$51) &lt; 0) *
        (Data_Clean_Build!I$2:I$51 &lt;&gt; 0) *
        (Data_Clean_Build!J$2:J$51 &lt;&gt; 0) *
        (($B24 = "All") + (Data_Clean_Build!$F$2:$F$51 = $B24)) *
        (($C24 = "") + ISNUMBER(SEARCH(Data_Clean_Build!$B$2:$B$51,$C24)))
    ),
    0
)</f>
        <v>0</v>
      </c>
      <c r="G24" s="19" cm="1">
        <f t="array" ref="G24">IFERROR(
    SUMPRODUCT(
        (Data_Clean_Build!K$2:K$51 - Data_Clean_Build!J$2:J$51) *
        ((Data_Clean_Build!K$2:K$51 - Data_Clean_Build!J$2:J$51) &lt; 0) *
        (Data_Clean_Build!J$2:J$51 &lt;&gt; 0) *
        (Data_Clean_Build!K$2:K$51 &lt;&gt; 0) *
        (($B24 = "All") + (Data_Clean_Build!$F$2:$F$51 = $B24)) *
        (($C24 = "") + ISNUMBER(SEARCH(Data_Clean_Build!$B$2:$B$51,$C24)))
    ),
    0
)</f>
        <v>0</v>
      </c>
      <c r="H24" s="19" cm="1">
        <f t="array" ref="H24">IFERROR(
    SUMPRODUCT(
        (Data_Clean_Build!L$2:L$51 - Data_Clean_Build!K$2:K$51) *
        ((Data_Clean_Build!L$2:L$51 - Data_Clean_Build!K$2:K$51) &lt; 0) *
        (Data_Clean_Build!K$2:K$51 &lt;&gt; 0) *
        (Data_Clean_Build!L$2:L$51 &lt;&gt; 0) *
        (($B24 = "All") + (Data_Clean_Build!$F$2:$F$51 = $B24)) *
        (($C24 = "") + ISNUMBER(SEARCH(Data_Clean_Build!$B$2:$B$51,$C24)))
    ),
    0
)</f>
        <v>0</v>
      </c>
      <c r="I24" s="19" cm="1">
        <f t="array" ref="I24">IFERROR(
    SUMPRODUCT(
        (Data_Clean_Build!M$2:M$51 - Data_Clean_Build!L$2:L$51) *
        ((Data_Clean_Build!M$2:M$51 - Data_Clean_Build!L$2:L$51) &lt; 0) *
        (Data_Clean_Build!L$2:L$51 &lt;&gt; 0) *
        (Data_Clean_Build!M$2:M$51 &lt;&gt; 0) *
        (($B24 = "All") + (Data_Clean_Build!$F$2:$F$51 = $B24)) *
        (($C24 = "") + ISNUMBER(SEARCH(Data_Clean_Build!$B$2:$B$51,$C24)))
    ),
    0
)</f>
        <v>0</v>
      </c>
      <c r="J24" s="19" cm="1">
        <f t="array" ref="J24">IFERROR(
    SUMPRODUCT(
        (Data_Clean_Build!N$2:N$51 - Data_Clean_Build!M$2:M$51) *
        ((Data_Clean_Build!N$2:N$51 - Data_Clean_Build!M$2:M$51) &lt; 0) *
        (Data_Clean_Build!M$2:M$51 &lt;&gt; 0) *
        (Data_Clean_Build!N$2:N$51 &lt;&gt; 0) *
        (($B24 = "All") + (Data_Clean_Build!$F$2:$F$51 = $B24)) *
        (($C24 = "") + ISNUMBER(SEARCH(Data_Clean_Build!$B$2:$B$51,$C24)))
    ),
    0
)</f>
        <v>0</v>
      </c>
      <c r="K24" s="19" cm="1">
        <f t="array" ref="K24">IFERROR(
    SUMPRODUCT(
        (Data_Clean_Build!O$2:O$51 - Data_Clean_Build!N$2:N$51) *
        ((Data_Clean_Build!O$2:O$51 - Data_Clean_Build!N$2:N$51) &lt; 0) *
        (Data_Clean_Build!N$2:N$51 &lt;&gt; 0) *
        (Data_Clean_Build!O$2:O$51 &lt;&gt; 0) *
        (($B24 = "All") + (Data_Clean_Build!$F$2:$F$51 = $B24)) *
        (($C24 = "") + ISNUMBER(SEARCH(Data_Clean_Build!$B$2:$B$51,$C24)))
    ),
    0
)</f>
        <v>0</v>
      </c>
      <c r="L24" s="19" cm="1">
        <f t="array" ref="L24">IFERROR(
    SUMPRODUCT(
        (Data_Clean_Build!P$2:P$51 - Data_Clean_Build!O$2:O$51) *
        ((Data_Clean_Build!P$2:P$51 - Data_Clean_Build!O$2:O$51) &lt; 0) *
        (Data_Clean_Build!O$2:O$51 &lt;&gt; 0) *
        (Data_Clean_Build!P$2:P$51 &lt;&gt; 0) *
        (($B24 = "All") + (Data_Clean_Build!$F$2:$F$51 = $B24)) *
        (($C24 = "") + ISNUMBER(SEARCH(Data_Clean_Build!$B$2:$B$51,$C24)))
    ),
    0
)</f>
        <v>0</v>
      </c>
      <c r="M24" s="19" cm="1">
        <f t="array" ref="M24">IFERROR(
    SUMPRODUCT(
        (Data_Clean_Build!Q$2:Q$51 - Data_Clean_Build!P$2:P$51) *
        ((Data_Clean_Build!Q$2:Q$51 - Data_Clean_Build!P$2:P$51) &lt; 0) *
        (Data_Clean_Build!P$2:P$51 &lt;&gt; 0) *
        (Data_Clean_Build!Q$2:Q$51 &lt;&gt; 0) *
        (($B24 = "All") + (Data_Clean_Build!$F$2:$F$51 = $B24)) *
        (($C24 = "") + ISNUMBER(SEARCH(Data_Clean_Build!$B$2:$B$51,$C24)))
    ),
    0
)</f>
        <v>-77.760000000000218</v>
      </c>
      <c r="N24" s="19" cm="1">
        <f t="array" ref="N24">IFERROR(
    SUMPRODUCT(
        (Data_Clean_Build!R$2:R$51 - Data_Clean_Build!Q$2:Q$51) *
        ((Data_Clean_Build!R$2:R$51 - Data_Clean_Build!Q$2:Q$51) &lt; 0) *
        (Data_Clean_Build!Q$2:Q$51 &lt;&gt; 0) *
        (Data_Clean_Build!R$2:R$51 &lt;&gt; 0) *
        (($B24 = "All") + (Data_Clean_Build!$F$2:$F$51 = $B24)) *
        (($C24 = "") + ISNUMBER(SEARCH(Data_Clean_Build!$B$2:$B$51,$C24)))
    ),
    0
)</f>
        <v>0</v>
      </c>
      <c r="O24" s="19" cm="1">
        <f t="array" ref="O24">IFERROR(
    SUMPRODUCT(
        (Data_Clean_Build!S$2:S$51 - Data_Clean_Build!R$2:R$51) *
        ((Data_Clean_Build!S$2:S$51 - Data_Clean_Build!R$2:R$51) &lt; 0) *
        (Data_Clean_Build!R$2:R$51 &lt;&gt; 0) *
        (Data_Clean_Build!S$2:S$51 &lt;&gt; 0) *
        (($B24 = "All") + (Data_Clean_Build!$F$2:$F$51 = $B24)) *
        (($C24 = "") + ISNUMBER(SEARCH(Data_Clean_Build!$B$2:$B$51,$C24)))
    ),
    0
)</f>
        <v>0</v>
      </c>
      <c r="P24" s="19" cm="1">
        <f t="array" ref="P24">IFERROR(
    SUMPRODUCT(
        (Data_Clean_Build!T$2:T$51 - Data_Clean_Build!S$2:S$51) *
        ((Data_Clean_Build!T$2:T$51 - Data_Clean_Build!S$2:S$51) &lt; 0) *
        (Data_Clean_Build!S$2:S$51 &lt;&gt; 0) *
        (Data_Clean_Build!T$2:T$51 &lt;&gt; 0) *
        (($B24 = "All") + (Data_Clean_Build!$F$2:$F$51 = $B24)) *
        (($C24 = "") + ISNUMBER(SEARCH(Data_Clean_Build!$B$2:$B$51,$C24)))
    ),
    0
)</f>
        <v>0</v>
      </c>
      <c r="Q24" s="19" cm="1">
        <f t="array" ref="Q24">IFERROR(
    SUMPRODUCT(
        (Data_Clean_Build!U$2:U$51 - Data_Clean_Build!T$2:T$51) *
        ((Data_Clean_Build!U$2:U$51 - Data_Clean_Build!T$2:T$51) &lt; 0) *
        (Data_Clean_Build!T$2:T$51 &lt;&gt; 0) *
        (Data_Clean_Build!U$2:U$51 &lt;&gt; 0) *
        (($B24 = "All") + (Data_Clean_Build!$F$2:$F$51 = $B24)) *
        (($C24 = "") + ISNUMBER(SEARCH(Data_Clean_Build!$B$2:$B$51,$C24)))
    ),
    0
)</f>
        <v>0</v>
      </c>
      <c r="R24" s="19" cm="1">
        <f t="array" ref="R24">IFERROR(
    SUMPRODUCT(
        (Data_Clean_Build!V$2:V$51 - Data_Clean_Build!U$2:U$51) *
        ((Data_Clean_Build!V$2:V$51 - Data_Clean_Build!U$2:U$51) &lt; 0) *
        (Data_Clean_Build!U$2:U$51 &lt;&gt; 0) *
        (Data_Clean_Build!V$2:V$51 &lt;&gt; 0) *
        (($B24 = "All") + (Data_Clean_Build!$F$2:$F$51 = $B24)) *
        (($C24 = "") + ISNUMBER(SEARCH(Data_Clean_Build!$B$2:$B$51,$C24)))
    ),
    0
)</f>
        <v>0</v>
      </c>
      <c r="S24" s="19" cm="1">
        <f t="array" ref="S24">IFERROR(
    SUMPRODUCT(
        (Data_Clean_Build!W$2:W$51 - Data_Clean_Build!V$2:V$51) *
        ((Data_Clean_Build!W$2:W$51 - Data_Clean_Build!V$2:V$51) &lt; 0) *
        (Data_Clean_Build!V$2:V$51 &lt;&gt; 0) *
        (Data_Clean_Build!W$2:W$51 &lt;&gt; 0) *
        (($B24 = "All") + (Data_Clean_Build!$F$2:$F$51 = $B24)) *
        (($C24 = "") + ISNUMBER(SEARCH(Data_Clean_Build!$B$2:$B$51,$C24)))
    ),
    0
)</f>
        <v>0</v>
      </c>
      <c r="T24" s="19" cm="1">
        <f t="array" ref="T24">IFERROR(
    SUMPRODUCT(
        (Data_Clean_Build!X$2:X$51 - Data_Clean_Build!W$2:W$51) *
        ((Data_Clean_Build!X$2:X$51 - Data_Clean_Build!W$2:W$51) &lt; 0) *
        (Data_Clean_Build!W$2:W$51 &lt;&gt; 0) *
        (Data_Clean_Build!X$2:X$51 &lt;&gt; 0) *
        (($B24 = "All") + (Data_Clean_Build!$F$2:$F$51 = $B24)) *
        (($C24 = "") + ISNUMBER(SEARCH(Data_Clean_Build!$B$2:$B$51,$C24)))
    ),
    0
)</f>
        <v>0</v>
      </c>
      <c r="U24" s="19" cm="1">
        <f t="array" ref="U24">IFERROR(
    SUMPRODUCT(
        (Data_Clean_Build!Y$2:Y$51 - Data_Clean_Build!X$2:X$51) *
        ((Data_Clean_Build!Y$2:Y$51 - Data_Clean_Build!X$2:X$51) &lt; 0) *
        (Data_Clean_Build!X$2:X$51 &lt;&gt; 0) *
        (Data_Clean_Build!Y$2:Y$51 &lt;&gt; 0) *
        (($B24 = "All") + (Data_Clean_Build!$F$2:$F$51 = $B24)) *
        (($C24 = "") + ISNUMBER(SEARCH(Data_Clean_Build!$B$2:$B$51,$C24)))
    ),
    0
)</f>
        <v>0</v>
      </c>
      <c r="V24" s="19" cm="1">
        <f t="array" ref="V24">IFERROR(
    SUMPRODUCT(
        (Data_Clean_Build!Z$2:Z$51 - Data_Clean_Build!Y$2:Y$51) *
        ((Data_Clean_Build!Z$2:Z$51 - Data_Clean_Build!Y$2:Y$51) &lt; 0) *
        (Data_Clean_Build!Y$2:Y$51 &lt;&gt; 0) *
        (Data_Clean_Build!Z$2:Z$51 &lt;&gt; 0) *
        (($B24 = "All") + (Data_Clean_Build!$F$2:$F$51 = $B24)) *
        (($C24 = "") + ISNUMBER(SEARCH(Data_Clean_Build!$B$2:$B$51,$C24)))
    ),
    0
)</f>
        <v>0</v>
      </c>
      <c r="W24" s="19" cm="1">
        <f t="array" ref="W24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(($B24 = "All") + (Data_Clean_Build!$F$2:$F$51 = $B24)) *
        (($C24 = "") + ISNUMBER(SEARCH(Data_Clean_Build!$B$2:$B$51,$C24)))
    ),
    0
)</f>
        <v>0</v>
      </c>
      <c r="X24" s="19" cm="1">
        <f t="array" ref="X24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(($B24 = "All") + (Data_Clean_Build!$F$2:$F$51 = $B24)) *
        (($C24 = "") + ISNUMBER(SEARCH(Data_Clean_Build!$B$2:$B$51,$C24)))
    ),
    0
)</f>
        <v>-1172.1916799999999</v>
      </c>
      <c r="Y24" s="19" cm="1">
        <f t="array" ref="Y24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(($B24 = "All") + (Data_Clean_Build!$F$2:$F$51 = $B24)) *
        (($C24 = "") + ISNUMBER(SEARCH(Data_Clean_Build!$B$2:$B$51,$C24)))
    ),
    0
)</f>
        <v>0</v>
      </c>
      <c r="Z24" s="19" cm="1">
        <f t="array" ref="Z24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(($B24 = "All") + (Data_Clean_Build!$F$2:$F$51 = $B24)) *
        (($C24 = "") + ISNUMBER(SEARCH(Data_Clean_Build!$B$2:$B$51,$C24)))
    ),
    0
)</f>
        <v>-71.850239999999758</v>
      </c>
      <c r="AA24" s="19" cm="1">
        <f t="array" ref="AA24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(($B24 = "All") + (Data_Clean_Build!$F$2:$F$51 = $B24)) *
        (($C24 = "") + ISNUMBER(SEARCH(Data_Clean_Build!$B$2:$B$51,$C24)))
    ),
    0
)</f>
        <v>-2760.4848000000006</v>
      </c>
      <c r="AB24" s="19" cm="1">
        <f t="array" ref="AB24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(($B24 = "All") + (Data_Clean_Build!$F$2:$F$51 = $B24)) *
        (($C24 = "") + ISNUMBER(SEARCH(Data_Clean_Build!$B$2:$B$51,$C24)))
    ),
    0
)</f>
        <v>0</v>
      </c>
      <c r="AC24" s="19" cm="1">
        <f t="array" ref="AC24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(($B24 = "All") + (Data_Clean_Build!$F$2:$F$51 = $B24)) *
        (($C24 = "") + ISNUMBER(SEARCH(Data_Clean_Build!$B$2:$B$51,$C24)))
    ),
    0
)</f>
        <v>-70.290720000000022</v>
      </c>
      <c r="AD24" s="19" cm="1">
        <f t="array" ref="AD24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(($B24 = "All") + (Data_Clean_Build!$F$2:$F$51 = $B24)) *
        (($C24 = "") + ISNUMBER(SEARCH(Data_Clean_Build!$B$2:$B$51,$C24)))
    ),
    0
)</f>
        <v>0</v>
      </c>
      <c r="AE24" s="19" cm="1">
        <f t="array" ref="AE24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(($B24 = "All") + (Data_Clean_Build!$F$2:$F$51 = $B24)) *
        (($C24 = "") + ISNUMBER(SEARCH(Data_Clean_Build!$B$2:$B$51,$C24)))
    ),
    0
)</f>
        <v>0</v>
      </c>
      <c r="AF24" s="19" cm="1">
        <f t="array" ref="AF24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(($B24 = "All") + (Data_Clean_Build!$F$2:$F$51 = $B24)) *
        (($C24 = "") + ISNUMBER(SEARCH(Data_Clean_Build!$B$2:$B$51,$C24)))
    ),
    0
)</f>
        <v>0</v>
      </c>
      <c r="AH24" s="19" cm="1">
        <f t="array" ref="AH24">_xlfn.SWITCH($A24,"Start",$E24,"End",$G24,SUM($E24:$G24))</f>
        <v>0</v>
      </c>
      <c r="AI24" s="19" cm="1">
        <f t="array" ref="AI24">_xlfn.SWITCH($A24,"Start",$H24,"End",$J24,SUM($H24:$J24))</f>
        <v>0</v>
      </c>
      <c r="AJ24" s="19" cm="1">
        <f t="array" ref="AJ24">_xlfn.SWITCH($A24,"Start",$K24,"End",$M24,SUM($K24:$M24))</f>
        <v>-77.760000000000218</v>
      </c>
      <c r="AK24" s="19" cm="1">
        <f t="array" ref="AK24">_xlfn.SWITCH($A24,"Start",$N24,"End",$P24,SUM($N24:$P24))</f>
        <v>0</v>
      </c>
      <c r="AL24" s="19" cm="1">
        <f t="array" ref="AL24">_xlfn.SWITCH($A24,"Start",$Q24,"End",$S24,SUM($Q24:$S24))</f>
        <v>0</v>
      </c>
      <c r="AM24" s="19" cm="1">
        <f t="array" ref="AM24">_xlfn.SWITCH($A24,"Start",$T24,"End",$V24,SUM($T24:$V24))</f>
        <v>0</v>
      </c>
      <c r="AN24" s="19" cm="1">
        <f t="array" ref="AN24">_xlfn.SWITCH($A24,"Start",$W24,"End",$Y24,SUM($W24:$Y24))</f>
        <v>-1172.1916799999999</v>
      </c>
      <c r="AO24" s="19" cm="1">
        <f t="array" ref="AO24">_xlfn.SWITCH($A24,"Start",$Z24,"End",$AB24,SUM($Z24:$AB24))</f>
        <v>-2832.3350400000004</v>
      </c>
      <c r="AP24" s="19" cm="1">
        <f t="array" ref="AP24">_xlfn.SWITCH($A24,"Start",$AC24,"End",$AE24,SUM($AC24:$AE24))</f>
        <v>-70.290720000000022</v>
      </c>
      <c r="AR24" s="19" cm="1">
        <f t="array" ref="AR24">_xlfn.SWITCH($A24,"Start",$E24,"End",$P24,SUM($E24:$P24))</f>
        <v>-77.760000000000218</v>
      </c>
      <c r="AS24" s="19" cm="1">
        <f t="array" ref="AS24">_xlfn.SWITCH($A24,"Start",$Q24,"End",$AB24,SUM($Q24:$AB24))</f>
        <v>-4004.5267200000003</v>
      </c>
    </row>
    <row r="25" spans="1:45" x14ac:dyDescent="0.2">
      <c r="A25" s="35" t="s">
        <v>20</v>
      </c>
      <c r="B25" s="34" t="s">
        <v>75</v>
      </c>
      <c r="C25" s="35" t="s">
        <v>16</v>
      </c>
      <c r="E25" s="19" cm="1">
        <f t="array" ref="E25">IFERROR(
    -SUMPRODUCT(
        (Data_Clean_Build!H$2:H$51) *
        (Data_Clean_Build!I$2:I$51 = 0) *
       (Data_Clean_Build!$E$2:$E$51 &lt;&gt; Data_Clean_Build!I$1:I$1) *
        (($B25 = "All") + (Data_Clean_Build!$F$2:$F$51 = $B25)) *
        (($C25 = "") + ISNUMBER(SEARCH(Data_Clean_Build!$B$2:$B$51,$C25)))
    ),
    0
)</f>
        <v>0</v>
      </c>
      <c r="F25" s="19" cm="1">
        <f t="array" ref="F25">IFERROR(
    -SUMPRODUCT(
        (Data_Clean_Build!I$2:I$51) *
        (Data_Clean_Build!J$2:J$51 = 0) *
       (Data_Clean_Build!$E$2:$E$51 &lt;&gt; Data_Clean_Build!J$1:J$1) *
        (($B25 = "All") + (Data_Clean_Build!$F$2:$F$51 = $B25)) *
        (($C25 = "") + ISNUMBER(SEARCH(Data_Clean_Build!$B$2:$B$51,$C25)))
    ),
    0
)</f>
        <v>0</v>
      </c>
      <c r="G25" s="19" cm="1">
        <f t="array" ref="G25">IFERROR(
    -SUMPRODUCT(
        (Data_Clean_Build!J$2:J$51) *
        (Data_Clean_Build!K$2:K$51 = 0) *
       (Data_Clean_Build!$E$2:$E$51 &lt;&gt; Data_Clean_Build!K$1:K$1) *
        (($B25 = "All") + (Data_Clean_Build!$F$2:$F$51 = $B25)) *
        (($C25 = "") + ISNUMBER(SEARCH(Data_Clean_Build!$B$2:$B$51,$C25)))
    ),
    0
)</f>
        <v>0</v>
      </c>
      <c r="H25" s="19" cm="1">
        <f t="array" ref="H25">IFERROR(
    -SUMPRODUCT(
        (Data_Clean_Build!K$2:K$51) *
        (Data_Clean_Build!L$2:L$51 = 0) *
       (Data_Clean_Build!$E$2:$E$51 &lt;&gt; Data_Clean_Build!L$1:L$1) *
        (($B25 = "All") + (Data_Clean_Build!$F$2:$F$51 = $B25)) *
        (($C25 = "") + ISNUMBER(SEARCH(Data_Clean_Build!$B$2:$B$51,$C25)))
    ),
    0
)</f>
        <v>0</v>
      </c>
      <c r="I25" s="19" cm="1">
        <f t="array" ref="I25">IFERROR(
    -SUMPRODUCT(
        (Data_Clean_Build!L$2:L$51) *
        (Data_Clean_Build!M$2:M$51 = 0) *
       (Data_Clean_Build!$E$2:$E$51 &lt;&gt; Data_Clean_Build!M$1:M$1) *
        (($B25 = "All") + (Data_Clean_Build!$F$2:$F$51 = $B25)) *
        (($C25 = "") + ISNUMBER(SEARCH(Data_Clean_Build!$B$2:$B$51,$C25)))
    ),
    0
)</f>
        <v>0</v>
      </c>
      <c r="J25" s="19" cm="1">
        <f t="array" ref="J25">IFERROR(
    -SUMPRODUCT(
        (Data_Clean_Build!M$2:M$51) *
        (Data_Clean_Build!N$2:N$51 = 0) *
       (Data_Clean_Build!$E$2:$E$51 &lt;&gt; Data_Clean_Build!N$1:N$1) *
        (($B25 = "All") + (Data_Clean_Build!$F$2:$F$51 = $B25)) *
        (($C25 = "") + ISNUMBER(SEARCH(Data_Clean_Build!$B$2:$B$51,$C25)))
    ),
    0
)</f>
        <v>0</v>
      </c>
      <c r="K25" s="19" cm="1">
        <f t="array" ref="K25">IFERROR(
    -SUMPRODUCT(
        (Data_Clean_Build!N$2:N$51) *
        (Data_Clean_Build!O$2:O$51 = 0) *
       (Data_Clean_Build!$E$2:$E$51 &lt;&gt; Data_Clean_Build!O$1:O$1) *
        (($B25 = "All") + (Data_Clean_Build!$F$2:$F$51 = $B25)) *
        (($C25 = "") + ISNUMBER(SEARCH(Data_Clean_Build!$B$2:$B$51,$C25)))
    ),
    0
)</f>
        <v>0</v>
      </c>
      <c r="L25" s="19" cm="1">
        <f t="array" ref="L25">IFERROR(
    -SUMPRODUCT(
        (Data_Clean_Build!O$2:O$51) *
        (Data_Clean_Build!P$2:P$51 = 0) *
       (Data_Clean_Build!$E$2:$E$51 &lt;&gt; Data_Clean_Build!P$1:P$1) *
        (($B25 = "All") + (Data_Clean_Build!$F$2:$F$51 = $B25)) *
        (($C25 = "") + ISNUMBER(SEARCH(Data_Clean_Build!$B$2:$B$51,$C25)))
    ),
    0
)</f>
        <v>0</v>
      </c>
      <c r="M25" s="19" cm="1">
        <f t="array" ref="M25">IFERROR(
    -SUMPRODUCT(
        (Data_Clean_Build!P$2:P$51) *
        (Data_Clean_Build!Q$2:Q$51 = 0) *
       (Data_Clean_Build!$E$2:$E$51 &lt;&gt; Data_Clean_Build!Q$1:Q$1) *
        (($B25 = "All") + (Data_Clean_Build!$F$2:$F$51 = $B25)) *
        (($C25 = "") + ISNUMBER(SEARCH(Data_Clean_Build!$B$2:$B$51,$C25)))
    ),
    0
)</f>
        <v>0</v>
      </c>
      <c r="N25" s="19" cm="1">
        <f t="array" ref="N25">IFERROR(
    -SUMPRODUCT(
        (Data_Clean_Build!Q$2:Q$51) *
        (Data_Clean_Build!R$2:R$51 = 0) *
       (Data_Clean_Build!$E$2:$E$51 &lt;&gt; Data_Clean_Build!R$1:R$1) *
        (($B25 = "All") + (Data_Clean_Build!$F$2:$F$51 = $B25)) *
        (($C25 = "") + ISNUMBER(SEARCH(Data_Clean_Build!$B$2:$B$51,$C25)))
    ),
    0
)</f>
        <v>0</v>
      </c>
      <c r="O25" s="19" cm="1">
        <f t="array" ref="O25">IFERROR(
    -SUMPRODUCT(
        (Data_Clean_Build!R$2:R$51) *
        (Data_Clean_Build!S$2:S$51 = 0) *
       (Data_Clean_Build!$E$2:$E$51 &lt;&gt; Data_Clean_Build!S$1:S$1) *
        (($B25 = "All") + (Data_Clean_Build!$F$2:$F$51 = $B25)) *
        (($C25 = "") + ISNUMBER(SEARCH(Data_Clean_Build!$B$2:$B$51,$C25)))
    ),
    0
)</f>
        <v>0</v>
      </c>
      <c r="P25" s="19" cm="1">
        <f t="array" ref="P25">IFERROR(
    -SUMPRODUCT(
        (Data_Clean_Build!S$2:S$51) *
        (Data_Clean_Build!T$2:T$51 = 0) *
       (Data_Clean_Build!$E$2:$E$51 &lt;&gt; Data_Clean_Build!T$1:T$1) *
        (($B25 = "All") + (Data_Clean_Build!$F$2:$F$51 = $B25)) *
        (($C25 = "") + ISNUMBER(SEARCH(Data_Clean_Build!$B$2:$B$51,$C25)))
    ),
    0
)</f>
        <v>0</v>
      </c>
      <c r="Q25" s="19" cm="1">
        <f t="array" ref="Q25">IFERROR(
    -SUMPRODUCT(
        (Data_Clean_Build!T$2:T$51) *
        (Data_Clean_Build!U$2:U$51 = 0) *
       (Data_Clean_Build!$E$2:$E$51 &lt;&gt; Data_Clean_Build!U$1:U$1) *
        (($B25 = "All") + (Data_Clean_Build!$F$2:$F$51 = $B25)) *
        (($C25 = "") + ISNUMBER(SEARCH(Data_Clean_Build!$B$2:$B$51,$C25)))
    ),
    0
)</f>
        <v>0</v>
      </c>
      <c r="R25" s="19" cm="1">
        <f t="array" ref="R25">IFERROR(
    -SUMPRODUCT(
        (Data_Clean_Build!U$2:U$51) *
        (Data_Clean_Build!V$2:V$51 = 0) *
       (Data_Clean_Build!$E$2:$E$51 &lt;&gt; Data_Clean_Build!V$1:V$1) *
        (($B25 = "All") + (Data_Clean_Build!$F$2:$F$51 = $B25)) *
        (($C25 = "") + ISNUMBER(SEARCH(Data_Clean_Build!$B$2:$B$51,$C25)))
    ),
    0
)</f>
        <v>0</v>
      </c>
      <c r="S25" s="19" cm="1">
        <f t="array" ref="S25">IFERROR(
    -SUMPRODUCT(
        (Data_Clean_Build!V$2:V$51) *
        (Data_Clean_Build!W$2:W$51 = 0) *
       (Data_Clean_Build!$E$2:$E$51 &lt;&gt; Data_Clean_Build!W$1:W$1) *
        (($B25 = "All") + (Data_Clean_Build!$F$2:$F$51 = $B25)) *
        (($C25 = "") + ISNUMBER(SEARCH(Data_Clean_Build!$B$2:$B$51,$C25)))
    ),
    0
)</f>
        <v>0</v>
      </c>
      <c r="T25" s="19" cm="1">
        <f t="array" ref="T25">IFERROR(
    -SUMPRODUCT(
        (Data_Clean_Build!W$2:W$51) *
        (Data_Clean_Build!X$2:X$51 = 0) *
       (Data_Clean_Build!$E$2:$E$51 &lt;&gt; Data_Clean_Build!X$1:X$1) *
        (($B25 = "All") + (Data_Clean_Build!$F$2:$F$51 = $B25)) *
        (($C25 = "") + ISNUMBER(SEARCH(Data_Clean_Build!$B$2:$B$51,$C25)))
    ),
    0
)</f>
        <v>0</v>
      </c>
      <c r="U25" s="19" cm="1">
        <f t="array" ref="U25">IFERROR(
    -SUMPRODUCT(
        (Data_Clean_Build!X$2:X$51) *
        (Data_Clean_Build!Y$2:Y$51 = 0) *
       (Data_Clean_Build!$E$2:$E$51 &lt;&gt; Data_Clean_Build!Y$1:Y$1) *
        (($B25 = "All") + (Data_Clean_Build!$F$2:$F$51 = $B25)) *
        (($C25 = "") + ISNUMBER(SEARCH(Data_Clean_Build!$B$2:$B$51,$C25)))
    ),
    0
)</f>
        <v>0</v>
      </c>
      <c r="V25" s="19" cm="1">
        <f t="array" ref="V25">IFERROR(
    -SUMPRODUCT(
        (Data_Clean_Build!Y$2:Y$51) *
        (Data_Clean_Build!Z$2:Z$51 = 0) *
       (Data_Clean_Build!$E$2:$E$51 &lt;&gt; Data_Clean_Build!Z$1:Z$1) *
        (($B25 = "All") + (Data_Clean_Build!$F$2:$F$51 = $B25)) *
        (($C25 = "") + ISNUMBER(SEARCH(Data_Clean_Build!$B$2:$B$51,$C25)))
    ),
    0
)</f>
        <v>0</v>
      </c>
      <c r="W25" s="19" cm="1">
        <f t="array" ref="W25">IFERROR(
    -SUMPRODUCT(
        (Data_Clean_Build!Z$2:Z$51) *
        (Data_Clean_Build!AA$2:AA$51 = 0) *
       (Data_Clean_Build!$E$2:$E$51 &lt;&gt; Data_Clean_Build!AA$1:AA$1) *
        (($B25 = "All") + (Data_Clean_Build!$F$2:$F$51 = $B25)) *
        (($C25 = "") + ISNUMBER(SEARCH(Data_Clean_Build!$B$2:$B$51,$C25)))
    ),
    0
)</f>
        <v>0</v>
      </c>
      <c r="X25" s="19" cm="1">
        <f t="array" ref="X25">IFERROR(
    -SUMPRODUCT(
        (Data_Clean_Build!AA$2:AA$51) *
        (Data_Clean_Build!AB$2:AB$51 = 0) *
       (Data_Clean_Build!$E$2:$E$51 &lt;&gt; Data_Clean_Build!AB$1:AB$1) *
        (($B25 = "All") + (Data_Clean_Build!$F$2:$F$51 = $B25)) *
        (($C25 = "") + ISNUMBER(SEARCH(Data_Clean_Build!$B$2:$B$51,$C25)))
    ),
    0
)</f>
        <v>0</v>
      </c>
      <c r="Y25" s="19" cm="1">
        <f t="array" ref="Y25">IFERROR(
    -SUMPRODUCT(
        (Data_Clean_Build!AB$2:AB$51) *
        (Data_Clean_Build!AC$2:AC$51 = 0) *
       (Data_Clean_Build!$E$2:$E$51 &lt;&gt; Data_Clean_Build!AC$1:AC$1) *
        (($B25 = "All") + (Data_Clean_Build!$F$2:$F$51 = $B25)) *
        (($C25 = "") + ISNUMBER(SEARCH(Data_Clean_Build!$B$2:$B$51,$C25)))
    ),
    0
)</f>
        <v>0</v>
      </c>
      <c r="Z25" s="19" cm="1">
        <f t="array" ref="Z25">IFERROR(
    -SUMPRODUCT(
        (Data_Clean_Build!AC$2:AC$51) *
        (Data_Clean_Build!AD$2:AD$51 = 0) *
       (Data_Clean_Build!$E$2:$E$51 &lt;&gt; Data_Clean_Build!AD$1:AD$1) *
        (($B25 = "All") + (Data_Clean_Build!$F$2:$F$51 = $B25)) *
        (($C25 = "") + ISNUMBER(SEARCH(Data_Clean_Build!$B$2:$B$51,$C25)))
    ),
    0
)</f>
        <v>0</v>
      </c>
      <c r="AA25" s="19" cm="1">
        <f t="array" ref="AA25">IFERROR(
    -SUMPRODUCT(
        (Data_Clean_Build!AD$2:AD$51) *
        (Data_Clean_Build!AE$2:AE$51 = 0) *
       (Data_Clean_Build!$E$2:$E$51 &lt;&gt; Data_Clean_Build!AE$1:AE$1) *
        (($B25 = "All") + (Data_Clean_Build!$F$2:$F$51 = $B25)) *
        (($C25 = "") + ISNUMBER(SEARCH(Data_Clean_Build!$B$2:$B$51,$C25)))
    ),
    0
)</f>
        <v>0</v>
      </c>
      <c r="AB25" s="19" cm="1">
        <f t="array" ref="AB25">IFERROR(
    -SUMPRODUCT(
        (Data_Clean_Build!AE$2:AE$51) *
        (Data_Clean_Build!AF$2:AF$51 = 0) *
       (Data_Clean_Build!$E$2:$E$51 &lt;&gt; Data_Clean_Build!AF$1:AF$1) *
        (($B25 = "All") + (Data_Clean_Build!$F$2:$F$51 = $B25)) *
        (($C25 = "") + ISNUMBER(SEARCH(Data_Clean_Build!$B$2:$B$51,$C25)))
    ),
    0
)</f>
        <v>0</v>
      </c>
      <c r="AC25" s="19" cm="1">
        <f t="array" ref="AC25">IFERROR(
    -SUMPRODUCT(
        (Data_Clean_Build!AF$2:AF$51) *
        (Data_Clean_Build!AG$2:AG$51 = 0) *
       (Data_Clean_Build!$E$2:$E$51 &lt;&gt; Data_Clean_Build!AG$1:AG$1) *
        (($B25 = "All") + (Data_Clean_Build!$F$2:$F$51 = $B25)) *
        (($C25 = "") + ISNUMBER(SEARCH(Data_Clean_Build!$B$2:$B$51,$C25)))
    ),
    0
)</f>
        <v>0</v>
      </c>
      <c r="AD25" s="19" cm="1">
        <f t="array" ref="AD25">IFERROR(
    -SUMPRODUCT(
        (Data_Clean_Build!AG$2:AG$51) *
        (Data_Clean_Build!AH$2:AH$51 = 0) *
       (Data_Clean_Build!$E$2:$E$51 &lt;&gt; Data_Clean_Build!AH$1:AH$1) *
        (($B25 = "All") + (Data_Clean_Build!$F$2:$F$51 = $B25)) *
        (($C25 = "") + ISNUMBER(SEARCH(Data_Clean_Build!$B$2:$B$51,$C25)))
    ),
    0
)</f>
        <v>0</v>
      </c>
      <c r="AE25" s="19" cm="1">
        <f t="array" ref="AE25">IFERROR(
    -SUMPRODUCT(
        (Data_Clean_Build!AH$2:AH$51) *
        (Data_Clean_Build!AI$2:AI$51 = 0) *
       (Data_Clean_Build!$E$2:$E$51 &lt;&gt; Data_Clean_Build!AI$1:AI$1) *
        (($B25 = "All") + (Data_Clean_Build!$F$2:$F$51 = $B25)) *
        (($C25 = "") + ISNUMBER(SEARCH(Data_Clean_Build!$B$2:$B$51,$C25)))
    ),
    0
)</f>
        <v>0</v>
      </c>
      <c r="AF25" s="19" cm="1">
        <f t="array" ref="AF25">IFERROR(
    -SUMPRODUCT(
        (Data_Clean_Build!AI$2:AI$51) *
        (Data_Clean_Build!AJ$2:AJ$51 = 0) *
       (Data_Clean_Build!$E$2:$E$51 &lt;&gt; Data_Clean_Build!AJ$1:AJ$1) *
        (($B25 = "All") + (Data_Clean_Build!$F$2:$F$51 = $B25)) *
        (($C25 = "") + ISNUMBER(SEARCH(Data_Clean_Build!$B$2:$B$51,$C25)))
    ),
    0
)</f>
        <v>0</v>
      </c>
      <c r="AH25" s="19" cm="1">
        <f t="array" ref="AH25">_xlfn.SWITCH($A25,"Start",$E25,"End",$G25,SUM($E25:$G25))</f>
        <v>0</v>
      </c>
      <c r="AI25" s="19" cm="1">
        <f t="array" ref="AI25">_xlfn.SWITCH($A25,"Start",$H25,"End",$J25,SUM($H25:$J25))</f>
        <v>0</v>
      </c>
      <c r="AJ25" s="19" cm="1">
        <f t="array" ref="AJ25">_xlfn.SWITCH($A25,"Start",$K25,"End",$M25,SUM($K25:$M25))</f>
        <v>0</v>
      </c>
      <c r="AK25" s="19" cm="1">
        <f t="array" ref="AK25">_xlfn.SWITCH($A25,"Start",$N25,"End",$P25,SUM($N25:$P25))</f>
        <v>0</v>
      </c>
      <c r="AL25" s="19" cm="1">
        <f t="array" ref="AL25">_xlfn.SWITCH($A25,"Start",$Q25,"End",$S25,SUM($Q25:$S25))</f>
        <v>0</v>
      </c>
      <c r="AM25" s="19" cm="1">
        <f t="array" ref="AM25">_xlfn.SWITCH($A25,"Start",$T25,"End",$V25,SUM($T25:$V25))</f>
        <v>0</v>
      </c>
      <c r="AN25" s="19" cm="1">
        <f t="array" ref="AN25">_xlfn.SWITCH($A25,"Start",$W25,"End",$Y25,SUM($W25:$Y25))</f>
        <v>0</v>
      </c>
      <c r="AO25" s="19" cm="1">
        <f t="array" ref="AO25">_xlfn.SWITCH($A25,"Start",$Z25,"End",$AB25,SUM($Z25:$AB25))</f>
        <v>0</v>
      </c>
      <c r="AP25" s="19" cm="1">
        <f t="array" ref="AP25">_xlfn.SWITCH($A25,"Start",$AC25,"End",$AE25,SUM($AC25:$AE25))</f>
        <v>0</v>
      </c>
      <c r="AR25" s="19" cm="1">
        <f t="array" ref="AR25">_xlfn.SWITCH($A25,"Start",$E25,"End",$P25,SUM($E25:$P25))</f>
        <v>0</v>
      </c>
      <c r="AS25" s="19" cm="1">
        <f t="array" ref="AS25">_xlfn.SWITCH($A25,"Start",$Q25,"End",$AB25,SUM($Q25:$AB25))</f>
        <v>0</v>
      </c>
    </row>
    <row r="26" spans="1:45" x14ac:dyDescent="0.2">
      <c r="A26" s="35" t="s">
        <v>21</v>
      </c>
      <c r="B26" s="34" t="s">
        <v>75</v>
      </c>
      <c r="C26" s="35" t="s">
        <v>16</v>
      </c>
      <c r="E26" s="19" cm="1">
        <f t="array" ref="E26">IFERROR(
    -SUMPRODUCT(
        (Data_Clean_Build!H$2:H$51) *
        (Data_Clean_Build!$E$2:$E$51 = Data_Clean_Build!I$1:I$1) *
        (($B26 = "All") + (Data_Clean_Build!$F$2:$F$51 = $B26)) *
        (($C26 = "") + ISNUMBER(SEARCH(Data_Clean_Build!$B$2:$B$51,$C26)))
    ),
    0
)</f>
        <v>0</v>
      </c>
      <c r="F26" s="19" cm="1">
        <f t="array" ref="F26">IFERROR(
    -SUMPRODUCT(
        (Data_Clean_Build!I$2:I$51) *
        (Data_Clean_Build!$E$2:$E$51 = Data_Clean_Build!J$1:J$1) *
        (($B26 = "All") + (Data_Clean_Build!$F$2:$F$51 = $B26)) *
        (($C26 = "") + ISNUMBER(SEARCH(Data_Clean_Build!$B$2:$B$51,$C26)))
    ),
    0
)</f>
        <v>0</v>
      </c>
      <c r="G26" s="19" cm="1">
        <f t="array" ref="G26">IFERROR(
    -SUMPRODUCT(
        (Data_Clean_Build!J$2:J$51) *
        (Data_Clean_Build!$E$2:$E$51 = Data_Clean_Build!K$1:K$1) *
        (($B26 = "All") + (Data_Clean_Build!$F$2:$F$51 = $B26)) *
        (($C26 = "") + ISNUMBER(SEARCH(Data_Clean_Build!$B$2:$B$51,$C26)))
    ),
    0
)</f>
        <v>0</v>
      </c>
      <c r="H26" s="19" cm="1">
        <f t="array" ref="H26">IFERROR(
    -SUMPRODUCT(
        (Data_Clean_Build!K$2:K$51) *
        (Data_Clean_Build!$E$2:$E$51 = Data_Clean_Build!L$1:L$1) *
        (($B26 = "All") + (Data_Clean_Build!$F$2:$F$51 = $B26)) *
        (($C26 = "") + ISNUMBER(SEARCH(Data_Clean_Build!$B$2:$B$51,$C26)))
    ),
    0
)</f>
        <v>0</v>
      </c>
      <c r="I26" s="19" cm="1">
        <f t="array" ref="I26">IFERROR(
    -SUMPRODUCT(
        (Data_Clean_Build!L$2:L$51) *
        (Data_Clean_Build!$E$2:$E$51 = Data_Clean_Build!M$1:M$1) *
        (($B26 = "All") + (Data_Clean_Build!$F$2:$F$51 = $B26)) *
        (($C26 = "") + ISNUMBER(SEARCH(Data_Clean_Build!$B$2:$B$51,$C26)))
    ),
    0
)</f>
        <v>0</v>
      </c>
      <c r="J26" s="19" cm="1">
        <f t="array" ref="J26">IFERROR(
    -SUMPRODUCT(
        (Data_Clean_Build!M$2:M$51) *
        (Data_Clean_Build!$E$2:$E$51 = Data_Clean_Build!N$1:N$1) *
        (($B26 = "All") + (Data_Clean_Build!$F$2:$F$51 = $B26)) *
        (($C26 = "") + ISNUMBER(SEARCH(Data_Clean_Build!$B$2:$B$51,$C26)))
    ),
    0
)</f>
        <v>0</v>
      </c>
      <c r="K26" s="19" cm="1">
        <f t="array" ref="K26">IFERROR(
    -SUMPRODUCT(
        (Data_Clean_Build!N$2:N$51) *
        (Data_Clean_Build!$E$2:$E$51 = Data_Clean_Build!O$1:O$1) *
        (($B26 = "All") + (Data_Clean_Build!$F$2:$F$51 = $B26)) *
        (($C26 = "") + ISNUMBER(SEARCH(Data_Clean_Build!$B$2:$B$51,$C26)))
    ),
    0
)</f>
        <v>0</v>
      </c>
      <c r="L26" s="19" cm="1">
        <f t="array" ref="L26">IFERROR(
    -SUMPRODUCT(
        (Data_Clean_Build!O$2:O$51) *
        (Data_Clean_Build!$E$2:$E$51 = Data_Clean_Build!P$1:P$1) *
        (($B26 = "All") + (Data_Clean_Build!$F$2:$F$51 = $B26)) *
        (($C26 = "") + ISNUMBER(SEARCH(Data_Clean_Build!$B$2:$B$51,$C26)))
    ),
    0
)</f>
        <v>0</v>
      </c>
      <c r="M26" s="19" cm="1">
        <f t="array" ref="M26">IFERROR(
    -SUMPRODUCT(
        (Data_Clean_Build!P$2:P$51) *
        (Data_Clean_Build!$E$2:$E$51 = Data_Clean_Build!Q$1:Q$1) *
        (($B26 = "All") + (Data_Clean_Build!$F$2:$F$51 = $B26)) *
        (($C26 = "") + ISNUMBER(SEARCH(Data_Clean_Build!$B$2:$B$51,$C26)))
    ),
    0
)</f>
        <v>0</v>
      </c>
      <c r="N26" s="19" cm="1">
        <f t="array" ref="N26">IFERROR(
    -SUMPRODUCT(
        (Data_Clean_Build!Q$2:Q$51) *
        (Data_Clean_Build!$E$2:$E$51 = Data_Clean_Build!R$1:R$1) *
        (($B26 = "All") + (Data_Clean_Build!$F$2:$F$51 = $B26)) *
        (($C26 = "") + ISNUMBER(SEARCH(Data_Clean_Build!$B$2:$B$51,$C26)))
    ),
    0
)</f>
        <v>0</v>
      </c>
      <c r="O26" s="19" cm="1">
        <f t="array" ref="O26">IFERROR(
    -SUMPRODUCT(
        (Data_Clean_Build!R$2:R$51) *
        (Data_Clean_Build!$E$2:$E$51 = Data_Clean_Build!S$1:S$1) *
        (($B26 = "All") + (Data_Clean_Build!$F$2:$F$51 = $B26)) *
        (($C26 = "") + ISNUMBER(SEARCH(Data_Clean_Build!$B$2:$B$51,$C26)))
    ),
    0
)</f>
        <v>0</v>
      </c>
      <c r="P26" s="19" cm="1">
        <f t="array" ref="P26">IFERROR(
    -SUMPRODUCT(
        (Data_Clean_Build!S$2:S$51) *
        (Data_Clean_Build!$E$2:$E$51 = Data_Clean_Build!T$1:T$1) *
        (($B26 = "All") + (Data_Clean_Build!$F$2:$F$51 = $B26)) *
        (($C26 = "") + ISNUMBER(SEARCH(Data_Clean_Build!$B$2:$B$51,$C26)))
    ),
    0
)</f>
        <v>0</v>
      </c>
      <c r="Q26" s="19" cm="1">
        <f t="array" ref="Q26">IFERROR(
    -SUMPRODUCT(
        (Data_Clean_Build!T$2:T$51) *
        (Data_Clean_Build!$E$2:$E$51 = Data_Clean_Build!U$1:U$1) *
        (($B26 = "All") + (Data_Clean_Build!$F$2:$F$51 = $B26)) *
        (($C26 = "") + ISNUMBER(SEARCH(Data_Clean_Build!$B$2:$B$51,$C26)))
    ),
    0
)</f>
        <v>0</v>
      </c>
      <c r="R26" s="19" cm="1">
        <f t="array" ref="R26">IFERROR(
    -SUMPRODUCT(
        (Data_Clean_Build!U$2:U$51) *
        (Data_Clean_Build!$E$2:$E$51 = Data_Clean_Build!V$1:V$1) *
        (($B26 = "All") + (Data_Clean_Build!$F$2:$F$51 = $B26)) *
        (($C26 = "") + ISNUMBER(SEARCH(Data_Clean_Build!$B$2:$B$51,$C26)))
    ),
    0
)</f>
        <v>0</v>
      </c>
      <c r="S26" s="19" cm="1">
        <f t="array" ref="S26">IFERROR(
    -SUMPRODUCT(
        (Data_Clean_Build!V$2:V$51) *
        (Data_Clean_Build!$E$2:$E$51 = Data_Clean_Build!W$1:W$1) *
        (($B26 = "All") + (Data_Clean_Build!$F$2:$F$51 = $B26)) *
        (($C26 = "") + ISNUMBER(SEARCH(Data_Clean_Build!$B$2:$B$51,$C26)))
    ),
    0
)</f>
        <v>0</v>
      </c>
      <c r="T26" s="19" cm="1">
        <f t="array" ref="T26">IFERROR(
    -SUMPRODUCT(
        (Data_Clean_Build!W$2:W$51) *
        (Data_Clean_Build!$E$2:$E$51 = Data_Clean_Build!X$1:X$1) *
        (($B26 = "All") + (Data_Clean_Build!$F$2:$F$51 = $B26)) *
        (($C26 = "") + ISNUMBER(SEARCH(Data_Clean_Build!$B$2:$B$51,$C26)))
    ),
    0
)</f>
        <v>0</v>
      </c>
      <c r="U26" s="19" cm="1">
        <f t="array" ref="U26">IFERROR(
    -SUMPRODUCT(
        (Data_Clean_Build!X$2:X$51) *
        (Data_Clean_Build!$E$2:$E$51 = Data_Clean_Build!Y$1:Y$1) *
        (($B26 = "All") + (Data_Clean_Build!$F$2:$F$51 = $B26)) *
        (($C26 = "") + ISNUMBER(SEARCH(Data_Clean_Build!$B$2:$B$51,$C26)))
    ),
    0
)</f>
        <v>0</v>
      </c>
      <c r="V26" s="19" cm="1">
        <f t="array" ref="V26">IFERROR(
    -SUMPRODUCT(
        (Data_Clean_Build!Y$2:Y$51) *
        (Data_Clean_Build!$E$2:$E$51 = Data_Clean_Build!Z$1:Z$1) *
        (($B26 = "All") + (Data_Clean_Build!$F$2:$F$51 = $B26)) *
        (($C26 = "") + ISNUMBER(SEARCH(Data_Clean_Build!$B$2:$B$51,$C26)))
    ),
    0
)</f>
        <v>0</v>
      </c>
      <c r="W26" s="19" cm="1">
        <f t="array" ref="W26">IFERROR(
    -SUMPRODUCT(
        (Data_Clean_Build!Z$2:Z$51) *
        (Data_Clean_Build!$E$2:$E$51 = Data_Clean_Build!AA$1:AA$1) *
        (($B26 = "All") + (Data_Clean_Build!$F$2:$F$51 = $B26)) *
        (($C26 = "") + ISNUMBER(SEARCH(Data_Clean_Build!$B$2:$B$51,$C26)))
    ),
    0
)</f>
        <v>0</v>
      </c>
      <c r="X26" s="19" cm="1">
        <f t="array" ref="X26">IFERROR(
    -SUMPRODUCT(
        (Data_Clean_Build!AA$2:AA$51) *
        (Data_Clean_Build!$E$2:$E$51 = Data_Clean_Build!AB$1:AB$1) *
        (($B26 = "All") + (Data_Clean_Build!$F$2:$F$51 = $B26)) *
        (($C26 = "") + ISNUMBER(SEARCH(Data_Clean_Build!$B$2:$B$51,$C26)))
    ),
    0
)</f>
        <v>0</v>
      </c>
      <c r="Y26" s="19" cm="1">
        <f t="array" ref="Y26">IFERROR(
    -SUMPRODUCT(
        (Data_Clean_Build!AB$2:AB$51) *
        (Data_Clean_Build!$E$2:$E$51 = Data_Clean_Build!AC$1:AC$1) *
        (($B26 = "All") + (Data_Clean_Build!$F$2:$F$51 = $B26)) *
        (($C26 = "") + ISNUMBER(SEARCH(Data_Clean_Build!$B$2:$B$51,$C26)))
    ),
    0
)</f>
        <v>0</v>
      </c>
      <c r="Z26" s="19" cm="1">
        <f t="array" ref="Z26">IFERROR(
    -SUMPRODUCT(
        (Data_Clean_Build!AC$2:AC$51) *
        (Data_Clean_Build!$E$2:$E$51 = Data_Clean_Build!AD$1:AD$1) *
        (($B26 = "All") + (Data_Clean_Build!$F$2:$F$51 = $B26)) *
        (($C26 = "") + ISNUMBER(SEARCH(Data_Clean_Build!$B$2:$B$51,$C26)))
    ),
    0
)</f>
        <v>0</v>
      </c>
      <c r="AA26" s="19" cm="1">
        <f t="array" ref="AA26">IFERROR(
    -SUMPRODUCT(
        (Data_Clean_Build!AD$2:AD$51) *
        (Data_Clean_Build!$E$2:$E$51 = Data_Clean_Build!AE$1:AE$1) *
        (($B26 = "All") + (Data_Clean_Build!$F$2:$F$51 = $B26)) *
        (($C26 = "") + ISNUMBER(SEARCH(Data_Clean_Build!$B$2:$B$51,$C26)))
    ),
    0
)</f>
        <v>0</v>
      </c>
      <c r="AB26" s="19" cm="1">
        <f t="array" ref="AB26">IFERROR(
    -SUMPRODUCT(
        (Data_Clean_Build!AE$2:AE$51) *
        (Data_Clean_Build!$E$2:$E$51 = Data_Clean_Build!AF$1:AF$1) *
        (($B26 = "All") + (Data_Clean_Build!$F$2:$F$51 = $B26)) *
        (($C26 = "") + ISNUMBER(SEARCH(Data_Clean_Build!$B$2:$B$51,$C26)))
    ),
    0
)</f>
        <v>0</v>
      </c>
      <c r="AC26" s="19" cm="1">
        <f t="array" ref="AC26">IFERROR(
    -SUMPRODUCT(
        (Data_Clean_Build!AF$2:AF$51) *
        (Data_Clean_Build!$E$2:$E$51 = Data_Clean_Build!AG$1:AG$1) *
        (($B26 = "All") + (Data_Clean_Build!$F$2:$F$51 = $B26)) *
        (($C26 = "") + ISNUMBER(SEARCH(Data_Clean_Build!$B$2:$B$51,$C26)))
    ),
    0
)</f>
        <v>0</v>
      </c>
      <c r="AD26" s="19" cm="1">
        <f t="array" ref="AD26">IFERROR(
    -SUMPRODUCT(
        (Data_Clean_Build!AG$2:AG$51) *
        (Data_Clean_Build!$E$2:$E$51 = Data_Clean_Build!AH$1:AH$1) *
        (($B26 = "All") + (Data_Clean_Build!$F$2:$F$51 = $B26)) *
        (($C26 = "") + ISNUMBER(SEARCH(Data_Clean_Build!$B$2:$B$51,$C26)))
    ),
    0
)</f>
        <v>0</v>
      </c>
      <c r="AE26" s="19" cm="1">
        <f t="array" ref="AE26">IFERROR(
    -SUMPRODUCT(
        (Data_Clean_Build!AH$2:AH$51) *
        (Data_Clean_Build!$E$2:$E$51 = Data_Clean_Build!AI$1:AI$1) *
        (($B26 = "All") + (Data_Clean_Build!$F$2:$F$51 = $B26)) *
        (($C26 = "") + ISNUMBER(SEARCH(Data_Clean_Build!$B$2:$B$51,$C26)))
    ),
    0
)</f>
        <v>0</v>
      </c>
      <c r="AF26" s="19" cm="1">
        <f t="array" ref="AF26">IFERROR(
    -SUMPRODUCT(
        (Data_Clean_Build!AI$2:AI$51) *
        (Data_Clean_Build!$E$2:$E$51 = Data_Clean_Build!AJ$1:AJ$1) *
        (($B26 = "All") + (Data_Clean_Build!$F$2:$F$51 = $B26)) *
        (($C26 = "") + ISNUMBER(SEARCH(Data_Clean_Build!$B$2:$B$51,$C26)))
    ),
    0
)</f>
        <v>0</v>
      </c>
      <c r="AH26" s="19" cm="1">
        <f t="array" ref="AH26">_xlfn.SWITCH($A26,"Start",$E26,"End",$G26,SUM($E26:$G26))</f>
        <v>0</v>
      </c>
      <c r="AI26" s="19" cm="1">
        <f t="array" ref="AI26">_xlfn.SWITCH($A26,"Start",$H26,"End",$J26,SUM($H26:$J26))</f>
        <v>0</v>
      </c>
      <c r="AJ26" s="19" cm="1">
        <f t="array" ref="AJ26">_xlfn.SWITCH($A26,"Start",$K26,"End",$M26,SUM($K26:$M26))</f>
        <v>0</v>
      </c>
      <c r="AK26" s="19" cm="1">
        <f t="array" ref="AK26">_xlfn.SWITCH($A26,"Start",$N26,"End",$P26,SUM($N26:$P26))</f>
        <v>0</v>
      </c>
      <c r="AL26" s="19" cm="1">
        <f t="array" ref="AL26">_xlfn.SWITCH($A26,"Start",$Q26,"End",$S26,SUM($Q26:$S26))</f>
        <v>0</v>
      </c>
      <c r="AM26" s="19" cm="1">
        <f t="array" ref="AM26">_xlfn.SWITCH($A26,"Start",$T26,"End",$V26,SUM($T26:$V26))</f>
        <v>0</v>
      </c>
      <c r="AN26" s="19" cm="1">
        <f t="array" ref="AN26">_xlfn.SWITCH($A26,"Start",$W26,"End",$Y26,SUM($W26:$Y26))</f>
        <v>0</v>
      </c>
      <c r="AO26" s="19" cm="1">
        <f t="array" ref="AO26">_xlfn.SWITCH($A26,"Start",$Z26,"End",$AB26,SUM($Z26:$AB26))</f>
        <v>0</v>
      </c>
      <c r="AP26" s="19" cm="1">
        <f t="array" ref="AP26">_xlfn.SWITCH($A26,"Start",$AC26,"End",$AE26,SUM($AC26:$AE26))</f>
        <v>0</v>
      </c>
      <c r="AR26" s="19" cm="1">
        <f t="array" ref="AR26">_xlfn.SWITCH($A26,"Start",$E26,"End",$P26,SUM($E26:$P26))</f>
        <v>0</v>
      </c>
      <c r="AS26" s="19" cm="1">
        <f t="array" ref="AS26">_xlfn.SWITCH($A26,"Start",$Q26,"End",$AB26,SUM($Q26:$AB26))</f>
        <v>0</v>
      </c>
    </row>
    <row r="27" spans="1:45" x14ac:dyDescent="0.2">
      <c r="A27" s="35" t="s">
        <v>22</v>
      </c>
      <c r="B27" s="34" t="s">
        <v>75</v>
      </c>
      <c r="C27" s="35" t="s">
        <v>16</v>
      </c>
      <c r="E27" s="19" cm="1">
        <f t="array" ref="E27">IFERROR(
    SUMPRODUCT(
        (Data_Clean_Build!I$2:I$51) *
        (($B27 = "All") + (Data_Clean_Build!$F$2:$F$51 = $B27)) *
        (($C27 = "") + ISNUMBER(SEARCH(Data_Clean_Build!$B$2:$B$51,$C27)))
    ),
    0
)</f>
        <v>0</v>
      </c>
      <c r="F27" s="19" cm="1">
        <f t="array" ref="F27">IFERROR(
    SUMPRODUCT(
        (Data_Clean_Build!J$2:J$51) *
        (($B27 = "All") + (Data_Clean_Build!$F$2:$F$51 = $B27)) *
        (($C27 = "") + ISNUMBER(SEARCH(Data_Clean_Build!$B$2:$B$51,$C27)))
    ),
    0
)</f>
        <v>0</v>
      </c>
      <c r="G27" s="19" cm="1">
        <f t="array" ref="G27">IFERROR(
    SUMPRODUCT(
        (Data_Clean_Build!K$2:K$51) *
        (($B27 = "All") + (Data_Clean_Build!$F$2:$F$51 = $B27)) *
        (($C27 = "") + ISNUMBER(SEARCH(Data_Clean_Build!$B$2:$B$51,$C27)))
    ),
    0
)</f>
        <v>0</v>
      </c>
      <c r="H27" s="19" cm="1">
        <f t="array" ref="H27">IFERROR(
    SUMPRODUCT(
        (Data_Clean_Build!L$2:L$51) *
        (($B27 = "All") + (Data_Clean_Build!$F$2:$F$51 = $B27)) *
        (($C27 = "") + ISNUMBER(SEARCH(Data_Clean_Build!$B$2:$B$51,$C27)))
    ),
    0
)</f>
        <v>0</v>
      </c>
      <c r="I27" s="19" cm="1">
        <f t="array" ref="I27">IFERROR(
    SUMPRODUCT(
        (Data_Clean_Build!M$2:M$51) *
        (($B27 = "All") + (Data_Clean_Build!$F$2:$F$51 = $B27)) *
        (($C27 = "") + ISNUMBER(SEARCH(Data_Clean_Build!$B$2:$B$51,$C27)))
    ),
    0
)</f>
        <v>0</v>
      </c>
      <c r="J27" s="19" cm="1">
        <f t="array" ref="J27">IFERROR(
    SUMPRODUCT(
        (Data_Clean_Build!N$2:N$51) *
        (($B27 = "All") + (Data_Clean_Build!$F$2:$F$51 = $B27)) *
        (($C27 = "") + ISNUMBER(SEARCH(Data_Clean_Build!$B$2:$B$51,$C27)))
    ),
    0
)</f>
        <v>0</v>
      </c>
      <c r="K27" s="19" cm="1">
        <f t="array" ref="K27">IFERROR(
    SUMPRODUCT(
        (Data_Clean_Build!O$2:O$51) *
        (($B27 = "All") + (Data_Clean_Build!$F$2:$F$51 = $B27)) *
        (($C27 = "") + ISNUMBER(SEARCH(Data_Clean_Build!$B$2:$B$51,$C27)))
    ),
    0
)</f>
        <v>394.83792</v>
      </c>
      <c r="L27" s="19" cm="1">
        <f t="array" ref="L27">IFERROR(
    SUMPRODUCT(
        (Data_Clean_Build!P$2:P$51) *
        (($B27 = "All") + (Data_Clean_Build!$F$2:$F$51 = $B27)) *
        (($C27 = "") + ISNUMBER(SEARCH(Data_Clean_Build!$B$2:$B$51,$C27)))
    ),
    0
)</f>
        <v>9176.0112000000008</v>
      </c>
      <c r="M27" s="19" cm="1">
        <f t="array" ref="M27">IFERROR(
    SUMPRODUCT(
        (Data_Clean_Build!Q$2:Q$51) *
        (($B27 = "All") + (Data_Clean_Build!$F$2:$F$51 = $B27)) *
        (($C27 = "") + ISNUMBER(SEARCH(Data_Clean_Build!$B$2:$B$51,$C27)))
    ),
    0
)</f>
        <v>9121.52412</v>
      </c>
      <c r="N27" s="19" cm="1">
        <f t="array" ref="N27">IFERROR(
    SUMPRODUCT(
        (Data_Clean_Build!R$2:R$51) *
        (($B27 = "All") + (Data_Clean_Build!$F$2:$F$51 = $B27)) *
        (($C27 = "") + ISNUMBER(SEARCH(Data_Clean_Build!$B$2:$B$51,$C27)))
    ),
    0
)</f>
        <v>9156.9063600000009</v>
      </c>
      <c r="O27" s="19" cm="1">
        <f t="array" ref="O27">IFERROR(
    SUMPRODUCT(
        (Data_Clean_Build!S$2:S$51) *
        (($B27 = "All") + (Data_Clean_Build!$F$2:$F$51 = $B27)) *
        (($C27 = "") + ISNUMBER(SEARCH(Data_Clean_Build!$B$2:$B$51,$C27)))
    ),
    0
)</f>
        <v>9157.2104400000007</v>
      </c>
      <c r="P27" s="19" cm="1">
        <f t="array" ref="P27">IFERROR(
    SUMPRODUCT(
        (Data_Clean_Build!T$2:T$51) *
        (($B27 = "All") + (Data_Clean_Build!$F$2:$F$51 = $B27)) *
        (($C27 = "") + ISNUMBER(SEARCH(Data_Clean_Build!$B$2:$B$51,$C27)))
    ),
    0
)</f>
        <v>9157.2104400000007</v>
      </c>
      <c r="Q27" s="19" cm="1">
        <f t="array" ref="Q27">IFERROR(
    SUMPRODUCT(
        (Data_Clean_Build!U$2:U$51) *
        (($B27 = "All") + (Data_Clean_Build!$F$2:$F$51 = $B27)) *
        (($C27 = "") + ISNUMBER(SEARCH(Data_Clean_Build!$B$2:$B$51,$C27)))
    ),
    0
)</f>
        <v>9765.2015999999985</v>
      </c>
      <c r="R27" s="19" cm="1">
        <f t="array" ref="R27">IFERROR(
    SUMPRODUCT(
        (Data_Clean_Build!V$2:V$51) *
        (($B27 = "All") + (Data_Clean_Build!$F$2:$F$51 = $B27)) *
        (($C27 = "") + ISNUMBER(SEARCH(Data_Clean_Build!$B$2:$B$51,$C27)))
    ),
    0
)</f>
        <v>9765.2015999999985</v>
      </c>
      <c r="S27" s="19" cm="1">
        <f t="array" ref="S27">IFERROR(
    SUMPRODUCT(
        (Data_Clean_Build!W$2:W$51) *
        (($B27 = "All") + (Data_Clean_Build!$F$2:$F$51 = $B27)) *
        (($C27 = "") + ISNUMBER(SEARCH(Data_Clean_Build!$B$2:$B$51,$C27)))
    ),
    0
)</f>
        <v>9765.2015999999985</v>
      </c>
      <c r="T27" s="19" cm="1">
        <f t="array" ref="T27">IFERROR(
    SUMPRODUCT(
        (Data_Clean_Build!X$2:X$51) *
        (($B27 = "All") + (Data_Clean_Build!$F$2:$F$51 = $B27)) *
        (($C27 = "") + ISNUMBER(SEARCH(Data_Clean_Build!$B$2:$B$51,$C27)))
    ),
    0
)</f>
        <v>9765.2015999999985</v>
      </c>
      <c r="U27" s="19" cm="1">
        <f t="array" ref="U27">IFERROR(
    SUMPRODUCT(
        (Data_Clean_Build!Y$2:Y$51) *
        (($B27 = "All") + (Data_Clean_Build!$F$2:$F$51 = $B27)) *
        (($C27 = "") + ISNUMBER(SEARCH(Data_Clean_Build!$B$2:$B$51,$C27)))
    ),
    0
)</f>
        <v>9765.2015999999985</v>
      </c>
      <c r="V27" s="19" cm="1">
        <f t="array" ref="V27">IFERROR(
    SUMPRODUCT(
        (Data_Clean_Build!Z$2:Z$51) *
        (($B27 = "All") + (Data_Clean_Build!$F$2:$F$51 = $B27)) *
        (($C27 = "") + ISNUMBER(SEARCH(Data_Clean_Build!$B$2:$B$51,$C27)))
    ),
    0
)</f>
        <v>9773.2871999999988</v>
      </c>
      <c r="W27" s="19" cm="1">
        <f t="array" ref="W27">IFERROR(
    SUMPRODUCT(
        (Data_Clean_Build!AA$2:AA$51) *
        (($B27 = "All") + (Data_Clean_Build!$F$2:$F$51 = $B27)) *
        (($C27 = "") + ISNUMBER(SEARCH(Data_Clean_Build!$B$2:$B$51,$C27)))
    ),
    0
)</f>
        <v>9773.2871999999988</v>
      </c>
      <c r="X27" s="19" cm="1">
        <f t="array" ref="X27">IFERROR(
    SUMPRODUCT(
        (Data_Clean_Build!AB$2:AB$51) *
        (($B27 = "All") + (Data_Clean_Build!$F$2:$F$51 = $B27)) *
        (($C27 = "") + ISNUMBER(SEARCH(Data_Clean_Build!$B$2:$B$51,$C27)))
    ),
    0
)</f>
        <v>8941.6646400000009</v>
      </c>
      <c r="Y27" s="19" cm="1">
        <f t="array" ref="Y27">IFERROR(
    SUMPRODUCT(
        (Data_Clean_Build!AC$2:AC$51) *
        (($B27 = "All") + (Data_Clean_Build!$F$2:$F$51 = $B27)) *
        (($C27 = "") + ISNUMBER(SEARCH(Data_Clean_Build!$B$2:$B$51,$C27)))
    ),
    0
)</f>
        <v>8986.3046400000003</v>
      </c>
      <c r="Z27" s="19" cm="1">
        <f t="array" ref="Z27">IFERROR(
    SUMPRODUCT(
        (Data_Clean_Build!AD$2:AD$51) *
        (($B27 = "All") + (Data_Clean_Build!$F$2:$F$51 = $B27)) *
        (($C27 = "") + ISNUMBER(SEARCH(Data_Clean_Build!$B$2:$B$51,$C27)))
    ),
    0
)</f>
        <v>8914.4544000000005</v>
      </c>
      <c r="AA27" s="19" cm="1">
        <f t="array" ref="AA27">IFERROR(
    SUMPRODUCT(
        (Data_Clean_Build!AE$2:AE$51) *
        (($B27 = "All") + (Data_Clean_Build!$F$2:$F$51 = $B27)) *
        (($C27 = "") + ISNUMBER(SEARCH(Data_Clean_Build!$B$2:$B$51,$C27)))
    ),
    0
)</f>
        <v>6153.9696000000004</v>
      </c>
      <c r="AB27" s="19" cm="1">
        <f t="array" ref="AB27">IFERROR(
    SUMPRODUCT(
        (Data_Clean_Build!AF$2:AF$51) *
        (($B27 = "All") + (Data_Clean_Build!$F$2:$F$51 = $B27)) *
        (($C27 = "") + ISNUMBER(SEARCH(Data_Clean_Build!$B$2:$B$51,$C27)))
    ),
    0
)</f>
        <v>6244.6896000000006</v>
      </c>
      <c r="AC27" s="19" cm="1">
        <f t="array" ref="AC27">IFERROR(
    SUMPRODUCT(
        (Data_Clean_Build!AG$2:AG$51) *
        (($B27 = "All") + (Data_Clean_Build!$F$2:$F$51 = $B27)) *
        (($C27 = "") + ISNUMBER(SEARCH(Data_Clean_Build!$B$2:$B$51,$C27)))
    ),
    0
)</f>
        <v>6475.3862399999998</v>
      </c>
      <c r="AD27" s="19" cm="1">
        <f t="array" ref="AD27">IFERROR(
    SUMPRODUCT(
        (Data_Clean_Build!AH$2:AH$51) *
        (($B27 = "All") + (Data_Clean_Build!$F$2:$F$51 = $B27)) *
        (($C27 = "") + ISNUMBER(SEARCH(Data_Clean_Build!$B$2:$B$51,$C27)))
    ),
    0
)</f>
        <v>6475.3862399999998</v>
      </c>
      <c r="AE27" s="19" cm="1">
        <f t="array" ref="AE27">IFERROR(
    SUMPRODUCT(
        (Data_Clean_Build!AI$2:AI$51) *
        (($B27 = "All") + (Data_Clean_Build!$F$2:$F$51 = $B27)) *
        (($C27 = "") + ISNUMBER(SEARCH(Data_Clean_Build!$B$2:$B$51,$C27)))
    ),
    0
)</f>
        <v>6475.3862399999998</v>
      </c>
      <c r="AF27" s="19" cm="1">
        <f t="array" ref="AF27">IFERROR(
    SUMPRODUCT(
        (Data_Clean_Build!AJ$2:AJ$51) *
        (($B27 = "All") + (Data_Clean_Build!$F$2:$F$51 = $B27)) *
        (($C27 = "") + ISNUMBER(SEARCH(Data_Clean_Build!$B$2:$B$51,$C27)))
    ),
    0
)</f>
        <v>6475.3862399999998</v>
      </c>
      <c r="AH27" s="19" cm="1">
        <f t="array" ref="AH27">_xlfn.SWITCH($A27,"Start",$E27,"End",$G27,SUM($E27:$G27))</f>
        <v>0</v>
      </c>
      <c r="AI27" s="19" cm="1">
        <f t="array" ref="AI27">_xlfn.SWITCH($A27,"Start",$H27,"End",$J27,SUM($H27:$J27))</f>
        <v>0</v>
      </c>
      <c r="AJ27" s="19" cm="1">
        <f t="array" ref="AJ27">_xlfn.SWITCH($A27,"Start",$K27,"End",$M27,SUM($K27:$M27))</f>
        <v>9121.52412</v>
      </c>
      <c r="AK27" s="19" cm="1">
        <f t="array" ref="AK27">_xlfn.SWITCH($A27,"Start",$N27,"End",$P27,SUM($N27:$P27))</f>
        <v>9157.2104400000007</v>
      </c>
      <c r="AL27" s="19" cm="1">
        <f t="array" ref="AL27">_xlfn.SWITCH($A27,"Start",$Q27,"End",$S27,SUM($Q27:$S27))</f>
        <v>9765.2015999999985</v>
      </c>
      <c r="AM27" s="19" cm="1">
        <f t="array" ref="AM27">_xlfn.SWITCH($A27,"Start",$T27,"End",$V27,SUM($T27:$V27))</f>
        <v>9773.2871999999988</v>
      </c>
      <c r="AN27" s="19" cm="1">
        <f t="array" ref="AN27">_xlfn.SWITCH($A27,"Start",$W27,"End",$Y27,SUM($W27:$Y27))</f>
        <v>8986.3046400000003</v>
      </c>
      <c r="AO27" s="19" cm="1">
        <f t="array" ref="AO27">_xlfn.SWITCH($A27,"Start",$Z27,"End",$AB27,SUM($Z27:$AB27))</f>
        <v>6244.6896000000006</v>
      </c>
      <c r="AP27" s="19" cm="1">
        <f t="array" ref="AP27">_xlfn.SWITCH($A27,"Start",$AC27,"End",$AE27,SUM($AC27:$AE27))</f>
        <v>6475.3862399999998</v>
      </c>
      <c r="AR27" s="19" cm="1">
        <f t="array" ref="AR27">_xlfn.SWITCH($A27,"Start",$E27,"End",$P27,SUM($E27:$P27))</f>
        <v>9157.2104400000007</v>
      </c>
      <c r="AS27" s="19" cm="1">
        <f t="array" ref="AS27">_xlfn.SWITCH($A27,"Start",$Q27,"End",$AB27,SUM($Q27:$AB27))</f>
        <v>6244.6896000000006</v>
      </c>
    </row>
    <row r="28" spans="1:45" x14ac:dyDescent="0.2">
      <c r="A28" s="35" t="s">
        <v>16</v>
      </c>
      <c r="B28" s="34"/>
      <c r="C28" s="35" t="s">
        <v>16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H28" s="19"/>
      <c r="AI28" s="19"/>
      <c r="AJ28" s="19"/>
      <c r="AK28" s="19"/>
      <c r="AL28" s="19"/>
      <c r="AM28" s="19"/>
      <c r="AN28" s="19"/>
      <c r="AO28" s="19"/>
      <c r="AP28" s="19"/>
      <c r="AR28" s="19"/>
      <c r="AS28" s="19"/>
    </row>
    <row r="29" spans="1:45" x14ac:dyDescent="0.2">
      <c r="A29" s="35" t="s">
        <v>13</v>
      </c>
      <c r="B29" s="34" t="s">
        <v>76</v>
      </c>
      <c r="C29" s="35" t="s">
        <v>16</v>
      </c>
      <c r="E29" s="19" cm="1">
        <f t="array" ref="E29">IFERROR(
    SUMPRODUCT(
        (Data_Clean_Build!H$2:H$51) *
        (($B29 = "All") + (Data_Clean_Build!$F$2:$F$51 = $B29)) *
        (($C29 = "") + ISNUMBER(SEARCH(Data_Clean_Build!$B$2:$B$51,$C29)))
    ),
    0
)</f>
        <v>0</v>
      </c>
      <c r="F29" s="19" cm="1">
        <f t="array" ref="F29">IFERROR(
    SUMPRODUCT(
        (Data_Clean_Build!I$2:I$51) *
        (($B29 = "All") + (Data_Clean_Build!$F$2:$F$51 = $B29)) *
        (($C29 = "") + ISNUMBER(SEARCH(Data_Clean_Build!$B$2:$B$51,$C29)))
    ),
    0
)</f>
        <v>0</v>
      </c>
      <c r="G29" s="19" cm="1">
        <f t="array" ref="G29">IFERROR(
    SUMPRODUCT(
        (Data_Clean_Build!J$2:J$51) *
        (($B29 = "All") + (Data_Clean_Build!$F$2:$F$51 = $B29)) *
        (($C29 = "") + ISNUMBER(SEARCH(Data_Clean_Build!$B$2:$B$51,$C29)))
    ),
    0
)</f>
        <v>0</v>
      </c>
      <c r="H29" s="19" cm="1">
        <f t="array" ref="H29">IFERROR(
    SUMPRODUCT(
        (Data_Clean_Build!K$2:K$51) *
        (($B29 = "All") + (Data_Clean_Build!$F$2:$F$51 = $B29)) *
        (($C29 = "") + ISNUMBER(SEARCH(Data_Clean_Build!$B$2:$B$51,$C29)))
    ),
    0
)</f>
        <v>0</v>
      </c>
      <c r="I29" s="19" cm="1">
        <f t="array" ref="I29">IFERROR(
    SUMPRODUCT(
        (Data_Clean_Build!L$2:L$51) *
        (($B29 = "All") + (Data_Clean_Build!$F$2:$F$51 = $B29)) *
        (($C29 = "") + ISNUMBER(SEARCH(Data_Clean_Build!$B$2:$B$51,$C29)))
    ),
    0
)</f>
        <v>0</v>
      </c>
      <c r="J29" s="19" cm="1">
        <f t="array" ref="J29">IFERROR(
    SUMPRODUCT(
        (Data_Clean_Build!M$2:M$51) *
        (($B29 = "All") + (Data_Clean_Build!$F$2:$F$51 = $B29)) *
        (($C29 = "") + ISNUMBER(SEARCH(Data_Clean_Build!$B$2:$B$51,$C29)))
    ),
    0
)</f>
        <v>0</v>
      </c>
      <c r="K29" s="19" cm="1">
        <f t="array" ref="K29">IFERROR(
    SUMPRODUCT(
        (Data_Clean_Build!N$2:N$51) *
        (($B29 = "All") + (Data_Clean_Build!$F$2:$F$51 = $B29)) *
        (($C29 = "") + ISNUMBER(SEARCH(Data_Clean_Build!$B$2:$B$51,$C29)))
    ),
    0
)</f>
        <v>0</v>
      </c>
      <c r="L29" s="19" cm="1">
        <f t="array" ref="L29">IFERROR(
    SUMPRODUCT(
        (Data_Clean_Build!O$2:O$51) *
        (($B29 = "All") + (Data_Clean_Build!$F$2:$F$51 = $B29)) *
        (($C29 = "") + ISNUMBER(SEARCH(Data_Clean_Build!$B$2:$B$51,$C29)))
    ),
    0
)</f>
        <v>0</v>
      </c>
      <c r="M29" s="19" cm="1">
        <f t="array" ref="M29">IFERROR(
    SUMPRODUCT(
        (Data_Clean_Build!P$2:P$51) *
        (($B29 = "All") + (Data_Clean_Build!$F$2:$F$51 = $B29)) *
        (($C29 = "") + ISNUMBER(SEARCH(Data_Clean_Build!$B$2:$B$51,$C29)))
    ),
    0
)</f>
        <v>0</v>
      </c>
      <c r="N29" s="19" cm="1">
        <f t="array" ref="N29">IFERROR(
    SUMPRODUCT(
        (Data_Clean_Build!Q$2:Q$51) *
        (($B29 = "All") + (Data_Clean_Build!$F$2:$F$51 = $B29)) *
        (($C29 = "") + ISNUMBER(SEARCH(Data_Clean_Build!$B$2:$B$51,$C29)))
    ),
    0
)</f>
        <v>0</v>
      </c>
      <c r="O29" s="19" cm="1">
        <f t="array" ref="O29">IFERROR(
    SUMPRODUCT(
        (Data_Clean_Build!R$2:R$51) *
        (($B29 = "All") + (Data_Clean_Build!$F$2:$F$51 = $B29)) *
        (($C29 = "") + ISNUMBER(SEARCH(Data_Clean_Build!$B$2:$B$51,$C29)))
    ),
    0
)</f>
        <v>1810.4702399999999</v>
      </c>
      <c r="P29" s="19" cm="1">
        <f t="array" ref="P29">IFERROR(
    SUMPRODUCT(
        (Data_Clean_Build!S$2:S$51) *
        (($B29 = "All") + (Data_Clean_Build!$F$2:$F$51 = $B29)) *
        (($C29 = "") + ISNUMBER(SEARCH(Data_Clean_Build!$B$2:$B$51,$C29)))
    ),
    0
)</f>
        <v>1869.5102399999998</v>
      </c>
      <c r="Q29" s="19" cm="1">
        <f t="array" ref="Q29">IFERROR(
    SUMPRODUCT(
        (Data_Clean_Build!T$2:T$51) *
        (($B29 = "All") + (Data_Clean_Build!$F$2:$F$51 = $B29)) *
        (($C29 = "") + ISNUMBER(SEARCH(Data_Clean_Build!$B$2:$B$51,$C29)))
    ),
    0
)</f>
        <v>1923.3475199999998</v>
      </c>
      <c r="R29" s="19" cm="1">
        <f t="array" ref="R29">IFERROR(
    SUMPRODUCT(
        (Data_Clean_Build!U$2:U$51) *
        (($B29 = "All") + (Data_Clean_Build!$F$2:$F$51 = $B29)) *
        (($C29 = "") + ISNUMBER(SEARCH(Data_Clean_Build!$B$2:$B$51,$C29)))
    ),
    0
)</f>
        <v>1976.4950399999998</v>
      </c>
      <c r="S29" s="19" cm="1">
        <f t="array" ref="S29">IFERROR(
    SUMPRODUCT(
        (Data_Clean_Build!V$2:V$51) *
        (($B29 = "All") + (Data_Clean_Build!$F$2:$F$51 = $B29)) *
        (($C29 = "") + ISNUMBER(SEARCH(Data_Clean_Build!$B$2:$B$51,$C29)))
    ),
    0
)</f>
        <v>1976.4950399999998</v>
      </c>
      <c r="T29" s="19" cm="1">
        <f t="array" ref="T29">IFERROR(
    SUMPRODUCT(
        (Data_Clean_Build!W$2:W$51) *
        (($B29 = "All") + (Data_Clean_Build!$F$2:$F$51 = $B29)) *
        (($C29 = "") + ISNUMBER(SEARCH(Data_Clean_Build!$B$2:$B$51,$C29)))
    ),
    0
)</f>
        <v>1974.4271999999999</v>
      </c>
      <c r="U29" s="19" cm="1">
        <f t="array" ref="U29">IFERROR(
    SUMPRODUCT(
        (Data_Clean_Build!X$2:X$51) *
        (($B29 = "All") + (Data_Clean_Build!$F$2:$F$51 = $B29)) *
        (($C29 = "") + ISNUMBER(SEARCH(Data_Clean_Build!$B$2:$B$51,$C29)))
    ),
    0
)</f>
        <v>1974.4271999999999</v>
      </c>
      <c r="V29" s="19" cm="1">
        <f t="array" ref="V29">IFERROR(
    SUMPRODUCT(
        (Data_Clean_Build!Y$2:Y$51) *
        (($B29 = "All") + (Data_Clean_Build!$F$2:$F$51 = $B29)) *
        (($C29 = "") + ISNUMBER(SEARCH(Data_Clean_Build!$B$2:$B$51,$C29)))
    ),
    0
)</f>
        <v>1974.4271999999999</v>
      </c>
      <c r="W29" s="19" cm="1">
        <f t="array" ref="W29">IFERROR(
    SUMPRODUCT(
        (Data_Clean_Build!Z$2:Z$51) *
        (($B29 = "All") + (Data_Clean_Build!$F$2:$F$51 = $B29)) *
        (($C29 = "") + ISNUMBER(SEARCH(Data_Clean_Build!$B$2:$B$51,$C29)))
    ),
    0
)</f>
        <v>1989.7516799999999</v>
      </c>
      <c r="X29" s="19" cm="1">
        <f t="array" ref="X29">IFERROR(
    SUMPRODUCT(
        (Data_Clean_Build!AA$2:AA$51) *
        (($B29 = "All") + (Data_Clean_Build!$F$2:$F$51 = $B29)) *
        (($C29 = "") + ISNUMBER(SEARCH(Data_Clean_Build!$B$2:$B$51,$C29)))
    ),
    0
)</f>
        <v>1989.7516799999999</v>
      </c>
      <c r="Y29" s="19" cm="1">
        <f t="array" ref="Y29">IFERROR(
    SUMPRODUCT(
        (Data_Clean_Build!AB$2:AB$51) *
        (($B29 = "All") + (Data_Clean_Build!$F$2:$F$51 = $B29)) *
        (($C29 = "") + ISNUMBER(SEARCH(Data_Clean_Build!$B$2:$B$51,$C29)))
    ),
    0
)</f>
        <v>2194.2460800000003</v>
      </c>
      <c r="Z29" s="19" cm="1">
        <f t="array" ref="Z29">IFERROR(
    SUMPRODUCT(
        (Data_Clean_Build!AC$2:AC$51) *
        (($B29 = "All") + (Data_Clean_Build!$F$2:$F$51 = $B29)) *
        (($C29 = "") + ISNUMBER(SEARCH(Data_Clean_Build!$B$2:$B$51,$C29)))
    ),
    0
)</f>
        <v>2194.2460800000003</v>
      </c>
      <c r="AA29" s="19" cm="1">
        <f t="array" ref="AA29">IFERROR(
    SUMPRODUCT(
        (Data_Clean_Build!AD$2:AD$51) *
        (($B29 = "All") + (Data_Clean_Build!$F$2:$F$51 = $B29)) *
        (($C29 = "") + ISNUMBER(SEARCH(Data_Clean_Build!$B$2:$B$51,$C29)))
    ),
    0
)</f>
        <v>2194.2460800000003</v>
      </c>
      <c r="AB29" s="19" cm="1">
        <f t="array" ref="AB29">IFERROR(
    SUMPRODUCT(
        (Data_Clean_Build!AE$2:AE$51) *
        (($B29 = "All") + (Data_Clean_Build!$F$2:$F$51 = $B29)) *
        (($C29 = "") + ISNUMBER(SEARCH(Data_Clean_Build!$B$2:$B$51,$C29)))
    ),
    0
)</f>
        <v>1993.0780799999998</v>
      </c>
      <c r="AC29" s="19" cm="1">
        <f t="array" ref="AC29">IFERROR(
    SUMPRODUCT(
        (Data_Clean_Build!AF$2:AF$51) *
        (($B29 = "All") + (Data_Clean_Build!$F$2:$F$51 = $B29)) *
        (($C29 = "") + ISNUMBER(SEARCH(Data_Clean_Build!$B$2:$B$51,$C29)))
    ),
    0
)</f>
        <v>1993.0780799999998</v>
      </c>
      <c r="AD29" s="19" cm="1">
        <f t="array" ref="AD29">IFERROR(
    SUMPRODUCT(
        (Data_Clean_Build!AG$2:AG$51) *
        (($B29 = "All") + (Data_Clean_Build!$F$2:$F$51 = $B29)) *
        (($C29 = "") + ISNUMBER(SEARCH(Data_Clean_Build!$B$2:$B$51,$C29)))
    ),
    0
)</f>
        <v>2129.0688</v>
      </c>
      <c r="AE29" s="19" cm="1">
        <f t="array" ref="AE29">IFERROR(
    SUMPRODUCT(
        (Data_Clean_Build!AH$2:AH$51) *
        (($B29 = "All") + (Data_Clean_Build!$F$2:$F$51 = $B29)) *
        (($C29 = "") + ISNUMBER(SEARCH(Data_Clean_Build!$B$2:$B$51,$C29)))
    ),
    0
)</f>
        <v>2129.0688</v>
      </c>
      <c r="AF29" s="19" cm="1">
        <f t="array" ref="AF29">IFERROR(
    SUMPRODUCT(
        (Data_Clean_Build!AI$2:AI$51) *
        (($B29 = "All") + (Data_Clean_Build!$F$2:$F$51 = $B29)) *
        (($C29 = "") + ISNUMBER(SEARCH(Data_Clean_Build!$B$2:$B$51,$C29)))
    ),
    0
)</f>
        <v>2129.0688</v>
      </c>
      <c r="AH29" s="19" cm="1">
        <f t="array" ref="AH29">_xlfn.SWITCH($A29,"Start",$E29,"End",$G29,SUM($E29:$G29))</f>
        <v>0</v>
      </c>
      <c r="AI29" s="19" cm="1">
        <f t="array" ref="AI29">_xlfn.SWITCH($A29,"Start",$H29,"End",$J29,SUM($H29:$J29))</f>
        <v>0</v>
      </c>
      <c r="AJ29" s="19" cm="1">
        <f t="array" ref="AJ29">_xlfn.SWITCH($A29,"Start",$K29,"End",$M29,SUM($K29:$M29))</f>
        <v>0</v>
      </c>
      <c r="AK29" s="19" cm="1">
        <f t="array" ref="AK29">_xlfn.SWITCH($A29,"Start",$N29,"End",$P29,SUM($N29:$P29))</f>
        <v>0</v>
      </c>
      <c r="AL29" s="19" cm="1">
        <f t="array" ref="AL29">_xlfn.SWITCH($A29,"Start",$Q29,"End",$S29,SUM($Q29:$S29))</f>
        <v>1923.3475199999998</v>
      </c>
      <c r="AM29" s="19" cm="1">
        <f t="array" ref="AM29">_xlfn.SWITCH($A29,"Start",$T29,"End",$V29,SUM($T29:$V29))</f>
        <v>1974.4271999999999</v>
      </c>
      <c r="AN29" s="19" cm="1">
        <f t="array" ref="AN29">_xlfn.SWITCH($A29,"Start",$W29,"End",$Y29,SUM($W29:$Y29))</f>
        <v>1989.7516799999999</v>
      </c>
      <c r="AO29" s="19" cm="1">
        <f t="array" ref="AO29">_xlfn.SWITCH($A29,"Start",$Z29,"End",$AB29,SUM($Z29:$AB29))</f>
        <v>2194.2460800000003</v>
      </c>
      <c r="AP29" s="19" cm="1">
        <f t="array" ref="AP29">_xlfn.SWITCH($A29,"Start",$AC29,"End",$AE29,SUM($AC29:$AE29))</f>
        <v>1993.0780799999998</v>
      </c>
      <c r="AR29" s="19" cm="1">
        <f t="array" ref="AR29">_xlfn.SWITCH($A29,"Start",$E29,"End",$P29,SUM($E29:$P29))</f>
        <v>0</v>
      </c>
      <c r="AS29" s="19" cm="1">
        <f t="array" ref="AS29">_xlfn.SWITCH($A29,"Start",$Q29,"End",$AB29,SUM($Q29:$AB29))</f>
        <v>1923.3475199999998</v>
      </c>
    </row>
    <row r="30" spans="1:45" x14ac:dyDescent="0.2">
      <c r="A30" s="35" t="s">
        <v>1</v>
      </c>
      <c r="B30" s="34" t="s">
        <v>76</v>
      </c>
      <c r="C30" s="35" t="s">
        <v>16</v>
      </c>
      <c r="E30" s="19" cm="1">
        <f t="array" ref="E30">IFERROR(
    SUMPRODUCT(
        (Data_Clean_Build!I$2:I$51) *
        (Data_Clean_Build!$D$2:$D$51 = Data_Clean_Build!I$1:I$1) *
        (($B30 = "All") + (Data_Clean_Build!$F$2:$F$51 = $B30)) *
        (($C30 = "") + ISNUMBER(SEARCH(Data_Clean_Build!$B$2:$B$51,$C30)))
    ),
    0
)</f>
        <v>0</v>
      </c>
      <c r="F30" s="19" cm="1">
        <f t="array" ref="F30">IFERROR(
    SUMPRODUCT(
        (Data_Clean_Build!J$2:J$51) *
        (Data_Clean_Build!$D$2:$D$51 = Data_Clean_Build!J$1:J$1) *
        (($B30 = "All") + (Data_Clean_Build!$F$2:$F$51 = $B30)) *
        (($C30 = "") + ISNUMBER(SEARCH(Data_Clean_Build!$B$2:$B$51,$C30)))
    ),
    0
)</f>
        <v>0</v>
      </c>
      <c r="G30" s="19" cm="1">
        <f t="array" ref="G30">IFERROR(
    SUMPRODUCT(
        (Data_Clean_Build!K$2:K$51) *
        (Data_Clean_Build!$D$2:$D$51 = Data_Clean_Build!K$1:K$1) *
        (($B30 = "All") + (Data_Clean_Build!$F$2:$F$51 = $B30)) *
        (($C30 = "") + ISNUMBER(SEARCH(Data_Clean_Build!$B$2:$B$51,$C30)))
    ),
    0
)</f>
        <v>0</v>
      </c>
      <c r="H30" s="19" cm="1">
        <f t="array" ref="H30">IFERROR(
    SUMPRODUCT(
        (Data_Clean_Build!L$2:L$51) *
        (Data_Clean_Build!$D$2:$D$51 = Data_Clean_Build!L$1:L$1) *
        (($B30 = "All") + (Data_Clean_Build!$F$2:$F$51 = $B30)) *
        (($C30 = "") + ISNUMBER(SEARCH(Data_Clean_Build!$B$2:$B$51,$C30)))
    ),
    0
)</f>
        <v>0</v>
      </c>
      <c r="I30" s="19" cm="1">
        <f t="array" ref="I30">IFERROR(
    SUMPRODUCT(
        (Data_Clean_Build!M$2:M$51) *
        (Data_Clean_Build!$D$2:$D$51 = Data_Clean_Build!M$1:M$1) *
        (($B30 = "All") + (Data_Clean_Build!$F$2:$F$51 = $B30)) *
        (($C30 = "") + ISNUMBER(SEARCH(Data_Clean_Build!$B$2:$B$51,$C30)))
    ),
    0
)</f>
        <v>0</v>
      </c>
      <c r="J30" s="19" cm="1">
        <f t="array" ref="J30">IFERROR(
    SUMPRODUCT(
        (Data_Clean_Build!N$2:N$51) *
        (Data_Clean_Build!$D$2:$D$51 = Data_Clean_Build!N$1:N$1) *
        (($B30 = "All") + (Data_Clean_Build!$F$2:$F$51 = $B30)) *
        (($C30 = "") + ISNUMBER(SEARCH(Data_Clean_Build!$B$2:$B$51,$C30)))
    ),
    0
)</f>
        <v>0</v>
      </c>
      <c r="K30" s="19" cm="1">
        <f t="array" ref="K30">IFERROR(
    SUMPRODUCT(
        (Data_Clean_Build!O$2:O$51) *
        (Data_Clean_Build!$D$2:$D$51 = Data_Clean_Build!O$1:O$1) *
        (($B30 = "All") + (Data_Clean_Build!$F$2:$F$51 = $B30)) *
        (($C30 = "") + ISNUMBER(SEARCH(Data_Clean_Build!$B$2:$B$51,$C30)))
    ),
    0
)</f>
        <v>0</v>
      </c>
      <c r="L30" s="19" cm="1">
        <f t="array" ref="L30">IFERROR(
    SUMPRODUCT(
        (Data_Clean_Build!P$2:P$51) *
        (Data_Clean_Build!$D$2:$D$51 = Data_Clean_Build!P$1:P$1) *
        (($B30 = "All") + (Data_Clean_Build!$F$2:$F$51 = $B30)) *
        (($C30 = "") + ISNUMBER(SEARCH(Data_Clean_Build!$B$2:$B$51,$C30)))
    ),
    0
)</f>
        <v>0</v>
      </c>
      <c r="M30" s="19" cm="1">
        <f t="array" ref="M30">IFERROR(
    SUMPRODUCT(
        (Data_Clean_Build!Q$2:Q$51) *
        (Data_Clean_Build!$D$2:$D$51 = Data_Clean_Build!Q$1:Q$1) *
        (($B30 = "All") + (Data_Clean_Build!$F$2:$F$51 = $B30)) *
        (($C30 = "") + ISNUMBER(SEARCH(Data_Clean_Build!$B$2:$B$51,$C30)))
    ),
    0
)</f>
        <v>0</v>
      </c>
      <c r="N30" s="19" cm="1">
        <f t="array" ref="N30">IFERROR(
    SUMPRODUCT(
        (Data_Clean_Build!R$2:R$51) *
        (Data_Clean_Build!$D$2:$D$51 = Data_Clean_Build!R$1:R$1) *
        (($B30 = "All") + (Data_Clean_Build!$F$2:$F$51 = $B30)) *
        (($C30 = "") + ISNUMBER(SEARCH(Data_Clean_Build!$B$2:$B$51,$C30)))
    ),
    0
)</f>
        <v>1810.4702399999999</v>
      </c>
      <c r="O30" s="19" cm="1">
        <f t="array" ref="O30">IFERROR(
    SUMPRODUCT(
        (Data_Clean_Build!S$2:S$51) *
        (Data_Clean_Build!$D$2:$D$51 = Data_Clean_Build!S$1:S$1) *
        (($B30 = "All") + (Data_Clean_Build!$F$2:$F$51 = $B30)) *
        (($C30 = "") + ISNUMBER(SEARCH(Data_Clean_Build!$B$2:$B$51,$C30)))
    ),
    0
)</f>
        <v>59.04</v>
      </c>
      <c r="P30" s="19" cm="1">
        <f t="array" ref="P30">IFERROR(
    SUMPRODUCT(
        (Data_Clean_Build!T$2:T$51) *
        (Data_Clean_Build!$D$2:$D$51 = Data_Clean_Build!T$1:T$1) *
        (($B30 = "All") + (Data_Clean_Build!$F$2:$F$51 = $B30)) *
        (($C30 = "") + ISNUMBER(SEARCH(Data_Clean_Build!$B$2:$B$51,$C30)))
    ),
    0
)</f>
        <v>53.83728</v>
      </c>
      <c r="Q30" s="19" cm="1">
        <f t="array" ref="Q30">IFERROR(
    SUMPRODUCT(
        (Data_Clean_Build!U$2:U$51) *
        (Data_Clean_Build!$D$2:$D$51 = Data_Clean_Build!U$1:U$1) *
        (($B30 = "All") + (Data_Clean_Build!$F$2:$F$51 = $B30)) *
        (($C30 = "") + ISNUMBER(SEARCH(Data_Clean_Build!$B$2:$B$51,$C30)))
    ),
    0
)</f>
        <v>0</v>
      </c>
      <c r="R30" s="19" cm="1">
        <f t="array" ref="R30">IFERROR(
    SUMPRODUCT(
        (Data_Clean_Build!V$2:V$51) *
        (Data_Clean_Build!$D$2:$D$51 = Data_Clean_Build!V$1:V$1) *
        (($B30 = "All") + (Data_Clean_Build!$F$2:$F$51 = $B30)) *
        (($C30 = "") + ISNUMBER(SEARCH(Data_Clean_Build!$B$2:$B$51,$C30)))
    ),
    0
)</f>
        <v>0</v>
      </c>
      <c r="S30" s="19" cm="1">
        <f t="array" ref="S30">IFERROR(
    SUMPRODUCT(
        (Data_Clean_Build!W$2:W$51) *
        (Data_Clean_Build!$D$2:$D$51 = Data_Clean_Build!W$1:W$1) *
        (($B30 = "All") + (Data_Clean_Build!$F$2:$F$51 = $B30)) *
        (($C30 = "") + ISNUMBER(SEARCH(Data_Clean_Build!$B$2:$B$51,$C30)))
    ),
    0
)</f>
        <v>0</v>
      </c>
      <c r="T30" s="19" cm="1">
        <f t="array" ref="T30">IFERROR(
    SUMPRODUCT(
        (Data_Clean_Build!X$2:X$51) *
        (Data_Clean_Build!$D$2:$D$51 = Data_Clean_Build!X$1:X$1) *
        (($B30 = "All") + (Data_Clean_Build!$F$2:$F$51 = $B30)) *
        (($C30 = "") + ISNUMBER(SEARCH(Data_Clean_Build!$B$2:$B$51,$C30)))
    ),
    0
)</f>
        <v>0</v>
      </c>
      <c r="U30" s="19" cm="1">
        <f t="array" ref="U30">IFERROR(
    SUMPRODUCT(
        (Data_Clean_Build!Y$2:Y$51) *
        (Data_Clean_Build!$D$2:$D$51 = Data_Clean_Build!Y$1:Y$1) *
        (($B30 = "All") + (Data_Clean_Build!$F$2:$F$51 = $B30)) *
        (($C30 = "") + ISNUMBER(SEARCH(Data_Clean_Build!$B$2:$B$51,$C30)))
    ),
    0
)</f>
        <v>0</v>
      </c>
      <c r="V30" s="19" cm="1">
        <f t="array" ref="V30">IFERROR(
    SUMPRODUCT(
        (Data_Clean_Build!Z$2:Z$51) *
        (Data_Clean_Build!$D$2:$D$51 = Data_Clean_Build!Z$1:Z$1) *
        (($B30 = "All") + (Data_Clean_Build!$F$2:$F$51 = $B30)) *
        (($C30 = "") + ISNUMBER(SEARCH(Data_Clean_Build!$B$2:$B$51,$C30)))
    ),
    0
)</f>
        <v>0</v>
      </c>
      <c r="W30" s="19" cm="1">
        <f t="array" ref="W30">IFERROR(
    SUMPRODUCT(
        (Data_Clean_Build!AA$2:AA$51) *
        (Data_Clean_Build!$D$2:$D$51 = Data_Clean_Build!AA$1:AA$1) *
        (($B30 = "All") + (Data_Clean_Build!$F$2:$F$51 = $B30)) *
        (($C30 = "") + ISNUMBER(SEARCH(Data_Clean_Build!$B$2:$B$51,$C30)))
    ),
    0
)</f>
        <v>0</v>
      </c>
      <c r="X30" s="19" cm="1">
        <f t="array" ref="X30">IFERROR(
    SUMPRODUCT(
        (Data_Clean_Build!AB$2:AB$51) *
        (Data_Clean_Build!$D$2:$D$51 = Data_Clean_Build!AB$1:AB$1) *
        (($B30 = "All") + (Data_Clean_Build!$F$2:$F$51 = $B30)) *
        (($C30 = "") + ISNUMBER(SEARCH(Data_Clean_Build!$B$2:$B$51,$C30)))
    ),
    0
)</f>
        <v>0</v>
      </c>
      <c r="Y30" s="19" cm="1">
        <f t="array" ref="Y30">IFERROR(
    SUMPRODUCT(
        (Data_Clean_Build!AC$2:AC$51) *
        (Data_Clean_Build!$D$2:$D$51 = Data_Clean_Build!AC$1:AC$1) *
        (($B30 = "All") + (Data_Clean_Build!$F$2:$F$51 = $B30)) *
        (($C30 = "") + ISNUMBER(SEARCH(Data_Clean_Build!$B$2:$B$51,$C30)))
    ),
    0
)</f>
        <v>0</v>
      </c>
      <c r="Z30" s="19" cm="1">
        <f t="array" ref="Z30">IFERROR(
    SUMPRODUCT(
        (Data_Clean_Build!AD$2:AD$51) *
        (Data_Clean_Build!$D$2:$D$51 = Data_Clean_Build!AD$1:AD$1) *
        (($B30 = "All") + (Data_Clean_Build!$F$2:$F$51 = $B30)) *
        (($C30 = "") + ISNUMBER(SEARCH(Data_Clean_Build!$B$2:$B$51,$C30)))
    ),
    0
)</f>
        <v>0</v>
      </c>
      <c r="AA30" s="19" cm="1">
        <f t="array" ref="AA30">IFERROR(
    SUMPRODUCT(
        (Data_Clean_Build!AE$2:AE$51) *
        (Data_Clean_Build!$D$2:$D$51 = Data_Clean_Build!AE$1:AE$1) *
        (($B30 = "All") + (Data_Clean_Build!$F$2:$F$51 = $B30)) *
        (($C30 = "") + ISNUMBER(SEARCH(Data_Clean_Build!$B$2:$B$51,$C30)))
    ),
    0
)</f>
        <v>0</v>
      </c>
      <c r="AB30" s="19" cm="1">
        <f t="array" ref="AB30">IFERROR(
    SUMPRODUCT(
        (Data_Clean_Build!AF$2:AF$51) *
        (Data_Clean_Build!$D$2:$D$51 = Data_Clean_Build!AF$1:AF$1) *
        (($B30 = "All") + (Data_Clean_Build!$F$2:$F$51 = $B30)) *
        (($C30 = "") + ISNUMBER(SEARCH(Data_Clean_Build!$B$2:$B$51,$C30)))
    ),
    0
)</f>
        <v>0</v>
      </c>
      <c r="AC30" s="19" cm="1">
        <f t="array" ref="AC30">IFERROR(
    SUMPRODUCT(
        (Data_Clean_Build!AG$2:AG$51) *
        (Data_Clean_Build!$D$2:$D$51 = Data_Clean_Build!AG$1:AG$1) *
        (($B30 = "All") + (Data_Clean_Build!$F$2:$F$51 = $B30)) *
        (($C30 = "") + ISNUMBER(SEARCH(Data_Clean_Build!$B$2:$B$51,$C30)))
    ),
    0
)</f>
        <v>0</v>
      </c>
      <c r="AD30" s="19" cm="1">
        <f t="array" ref="AD30">IFERROR(
    SUMPRODUCT(
        (Data_Clean_Build!AH$2:AH$51) *
        (Data_Clean_Build!$D$2:$D$51 = Data_Clean_Build!AH$1:AH$1) *
        (($B30 = "All") + (Data_Clean_Build!$F$2:$F$51 = $B30)) *
        (($C30 = "") + ISNUMBER(SEARCH(Data_Clean_Build!$B$2:$B$51,$C30)))
    ),
    0
)</f>
        <v>0</v>
      </c>
      <c r="AE30" s="19" cm="1">
        <f t="array" ref="AE30">IFERROR(
    SUMPRODUCT(
        (Data_Clean_Build!AI$2:AI$51) *
        (Data_Clean_Build!$D$2:$D$51 = Data_Clean_Build!AI$1:AI$1) *
        (($B30 = "All") + (Data_Clean_Build!$F$2:$F$51 = $B30)) *
        (($C30 = "") + ISNUMBER(SEARCH(Data_Clean_Build!$B$2:$B$51,$C30)))
    ),
    0
)</f>
        <v>0</v>
      </c>
      <c r="AF30" s="19" cm="1">
        <f t="array" ref="AF30">IFERROR(
    SUMPRODUCT(
        (Data_Clean_Build!AJ$2:AJ$51) *
        (Data_Clean_Build!$D$2:$D$51 = Data_Clean_Build!AJ$1:AJ$1) *
        (($B30 = "All") + (Data_Clean_Build!$F$2:$F$51 = $B30)) *
        (($C30 = "") + ISNUMBER(SEARCH(Data_Clean_Build!$B$2:$B$51,$C30)))
    ),
    0
)</f>
        <v>0</v>
      </c>
      <c r="AH30" s="19" cm="1">
        <f t="array" ref="AH30">_xlfn.SWITCH($A30,"Start",$E30,"End",$G30,SUM($E30:$G30))</f>
        <v>0</v>
      </c>
      <c r="AI30" s="19" cm="1">
        <f t="array" ref="AI30">_xlfn.SWITCH($A30,"Start",$H30,"End",$J30,SUM($H30:$J30))</f>
        <v>0</v>
      </c>
      <c r="AJ30" s="19" cm="1">
        <f t="array" ref="AJ30">_xlfn.SWITCH($A30,"Start",$K30,"End",$M30,SUM($K30:$M30))</f>
        <v>0</v>
      </c>
      <c r="AK30" s="19" cm="1">
        <f t="array" ref="AK30">_xlfn.SWITCH($A30,"Start",$N30,"End",$P30,SUM($N30:$P30))</f>
        <v>1923.3475199999998</v>
      </c>
      <c r="AL30" s="19" cm="1">
        <f t="array" ref="AL30">_xlfn.SWITCH($A30,"Start",$Q30,"End",$S30,SUM($Q30:$S30))</f>
        <v>0</v>
      </c>
      <c r="AM30" s="19" cm="1">
        <f t="array" ref="AM30">_xlfn.SWITCH($A30,"Start",$T30,"End",$V30,SUM($T30:$V30))</f>
        <v>0</v>
      </c>
      <c r="AN30" s="19" cm="1">
        <f t="array" ref="AN30">_xlfn.SWITCH($A30,"Start",$W30,"End",$Y30,SUM($W30:$Y30))</f>
        <v>0</v>
      </c>
      <c r="AO30" s="19" cm="1">
        <f t="array" ref="AO30">_xlfn.SWITCH($A30,"Start",$Z30,"End",$AB30,SUM($Z30:$AB30))</f>
        <v>0</v>
      </c>
      <c r="AP30" s="19" cm="1">
        <f t="array" ref="AP30">_xlfn.SWITCH($A30,"Start",$AC30,"End",$AE30,SUM($AC30:$AE30))</f>
        <v>0</v>
      </c>
      <c r="AR30" s="19" cm="1">
        <f t="array" ref="AR30">_xlfn.SWITCH($A30,"Start",$E30,"End",$P30,SUM($E30:$P30))</f>
        <v>1923.3475199999998</v>
      </c>
      <c r="AS30" s="19" cm="1">
        <f t="array" ref="AS30">_xlfn.SWITCH($A30,"Start",$Q30,"End",$AB30,SUM($Q30:$AB30))</f>
        <v>0</v>
      </c>
    </row>
    <row r="31" spans="1:45" x14ac:dyDescent="0.2">
      <c r="A31" s="35" t="s">
        <v>17</v>
      </c>
      <c r="B31" s="34" t="s">
        <v>76</v>
      </c>
      <c r="C31" s="35" t="s">
        <v>16</v>
      </c>
      <c r="E31" s="19" cm="1">
        <f t="array" ref="E31">IFERROR(
    SUMPRODUCT(
        (Data_Clean_Build!I$2:I$51) *
        (Data_Clean_Build!H$2:H$51 &lt;&gt; "") *
        (Data_Clean_Build!H$2:H$51 = 0) *
       (Data_Clean_Build!$D$2:$D$51 &lt;&gt; Data_Clean_Build!I$1:I$1) *
        (($B31 = "All") + (Data_Clean_Build!$F$2:$F$51 = $B31)) *
        (($C31 = "") + ISNUMBER(SEARCH(Data_Clean_Build!$B$2:$B$51,$C31)))
    ),
    0
)</f>
        <v>0</v>
      </c>
      <c r="F31" s="19" cm="1">
        <f t="array" ref="F31">IFERROR(
    SUMPRODUCT(
        (Data_Clean_Build!J$2:J$51) *
        (Data_Clean_Build!I$2:I$51 &lt;&gt; "") *
        (Data_Clean_Build!I$2:I$51 = 0) *
       (Data_Clean_Build!$D$2:$D$51 &lt;&gt; Data_Clean_Build!J$1:J$1) *
        (($B31 = "All") + (Data_Clean_Build!$F$2:$F$51 = $B31)) *
        (($C31 = "") + ISNUMBER(SEARCH(Data_Clean_Build!$B$2:$B$51,$C31)))
    ),
    0
)</f>
        <v>0</v>
      </c>
      <c r="G31" s="19" cm="1">
        <f t="array" ref="G31">IFERROR(
    SUMPRODUCT(
        (Data_Clean_Build!K$2:K$51) *
        (Data_Clean_Build!J$2:J$51 &lt;&gt; "") *
        (Data_Clean_Build!J$2:J$51 = 0) *
       (Data_Clean_Build!$D$2:$D$51 &lt;&gt; Data_Clean_Build!K$1:K$1) *
        (($B31 = "All") + (Data_Clean_Build!$F$2:$F$51 = $B31)) *
        (($C31 = "") + ISNUMBER(SEARCH(Data_Clean_Build!$B$2:$B$51,$C31)))
    ),
    0
)</f>
        <v>0</v>
      </c>
      <c r="H31" s="19" cm="1">
        <f t="array" ref="H31">IFERROR(
    SUMPRODUCT(
        (Data_Clean_Build!L$2:L$51) *
        (Data_Clean_Build!K$2:K$51 &lt;&gt; "") *
        (Data_Clean_Build!K$2:K$51 = 0) *
       (Data_Clean_Build!$D$2:$D$51 &lt;&gt; Data_Clean_Build!L$1:L$1) *
        (($B31 = "All") + (Data_Clean_Build!$F$2:$F$51 = $B31)) *
        (($C31 = "") + ISNUMBER(SEARCH(Data_Clean_Build!$B$2:$B$51,$C31)))
    ),
    0
)</f>
        <v>0</v>
      </c>
      <c r="I31" s="19" cm="1">
        <f t="array" ref="I31">IFERROR(
    SUMPRODUCT(
        (Data_Clean_Build!M$2:M$51) *
        (Data_Clean_Build!L$2:L$51 &lt;&gt; "") *
        (Data_Clean_Build!L$2:L$51 = 0) *
       (Data_Clean_Build!$D$2:$D$51 &lt;&gt; Data_Clean_Build!M$1:M$1) *
        (($B31 = "All") + (Data_Clean_Build!$F$2:$F$51 = $B31)) *
        (($C31 = "") + ISNUMBER(SEARCH(Data_Clean_Build!$B$2:$B$51,$C31)))
    ),
    0
)</f>
        <v>0</v>
      </c>
      <c r="J31" s="19" cm="1">
        <f t="array" ref="J31">IFERROR(
    SUMPRODUCT(
        (Data_Clean_Build!N$2:N$51) *
        (Data_Clean_Build!M$2:M$51 &lt;&gt; "") *
        (Data_Clean_Build!M$2:M$51 = 0) *
       (Data_Clean_Build!$D$2:$D$51 &lt;&gt; Data_Clean_Build!N$1:N$1) *
        (($B31 = "All") + (Data_Clean_Build!$F$2:$F$51 = $B31)) *
        (($C31 = "") + ISNUMBER(SEARCH(Data_Clean_Build!$B$2:$B$51,$C31)))
    ),
    0
)</f>
        <v>0</v>
      </c>
      <c r="K31" s="19" cm="1">
        <f t="array" ref="K31">IFERROR(
    SUMPRODUCT(
        (Data_Clean_Build!O$2:O$51) *
        (Data_Clean_Build!N$2:N$51 &lt;&gt; "") *
        (Data_Clean_Build!N$2:N$51 = 0) *
       (Data_Clean_Build!$D$2:$D$51 &lt;&gt; Data_Clean_Build!O$1:O$1) *
        (($B31 = "All") + (Data_Clean_Build!$F$2:$F$51 = $B31)) *
        (($C31 = "") + ISNUMBER(SEARCH(Data_Clean_Build!$B$2:$B$51,$C31)))
    ),
    0
)</f>
        <v>0</v>
      </c>
      <c r="L31" s="19" cm="1">
        <f t="array" ref="L31">IFERROR(
    SUMPRODUCT(
        (Data_Clean_Build!P$2:P$51) *
        (Data_Clean_Build!O$2:O$51 &lt;&gt; "") *
        (Data_Clean_Build!O$2:O$51 = 0) *
       (Data_Clean_Build!$D$2:$D$51 &lt;&gt; Data_Clean_Build!P$1:P$1) *
        (($B31 = "All") + (Data_Clean_Build!$F$2:$F$51 = $B31)) *
        (($C31 = "") + ISNUMBER(SEARCH(Data_Clean_Build!$B$2:$B$51,$C31)))
    ),
    0
)</f>
        <v>0</v>
      </c>
      <c r="M31" s="19" cm="1">
        <f t="array" ref="M31">IFERROR(
    SUMPRODUCT(
        (Data_Clean_Build!Q$2:Q$51) *
        (Data_Clean_Build!P$2:P$51 &lt;&gt; "") *
        (Data_Clean_Build!P$2:P$51 = 0) *
       (Data_Clean_Build!$D$2:$D$51 &lt;&gt; Data_Clean_Build!Q$1:Q$1) *
        (($B31 = "All") + (Data_Clean_Build!$F$2:$F$51 = $B31)) *
        (($C31 = "") + ISNUMBER(SEARCH(Data_Clean_Build!$B$2:$B$51,$C31)))
    ),
    0
)</f>
        <v>0</v>
      </c>
      <c r="N31" s="19" cm="1">
        <f t="array" ref="N31">IFERROR(
    SUMPRODUCT(
        (Data_Clean_Build!R$2:R$51) *
        (Data_Clean_Build!Q$2:Q$51 &lt;&gt; "") *
        (Data_Clean_Build!Q$2:Q$51 = 0) *
       (Data_Clean_Build!$D$2:$D$51 &lt;&gt; Data_Clean_Build!R$1:R$1) *
        (($B31 = "All") + (Data_Clean_Build!$F$2:$F$51 = $B31)) *
        (($C31 = "") + ISNUMBER(SEARCH(Data_Clean_Build!$B$2:$B$51,$C31)))
    ),
    0
)</f>
        <v>0</v>
      </c>
      <c r="O31" s="19" cm="1">
        <f t="array" ref="O31">IFERROR(
    SUMPRODUCT(
        (Data_Clean_Build!S$2:S$51) *
        (Data_Clean_Build!R$2:R$51 &lt;&gt; "") *
        (Data_Clean_Build!R$2:R$51 = 0) *
       (Data_Clean_Build!$D$2:$D$51 &lt;&gt; Data_Clean_Build!S$1:S$1) *
        (($B31 = "All") + (Data_Clean_Build!$F$2:$F$51 = $B31)) *
        (($C31 = "") + ISNUMBER(SEARCH(Data_Clean_Build!$B$2:$B$51,$C31)))
    ),
    0
)</f>
        <v>0</v>
      </c>
      <c r="P31" s="19" cm="1">
        <f t="array" ref="P31">IFERROR(
    SUMPRODUCT(
        (Data_Clean_Build!T$2:T$51) *
        (Data_Clean_Build!S$2:S$51 &lt;&gt; "") *
        (Data_Clean_Build!S$2:S$51 = 0) *
       (Data_Clean_Build!$D$2:$D$51 &lt;&gt; Data_Clean_Build!T$1:T$1) *
        (($B31 = "All") + (Data_Clean_Build!$F$2:$F$51 = $B31)) *
        (($C31 = "") + ISNUMBER(SEARCH(Data_Clean_Build!$B$2:$B$51,$C31)))
    ),
    0
)</f>
        <v>0</v>
      </c>
      <c r="Q31" s="19" cm="1">
        <f t="array" ref="Q31">IFERROR(
    SUMPRODUCT(
        (Data_Clean_Build!U$2:U$51) *
        (Data_Clean_Build!T$2:T$51 &lt;&gt; "") *
        (Data_Clean_Build!T$2:T$51 = 0) *
       (Data_Clean_Build!$D$2:$D$51 &lt;&gt; Data_Clean_Build!U$1:U$1) *
        (($B31 = "All") + (Data_Clean_Build!$F$2:$F$51 = $B31)) *
        (($C31 = "") + ISNUMBER(SEARCH(Data_Clean_Build!$B$2:$B$51,$C31)))
    ),
    0
)</f>
        <v>0</v>
      </c>
      <c r="R31" s="19" cm="1">
        <f t="array" ref="R31">IFERROR(
    SUMPRODUCT(
        (Data_Clean_Build!V$2:V$51) *
        (Data_Clean_Build!U$2:U$51 &lt;&gt; "") *
        (Data_Clean_Build!U$2:U$51 = 0) *
       (Data_Clean_Build!$D$2:$D$51 &lt;&gt; Data_Clean_Build!V$1:V$1) *
        (($B31 = "All") + (Data_Clean_Build!$F$2:$F$51 = $B31)) *
        (($C31 = "") + ISNUMBER(SEARCH(Data_Clean_Build!$B$2:$B$51,$C31)))
    ),
    0
)</f>
        <v>0</v>
      </c>
      <c r="S31" s="19" cm="1">
        <f t="array" ref="S31">IFERROR(
    SUMPRODUCT(
        (Data_Clean_Build!W$2:W$51) *
        (Data_Clean_Build!V$2:V$51 &lt;&gt; "") *
        (Data_Clean_Build!V$2:V$51 = 0) *
       (Data_Clean_Build!$D$2:$D$51 &lt;&gt; Data_Clean_Build!W$1:W$1) *
        (($B31 = "All") + (Data_Clean_Build!$F$2:$F$51 = $B31)) *
        (($C31 = "") + ISNUMBER(SEARCH(Data_Clean_Build!$B$2:$B$51,$C31)))
    ),
    0
)</f>
        <v>0</v>
      </c>
      <c r="T31" s="19" cm="1">
        <f t="array" ref="T31">IFERROR(
    SUMPRODUCT(
        (Data_Clean_Build!X$2:X$51) *
        (Data_Clean_Build!W$2:W$51 &lt;&gt; "") *
        (Data_Clean_Build!W$2:W$51 = 0) *
       (Data_Clean_Build!$D$2:$D$51 &lt;&gt; Data_Clean_Build!X$1:X$1) *
        (($B31 = "All") + (Data_Clean_Build!$F$2:$F$51 = $B31)) *
        (($C31 = "") + ISNUMBER(SEARCH(Data_Clean_Build!$B$2:$B$51,$C31)))
    ),
    0
)</f>
        <v>0</v>
      </c>
      <c r="U31" s="19" cm="1">
        <f t="array" ref="U31">IFERROR(
    SUMPRODUCT(
        (Data_Clean_Build!Y$2:Y$51) *
        (Data_Clean_Build!X$2:X$51 &lt;&gt; "") *
        (Data_Clean_Build!X$2:X$51 = 0) *
       (Data_Clean_Build!$D$2:$D$51 &lt;&gt; Data_Clean_Build!Y$1:Y$1) *
        (($B31 = "All") + (Data_Clean_Build!$F$2:$F$51 = $B31)) *
        (($C31 = "") + ISNUMBER(SEARCH(Data_Clean_Build!$B$2:$B$51,$C31)))
    ),
    0
)</f>
        <v>0</v>
      </c>
      <c r="V31" s="19" cm="1">
        <f t="array" ref="V31">IFERROR(
    SUMPRODUCT(
        (Data_Clean_Build!Z$2:Z$51) *
        (Data_Clean_Build!Y$2:Y$51 &lt;&gt; "") *
        (Data_Clean_Build!Y$2:Y$51 = 0) *
       (Data_Clean_Build!$D$2:$D$51 &lt;&gt; Data_Clean_Build!Z$1:Z$1) *
        (($B31 = "All") + (Data_Clean_Build!$F$2:$F$51 = $B31)) *
        (($C31 = "") + ISNUMBER(SEARCH(Data_Clean_Build!$B$2:$B$51,$C31)))
    ),
    0
)</f>
        <v>0</v>
      </c>
      <c r="W31" s="19" cm="1">
        <f t="array" ref="W31">IFERROR(
    SUMPRODUCT(
        (Data_Clean_Build!AA$2:AA$51) *
        (Data_Clean_Build!Z$2:Z$51 &lt;&gt; "") *
        (Data_Clean_Build!Z$2:Z$51 = 0) *
       (Data_Clean_Build!$D$2:$D$51 &lt;&gt; Data_Clean_Build!AA$1:AA$1) *
        (($B31 = "All") + (Data_Clean_Build!$F$2:$F$51 = $B31)) *
        (($C31 = "") + ISNUMBER(SEARCH(Data_Clean_Build!$B$2:$B$51,$C31)))
    ),
    0
)</f>
        <v>0</v>
      </c>
      <c r="X31" s="19" cm="1">
        <f t="array" ref="X31">IFERROR(
    SUMPRODUCT(
        (Data_Clean_Build!AB$2:AB$51) *
        (Data_Clean_Build!AA$2:AA$51 &lt;&gt; "") *
        (Data_Clean_Build!AA$2:AA$51 = 0) *
       (Data_Clean_Build!$D$2:$D$51 &lt;&gt; Data_Clean_Build!AB$1:AB$1) *
        (($B31 = "All") + (Data_Clean_Build!$F$2:$F$51 = $B31)) *
        (($C31 = "") + ISNUMBER(SEARCH(Data_Clean_Build!$B$2:$B$51,$C31)))
    ),
    0
)</f>
        <v>0</v>
      </c>
      <c r="Y31" s="19" cm="1">
        <f t="array" ref="Y31">IFERROR(
    SUMPRODUCT(
        (Data_Clean_Build!AC$2:AC$51) *
        (Data_Clean_Build!AB$2:AB$51 &lt;&gt; "") *
        (Data_Clean_Build!AB$2:AB$51 = 0) *
       (Data_Clean_Build!$D$2:$D$51 &lt;&gt; Data_Clean_Build!AC$1:AC$1) *
        (($B31 = "All") + (Data_Clean_Build!$F$2:$F$51 = $B31)) *
        (($C31 = "") + ISNUMBER(SEARCH(Data_Clean_Build!$B$2:$B$51,$C31)))
    ),
    0
)</f>
        <v>0</v>
      </c>
      <c r="Z31" s="19" cm="1">
        <f t="array" ref="Z31">IFERROR(
    SUMPRODUCT(
        (Data_Clean_Build!AD$2:AD$51) *
        (Data_Clean_Build!AC$2:AC$51 &lt;&gt; "") *
        (Data_Clean_Build!AC$2:AC$51 = 0) *
       (Data_Clean_Build!$D$2:$D$51 &lt;&gt; Data_Clean_Build!AD$1:AD$1) *
        (($B31 = "All") + (Data_Clean_Build!$F$2:$F$51 = $B31)) *
        (($C31 = "") + ISNUMBER(SEARCH(Data_Clean_Build!$B$2:$B$51,$C31)))
    ),
    0
)</f>
        <v>0</v>
      </c>
      <c r="AA31" s="19" cm="1">
        <f t="array" ref="AA31">IFERROR(
    SUMPRODUCT(
        (Data_Clean_Build!AE$2:AE$51) *
        (Data_Clean_Build!AD$2:AD$51 &lt;&gt; "") *
        (Data_Clean_Build!AD$2:AD$51 = 0) *
       (Data_Clean_Build!$D$2:$D$51 &lt;&gt; Data_Clean_Build!AE$1:AE$1) *
        (($B31 = "All") + (Data_Clean_Build!$F$2:$F$51 = $B31)) *
        (($C31 = "") + ISNUMBER(SEARCH(Data_Clean_Build!$B$2:$B$51,$C31)))
    ),
    0
)</f>
        <v>0</v>
      </c>
      <c r="AB31" s="19" cm="1">
        <f t="array" ref="AB31">IFERROR(
    SUMPRODUCT(
        (Data_Clean_Build!AF$2:AF$51) *
        (Data_Clean_Build!AE$2:AE$51 &lt;&gt; "") *
        (Data_Clean_Build!AE$2:AE$51 = 0) *
       (Data_Clean_Build!$D$2:$D$51 &lt;&gt; Data_Clean_Build!AF$1:AF$1) *
        (($B31 = "All") + (Data_Clean_Build!$F$2:$F$51 = $B31)) *
        (($C31 = "") + ISNUMBER(SEARCH(Data_Clean_Build!$B$2:$B$51,$C31)))
    ),
    0
)</f>
        <v>0</v>
      </c>
      <c r="AC31" s="19" cm="1">
        <f t="array" ref="AC31">IFERROR(
    SUMPRODUCT(
        (Data_Clean_Build!AG$2:AG$51) *
        (Data_Clean_Build!AF$2:AF$51 &lt;&gt; "") *
        (Data_Clean_Build!AF$2:AF$51 = 0) *
       (Data_Clean_Build!$D$2:$D$51 &lt;&gt; Data_Clean_Build!AG$1:AG$1) *
        (($B31 = "All") + (Data_Clean_Build!$F$2:$F$51 = $B31)) *
        (($C31 = "") + ISNUMBER(SEARCH(Data_Clean_Build!$B$2:$B$51,$C31)))
    ),
    0
)</f>
        <v>0</v>
      </c>
      <c r="AD31" s="19" cm="1">
        <f t="array" ref="AD31">IFERROR(
    SUMPRODUCT(
        (Data_Clean_Build!AH$2:AH$51) *
        (Data_Clean_Build!AG$2:AG$51 &lt;&gt; "") *
        (Data_Clean_Build!AG$2:AG$51 = 0) *
       (Data_Clean_Build!$D$2:$D$51 &lt;&gt; Data_Clean_Build!AH$1:AH$1) *
        (($B31 = "All") + (Data_Clean_Build!$F$2:$F$51 = $B31)) *
        (($C31 = "") + ISNUMBER(SEARCH(Data_Clean_Build!$B$2:$B$51,$C31)))
    ),
    0
)</f>
        <v>0</v>
      </c>
      <c r="AE31" s="19" cm="1">
        <f t="array" ref="AE31">IFERROR(
    SUMPRODUCT(
        (Data_Clean_Build!AI$2:AI$51) *
        (Data_Clean_Build!AH$2:AH$51 &lt;&gt; "") *
        (Data_Clean_Build!AH$2:AH$51 = 0) *
       (Data_Clean_Build!$D$2:$D$51 &lt;&gt; Data_Clean_Build!AI$1:AI$1) *
        (($B31 = "All") + (Data_Clean_Build!$F$2:$F$51 = $B31)) *
        (($C31 = "") + ISNUMBER(SEARCH(Data_Clean_Build!$B$2:$B$51,$C31)))
    ),
    0
)</f>
        <v>0</v>
      </c>
      <c r="AF31" s="19" cm="1">
        <f t="array" ref="AF31">IFERROR(
    SUMPRODUCT(
        (Data_Clean_Build!AJ$2:AJ$51) *
        (Data_Clean_Build!AI$2:AI$51 &lt;&gt; "") *
        (Data_Clean_Build!AI$2:AI$51 = 0) *
       (Data_Clean_Build!$D$2:$D$51 &lt;&gt; Data_Clean_Build!AJ$1:AJ$1) *
        (($B31 = "All") + (Data_Clean_Build!$F$2:$F$51 = $B31)) *
        (($C31 = "") + ISNUMBER(SEARCH(Data_Clean_Build!$B$2:$B$51,$C31)))
    ),
    0
)</f>
        <v>0</v>
      </c>
      <c r="AH31" s="19" cm="1">
        <f t="array" ref="AH31">_xlfn.SWITCH($A31,"Start",$E31,"End",$G31,SUM($E31:$G31))</f>
        <v>0</v>
      </c>
      <c r="AI31" s="19" cm="1">
        <f t="array" ref="AI31">_xlfn.SWITCH($A31,"Start",$H31,"End",$J31,SUM($H31:$J31))</f>
        <v>0</v>
      </c>
      <c r="AJ31" s="19" cm="1">
        <f t="array" ref="AJ31">_xlfn.SWITCH($A31,"Start",$K31,"End",$M31,SUM($K31:$M31))</f>
        <v>0</v>
      </c>
      <c r="AK31" s="19" cm="1">
        <f t="array" ref="AK31">_xlfn.SWITCH($A31,"Start",$N31,"End",$P31,SUM($N31:$P31))</f>
        <v>0</v>
      </c>
      <c r="AL31" s="19" cm="1">
        <f t="array" ref="AL31">_xlfn.SWITCH($A31,"Start",$Q31,"End",$S31,SUM($Q31:$S31))</f>
        <v>0</v>
      </c>
      <c r="AM31" s="19" cm="1">
        <f t="array" ref="AM31">_xlfn.SWITCH($A31,"Start",$T31,"End",$V31,SUM($T31:$V31))</f>
        <v>0</v>
      </c>
      <c r="AN31" s="19" cm="1">
        <f t="array" ref="AN31">_xlfn.SWITCH($A31,"Start",$W31,"End",$Y31,SUM($W31:$Y31))</f>
        <v>0</v>
      </c>
      <c r="AO31" s="19" cm="1">
        <f t="array" ref="AO31">_xlfn.SWITCH($A31,"Start",$Z31,"End",$AB31,SUM($Z31:$AB31))</f>
        <v>0</v>
      </c>
      <c r="AP31" s="19" cm="1">
        <f t="array" ref="AP31">_xlfn.SWITCH($A31,"Start",$AC31,"End",$AE31,SUM($AC31:$AE31))</f>
        <v>0</v>
      </c>
      <c r="AR31" s="19" cm="1">
        <f t="array" ref="AR31">_xlfn.SWITCH($A31,"Start",$E31,"End",$P31,SUM($E31:$P31))</f>
        <v>0</v>
      </c>
      <c r="AS31" s="19" cm="1">
        <f t="array" ref="AS31">_xlfn.SWITCH($A31,"Start",$Q31,"End",$AB31,SUM($Q31:$AB31))</f>
        <v>0</v>
      </c>
    </row>
    <row r="32" spans="1:45" x14ac:dyDescent="0.2">
      <c r="A32" s="35" t="s">
        <v>18</v>
      </c>
      <c r="B32" s="34" t="s">
        <v>76</v>
      </c>
      <c r="C32" s="35" t="s">
        <v>16</v>
      </c>
      <c r="E32" s="19" cm="1">
        <f t="array" ref="E32">IFERROR(
    SUMPRODUCT(
        (Data_Clean_Build!I$2:I$51 - Data_Clean_Build!H$2:H$51) *
        ((Data_Clean_Build!I$2:I$51 - Data_Clean_Build!H$2:H$51) &gt; 0) *
        (Data_Clean_Build!H$2:H$51 &lt;&gt; 0) *
        (Data_Clean_Build!I$2:I$51 &lt;&gt; 0) *
        (($B32 = "All") + (Data_Clean_Build!$F$2:$F$51 = $B32)) *
        (($C32 = "") + ISNUMBER(SEARCH(Data_Clean_Build!$B$2:$B$51,$C32)))
    ),
    0
)</f>
        <v>0</v>
      </c>
      <c r="F32" s="19" cm="1">
        <f t="array" ref="F32">IFERROR(
    SUMPRODUCT(
        (Data_Clean_Build!J$2:J$51 - Data_Clean_Build!I$2:I$51) *
        ((Data_Clean_Build!J$2:J$51 - Data_Clean_Build!I$2:I$51) &gt; 0) *
        (Data_Clean_Build!I$2:I$51 &lt;&gt; 0) *
        (Data_Clean_Build!J$2:J$51 &lt;&gt; 0) *
        (($B32 = "All") + (Data_Clean_Build!$F$2:$F$51 = $B32)) *
        (($C32 = "") + ISNUMBER(SEARCH(Data_Clean_Build!$B$2:$B$51,$C32)))
    ),
    0
)</f>
        <v>0</v>
      </c>
      <c r="G32" s="19" cm="1">
        <f t="array" ref="G32">IFERROR(
    SUMPRODUCT(
        (Data_Clean_Build!K$2:K$51 - Data_Clean_Build!J$2:J$51) *
        ((Data_Clean_Build!K$2:K$51 - Data_Clean_Build!J$2:J$51) &gt; 0) *
        (Data_Clean_Build!J$2:J$51 &lt;&gt; 0) *
        (Data_Clean_Build!K$2:K$51 &lt;&gt; 0) *
        (($B32 = "All") + (Data_Clean_Build!$F$2:$F$51 = $B32)) *
        (($C32 = "") + ISNUMBER(SEARCH(Data_Clean_Build!$B$2:$B$51,$C32)))
    ),
    0
)</f>
        <v>0</v>
      </c>
      <c r="H32" s="19" cm="1">
        <f t="array" ref="H32">IFERROR(
    SUMPRODUCT(
        (Data_Clean_Build!L$2:L$51 - Data_Clean_Build!K$2:K$51) *
        ((Data_Clean_Build!L$2:L$51 - Data_Clean_Build!K$2:K$51) &gt; 0) *
        (Data_Clean_Build!K$2:K$51 &lt;&gt; 0) *
        (Data_Clean_Build!L$2:L$51 &lt;&gt; 0) *
        (($B32 = "All") + (Data_Clean_Build!$F$2:$F$51 = $B32)) *
        (($C32 = "") + ISNUMBER(SEARCH(Data_Clean_Build!$B$2:$B$51,$C32)))
    ),
    0
)</f>
        <v>0</v>
      </c>
      <c r="I32" s="19" cm="1">
        <f t="array" ref="I32">IFERROR(
    SUMPRODUCT(
        (Data_Clean_Build!M$2:M$51 - Data_Clean_Build!L$2:L$51) *
        ((Data_Clean_Build!M$2:M$51 - Data_Clean_Build!L$2:L$51) &gt; 0) *
        (Data_Clean_Build!L$2:L$51 &lt;&gt; 0) *
        (Data_Clean_Build!M$2:M$51 &lt;&gt; 0) *
        (($B32 = "All") + (Data_Clean_Build!$F$2:$F$51 = $B32)) *
        (($C32 = "") + ISNUMBER(SEARCH(Data_Clean_Build!$B$2:$B$51,$C32)))
    ),
    0
)</f>
        <v>0</v>
      </c>
      <c r="J32" s="19" cm="1">
        <f t="array" ref="J32">IFERROR(
    SUMPRODUCT(
        (Data_Clean_Build!N$2:N$51 - Data_Clean_Build!M$2:M$51) *
        ((Data_Clean_Build!N$2:N$51 - Data_Clean_Build!M$2:M$51) &gt; 0) *
        (Data_Clean_Build!M$2:M$51 &lt;&gt; 0) *
        (Data_Clean_Build!N$2:N$51 &lt;&gt; 0) *
        (($B32 = "All") + (Data_Clean_Build!$F$2:$F$51 = $B32)) *
        (($C32 = "") + ISNUMBER(SEARCH(Data_Clean_Build!$B$2:$B$51,$C32)))
    ),
    0
)</f>
        <v>0</v>
      </c>
      <c r="K32" s="19" cm="1">
        <f t="array" ref="K32">IFERROR(
    SUMPRODUCT(
        (Data_Clean_Build!O$2:O$51 - Data_Clean_Build!N$2:N$51) *
        ((Data_Clean_Build!O$2:O$51 - Data_Clean_Build!N$2:N$51) &gt; 0) *
        (Data_Clean_Build!N$2:N$51 &lt;&gt; 0) *
        (Data_Clean_Build!O$2:O$51 &lt;&gt; 0) *
        (($B32 = "All") + (Data_Clean_Build!$F$2:$F$51 = $B32)) *
        (($C32 = "") + ISNUMBER(SEARCH(Data_Clean_Build!$B$2:$B$51,$C32)))
    ),
    0
)</f>
        <v>0</v>
      </c>
      <c r="L32" s="19" cm="1">
        <f t="array" ref="L32">IFERROR(
    SUMPRODUCT(
        (Data_Clean_Build!P$2:P$51 - Data_Clean_Build!O$2:O$51) *
        ((Data_Clean_Build!P$2:P$51 - Data_Clean_Build!O$2:O$51) &gt; 0) *
        (Data_Clean_Build!O$2:O$51 &lt;&gt; 0) *
        (Data_Clean_Build!P$2:P$51 &lt;&gt; 0) *
        (($B32 = "All") + (Data_Clean_Build!$F$2:$F$51 = $B32)) *
        (($C32 = "") + ISNUMBER(SEARCH(Data_Clean_Build!$B$2:$B$51,$C32)))
    ),
    0
)</f>
        <v>0</v>
      </c>
      <c r="M32" s="19" cm="1">
        <f t="array" ref="M32">IFERROR(
    SUMPRODUCT(
        (Data_Clean_Build!Q$2:Q$51 - Data_Clean_Build!P$2:P$51) *
        ((Data_Clean_Build!Q$2:Q$51 - Data_Clean_Build!P$2:P$51) &gt; 0) *
        (Data_Clean_Build!P$2:P$51 &lt;&gt; 0) *
        (Data_Clean_Build!Q$2:Q$51 &lt;&gt; 0) *
        (($B32 = "All") + (Data_Clean_Build!$F$2:$F$51 = $B32)) *
        (($C32 = "") + ISNUMBER(SEARCH(Data_Clean_Build!$B$2:$B$51,$C32)))
    ),
    0
)</f>
        <v>0</v>
      </c>
      <c r="N32" s="19" cm="1">
        <f t="array" ref="N32">IFERROR(
    SUMPRODUCT(
        (Data_Clean_Build!R$2:R$51 - Data_Clean_Build!Q$2:Q$51) *
        ((Data_Clean_Build!R$2:R$51 - Data_Clean_Build!Q$2:Q$51) &gt; 0) *
        (Data_Clean_Build!Q$2:Q$51 &lt;&gt; 0) *
        (Data_Clean_Build!R$2:R$51 &lt;&gt; 0) *
        (($B32 = "All") + (Data_Clean_Build!$F$2:$F$51 = $B32)) *
        (($C32 = "") + ISNUMBER(SEARCH(Data_Clean_Build!$B$2:$B$51,$C32)))
    ),
    0
)</f>
        <v>0</v>
      </c>
      <c r="O32" s="19" cm="1">
        <f t="array" ref="O32">IFERROR(
    SUMPRODUCT(
        (Data_Clean_Build!S$2:S$51 - Data_Clean_Build!R$2:R$51) *
        ((Data_Clean_Build!S$2:S$51 - Data_Clean_Build!R$2:R$51) &gt; 0) *
        (Data_Clean_Build!R$2:R$51 &lt;&gt; 0) *
        (Data_Clean_Build!S$2:S$51 &lt;&gt; 0) *
        (($B32 = "All") + (Data_Clean_Build!$F$2:$F$51 = $B32)) *
        (($C32 = "") + ISNUMBER(SEARCH(Data_Clean_Build!$B$2:$B$51,$C32)))
    ),
    0
)</f>
        <v>0</v>
      </c>
      <c r="P32" s="19" cm="1">
        <f t="array" ref="P32">IFERROR(
    SUMPRODUCT(
        (Data_Clean_Build!T$2:T$51 - Data_Clean_Build!S$2:S$51) *
        ((Data_Clean_Build!T$2:T$51 - Data_Clean_Build!S$2:S$51) &gt; 0) *
        (Data_Clean_Build!S$2:S$51 &lt;&gt; 0) *
        (Data_Clean_Build!T$2:T$51 &lt;&gt; 0) *
        (($B32 = "All") + (Data_Clean_Build!$F$2:$F$51 = $B32)) *
        (($C32 = "") + ISNUMBER(SEARCH(Data_Clean_Build!$B$2:$B$51,$C32)))
    ),
    0
)</f>
        <v>0</v>
      </c>
      <c r="Q32" s="19" cm="1">
        <f t="array" ref="Q32">IFERROR(
    SUMPRODUCT(
        (Data_Clean_Build!U$2:U$51 - Data_Clean_Build!T$2:T$51) *
        ((Data_Clean_Build!U$2:U$51 - Data_Clean_Build!T$2:T$51) &gt; 0) *
        (Data_Clean_Build!T$2:T$51 &lt;&gt; 0) *
        (Data_Clean_Build!U$2:U$51 &lt;&gt; 0) *
        (($B32 = "All") + (Data_Clean_Build!$F$2:$F$51 = $B32)) *
        (($C32 = "") + ISNUMBER(SEARCH(Data_Clean_Build!$B$2:$B$51,$C32)))
    ),
    0
)</f>
        <v>53.147519999999986</v>
      </c>
      <c r="R32" s="19" cm="1">
        <f t="array" ref="R32">IFERROR(
    SUMPRODUCT(
        (Data_Clean_Build!V$2:V$51 - Data_Clean_Build!U$2:U$51) *
        ((Data_Clean_Build!V$2:V$51 - Data_Clean_Build!U$2:U$51) &gt; 0) *
        (Data_Clean_Build!U$2:U$51 &lt;&gt; 0) *
        (Data_Clean_Build!V$2:V$51 &lt;&gt; 0) *
        (($B32 = "All") + (Data_Clean_Build!$F$2:$F$51 = $B32)) *
        (($C32 = "") + ISNUMBER(SEARCH(Data_Clean_Build!$B$2:$B$51,$C32)))
    ),
    0
)</f>
        <v>0</v>
      </c>
      <c r="S32" s="19" cm="1">
        <f t="array" ref="S32">IFERROR(
    SUMPRODUCT(
        (Data_Clean_Build!W$2:W$51 - Data_Clean_Build!V$2:V$51) *
        ((Data_Clean_Build!W$2:W$51 - Data_Clean_Build!V$2:V$51) &gt; 0) *
        (Data_Clean_Build!V$2:V$51 &lt;&gt; 0) *
        (Data_Clean_Build!W$2:W$51 &lt;&gt; 0) *
        (($B32 = "All") + (Data_Clean_Build!$F$2:$F$51 = $B32)) *
        (($C32 = "") + ISNUMBER(SEARCH(Data_Clean_Build!$B$2:$B$51,$C32)))
    ),
    0
)</f>
        <v>0</v>
      </c>
      <c r="T32" s="19" cm="1">
        <f t="array" ref="T32">IFERROR(
    SUMPRODUCT(
        (Data_Clean_Build!X$2:X$51 - Data_Clean_Build!W$2:W$51) *
        ((Data_Clean_Build!X$2:X$51 - Data_Clean_Build!W$2:W$51) &gt; 0) *
        (Data_Clean_Build!W$2:W$51 &lt;&gt; 0) *
        (Data_Clean_Build!X$2:X$51 &lt;&gt; 0) *
        (($B32 = "All") + (Data_Clean_Build!$F$2:$F$51 = $B32)) *
        (($C32 = "") + ISNUMBER(SEARCH(Data_Clean_Build!$B$2:$B$51,$C32)))
    ),
    0
)</f>
        <v>0</v>
      </c>
      <c r="U32" s="19" cm="1">
        <f t="array" ref="U32">IFERROR(
    SUMPRODUCT(
        (Data_Clean_Build!Y$2:Y$51 - Data_Clean_Build!X$2:X$51) *
        ((Data_Clean_Build!Y$2:Y$51 - Data_Clean_Build!X$2:X$51) &gt; 0) *
        (Data_Clean_Build!X$2:X$51 &lt;&gt; 0) *
        (Data_Clean_Build!Y$2:Y$51 &lt;&gt; 0) *
        (($B32 = "All") + (Data_Clean_Build!$F$2:$F$51 = $B32)) *
        (($C32 = "") + ISNUMBER(SEARCH(Data_Clean_Build!$B$2:$B$51,$C32)))
    ),
    0
)</f>
        <v>0</v>
      </c>
      <c r="V32" s="19" cm="1">
        <f t="array" ref="V32">IFERROR(
    SUMPRODUCT(
        (Data_Clean_Build!Z$2:Z$51 - Data_Clean_Build!Y$2:Y$51) *
        ((Data_Clean_Build!Z$2:Z$51 - Data_Clean_Build!Y$2:Y$51) &gt; 0) *
        (Data_Clean_Build!Y$2:Y$51 &lt;&gt; 0) *
        (Data_Clean_Build!Z$2:Z$51 &lt;&gt; 0) *
        (($B32 = "All") + (Data_Clean_Build!$F$2:$F$51 = $B32)) *
        (($C32 = "") + ISNUMBER(SEARCH(Data_Clean_Build!$B$2:$B$51,$C32)))
    ),
    0
)</f>
        <v>15.324479999999994</v>
      </c>
      <c r="W32" s="19" cm="1">
        <f t="array" ref="W32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(($B32 = "All") + (Data_Clean_Build!$F$2:$F$51 = $B32)) *
        (($C32 = "") + ISNUMBER(SEARCH(Data_Clean_Build!$B$2:$B$51,$C32)))
    ),
    0
)</f>
        <v>0</v>
      </c>
      <c r="X32" s="19" cm="1">
        <f t="array" ref="X32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(($B32 = "All") + (Data_Clean_Build!$F$2:$F$51 = $B32)) *
        (($C32 = "") + ISNUMBER(SEARCH(Data_Clean_Build!$B$2:$B$51,$C32)))
    ),
    0
)</f>
        <v>204.49440000000001</v>
      </c>
      <c r="Y32" s="19" cm="1">
        <f t="array" ref="Y32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(($B32 = "All") + (Data_Clean_Build!$F$2:$F$51 = $B32)) *
        (($C32 = "") + ISNUMBER(SEARCH(Data_Clean_Build!$B$2:$B$51,$C32)))
    ),
    0
)</f>
        <v>0</v>
      </c>
      <c r="Z32" s="19" cm="1">
        <f t="array" ref="Z32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(($B32 = "All") + (Data_Clean_Build!$F$2:$F$51 = $B32)) *
        (($C32 = "") + ISNUMBER(SEARCH(Data_Clean_Build!$B$2:$B$51,$C32)))
    ),
    0
)</f>
        <v>0</v>
      </c>
      <c r="AA32" s="19" cm="1">
        <f t="array" ref="AA32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(($B32 = "All") + (Data_Clean_Build!$F$2:$F$51 = $B32)) *
        (($C32 = "") + ISNUMBER(SEARCH(Data_Clean_Build!$B$2:$B$51,$C32)))
    ),
    0
)</f>
        <v>0</v>
      </c>
      <c r="AB32" s="19" cm="1">
        <f t="array" ref="AB32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(($B32 = "All") + (Data_Clean_Build!$F$2:$F$51 = $B32)) *
        (($C32 = "") + ISNUMBER(SEARCH(Data_Clean_Build!$B$2:$B$51,$C32)))
    ),
    0
)</f>
        <v>0</v>
      </c>
      <c r="AC32" s="19" cm="1">
        <f t="array" ref="AC32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(($B32 = "All") + (Data_Clean_Build!$F$2:$F$51 = $B32)) *
        (($C32 = "") + ISNUMBER(SEARCH(Data_Clean_Build!$B$2:$B$51,$C32)))
    ),
    0
)</f>
        <v>135.99072000000001</v>
      </c>
      <c r="AD32" s="19" cm="1">
        <f t="array" ref="AD32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(($B32 = "All") + (Data_Clean_Build!$F$2:$F$51 = $B32)) *
        (($C32 = "") + ISNUMBER(SEARCH(Data_Clean_Build!$B$2:$B$51,$C32)))
    ),
    0
)</f>
        <v>0</v>
      </c>
      <c r="AE32" s="19" cm="1">
        <f t="array" ref="AE32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(($B32 = "All") + (Data_Clean_Build!$F$2:$F$51 = $B32)) *
        (($C32 = "") + ISNUMBER(SEARCH(Data_Clean_Build!$B$2:$B$51,$C32)))
    ),
    0
)</f>
        <v>0</v>
      </c>
      <c r="AF32" s="19" cm="1">
        <f t="array" ref="AF32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(($B32 = "All") + (Data_Clean_Build!$F$2:$F$51 = $B32)) *
        (($C32 = "") + ISNUMBER(SEARCH(Data_Clean_Build!$B$2:$B$51,$C32)))
    ),
    0
)</f>
        <v>0</v>
      </c>
      <c r="AH32" s="19" cm="1">
        <f t="array" ref="AH32">_xlfn.SWITCH($A32,"Start",$E32,"End",$G32,SUM($E32:$G32))</f>
        <v>0</v>
      </c>
      <c r="AI32" s="19" cm="1">
        <f t="array" ref="AI32">_xlfn.SWITCH($A32,"Start",$H32,"End",$J32,SUM($H32:$J32))</f>
        <v>0</v>
      </c>
      <c r="AJ32" s="19" cm="1">
        <f t="array" ref="AJ32">_xlfn.SWITCH($A32,"Start",$K32,"End",$M32,SUM($K32:$M32))</f>
        <v>0</v>
      </c>
      <c r="AK32" s="19" cm="1">
        <f t="array" ref="AK32">_xlfn.SWITCH($A32,"Start",$N32,"End",$P32,SUM($N32:$P32))</f>
        <v>0</v>
      </c>
      <c r="AL32" s="19" cm="1">
        <f t="array" ref="AL32">_xlfn.SWITCH($A32,"Start",$Q32,"End",$S32,SUM($Q32:$S32))</f>
        <v>53.147519999999986</v>
      </c>
      <c r="AM32" s="19" cm="1">
        <f t="array" ref="AM32">_xlfn.SWITCH($A32,"Start",$T32,"End",$V32,SUM($T32:$V32))</f>
        <v>15.324479999999994</v>
      </c>
      <c r="AN32" s="19" cm="1">
        <f t="array" ref="AN32">_xlfn.SWITCH($A32,"Start",$W32,"End",$Y32,SUM($W32:$Y32))</f>
        <v>204.49440000000001</v>
      </c>
      <c r="AO32" s="19" cm="1">
        <f t="array" ref="AO32">_xlfn.SWITCH($A32,"Start",$Z32,"End",$AB32,SUM($Z32:$AB32))</f>
        <v>0</v>
      </c>
      <c r="AP32" s="19" cm="1">
        <f t="array" ref="AP32">_xlfn.SWITCH($A32,"Start",$AC32,"End",$AE32,SUM($AC32:$AE32))</f>
        <v>135.99072000000001</v>
      </c>
      <c r="AR32" s="19" cm="1">
        <f t="array" ref="AR32">_xlfn.SWITCH($A32,"Start",$E32,"End",$P32,SUM($E32:$P32))</f>
        <v>0</v>
      </c>
      <c r="AS32" s="19" cm="1">
        <f t="array" ref="AS32">_xlfn.SWITCH($A32,"Start",$Q32,"End",$AB32,SUM($Q32:$AB32))</f>
        <v>272.96640000000002</v>
      </c>
    </row>
    <row r="33" spans="1:45" x14ac:dyDescent="0.2">
      <c r="A33" s="35" t="s">
        <v>19</v>
      </c>
      <c r="B33" s="34" t="s">
        <v>76</v>
      </c>
      <c r="C33" s="35" t="s">
        <v>16</v>
      </c>
      <c r="E33" s="19" cm="1">
        <f t="array" ref="E33">IFERROR(
    SUMPRODUCT(
        (Data_Clean_Build!I$2:I$51 - Data_Clean_Build!H$2:H$51) *
        ((Data_Clean_Build!I$2:I$51 - Data_Clean_Build!H$2:H$51) &lt; 0) *
        (Data_Clean_Build!H$2:H$51 &lt;&gt; 0) *
        (Data_Clean_Build!I$2:I$51 &lt;&gt; 0) *
        (($B33 = "All") + (Data_Clean_Build!$F$2:$F$51 = $B33)) *
        (($C33 = "") + ISNUMBER(SEARCH(Data_Clean_Build!$B$2:$B$51,$C33)))
    ),
    0
)</f>
        <v>0</v>
      </c>
      <c r="F33" s="19" cm="1">
        <f t="array" ref="F33">IFERROR(
    SUMPRODUCT(
        (Data_Clean_Build!J$2:J$51 - Data_Clean_Build!I$2:I$51) *
        ((Data_Clean_Build!J$2:J$51 - Data_Clean_Build!I$2:I$51) &lt; 0) *
        (Data_Clean_Build!I$2:I$51 &lt;&gt; 0) *
        (Data_Clean_Build!J$2:J$51 &lt;&gt; 0) *
        (($B33 = "All") + (Data_Clean_Build!$F$2:$F$51 = $B33)) *
        (($C33 = "") + ISNUMBER(SEARCH(Data_Clean_Build!$B$2:$B$51,$C33)))
    ),
    0
)</f>
        <v>0</v>
      </c>
      <c r="G33" s="19" cm="1">
        <f t="array" ref="G33">IFERROR(
    SUMPRODUCT(
        (Data_Clean_Build!K$2:K$51 - Data_Clean_Build!J$2:J$51) *
        ((Data_Clean_Build!K$2:K$51 - Data_Clean_Build!J$2:J$51) &lt; 0) *
        (Data_Clean_Build!J$2:J$51 &lt;&gt; 0) *
        (Data_Clean_Build!K$2:K$51 &lt;&gt; 0) *
        (($B33 = "All") + (Data_Clean_Build!$F$2:$F$51 = $B33)) *
        (($C33 = "") + ISNUMBER(SEARCH(Data_Clean_Build!$B$2:$B$51,$C33)))
    ),
    0
)</f>
        <v>0</v>
      </c>
      <c r="H33" s="19" cm="1">
        <f t="array" ref="H33">IFERROR(
    SUMPRODUCT(
        (Data_Clean_Build!L$2:L$51 - Data_Clean_Build!K$2:K$51) *
        ((Data_Clean_Build!L$2:L$51 - Data_Clean_Build!K$2:K$51) &lt; 0) *
        (Data_Clean_Build!K$2:K$51 &lt;&gt; 0) *
        (Data_Clean_Build!L$2:L$51 &lt;&gt; 0) *
        (($B33 = "All") + (Data_Clean_Build!$F$2:$F$51 = $B33)) *
        (($C33 = "") + ISNUMBER(SEARCH(Data_Clean_Build!$B$2:$B$51,$C33)))
    ),
    0
)</f>
        <v>0</v>
      </c>
      <c r="I33" s="19" cm="1">
        <f t="array" ref="I33">IFERROR(
    SUMPRODUCT(
        (Data_Clean_Build!M$2:M$51 - Data_Clean_Build!L$2:L$51) *
        ((Data_Clean_Build!M$2:M$51 - Data_Clean_Build!L$2:L$51) &lt; 0) *
        (Data_Clean_Build!L$2:L$51 &lt;&gt; 0) *
        (Data_Clean_Build!M$2:M$51 &lt;&gt; 0) *
        (($B33 = "All") + (Data_Clean_Build!$F$2:$F$51 = $B33)) *
        (($C33 = "") + ISNUMBER(SEARCH(Data_Clean_Build!$B$2:$B$51,$C33)))
    ),
    0
)</f>
        <v>0</v>
      </c>
      <c r="J33" s="19" cm="1">
        <f t="array" ref="J33">IFERROR(
    SUMPRODUCT(
        (Data_Clean_Build!N$2:N$51 - Data_Clean_Build!M$2:M$51) *
        ((Data_Clean_Build!N$2:N$51 - Data_Clean_Build!M$2:M$51) &lt; 0) *
        (Data_Clean_Build!M$2:M$51 &lt;&gt; 0) *
        (Data_Clean_Build!N$2:N$51 &lt;&gt; 0) *
        (($B33 = "All") + (Data_Clean_Build!$F$2:$F$51 = $B33)) *
        (($C33 = "") + ISNUMBER(SEARCH(Data_Clean_Build!$B$2:$B$51,$C33)))
    ),
    0
)</f>
        <v>0</v>
      </c>
      <c r="K33" s="19" cm="1">
        <f t="array" ref="K33">IFERROR(
    SUMPRODUCT(
        (Data_Clean_Build!O$2:O$51 - Data_Clean_Build!N$2:N$51) *
        ((Data_Clean_Build!O$2:O$51 - Data_Clean_Build!N$2:N$51) &lt; 0) *
        (Data_Clean_Build!N$2:N$51 &lt;&gt; 0) *
        (Data_Clean_Build!O$2:O$51 &lt;&gt; 0) *
        (($B33 = "All") + (Data_Clean_Build!$F$2:$F$51 = $B33)) *
        (($C33 = "") + ISNUMBER(SEARCH(Data_Clean_Build!$B$2:$B$51,$C33)))
    ),
    0
)</f>
        <v>0</v>
      </c>
      <c r="L33" s="19" cm="1">
        <f t="array" ref="L33">IFERROR(
    SUMPRODUCT(
        (Data_Clean_Build!P$2:P$51 - Data_Clean_Build!O$2:O$51) *
        ((Data_Clean_Build!P$2:P$51 - Data_Clean_Build!O$2:O$51) &lt; 0) *
        (Data_Clean_Build!O$2:O$51 &lt;&gt; 0) *
        (Data_Clean_Build!P$2:P$51 &lt;&gt; 0) *
        (($B33 = "All") + (Data_Clean_Build!$F$2:$F$51 = $B33)) *
        (($C33 = "") + ISNUMBER(SEARCH(Data_Clean_Build!$B$2:$B$51,$C33)))
    ),
    0
)</f>
        <v>0</v>
      </c>
      <c r="M33" s="19" cm="1">
        <f t="array" ref="M33">IFERROR(
    SUMPRODUCT(
        (Data_Clean_Build!Q$2:Q$51 - Data_Clean_Build!P$2:P$51) *
        ((Data_Clean_Build!Q$2:Q$51 - Data_Clean_Build!P$2:P$51) &lt; 0) *
        (Data_Clean_Build!P$2:P$51 &lt;&gt; 0) *
        (Data_Clean_Build!Q$2:Q$51 &lt;&gt; 0) *
        (($B33 = "All") + (Data_Clean_Build!$F$2:$F$51 = $B33)) *
        (($C33 = "") + ISNUMBER(SEARCH(Data_Clean_Build!$B$2:$B$51,$C33)))
    ),
    0
)</f>
        <v>0</v>
      </c>
      <c r="N33" s="19" cm="1">
        <f t="array" ref="N33">IFERROR(
    SUMPRODUCT(
        (Data_Clean_Build!R$2:R$51 - Data_Clean_Build!Q$2:Q$51) *
        ((Data_Clean_Build!R$2:R$51 - Data_Clean_Build!Q$2:Q$51) &lt; 0) *
        (Data_Clean_Build!Q$2:Q$51 &lt;&gt; 0) *
        (Data_Clean_Build!R$2:R$51 &lt;&gt; 0) *
        (($B33 = "All") + (Data_Clean_Build!$F$2:$F$51 = $B33)) *
        (($C33 = "") + ISNUMBER(SEARCH(Data_Clean_Build!$B$2:$B$51,$C33)))
    ),
    0
)</f>
        <v>0</v>
      </c>
      <c r="O33" s="19" cm="1">
        <f t="array" ref="O33">IFERROR(
    SUMPRODUCT(
        (Data_Clean_Build!S$2:S$51 - Data_Clean_Build!R$2:R$51) *
        ((Data_Clean_Build!S$2:S$51 - Data_Clean_Build!R$2:R$51) &lt; 0) *
        (Data_Clean_Build!R$2:R$51 &lt;&gt; 0) *
        (Data_Clean_Build!S$2:S$51 &lt;&gt; 0) *
        (($B33 = "All") + (Data_Clean_Build!$F$2:$F$51 = $B33)) *
        (($C33 = "") + ISNUMBER(SEARCH(Data_Clean_Build!$B$2:$B$51,$C33)))
    ),
    0
)</f>
        <v>0</v>
      </c>
      <c r="P33" s="19" cm="1">
        <f t="array" ref="P33">IFERROR(
    SUMPRODUCT(
        (Data_Clean_Build!T$2:T$51 - Data_Clean_Build!S$2:S$51) *
        ((Data_Clean_Build!T$2:T$51 - Data_Clean_Build!S$2:S$51) &lt; 0) *
        (Data_Clean_Build!S$2:S$51 &lt;&gt; 0) *
        (Data_Clean_Build!T$2:T$51 &lt;&gt; 0) *
        (($B33 = "All") + (Data_Clean_Build!$F$2:$F$51 = $B33)) *
        (($C33 = "") + ISNUMBER(SEARCH(Data_Clean_Build!$B$2:$B$51,$C33)))
    ),
    0
)</f>
        <v>0</v>
      </c>
      <c r="Q33" s="19" cm="1">
        <f t="array" ref="Q33">IFERROR(
    SUMPRODUCT(
        (Data_Clean_Build!U$2:U$51 - Data_Clean_Build!T$2:T$51) *
        ((Data_Clean_Build!U$2:U$51 - Data_Clean_Build!T$2:T$51) &lt; 0) *
        (Data_Clean_Build!T$2:T$51 &lt;&gt; 0) *
        (Data_Clean_Build!U$2:U$51 &lt;&gt; 0) *
        (($B33 = "All") + (Data_Clean_Build!$F$2:$F$51 = $B33)) *
        (($C33 = "") + ISNUMBER(SEARCH(Data_Clean_Build!$B$2:$B$51,$C33)))
    ),
    0
)</f>
        <v>0</v>
      </c>
      <c r="R33" s="19" cm="1">
        <f t="array" ref="R33">IFERROR(
    SUMPRODUCT(
        (Data_Clean_Build!V$2:V$51 - Data_Clean_Build!U$2:U$51) *
        ((Data_Clean_Build!V$2:V$51 - Data_Clean_Build!U$2:U$51) &lt; 0) *
        (Data_Clean_Build!U$2:U$51 &lt;&gt; 0) *
        (Data_Clean_Build!V$2:V$51 &lt;&gt; 0) *
        (($B33 = "All") + (Data_Clean_Build!$F$2:$F$51 = $B33)) *
        (($C33 = "") + ISNUMBER(SEARCH(Data_Clean_Build!$B$2:$B$51,$C33)))
    ),
    0
)</f>
        <v>0</v>
      </c>
      <c r="S33" s="19" cm="1">
        <f t="array" ref="S33">IFERROR(
    SUMPRODUCT(
        (Data_Clean_Build!W$2:W$51 - Data_Clean_Build!V$2:V$51) *
        ((Data_Clean_Build!W$2:W$51 - Data_Clean_Build!V$2:V$51) &lt; 0) *
        (Data_Clean_Build!V$2:V$51 &lt;&gt; 0) *
        (Data_Clean_Build!W$2:W$51 &lt;&gt; 0) *
        (($B33 = "All") + (Data_Clean_Build!$F$2:$F$51 = $B33)) *
        (($C33 = "") + ISNUMBER(SEARCH(Data_Clean_Build!$B$2:$B$51,$C33)))
    ),
    0
)</f>
        <v>-2.0678399999999968</v>
      </c>
      <c r="T33" s="19" cm="1">
        <f t="array" ref="T33">IFERROR(
    SUMPRODUCT(
        (Data_Clean_Build!X$2:X$51 - Data_Clean_Build!W$2:W$51) *
        ((Data_Clean_Build!X$2:X$51 - Data_Clean_Build!W$2:W$51) &lt; 0) *
        (Data_Clean_Build!W$2:W$51 &lt;&gt; 0) *
        (Data_Clean_Build!X$2:X$51 &lt;&gt; 0) *
        (($B33 = "All") + (Data_Clean_Build!$F$2:$F$51 = $B33)) *
        (($C33 = "") + ISNUMBER(SEARCH(Data_Clean_Build!$B$2:$B$51,$C33)))
    ),
    0
)</f>
        <v>0</v>
      </c>
      <c r="U33" s="19" cm="1">
        <f t="array" ref="U33">IFERROR(
    SUMPRODUCT(
        (Data_Clean_Build!Y$2:Y$51 - Data_Clean_Build!X$2:X$51) *
        ((Data_Clean_Build!Y$2:Y$51 - Data_Clean_Build!X$2:X$51) &lt; 0) *
        (Data_Clean_Build!X$2:X$51 &lt;&gt; 0) *
        (Data_Clean_Build!Y$2:Y$51 &lt;&gt; 0) *
        (($B33 = "All") + (Data_Clean_Build!$F$2:$F$51 = $B33)) *
        (($C33 = "") + ISNUMBER(SEARCH(Data_Clean_Build!$B$2:$B$51,$C33)))
    ),
    0
)</f>
        <v>0</v>
      </c>
      <c r="V33" s="19" cm="1">
        <f t="array" ref="V33">IFERROR(
    SUMPRODUCT(
        (Data_Clean_Build!Z$2:Z$51 - Data_Clean_Build!Y$2:Y$51) *
        ((Data_Clean_Build!Z$2:Z$51 - Data_Clean_Build!Y$2:Y$51) &lt; 0) *
        (Data_Clean_Build!Y$2:Y$51 &lt;&gt; 0) *
        (Data_Clean_Build!Z$2:Z$51 &lt;&gt; 0) *
        (($B33 = "All") + (Data_Clean_Build!$F$2:$F$51 = $B33)) *
        (($C33 = "") + ISNUMBER(SEARCH(Data_Clean_Build!$B$2:$B$51,$C33)))
    ),
    0
)</f>
        <v>0</v>
      </c>
      <c r="W33" s="19" cm="1">
        <f t="array" ref="W33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(($B33 = "All") + (Data_Clean_Build!$F$2:$F$51 = $B33)) *
        (($C33 = "") + ISNUMBER(SEARCH(Data_Clean_Build!$B$2:$B$51,$C33)))
    ),
    0
)</f>
        <v>0</v>
      </c>
      <c r="X33" s="19" cm="1">
        <f t="array" ref="X33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(($B33 = "All") + (Data_Clean_Build!$F$2:$F$51 = $B33)) *
        (($C33 = "") + ISNUMBER(SEARCH(Data_Clean_Build!$B$2:$B$51,$C33)))
    ),
    0
)</f>
        <v>0</v>
      </c>
      <c r="Y33" s="19" cm="1">
        <f t="array" ref="Y33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(($B33 = "All") + (Data_Clean_Build!$F$2:$F$51 = $B33)) *
        (($C33 = "") + ISNUMBER(SEARCH(Data_Clean_Build!$B$2:$B$51,$C33)))
    ),
    0
)</f>
        <v>0</v>
      </c>
      <c r="Z33" s="19" cm="1">
        <f t="array" ref="Z33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(($B33 = "All") + (Data_Clean_Build!$F$2:$F$51 = $B33)) *
        (($C33 = "") + ISNUMBER(SEARCH(Data_Clean_Build!$B$2:$B$51,$C33)))
    ),
    0
)</f>
        <v>0</v>
      </c>
      <c r="AA33" s="19" cm="1">
        <f t="array" ref="AA33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(($B33 = "All") + (Data_Clean_Build!$F$2:$F$51 = $B33)) *
        (($C33 = "") + ISNUMBER(SEARCH(Data_Clean_Build!$B$2:$B$51,$C33)))
    ),
    0
)</f>
        <v>-201.16800000000001</v>
      </c>
      <c r="AB33" s="19" cm="1">
        <f t="array" ref="AB33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(($B33 = "All") + (Data_Clean_Build!$F$2:$F$51 = $B33)) *
        (($C33 = "") + ISNUMBER(SEARCH(Data_Clean_Build!$B$2:$B$51,$C33)))
    ),
    0
)</f>
        <v>0</v>
      </c>
      <c r="AC33" s="19" cm="1">
        <f t="array" ref="AC33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(($B33 = "All") + (Data_Clean_Build!$F$2:$F$51 = $B33)) *
        (($C33 = "") + ISNUMBER(SEARCH(Data_Clean_Build!$B$2:$B$51,$C33)))
    ),
    0
)</f>
        <v>0</v>
      </c>
      <c r="AD33" s="19" cm="1">
        <f t="array" ref="AD33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(($B33 = "All") + (Data_Clean_Build!$F$2:$F$51 = $B33)) *
        (($C33 = "") + ISNUMBER(SEARCH(Data_Clean_Build!$B$2:$B$51,$C33)))
    ),
    0
)</f>
        <v>0</v>
      </c>
      <c r="AE33" s="19" cm="1">
        <f t="array" ref="AE33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(($B33 = "All") + (Data_Clean_Build!$F$2:$F$51 = $B33)) *
        (($C33 = "") + ISNUMBER(SEARCH(Data_Clean_Build!$B$2:$B$51,$C33)))
    ),
    0
)</f>
        <v>0</v>
      </c>
      <c r="AF33" s="19" cm="1">
        <f t="array" ref="AF33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(($B33 = "All") + (Data_Clean_Build!$F$2:$F$51 = $B33)) *
        (($C33 = "") + ISNUMBER(SEARCH(Data_Clean_Build!$B$2:$B$51,$C33)))
    ),
    0
)</f>
        <v>0</v>
      </c>
      <c r="AH33" s="19" cm="1">
        <f t="array" ref="AH33">_xlfn.SWITCH($A33,"Start",$E33,"End",$G33,SUM($E33:$G33))</f>
        <v>0</v>
      </c>
      <c r="AI33" s="19" cm="1">
        <f t="array" ref="AI33">_xlfn.SWITCH($A33,"Start",$H33,"End",$J33,SUM($H33:$J33))</f>
        <v>0</v>
      </c>
      <c r="AJ33" s="19" cm="1">
        <f t="array" ref="AJ33">_xlfn.SWITCH($A33,"Start",$K33,"End",$M33,SUM($K33:$M33))</f>
        <v>0</v>
      </c>
      <c r="AK33" s="19" cm="1">
        <f t="array" ref="AK33">_xlfn.SWITCH($A33,"Start",$N33,"End",$P33,SUM($N33:$P33))</f>
        <v>0</v>
      </c>
      <c r="AL33" s="19" cm="1">
        <f t="array" ref="AL33">_xlfn.SWITCH($A33,"Start",$Q33,"End",$S33,SUM($Q33:$S33))</f>
        <v>-2.0678399999999968</v>
      </c>
      <c r="AM33" s="19" cm="1">
        <f t="array" ref="AM33">_xlfn.SWITCH($A33,"Start",$T33,"End",$V33,SUM($T33:$V33))</f>
        <v>0</v>
      </c>
      <c r="AN33" s="19" cm="1">
        <f t="array" ref="AN33">_xlfn.SWITCH($A33,"Start",$W33,"End",$Y33,SUM($W33:$Y33))</f>
        <v>0</v>
      </c>
      <c r="AO33" s="19" cm="1">
        <f t="array" ref="AO33">_xlfn.SWITCH($A33,"Start",$Z33,"End",$AB33,SUM($Z33:$AB33))</f>
        <v>-201.16800000000001</v>
      </c>
      <c r="AP33" s="19" cm="1">
        <f t="array" ref="AP33">_xlfn.SWITCH($A33,"Start",$AC33,"End",$AE33,SUM($AC33:$AE33))</f>
        <v>0</v>
      </c>
      <c r="AR33" s="19" cm="1">
        <f t="array" ref="AR33">_xlfn.SWITCH($A33,"Start",$E33,"End",$P33,SUM($E33:$P33))</f>
        <v>0</v>
      </c>
      <c r="AS33" s="19" cm="1">
        <f t="array" ref="AS33">_xlfn.SWITCH($A33,"Start",$Q33,"End",$AB33,SUM($Q33:$AB33))</f>
        <v>-203.23584</v>
      </c>
    </row>
    <row r="34" spans="1:45" x14ac:dyDescent="0.2">
      <c r="A34" s="35" t="s">
        <v>20</v>
      </c>
      <c r="B34" s="34" t="s">
        <v>76</v>
      </c>
      <c r="C34" s="35" t="s">
        <v>16</v>
      </c>
      <c r="E34" s="19" cm="1">
        <f t="array" ref="E34">IFERROR(
    -SUMPRODUCT(
        (Data_Clean_Build!H$2:H$51) *
        (Data_Clean_Build!I$2:I$51 = 0) *
       (Data_Clean_Build!$E$2:$E$51 &lt;&gt; Data_Clean_Build!I$1:I$1) *
        (($B34 = "All") + (Data_Clean_Build!$F$2:$F$51 = $B34)) *
        (($C34 = "") + ISNUMBER(SEARCH(Data_Clean_Build!$B$2:$B$51,$C34)))
    ),
    0
)</f>
        <v>0</v>
      </c>
      <c r="F34" s="19" cm="1">
        <f t="array" ref="F34">IFERROR(
    -SUMPRODUCT(
        (Data_Clean_Build!I$2:I$51) *
        (Data_Clean_Build!J$2:J$51 = 0) *
       (Data_Clean_Build!$E$2:$E$51 &lt;&gt; Data_Clean_Build!J$1:J$1) *
        (($B34 = "All") + (Data_Clean_Build!$F$2:$F$51 = $B34)) *
        (($C34 = "") + ISNUMBER(SEARCH(Data_Clean_Build!$B$2:$B$51,$C34)))
    ),
    0
)</f>
        <v>0</v>
      </c>
      <c r="G34" s="19" cm="1">
        <f t="array" ref="G34">IFERROR(
    -SUMPRODUCT(
        (Data_Clean_Build!J$2:J$51) *
        (Data_Clean_Build!K$2:K$51 = 0) *
       (Data_Clean_Build!$E$2:$E$51 &lt;&gt; Data_Clean_Build!K$1:K$1) *
        (($B34 = "All") + (Data_Clean_Build!$F$2:$F$51 = $B34)) *
        (($C34 = "") + ISNUMBER(SEARCH(Data_Clean_Build!$B$2:$B$51,$C34)))
    ),
    0
)</f>
        <v>0</v>
      </c>
      <c r="H34" s="19" cm="1">
        <f t="array" ref="H34">IFERROR(
    -SUMPRODUCT(
        (Data_Clean_Build!K$2:K$51) *
        (Data_Clean_Build!L$2:L$51 = 0) *
       (Data_Clean_Build!$E$2:$E$51 &lt;&gt; Data_Clean_Build!L$1:L$1) *
        (($B34 = "All") + (Data_Clean_Build!$F$2:$F$51 = $B34)) *
        (($C34 = "") + ISNUMBER(SEARCH(Data_Clean_Build!$B$2:$B$51,$C34)))
    ),
    0
)</f>
        <v>0</v>
      </c>
      <c r="I34" s="19" cm="1">
        <f t="array" ref="I34">IFERROR(
    -SUMPRODUCT(
        (Data_Clean_Build!L$2:L$51) *
        (Data_Clean_Build!M$2:M$51 = 0) *
       (Data_Clean_Build!$E$2:$E$51 &lt;&gt; Data_Clean_Build!M$1:M$1) *
        (($B34 = "All") + (Data_Clean_Build!$F$2:$F$51 = $B34)) *
        (($C34 = "") + ISNUMBER(SEARCH(Data_Clean_Build!$B$2:$B$51,$C34)))
    ),
    0
)</f>
        <v>0</v>
      </c>
      <c r="J34" s="19" cm="1">
        <f t="array" ref="J34">IFERROR(
    -SUMPRODUCT(
        (Data_Clean_Build!M$2:M$51) *
        (Data_Clean_Build!N$2:N$51 = 0) *
       (Data_Clean_Build!$E$2:$E$51 &lt;&gt; Data_Clean_Build!N$1:N$1) *
        (($B34 = "All") + (Data_Clean_Build!$F$2:$F$51 = $B34)) *
        (($C34 = "") + ISNUMBER(SEARCH(Data_Clean_Build!$B$2:$B$51,$C34)))
    ),
    0
)</f>
        <v>0</v>
      </c>
      <c r="K34" s="19" cm="1">
        <f t="array" ref="K34">IFERROR(
    -SUMPRODUCT(
        (Data_Clean_Build!N$2:N$51) *
        (Data_Clean_Build!O$2:O$51 = 0) *
       (Data_Clean_Build!$E$2:$E$51 &lt;&gt; Data_Clean_Build!O$1:O$1) *
        (($B34 = "All") + (Data_Clean_Build!$F$2:$F$51 = $B34)) *
        (($C34 = "") + ISNUMBER(SEARCH(Data_Clean_Build!$B$2:$B$51,$C34)))
    ),
    0
)</f>
        <v>0</v>
      </c>
      <c r="L34" s="19" cm="1">
        <f t="array" ref="L34">IFERROR(
    -SUMPRODUCT(
        (Data_Clean_Build!O$2:O$51) *
        (Data_Clean_Build!P$2:P$51 = 0) *
       (Data_Clean_Build!$E$2:$E$51 &lt;&gt; Data_Clean_Build!P$1:P$1) *
        (($B34 = "All") + (Data_Clean_Build!$F$2:$F$51 = $B34)) *
        (($C34 = "") + ISNUMBER(SEARCH(Data_Clean_Build!$B$2:$B$51,$C34)))
    ),
    0
)</f>
        <v>0</v>
      </c>
      <c r="M34" s="19" cm="1">
        <f t="array" ref="M34">IFERROR(
    -SUMPRODUCT(
        (Data_Clean_Build!P$2:P$51) *
        (Data_Clean_Build!Q$2:Q$51 = 0) *
       (Data_Clean_Build!$E$2:$E$51 &lt;&gt; Data_Clean_Build!Q$1:Q$1) *
        (($B34 = "All") + (Data_Clean_Build!$F$2:$F$51 = $B34)) *
        (($C34 = "") + ISNUMBER(SEARCH(Data_Clean_Build!$B$2:$B$51,$C34)))
    ),
    0
)</f>
        <v>0</v>
      </c>
      <c r="N34" s="19" cm="1">
        <f t="array" ref="N34">IFERROR(
    -SUMPRODUCT(
        (Data_Clean_Build!Q$2:Q$51) *
        (Data_Clean_Build!R$2:R$51 = 0) *
       (Data_Clean_Build!$E$2:$E$51 &lt;&gt; Data_Clean_Build!R$1:R$1) *
        (($B34 = "All") + (Data_Clean_Build!$F$2:$F$51 = $B34)) *
        (($C34 = "") + ISNUMBER(SEARCH(Data_Clean_Build!$B$2:$B$51,$C34)))
    ),
    0
)</f>
        <v>0</v>
      </c>
      <c r="O34" s="19" cm="1">
        <f t="array" ref="O34">IFERROR(
    -SUMPRODUCT(
        (Data_Clean_Build!R$2:R$51) *
        (Data_Clean_Build!S$2:S$51 = 0) *
       (Data_Clean_Build!$E$2:$E$51 &lt;&gt; Data_Clean_Build!S$1:S$1) *
        (($B34 = "All") + (Data_Clean_Build!$F$2:$F$51 = $B34)) *
        (($C34 = "") + ISNUMBER(SEARCH(Data_Clean_Build!$B$2:$B$51,$C34)))
    ),
    0
)</f>
        <v>0</v>
      </c>
      <c r="P34" s="19" cm="1">
        <f t="array" ref="P34">IFERROR(
    -SUMPRODUCT(
        (Data_Clean_Build!S$2:S$51) *
        (Data_Clean_Build!T$2:T$51 = 0) *
       (Data_Clean_Build!$E$2:$E$51 &lt;&gt; Data_Clean_Build!T$1:T$1) *
        (($B34 = "All") + (Data_Clean_Build!$F$2:$F$51 = $B34)) *
        (($C34 = "") + ISNUMBER(SEARCH(Data_Clean_Build!$B$2:$B$51,$C34)))
    ),
    0
)</f>
        <v>0</v>
      </c>
      <c r="Q34" s="19" cm="1">
        <f t="array" ref="Q34">IFERROR(
    -SUMPRODUCT(
        (Data_Clean_Build!T$2:T$51) *
        (Data_Clean_Build!U$2:U$51 = 0) *
       (Data_Clean_Build!$E$2:$E$51 &lt;&gt; Data_Clean_Build!U$1:U$1) *
        (($B34 = "All") + (Data_Clean_Build!$F$2:$F$51 = $B34)) *
        (($C34 = "") + ISNUMBER(SEARCH(Data_Clean_Build!$B$2:$B$51,$C34)))
    ),
    0
)</f>
        <v>0</v>
      </c>
      <c r="R34" s="19" cm="1">
        <f t="array" ref="R34">IFERROR(
    -SUMPRODUCT(
        (Data_Clean_Build!U$2:U$51) *
        (Data_Clean_Build!V$2:V$51 = 0) *
       (Data_Clean_Build!$E$2:$E$51 &lt;&gt; Data_Clean_Build!V$1:V$1) *
        (($B34 = "All") + (Data_Clean_Build!$F$2:$F$51 = $B34)) *
        (($C34 = "") + ISNUMBER(SEARCH(Data_Clean_Build!$B$2:$B$51,$C34)))
    ),
    0
)</f>
        <v>0</v>
      </c>
      <c r="S34" s="19" cm="1">
        <f t="array" ref="S34">IFERROR(
    -SUMPRODUCT(
        (Data_Clean_Build!V$2:V$51) *
        (Data_Clean_Build!W$2:W$51 = 0) *
       (Data_Clean_Build!$E$2:$E$51 &lt;&gt; Data_Clean_Build!W$1:W$1) *
        (($B34 = "All") + (Data_Clean_Build!$F$2:$F$51 = $B34)) *
        (($C34 = "") + ISNUMBER(SEARCH(Data_Clean_Build!$B$2:$B$51,$C34)))
    ),
    0
)</f>
        <v>0</v>
      </c>
      <c r="T34" s="19" cm="1">
        <f t="array" ref="T34">IFERROR(
    -SUMPRODUCT(
        (Data_Clean_Build!W$2:W$51) *
        (Data_Clean_Build!X$2:X$51 = 0) *
       (Data_Clean_Build!$E$2:$E$51 &lt;&gt; Data_Clean_Build!X$1:X$1) *
        (($B34 = "All") + (Data_Clean_Build!$F$2:$F$51 = $B34)) *
        (($C34 = "") + ISNUMBER(SEARCH(Data_Clean_Build!$B$2:$B$51,$C34)))
    ),
    0
)</f>
        <v>0</v>
      </c>
      <c r="U34" s="19" cm="1">
        <f t="array" ref="U34">IFERROR(
    -SUMPRODUCT(
        (Data_Clean_Build!X$2:X$51) *
        (Data_Clean_Build!Y$2:Y$51 = 0) *
       (Data_Clean_Build!$E$2:$E$51 &lt;&gt; Data_Clean_Build!Y$1:Y$1) *
        (($B34 = "All") + (Data_Clean_Build!$F$2:$F$51 = $B34)) *
        (($C34 = "") + ISNUMBER(SEARCH(Data_Clean_Build!$B$2:$B$51,$C34)))
    ),
    0
)</f>
        <v>0</v>
      </c>
      <c r="V34" s="19" cm="1">
        <f t="array" ref="V34">IFERROR(
    -SUMPRODUCT(
        (Data_Clean_Build!Y$2:Y$51) *
        (Data_Clean_Build!Z$2:Z$51 = 0) *
       (Data_Clean_Build!$E$2:$E$51 &lt;&gt; Data_Clean_Build!Z$1:Z$1) *
        (($B34 = "All") + (Data_Clean_Build!$F$2:$F$51 = $B34)) *
        (($C34 = "") + ISNUMBER(SEARCH(Data_Clean_Build!$B$2:$B$51,$C34)))
    ),
    0
)</f>
        <v>0</v>
      </c>
      <c r="W34" s="19" cm="1">
        <f t="array" ref="W34">IFERROR(
    -SUMPRODUCT(
        (Data_Clean_Build!Z$2:Z$51) *
        (Data_Clean_Build!AA$2:AA$51 = 0) *
       (Data_Clean_Build!$E$2:$E$51 &lt;&gt; Data_Clean_Build!AA$1:AA$1) *
        (($B34 = "All") + (Data_Clean_Build!$F$2:$F$51 = $B34)) *
        (($C34 = "") + ISNUMBER(SEARCH(Data_Clean_Build!$B$2:$B$51,$C34)))
    ),
    0
)</f>
        <v>0</v>
      </c>
      <c r="X34" s="19" cm="1">
        <f t="array" ref="X34">IFERROR(
    -SUMPRODUCT(
        (Data_Clean_Build!AA$2:AA$51) *
        (Data_Clean_Build!AB$2:AB$51 = 0) *
       (Data_Clean_Build!$E$2:$E$51 &lt;&gt; Data_Clean_Build!AB$1:AB$1) *
        (($B34 = "All") + (Data_Clean_Build!$F$2:$F$51 = $B34)) *
        (($C34 = "") + ISNUMBER(SEARCH(Data_Clean_Build!$B$2:$B$51,$C34)))
    ),
    0
)</f>
        <v>0</v>
      </c>
      <c r="Y34" s="19" cm="1">
        <f t="array" ref="Y34">IFERROR(
    -SUMPRODUCT(
        (Data_Clean_Build!AB$2:AB$51) *
        (Data_Clean_Build!AC$2:AC$51 = 0) *
       (Data_Clean_Build!$E$2:$E$51 &lt;&gt; Data_Clean_Build!AC$1:AC$1) *
        (($B34 = "All") + (Data_Clean_Build!$F$2:$F$51 = $B34)) *
        (($C34 = "") + ISNUMBER(SEARCH(Data_Clean_Build!$B$2:$B$51,$C34)))
    ),
    0
)</f>
        <v>0</v>
      </c>
      <c r="Z34" s="19" cm="1">
        <f t="array" ref="Z34">IFERROR(
    -SUMPRODUCT(
        (Data_Clean_Build!AC$2:AC$51) *
        (Data_Clean_Build!AD$2:AD$51 = 0) *
       (Data_Clean_Build!$E$2:$E$51 &lt;&gt; Data_Clean_Build!AD$1:AD$1) *
        (($B34 = "All") + (Data_Clean_Build!$F$2:$F$51 = $B34)) *
        (($C34 = "") + ISNUMBER(SEARCH(Data_Clean_Build!$B$2:$B$51,$C34)))
    ),
    0
)</f>
        <v>0</v>
      </c>
      <c r="AA34" s="19" cm="1">
        <f t="array" ref="AA34">IFERROR(
    -SUMPRODUCT(
        (Data_Clean_Build!AD$2:AD$51) *
        (Data_Clean_Build!AE$2:AE$51 = 0) *
       (Data_Clean_Build!$E$2:$E$51 &lt;&gt; Data_Clean_Build!AE$1:AE$1) *
        (($B34 = "All") + (Data_Clean_Build!$F$2:$F$51 = $B34)) *
        (($C34 = "") + ISNUMBER(SEARCH(Data_Clean_Build!$B$2:$B$51,$C34)))
    ),
    0
)</f>
        <v>0</v>
      </c>
      <c r="AB34" s="19" cm="1">
        <f t="array" ref="AB34">IFERROR(
    -SUMPRODUCT(
        (Data_Clean_Build!AE$2:AE$51) *
        (Data_Clean_Build!AF$2:AF$51 = 0) *
       (Data_Clean_Build!$E$2:$E$51 &lt;&gt; Data_Clean_Build!AF$1:AF$1) *
        (($B34 = "All") + (Data_Clean_Build!$F$2:$F$51 = $B34)) *
        (($C34 = "") + ISNUMBER(SEARCH(Data_Clean_Build!$B$2:$B$51,$C34)))
    ),
    0
)</f>
        <v>0</v>
      </c>
      <c r="AC34" s="19" cm="1">
        <f t="array" ref="AC34">IFERROR(
    -SUMPRODUCT(
        (Data_Clean_Build!AF$2:AF$51) *
        (Data_Clean_Build!AG$2:AG$51 = 0) *
       (Data_Clean_Build!$E$2:$E$51 &lt;&gt; Data_Clean_Build!AG$1:AG$1) *
        (($B34 = "All") + (Data_Clean_Build!$F$2:$F$51 = $B34)) *
        (($C34 = "") + ISNUMBER(SEARCH(Data_Clean_Build!$B$2:$B$51,$C34)))
    ),
    0
)</f>
        <v>0</v>
      </c>
      <c r="AD34" s="19" cm="1">
        <f t="array" ref="AD34">IFERROR(
    -SUMPRODUCT(
        (Data_Clean_Build!AG$2:AG$51) *
        (Data_Clean_Build!AH$2:AH$51 = 0) *
       (Data_Clean_Build!$E$2:$E$51 &lt;&gt; Data_Clean_Build!AH$1:AH$1) *
        (($B34 = "All") + (Data_Clean_Build!$F$2:$F$51 = $B34)) *
        (($C34 = "") + ISNUMBER(SEARCH(Data_Clean_Build!$B$2:$B$51,$C34)))
    ),
    0
)</f>
        <v>0</v>
      </c>
      <c r="AE34" s="19" cm="1">
        <f t="array" ref="AE34">IFERROR(
    -SUMPRODUCT(
        (Data_Clean_Build!AH$2:AH$51) *
        (Data_Clean_Build!AI$2:AI$51 = 0) *
       (Data_Clean_Build!$E$2:$E$51 &lt;&gt; Data_Clean_Build!AI$1:AI$1) *
        (($B34 = "All") + (Data_Clean_Build!$F$2:$F$51 = $B34)) *
        (($C34 = "") + ISNUMBER(SEARCH(Data_Clean_Build!$B$2:$B$51,$C34)))
    ),
    0
)</f>
        <v>0</v>
      </c>
      <c r="AF34" s="19" cm="1">
        <f t="array" ref="AF34">IFERROR(
    -SUMPRODUCT(
        (Data_Clean_Build!AI$2:AI$51) *
        (Data_Clean_Build!AJ$2:AJ$51 = 0) *
       (Data_Clean_Build!$E$2:$E$51 &lt;&gt; Data_Clean_Build!AJ$1:AJ$1) *
        (($B34 = "All") + (Data_Clean_Build!$F$2:$F$51 = $B34)) *
        (($C34 = "") + ISNUMBER(SEARCH(Data_Clean_Build!$B$2:$B$51,$C34)))
    ),
    0
)</f>
        <v>0</v>
      </c>
      <c r="AH34" s="19" cm="1">
        <f t="array" ref="AH34">_xlfn.SWITCH($A34,"Start",$E34,"End",$G34,SUM($E34:$G34))</f>
        <v>0</v>
      </c>
      <c r="AI34" s="19" cm="1">
        <f t="array" ref="AI34">_xlfn.SWITCH($A34,"Start",$H34,"End",$J34,SUM($H34:$J34))</f>
        <v>0</v>
      </c>
      <c r="AJ34" s="19" cm="1">
        <f t="array" ref="AJ34">_xlfn.SWITCH($A34,"Start",$K34,"End",$M34,SUM($K34:$M34))</f>
        <v>0</v>
      </c>
      <c r="AK34" s="19" cm="1">
        <f t="array" ref="AK34">_xlfn.SWITCH($A34,"Start",$N34,"End",$P34,SUM($N34:$P34))</f>
        <v>0</v>
      </c>
      <c r="AL34" s="19" cm="1">
        <f t="array" ref="AL34">_xlfn.SWITCH($A34,"Start",$Q34,"End",$S34,SUM($Q34:$S34))</f>
        <v>0</v>
      </c>
      <c r="AM34" s="19" cm="1">
        <f t="array" ref="AM34">_xlfn.SWITCH($A34,"Start",$T34,"End",$V34,SUM($T34:$V34))</f>
        <v>0</v>
      </c>
      <c r="AN34" s="19" cm="1">
        <f t="array" ref="AN34">_xlfn.SWITCH($A34,"Start",$W34,"End",$Y34,SUM($W34:$Y34))</f>
        <v>0</v>
      </c>
      <c r="AO34" s="19" cm="1">
        <f t="array" ref="AO34">_xlfn.SWITCH($A34,"Start",$Z34,"End",$AB34,SUM($Z34:$AB34))</f>
        <v>0</v>
      </c>
      <c r="AP34" s="19" cm="1">
        <f t="array" ref="AP34">_xlfn.SWITCH($A34,"Start",$AC34,"End",$AE34,SUM($AC34:$AE34))</f>
        <v>0</v>
      </c>
      <c r="AR34" s="19" cm="1">
        <f t="array" ref="AR34">_xlfn.SWITCH($A34,"Start",$E34,"End",$P34,SUM($E34:$P34))</f>
        <v>0</v>
      </c>
      <c r="AS34" s="19" cm="1">
        <f t="array" ref="AS34">_xlfn.SWITCH($A34,"Start",$Q34,"End",$AB34,SUM($Q34:$AB34))</f>
        <v>0</v>
      </c>
    </row>
    <row r="35" spans="1:45" x14ac:dyDescent="0.2">
      <c r="A35" s="35" t="s">
        <v>21</v>
      </c>
      <c r="B35" s="34" t="s">
        <v>76</v>
      </c>
      <c r="C35" s="35" t="s">
        <v>16</v>
      </c>
      <c r="E35" s="19" cm="1">
        <f t="array" ref="E35">IFERROR(
    -SUMPRODUCT(
        (Data_Clean_Build!H$2:H$51) *
        (Data_Clean_Build!$E$2:$E$51 = Data_Clean_Build!I$1:I$1) *
        (($B35 = "All") + (Data_Clean_Build!$F$2:$F$51 = $B35)) *
        (($C35 = "") + ISNUMBER(SEARCH(Data_Clean_Build!$B$2:$B$51,$C35)))
    ),
    0
)</f>
        <v>0</v>
      </c>
      <c r="F35" s="19" cm="1">
        <f t="array" ref="F35">IFERROR(
    -SUMPRODUCT(
        (Data_Clean_Build!I$2:I$51) *
        (Data_Clean_Build!$E$2:$E$51 = Data_Clean_Build!J$1:J$1) *
        (($B35 = "All") + (Data_Clean_Build!$F$2:$F$51 = $B35)) *
        (($C35 = "") + ISNUMBER(SEARCH(Data_Clean_Build!$B$2:$B$51,$C35)))
    ),
    0
)</f>
        <v>0</v>
      </c>
      <c r="G35" s="19" cm="1">
        <f t="array" ref="G35">IFERROR(
    -SUMPRODUCT(
        (Data_Clean_Build!J$2:J$51) *
        (Data_Clean_Build!$E$2:$E$51 = Data_Clean_Build!K$1:K$1) *
        (($B35 = "All") + (Data_Clean_Build!$F$2:$F$51 = $B35)) *
        (($C35 = "") + ISNUMBER(SEARCH(Data_Clean_Build!$B$2:$B$51,$C35)))
    ),
    0
)</f>
        <v>0</v>
      </c>
      <c r="H35" s="19" cm="1">
        <f t="array" ref="H35">IFERROR(
    -SUMPRODUCT(
        (Data_Clean_Build!K$2:K$51) *
        (Data_Clean_Build!$E$2:$E$51 = Data_Clean_Build!L$1:L$1) *
        (($B35 = "All") + (Data_Clean_Build!$F$2:$F$51 = $B35)) *
        (($C35 = "") + ISNUMBER(SEARCH(Data_Clean_Build!$B$2:$B$51,$C35)))
    ),
    0
)</f>
        <v>0</v>
      </c>
      <c r="I35" s="19" cm="1">
        <f t="array" ref="I35">IFERROR(
    -SUMPRODUCT(
        (Data_Clean_Build!L$2:L$51) *
        (Data_Clean_Build!$E$2:$E$51 = Data_Clean_Build!M$1:M$1) *
        (($B35 = "All") + (Data_Clean_Build!$F$2:$F$51 = $B35)) *
        (($C35 = "") + ISNUMBER(SEARCH(Data_Clean_Build!$B$2:$B$51,$C35)))
    ),
    0
)</f>
        <v>0</v>
      </c>
      <c r="J35" s="19" cm="1">
        <f t="array" ref="J35">IFERROR(
    -SUMPRODUCT(
        (Data_Clean_Build!M$2:M$51) *
        (Data_Clean_Build!$E$2:$E$51 = Data_Clean_Build!N$1:N$1) *
        (($B35 = "All") + (Data_Clean_Build!$F$2:$F$51 = $B35)) *
        (($C35 = "") + ISNUMBER(SEARCH(Data_Clean_Build!$B$2:$B$51,$C35)))
    ),
    0
)</f>
        <v>0</v>
      </c>
      <c r="K35" s="19" cm="1">
        <f t="array" ref="K35">IFERROR(
    -SUMPRODUCT(
        (Data_Clean_Build!N$2:N$51) *
        (Data_Clean_Build!$E$2:$E$51 = Data_Clean_Build!O$1:O$1) *
        (($B35 = "All") + (Data_Clean_Build!$F$2:$F$51 = $B35)) *
        (($C35 = "") + ISNUMBER(SEARCH(Data_Clean_Build!$B$2:$B$51,$C35)))
    ),
    0
)</f>
        <v>0</v>
      </c>
      <c r="L35" s="19" cm="1">
        <f t="array" ref="L35">IFERROR(
    -SUMPRODUCT(
        (Data_Clean_Build!O$2:O$51) *
        (Data_Clean_Build!$E$2:$E$51 = Data_Clean_Build!P$1:P$1) *
        (($B35 = "All") + (Data_Clean_Build!$F$2:$F$51 = $B35)) *
        (($C35 = "") + ISNUMBER(SEARCH(Data_Clean_Build!$B$2:$B$51,$C35)))
    ),
    0
)</f>
        <v>0</v>
      </c>
      <c r="M35" s="19" cm="1">
        <f t="array" ref="M35">IFERROR(
    -SUMPRODUCT(
        (Data_Clean_Build!P$2:P$51) *
        (Data_Clean_Build!$E$2:$E$51 = Data_Clean_Build!Q$1:Q$1) *
        (($B35 = "All") + (Data_Clean_Build!$F$2:$F$51 = $B35)) *
        (($C35 = "") + ISNUMBER(SEARCH(Data_Clean_Build!$B$2:$B$51,$C35)))
    ),
    0
)</f>
        <v>0</v>
      </c>
      <c r="N35" s="19" cm="1">
        <f t="array" ref="N35">IFERROR(
    -SUMPRODUCT(
        (Data_Clean_Build!Q$2:Q$51) *
        (Data_Clean_Build!$E$2:$E$51 = Data_Clean_Build!R$1:R$1) *
        (($B35 = "All") + (Data_Clean_Build!$F$2:$F$51 = $B35)) *
        (($C35 = "") + ISNUMBER(SEARCH(Data_Clean_Build!$B$2:$B$51,$C35)))
    ),
    0
)</f>
        <v>0</v>
      </c>
      <c r="O35" s="19" cm="1">
        <f t="array" ref="O35">IFERROR(
    -SUMPRODUCT(
        (Data_Clean_Build!R$2:R$51) *
        (Data_Clean_Build!$E$2:$E$51 = Data_Clean_Build!S$1:S$1) *
        (($B35 = "All") + (Data_Clean_Build!$F$2:$F$51 = $B35)) *
        (($C35 = "") + ISNUMBER(SEARCH(Data_Clean_Build!$B$2:$B$51,$C35)))
    ),
    0
)</f>
        <v>0</v>
      </c>
      <c r="P35" s="19" cm="1">
        <f t="array" ref="P35">IFERROR(
    -SUMPRODUCT(
        (Data_Clean_Build!S$2:S$51) *
        (Data_Clean_Build!$E$2:$E$51 = Data_Clean_Build!T$1:T$1) *
        (($B35 = "All") + (Data_Clean_Build!$F$2:$F$51 = $B35)) *
        (($C35 = "") + ISNUMBER(SEARCH(Data_Clean_Build!$B$2:$B$51,$C35)))
    ),
    0
)</f>
        <v>0</v>
      </c>
      <c r="Q35" s="19" cm="1">
        <f t="array" ref="Q35">IFERROR(
    -SUMPRODUCT(
        (Data_Clean_Build!T$2:T$51) *
        (Data_Clean_Build!$E$2:$E$51 = Data_Clean_Build!U$1:U$1) *
        (($B35 = "All") + (Data_Clean_Build!$F$2:$F$51 = $B35)) *
        (($C35 = "") + ISNUMBER(SEARCH(Data_Clean_Build!$B$2:$B$51,$C35)))
    ),
    0
)</f>
        <v>0</v>
      </c>
      <c r="R35" s="19" cm="1">
        <f t="array" ref="R35">IFERROR(
    -SUMPRODUCT(
        (Data_Clean_Build!U$2:U$51) *
        (Data_Clean_Build!$E$2:$E$51 = Data_Clean_Build!V$1:V$1) *
        (($B35 = "All") + (Data_Clean_Build!$F$2:$F$51 = $B35)) *
        (($C35 = "") + ISNUMBER(SEARCH(Data_Clean_Build!$B$2:$B$51,$C35)))
    ),
    0
)</f>
        <v>0</v>
      </c>
      <c r="S35" s="19" cm="1">
        <f t="array" ref="S35">IFERROR(
    -SUMPRODUCT(
        (Data_Clean_Build!V$2:V$51) *
        (Data_Clean_Build!$E$2:$E$51 = Data_Clean_Build!W$1:W$1) *
        (($B35 = "All") + (Data_Clean_Build!$F$2:$F$51 = $B35)) *
        (($C35 = "") + ISNUMBER(SEARCH(Data_Clean_Build!$B$2:$B$51,$C35)))
    ),
    0
)</f>
        <v>0</v>
      </c>
      <c r="T35" s="19" cm="1">
        <f t="array" ref="T35">IFERROR(
    -SUMPRODUCT(
        (Data_Clean_Build!W$2:W$51) *
        (Data_Clean_Build!$E$2:$E$51 = Data_Clean_Build!X$1:X$1) *
        (($B35 = "All") + (Data_Clean_Build!$F$2:$F$51 = $B35)) *
        (($C35 = "") + ISNUMBER(SEARCH(Data_Clean_Build!$B$2:$B$51,$C35)))
    ),
    0
)</f>
        <v>0</v>
      </c>
      <c r="U35" s="19" cm="1">
        <f t="array" ref="U35">IFERROR(
    -SUMPRODUCT(
        (Data_Clean_Build!X$2:X$51) *
        (Data_Clean_Build!$E$2:$E$51 = Data_Clean_Build!Y$1:Y$1) *
        (($B35 = "All") + (Data_Clean_Build!$F$2:$F$51 = $B35)) *
        (($C35 = "") + ISNUMBER(SEARCH(Data_Clean_Build!$B$2:$B$51,$C35)))
    ),
    0
)</f>
        <v>0</v>
      </c>
      <c r="V35" s="19" cm="1">
        <f t="array" ref="V35">IFERROR(
    -SUMPRODUCT(
        (Data_Clean_Build!Y$2:Y$51) *
        (Data_Clean_Build!$E$2:$E$51 = Data_Clean_Build!Z$1:Z$1) *
        (($B35 = "All") + (Data_Clean_Build!$F$2:$F$51 = $B35)) *
        (($C35 = "") + ISNUMBER(SEARCH(Data_Clean_Build!$B$2:$B$51,$C35)))
    ),
    0
)</f>
        <v>0</v>
      </c>
      <c r="W35" s="19" cm="1">
        <f t="array" ref="W35">IFERROR(
    -SUMPRODUCT(
        (Data_Clean_Build!Z$2:Z$51) *
        (Data_Clean_Build!$E$2:$E$51 = Data_Clean_Build!AA$1:AA$1) *
        (($B35 = "All") + (Data_Clean_Build!$F$2:$F$51 = $B35)) *
        (($C35 = "") + ISNUMBER(SEARCH(Data_Clean_Build!$B$2:$B$51,$C35)))
    ),
    0
)</f>
        <v>0</v>
      </c>
      <c r="X35" s="19" cm="1">
        <f t="array" ref="X35">IFERROR(
    -SUMPRODUCT(
        (Data_Clean_Build!AA$2:AA$51) *
        (Data_Clean_Build!$E$2:$E$51 = Data_Clean_Build!AB$1:AB$1) *
        (($B35 = "All") + (Data_Clean_Build!$F$2:$F$51 = $B35)) *
        (($C35 = "") + ISNUMBER(SEARCH(Data_Clean_Build!$B$2:$B$51,$C35)))
    ),
    0
)</f>
        <v>0</v>
      </c>
      <c r="Y35" s="19" cm="1">
        <f t="array" ref="Y35">IFERROR(
    -SUMPRODUCT(
        (Data_Clean_Build!AB$2:AB$51) *
        (Data_Clean_Build!$E$2:$E$51 = Data_Clean_Build!AC$1:AC$1) *
        (($B35 = "All") + (Data_Clean_Build!$F$2:$F$51 = $B35)) *
        (($C35 = "") + ISNUMBER(SEARCH(Data_Clean_Build!$B$2:$B$51,$C35)))
    ),
    0
)</f>
        <v>0</v>
      </c>
      <c r="Z35" s="19" cm="1">
        <f t="array" ref="Z35">IFERROR(
    -SUMPRODUCT(
        (Data_Clean_Build!AC$2:AC$51) *
        (Data_Clean_Build!$E$2:$E$51 = Data_Clean_Build!AD$1:AD$1) *
        (($B35 = "All") + (Data_Clean_Build!$F$2:$F$51 = $B35)) *
        (($C35 = "") + ISNUMBER(SEARCH(Data_Clean_Build!$B$2:$B$51,$C35)))
    ),
    0
)</f>
        <v>0</v>
      </c>
      <c r="AA35" s="19" cm="1">
        <f t="array" ref="AA35">IFERROR(
    -SUMPRODUCT(
        (Data_Clean_Build!AD$2:AD$51) *
        (Data_Clean_Build!$E$2:$E$51 = Data_Clean_Build!AE$1:AE$1) *
        (($B35 = "All") + (Data_Clean_Build!$F$2:$F$51 = $B35)) *
        (($C35 = "") + ISNUMBER(SEARCH(Data_Clean_Build!$B$2:$B$51,$C35)))
    ),
    0
)</f>
        <v>0</v>
      </c>
      <c r="AB35" s="19" cm="1">
        <f t="array" ref="AB35">IFERROR(
    -SUMPRODUCT(
        (Data_Clean_Build!AE$2:AE$51) *
        (Data_Clean_Build!$E$2:$E$51 = Data_Clean_Build!AF$1:AF$1) *
        (($B35 = "All") + (Data_Clean_Build!$F$2:$F$51 = $B35)) *
        (($C35 = "") + ISNUMBER(SEARCH(Data_Clean_Build!$B$2:$B$51,$C35)))
    ),
    0
)</f>
        <v>0</v>
      </c>
      <c r="AC35" s="19" cm="1">
        <f t="array" ref="AC35">IFERROR(
    -SUMPRODUCT(
        (Data_Clean_Build!AF$2:AF$51) *
        (Data_Clean_Build!$E$2:$E$51 = Data_Clean_Build!AG$1:AG$1) *
        (($B35 = "All") + (Data_Clean_Build!$F$2:$F$51 = $B35)) *
        (($C35 = "") + ISNUMBER(SEARCH(Data_Clean_Build!$B$2:$B$51,$C35)))
    ),
    0
)</f>
        <v>0</v>
      </c>
      <c r="AD35" s="19" cm="1">
        <f t="array" ref="AD35">IFERROR(
    -SUMPRODUCT(
        (Data_Clean_Build!AG$2:AG$51) *
        (Data_Clean_Build!$E$2:$E$51 = Data_Clean_Build!AH$1:AH$1) *
        (($B35 = "All") + (Data_Clean_Build!$F$2:$F$51 = $B35)) *
        (($C35 = "") + ISNUMBER(SEARCH(Data_Clean_Build!$B$2:$B$51,$C35)))
    ),
    0
)</f>
        <v>0</v>
      </c>
      <c r="AE35" s="19" cm="1">
        <f t="array" ref="AE35">IFERROR(
    -SUMPRODUCT(
        (Data_Clean_Build!AH$2:AH$51) *
        (Data_Clean_Build!$E$2:$E$51 = Data_Clean_Build!AI$1:AI$1) *
        (($B35 = "All") + (Data_Clean_Build!$F$2:$F$51 = $B35)) *
        (($C35 = "") + ISNUMBER(SEARCH(Data_Clean_Build!$B$2:$B$51,$C35)))
    ),
    0
)</f>
        <v>0</v>
      </c>
      <c r="AF35" s="19" cm="1">
        <f t="array" ref="AF35">IFERROR(
    -SUMPRODUCT(
        (Data_Clean_Build!AI$2:AI$51) *
        (Data_Clean_Build!$E$2:$E$51 = Data_Clean_Build!AJ$1:AJ$1) *
        (($B35 = "All") + (Data_Clean_Build!$F$2:$F$51 = $B35)) *
        (($C35 = "") + ISNUMBER(SEARCH(Data_Clean_Build!$B$2:$B$51,$C35)))
    ),
    0
)</f>
        <v>0</v>
      </c>
      <c r="AH35" s="19" cm="1">
        <f t="array" ref="AH35">_xlfn.SWITCH($A35,"Start",$E35,"End",$G35,SUM($E35:$G35))</f>
        <v>0</v>
      </c>
      <c r="AI35" s="19" cm="1">
        <f t="array" ref="AI35">_xlfn.SWITCH($A35,"Start",$H35,"End",$J35,SUM($H35:$J35))</f>
        <v>0</v>
      </c>
      <c r="AJ35" s="19" cm="1">
        <f t="array" ref="AJ35">_xlfn.SWITCH($A35,"Start",$K35,"End",$M35,SUM($K35:$M35))</f>
        <v>0</v>
      </c>
      <c r="AK35" s="19" cm="1">
        <f t="array" ref="AK35">_xlfn.SWITCH($A35,"Start",$N35,"End",$P35,SUM($N35:$P35))</f>
        <v>0</v>
      </c>
      <c r="AL35" s="19" cm="1">
        <f t="array" ref="AL35">_xlfn.SWITCH($A35,"Start",$Q35,"End",$S35,SUM($Q35:$S35))</f>
        <v>0</v>
      </c>
      <c r="AM35" s="19" cm="1">
        <f t="array" ref="AM35">_xlfn.SWITCH($A35,"Start",$T35,"End",$V35,SUM($T35:$V35))</f>
        <v>0</v>
      </c>
      <c r="AN35" s="19" cm="1">
        <f t="array" ref="AN35">_xlfn.SWITCH($A35,"Start",$W35,"End",$Y35,SUM($W35:$Y35))</f>
        <v>0</v>
      </c>
      <c r="AO35" s="19" cm="1">
        <f t="array" ref="AO35">_xlfn.SWITCH($A35,"Start",$Z35,"End",$AB35,SUM($Z35:$AB35))</f>
        <v>0</v>
      </c>
      <c r="AP35" s="19" cm="1">
        <f t="array" ref="AP35">_xlfn.SWITCH($A35,"Start",$AC35,"End",$AE35,SUM($AC35:$AE35))</f>
        <v>0</v>
      </c>
      <c r="AR35" s="19" cm="1">
        <f t="array" ref="AR35">_xlfn.SWITCH($A35,"Start",$E35,"End",$P35,SUM($E35:$P35))</f>
        <v>0</v>
      </c>
      <c r="AS35" s="19" cm="1">
        <f t="array" ref="AS35">_xlfn.SWITCH($A35,"Start",$Q35,"End",$AB35,SUM($Q35:$AB35))</f>
        <v>0</v>
      </c>
    </row>
    <row r="36" spans="1:45" x14ac:dyDescent="0.2">
      <c r="A36" s="35" t="s">
        <v>22</v>
      </c>
      <c r="B36" s="34" t="s">
        <v>76</v>
      </c>
      <c r="C36" s="35" t="s">
        <v>16</v>
      </c>
      <c r="E36" s="19" cm="1">
        <f t="array" ref="E36">IFERROR(
    SUMPRODUCT(
        (Data_Clean_Build!I$2:I$51) *
        (($B36 = "All") + (Data_Clean_Build!$F$2:$F$51 = $B36)) *
        (($C36 = "") + ISNUMBER(SEARCH(Data_Clean_Build!$B$2:$B$51,$C36)))
    ),
    0
)</f>
        <v>0</v>
      </c>
      <c r="F36" s="19" cm="1">
        <f t="array" ref="F36">IFERROR(
    SUMPRODUCT(
        (Data_Clean_Build!J$2:J$51) *
        (($B36 = "All") + (Data_Clean_Build!$F$2:$F$51 = $B36)) *
        (($C36 = "") + ISNUMBER(SEARCH(Data_Clean_Build!$B$2:$B$51,$C36)))
    ),
    0
)</f>
        <v>0</v>
      </c>
      <c r="G36" s="19" cm="1">
        <f t="array" ref="G36">IFERROR(
    SUMPRODUCT(
        (Data_Clean_Build!K$2:K$51) *
        (($B36 = "All") + (Data_Clean_Build!$F$2:$F$51 = $B36)) *
        (($C36 = "") + ISNUMBER(SEARCH(Data_Clean_Build!$B$2:$B$51,$C36)))
    ),
    0
)</f>
        <v>0</v>
      </c>
      <c r="H36" s="19" cm="1">
        <f t="array" ref="H36">IFERROR(
    SUMPRODUCT(
        (Data_Clean_Build!L$2:L$51) *
        (($B36 = "All") + (Data_Clean_Build!$F$2:$F$51 = $B36)) *
        (($C36 = "") + ISNUMBER(SEARCH(Data_Clean_Build!$B$2:$B$51,$C36)))
    ),
    0
)</f>
        <v>0</v>
      </c>
      <c r="I36" s="19" cm="1">
        <f t="array" ref="I36">IFERROR(
    SUMPRODUCT(
        (Data_Clean_Build!M$2:M$51) *
        (($B36 = "All") + (Data_Clean_Build!$F$2:$F$51 = $B36)) *
        (($C36 = "") + ISNUMBER(SEARCH(Data_Clean_Build!$B$2:$B$51,$C36)))
    ),
    0
)</f>
        <v>0</v>
      </c>
      <c r="J36" s="19" cm="1">
        <f t="array" ref="J36">IFERROR(
    SUMPRODUCT(
        (Data_Clean_Build!N$2:N$51) *
        (($B36 = "All") + (Data_Clean_Build!$F$2:$F$51 = $B36)) *
        (($C36 = "") + ISNUMBER(SEARCH(Data_Clean_Build!$B$2:$B$51,$C36)))
    ),
    0
)</f>
        <v>0</v>
      </c>
      <c r="K36" s="19" cm="1">
        <f t="array" ref="K36">IFERROR(
    SUMPRODUCT(
        (Data_Clean_Build!O$2:O$51) *
        (($B36 = "All") + (Data_Clean_Build!$F$2:$F$51 = $B36)) *
        (($C36 = "") + ISNUMBER(SEARCH(Data_Clean_Build!$B$2:$B$51,$C36)))
    ),
    0
)</f>
        <v>0</v>
      </c>
      <c r="L36" s="19" cm="1">
        <f t="array" ref="L36">IFERROR(
    SUMPRODUCT(
        (Data_Clean_Build!P$2:P$51) *
        (($B36 = "All") + (Data_Clean_Build!$F$2:$F$51 = $B36)) *
        (($C36 = "") + ISNUMBER(SEARCH(Data_Clean_Build!$B$2:$B$51,$C36)))
    ),
    0
)</f>
        <v>0</v>
      </c>
      <c r="M36" s="19" cm="1">
        <f t="array" ref="M36">IFERROR(
    SUMPRODUCT(
        (Data_Clean_Build!Q$2:Q$51) *
        (($B36 = "All") + (Data_Clean_Build!$F$2:$F$51 = $B36)) *
        (($C36 = "") + ISNUMBER(SEARCH(Data_Clean_Build!$B$2:$B$51,$C36)))
    ),
    0
)</f>
        <v>0</v>
      </c>
      <c r="N36" s="19" cm="1">
        <f t="array" ref="N36">IFERROR(
    SUMPRODUCT(
        (Data_Clean_Build!R$2:R$51) *
        (($B36 = "All") + (Data_Clean_Build!$F$2:$F$51 = $B36)) *
        (($C36 = "") + ISNUMBER(SEARCH(Data_Clean_Build!$B$2:$B$51,$C36)))
    ),
    0
)</f>
        <v>1810.4702399999999</v>
      </c>
      <c r="O36" s="19" cm="1">
        <f t="array" ref="O36">IFERROR(
    SUMPRODUCT(
        (Data_Clean_Build!S$2:S$51) *
        (($B36 = "All") + (Data_Clean_Build!$F$2:$F$51 = $B36)) *
        (($C36 = "") + ISNUMBER(SEARCH(Data_Clean_Build!$B$2:$B$51,$C36)))
    ),
    0
)</f>
        <v>1869.5102399999998</v>
      </c>
      <c r="P36" s="19" cm="1">
        <f t="array" ref="P36">IFERROR(
    SUMPRODUCT(
        (Data_Clean_Build!T$2:T$51) *
        (($B36 = "All") + (Data_Clean_Build!$F$2:$F$51 = $B36)) *
        (($C36 = "") + ISNUMBER(SEARCH(Data_Clean_Build!$B$2:$B$51,$C36)))
    ),
    0
)</f>
        <v>1923.3475199999998</v>
      </c>
      <c r="Q36" s="19" cm="1">
        <f t="array" ref="Q36">IFERROR(
    SUMPRODUCT(
        (Data_Clean_Build!U$2:U$51) *
        (($B36 = "All") + (Data_Clean_Build!$F$2:$F$51 = $B36)) *
        (($C36 = "") + ISNUMBER(SEARCH(Data_Clean_Build!$B$2:$B$51,$C36)))
    ),
    0
)</f>
        <v>1976.4950399999998</v>
      </c>
      <c r="R36" s="19" cm="1">
        <f t="array" ref="R36">IFERROR(
    SUMPRODUCT(
        (Data_Clean_Build!V$2:V$51) *
        (($B36 = "All") + (Data_Clean_Build!$F$2:$F$51 = $B36)) *
        (($C36 = "") + ISNUMBER(SEARCH(Data_Clean_Build!$B$2:$B$51,$C36)))
    ),
    0
)</f>
        <v>1976.4950399999998</v>
      </c>
      <c r="S36" s="19" cm="1">
        <f t="array" ref="S36">IFERROR(
    SUMPRODUCT(
        (Data_Clean_Build!W$2:W$51) *
        (($B36 = "All") + (Data_Clean_Build!$F$2:$F$51 = $B36)) *
        (($C36 = "") + ISNUMBER(SEARCH(Data_Clean_Build!$B$2:$B$51,$C36)))
    ),
    0
)</f>
        <v>1974.4271999999999</v>
      </c>
      <c r="T36" s="19" cm="1">
        <f t="array" ref="T36">IFERROR(
    SUMPRODUCT(
        (Data_Clean_Build!X$2:X$51) *
        (($B36 = "All") + (Data_Clean_Build!$F$2:$F$51 = $B36)) *
        (($C36 = "") + ISNUMBER(SEARCH(Data_Clean_Build!$B$2:$B$51,$C36)))
    ),
    0
)</f>
        <v>1974.4271999999999</v>
      </c>
      <c r="U36" s="19" cm="1">
        <f t="array" ref="U36">IFERROR(
    SUMPRODUCT(
        (Data_Clean_Build!Y$2:Y$51) *
        (($B36 = "All") + (Data_Clean_Build!$F$2:$F$51 = $B36)) *
        (($C36 = "") + ISNUMBER(SEARCH(Data_Clean_Build!$B$2:$B$51,$C36)))
    ),
    0
)</f>
        <v>1974.4271999999999</v>
      </c>
      <c r="V36" s="19" cm="1">
        <f t="array" ref="V36">IFERROR(
    SUMPRODUCT(
        (Data_Clean_Build!Z$2:Z$51) *
        (($B36 = "All") + (Data_Clean_Build!$F$2:$F$51 = $B36)) *
        (($C36 = "") + ISNUMBER(SEARCH(Data_Clean_Build!$B$2:$B$51,$C36)))
    ),
    0
)</f>
        <v>1989.7516799999999</v>
      </c>
      <c r="W36" s="19" cm="1">
        <f t="array" ref="W36">IFERROR(
    SUMPRODUCT(
        (Data_Clean_Build!AA$2:AA$51) *
        (($B36 = "All") + (Data_Clean_Build!$F$2:$F$51 = $B36)) *
        (($C36 = "") + ISNUMBER(SEARCH(Data_Clean_Build!$B$2:$B$51,$C36)))
    ),
    0
)</f>
        <v>1989.7516799999999</v>
      </c>
      <c r="X36" s="19" cm="1">
        <f t="array" ref="X36">IFERROR(
    SUMPRODUCT(
        (Data_Clean_Build!AB$2:AB$51) *
        (($B36 = "All") + (Data_Clean_Build!$F$2:$F$51 = $B36)) *
        (($C36 = "") + ISNUMBER(SEARCH(Data_Clean_Build!$B$2:$B$51,$C36)))
    ),
    0
)</f>
        <v>2194.2460800000003</v>
      </c>
      <c r="Y36" s="19" cm="1">
        <f t="array" ref="Y36">IFERROR(
    SUMPRODUCT(
        (Data_Clean_Build!AC$2:AC$51) *
        (($B36 = "All") + (Data_Clean_Build!$F$2:$F$51 = $B36)) *
        (($C36 = "") + ISNUMBER(SEARCH(Data_Clean_Build!$B$2:$B$51,$C36)))
    ),
    0
)</f>
        <v>2194.2460800000003</v>
      </c>
      <c r="Z36" s="19" cm="1">
        <f t="array" ref="Z36">IFERROR(
    SUMPRODUCT(
        (Data_Clean_Build!AD$2:AD$51) *
        (($B36 = "All") + (Data_Clean_Build!$F$2:$F$51 = $B36)) *
        (($C36 = "") + ISNUMBER(SEARCH(Data_Clean_Build!$B$2:$B$51,$C36)))
    ),
    0
)</f>
        <v>2194.2460800000003</v>
      </c>
      <c r="AA36" s="19" cm="1">
        <f t="array" ref="AA36">IFERROR(
    SUMPRODUCT(
        (Data_Clean_Build!AE$2:AE$51) *
        (($B36 = "All") + (Data_Clean_Build!$F$2:$F$51 = $B36)) *
        (($C36 = "") + ISNUMBER(SEARCH(Data_Clean_Build!$B$2:$B$51,$C36)))
    ),
    0
)</f>
        <v>1993.0780799999998</v>
      </c>
      <c r="AB36" s="19" cm="1">
        <f t="array" ref="AB36">IFERROR(
    SUMPRODUCT(
        (Data_Clean_Build!AF$2:AF$51) *
        (($B36 = "All") + (Data_Clean_Build!$F$2:$F$51 = $B36)) *
        (($C36 = "") + ISNUMBER(SEARCH(Data_Clean_Build!$B$2:$B$51,$C36)))
    ),
    0
)</f>
        <v>1993.0780799999998</v>
      </c>
      <c r="AC36" s="19" cm="1">
        <f t="array" ref="AC36">IFERROR(
    SUMPRODUCT(
        (Data_Clean_Build!AG$2:AG$51) *
        (($B36 = "All") + (Data_Clean_Build!$F$2:$F$51 = $B36)) *
        (($C36 = "") + ISNUMBER(SEARCH(Data_Clean_Build!$B$2:$B$51,$C36)))
    ),
    0
)</f>
        <v>2129.0688</v>
      </c>
      <c r="AD36" s="19" cm="1">
        <f t="array" ref="AD36">IFERROR(
    SUMPRODUCT(
        (Data_Clean_Build!AH$2:AH$51) *
        (($B36 = "All") + (Data_Clean_Build!$F$2:$F$51 = $B36)) *
        (($C36 = "") + ISNUMBER(SEARCH(Data_Clean_Build!$B$2:$B$51,$C36)))
    ),
    0
)</f>
        <v>2129.0688</v>
      </c>
      <c r="AE36" s="19" cm="1">
        <f t="array" ref="AE36">IFERROR(
    SUMPRODUCT(
        (Data_Clean_Build!AI$2:AI$51) *
        (($B36 = "All") + (Data_Clean_Build!$F$2:$F$51 = $B36)) *
        (($C36 = "") + ISNUMBER(SEARCH(Data_Clean_Build!$B$2:$B$51,$C36)))
    ),
    0
)</f>
        <v>2129.0688</v>
      </c>
      <c r="AF36" s="19" cm="1">
        <f t="array" ref="AF36">IFERROR(
    SUMPRODUCT(
        (Data_Clean_Build!AJ$2:AJ$51) *
        (($B36 = "All") + (Data_Clean_Build!$F$2:$F$51 = $B36)) *
        (($C36 = "") + ISNUMBER(SEARCH(Data_Clean_Build!$B$2:$B$51,$C36)))
    ),
    0
)</f>
        <v>2129.0688</v>
      </c>
      <c r="AH36" s="19" cm="1">
        <f t="array" ref="AH36">_xlfn.SWITCH($A36,"Start",$E36,"End",$G36,SUM($E36:$G36))</f>
        <v>0</v>
      </c>
      <c r="AI36" s="19" cm="1">
        <f t="array" ref="AI36">_xlfn.SWITCH($A36,"Start",$H36,"End",$J36,SUM($H36:$J36))</f>
        <v>0</v>
      </c>
      <c r="AJ36" s="19" cm="1">
        <f t="array" ref="AJ36">_xlfn.SWITCH($A36,"Start",$K36,"End",$M36,SUM($K36:$M36))</f>
        <v>0</v>
      </c>
      <c r="AK36" s="19" cm="1">
        <f t="array" ref="AK36">_xlfn.SWITCH($A36,"Start",$N36,"End",$P36,SUM($N36:$P36))</f>
        <v>1923.3475199999998</v>
      </c>
      <c r="AL36" s="19" cm="1">
        <f t="array" ref="AL36">_xlfn.SWITCH($A36,"Start",$Q36,"End",$S36,SUM($Q36:$S36))</f>
        <v>1974.4271999999999</v>
      </c>
      <c r="AM36" s="19" cm="1">
        <f t="array" ref="AM36">_xlfn.SWITCH($A36,"Start",$T36,"End",$V36,SUM($T36:$V36))</f>
        <v>1989.7516799999999</v>
      </c>
      <c r="AN36" s="19" cm="1">
        <f t="array" ref="AN36">_xlfn.SWITCH($A36,"Start",$W36,"End",$Y36,SUM($W36:$Y36))</f>
        <v>2194.2460800000003</v>
      </c>
      <c r="AO36" s="19" cm="1">
        <f t="array" ref="AO36">_xlfn.SWITCH($A36,"Start",$Z36,"End",$AB36,SUM($Z36:$AB36))</f>
        <v>1993.0780799999998</v>
      </c>
      <c r="AP36" s="19" cm="1">
        <f t="array" ref="AP36">_xlfn.SWITCH($A36,"Start",$AC36,"End",$AE36,SUM($AC36:$AE36))</f>
        <v>2129.0688</v>
      </c>
      <c r="AR36" s="19" cm="1">
        <f t="array" ref="AR36">_xlfn.SWITCH($A36,"Start",$E36,"End",$P36,SUM($E36:$P36))</f>
        <v>1923.3475199999998</v>
      </c>
      <c r="AS36" s="19" cm="1">
        <f t="array" ref="AS36">_xlfn.SWITCH($A36,"Start",$Q36,"End",$AB36,SUM($Q36:$AB36))</f>
        <v>1993.0780799999998</v>
      </c>
    </row>
    <row r="37" spans="1:45" x14ac:dyDescent="0.2">
      <c r="A37" s="35" t="s">
        <v>16</v>
      </c>
      <c r="B37" s="34"/>
      <c r="C37" s="35" t="s">
        <v>16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H37" s="19"/>
      <c r="AI37" s="19"/>
      <c r="AJ37" s="19"/>
      <c r="AK37" s="19"/>
      <c r="AL37" s="19"/>
      <c r="AM37" s="19"/>
      <c r="AN37" s="19"/>
      <c r="AO37" s="19"/>
      <c r="AP37" s="19"/>
      <c r="AR37" s="19"/>
      <c r="AS37" s="19"/>
    </row>
    <row r="38" spans="1:45" x14ac:dyDescent="0.2">
      <c r="A38" s="35" t="s">
        <v>13</v>
      </c>
      <c r="B38" s="34" t="s">
        <v>9</v>
      </c>
      <c r="C38" s="35" t="s">
        <v>16</v>
      </c>
      <c r="E38" s="19" cm="1">
        <f t="array" ref="E38">IFERROR(
    SUMPRODUCT(
        (Data_Clean_Build!H$2:H$51) *
        (($B38 = "All") + (Data_Clean_Build!$F$2:$F$51 = $B38)) *
        (($C38 = "") + ISNUMBER(SEARCH(Data_Clean_Build!$B$2:$B$51,$C38)))
    ),
    0
)</f>
        <v>0</v>
      </c>
      <c r="F38" s="19" cm="1">
        <f t="array" ref="F38">IFERROR(
    SUMPRODUCT(
        (Data_Clean_Build!I$2:I$51) *
        (($B38 = "All") + (Data_Clean_Build!$F$2:$F$51 = $B38)) *
        (($C38 = "") + ISNUMBER(SEARCH(Data_Clean_Build!$B$2:$B$51,$C38)))
    ),
    0
)</f>
        <v>0</v>
      </c>
      <c r="G38" s="19" cm="1">
        <f t="array" ref="G38">IFERROR(
    SUMPRODUCT(
        (Data_Clean_Build!J$2:J$51) *
        (($B38 = "All") + (Data_Clean_Build!$F$2:$F$51 = $B38)) *
        (($C38 = "") + ISNUMBER(SEARCH(Data_Clean_Build!$B$2:$B$51,$C38)))
    ),
    0
)</f>
        <v>0</v>
      </c>
      <c r="H38" s="19" cm="1">
        <f t="array" ref="H38">IFERROR(
    SUMPRODUCT(
        (Data_Clean_Build!K$2:K$51) *
        (($B38 = "All") + (Data_Clean_Build!$F$2:$F$51 = $B38)) *
        (($C38 = "") + ISNUMBER(SEARCH(Data_Clean_Build!$B$2:$B$51,$C38)))
    ),
    0
)</f>
        <v>0</v>
      </c>
      <c r="I38" s="19" cm="1">
        <f t="array" ref="I38">IFERROR(
    SUMPRODUCT(
        (Data_Clean_Build!L$2:L$51) *
        (($B38 = "All") + (Data_Clean_Build!$F$2:$F$51 = $B38)) *
        (($C38 = "") + ISNUMBER(SEARCH(Data_Clean_Build!$B$2:$B$51,$C38)))
    ),
    0
)</f>
        <v>0</v>
      </c>
      <c r="J38" s="19" cm="1">
        <f t="array" ref="J38">IFERROR(
    SUMPRODUCT(
        (Data_Clean_Build!M$2:M$51) *
        (($B38 = "All") + (Data_Clean_Build!$F$2:$F$51 = $B38)) *
        (($C38 = "") + ISNUMBER(SEARCH(Data_Clean_Build!$B$2:$B$51,$C38)))
    ),
    0
)</f>
        <v>0</v>
      </c>
      <c r="K38" s="19" cm="1">
        <f t="array" ref="K38">IFERROR(
    SUMPRODUCT(
        (Data_Clean_Build!N$2:N$51) *
        (($B38 = "All") + (Data_Clean_Build!$F$2:$F$51 = $B38)) *
        (($C38 = "") + ISNUMBER(SEARCH(Data_Clean_Build!$B$2:$B$51,$C38)))
    ),
    0
)</f>
        <v>0</v>
      </c>
      <c r="L38" s="19" cm="1">
        <f t="array" ref="L38">IFERROR(
    SUMPRODUCT(
        (Data_Clean_Build!O$2:O$51) *
        (($B38 = "All") + (Data_Clean_Build!$F$2:$F$51 = $B38)) *
        (($C38 = "") + ISNUMBER(SEARCH(Data_Clean_Build!$B$2:$B$51,$C38)))
    ),
    0
)</f>
        <v>0</v>
      </c>
      <c r="M38" s="19" cm="1">
        <f t="array" ref="M38">IFERROR(
    SUMPRODUCT(
        (Data_Clean_Build!P$2:P$51) *
        (($B38 = "All") + (Data_Clean_Build!$F$2:$F$51 = $B38)) *
        (($C38 = "") + ISNUMBER(SEARCH(Data_Clean_Build!$B$2:$B$51,$C38)))
    ),
    0
)</f>
        <v>0</v>
      </c>
      <c r="N38" s="19" cm="1">
        <f t="array" ref="N38">IFERROR(
    SUMPRODUCT(
        (Data_Clean_Build!Q$2:Q$51) *
        (($B38 = "All") + (Data_Clean_Build!$F$2:$F$51 = $B38)) *
        (($C38 = "") + ISNUMBER(SEARCH(Data_Clean_Build!$B$2:$B$51,$C38)))
    ),
    0
)</f>
        <v>0</v>
      </c>
      <c r="O38" s="19" cm="1">
        <f t="array" ref="O38">IFERROR(
    SUMPRODUCT(
        (Data_Clean_Build!R$2:R$51) *
        (($B38 = "All") + (Data_Clean_Build!$F$2:$F$51 = $B38)) *
        (($C38 = "") + ISNUMBER(SEARCH(Data_Clean_Build!$B$2:$B$51,$C38)))
    ),
    0
)</f>
        <v>0</v>
      </c>
      <c r="P38" s="19" cm="1">
        <f t="array" ref="P38">IFERROR(
    SUMPRODUCT(
        (Data_Clean_Build!S$2:S$51) *
        (($B38 = "All") + (Data_Clean_Build!$F$2:$F$51 = $B38)) *
        (($C38 = "") + ISNUMBER(SEARCH(Data_Clean_Build!$B$2:$B$51,$C38)))
    ),
    0
)</f>
        <v>0</v>
      </c>
      <c r="Q38" s="19" cm="1">
        <f t="array" ref="Q38">IFERROR(
    SUMPRODUCT(
        (Data_Clean_Build!T$2:T$51) *
        (($B38 = "All") + (Data_Clean_Build!$F$2:$F$51 = $B38)) *
        (($C38 = "") + ISNUMBER(SEARCH(Data_Clean_Build!$B$2:$B$51,$C38)))
    ),
    0
)</f>
        <v>0</v>
      </c>
      <c r="R38" s="19" cm="1">
        <f t="array" ref="R38">IFERROR(
    SUMPRODUCT(
        (Data_Clean_Build!U$2:U$51) *
        (($B38 = "All") + (Data_Clean_Build!$F$2:$F$51 = $B38)) *
        (($C38 = "") + ISNUMBER(SEARCH(Data_Clean_Build!$B$2:$B$51,$C38)))
    ),
    0
)</f>
        <v>0</v>
      </c>
      <c r="S38" s="19" cm="1">
        <f t="array" ref="S38">IFERROR(
    SUMPRODUCT(
        (Data_Clean_Build!V$2:V$51) *
        (($B38 = "All") + (Data_Clean_Build!$F$2:$F$51 = $B38)) *
        (($C38 = "") + ISNUMBER(SEARCH(Data_Clean_Build!$B$2:$B$51,$C38)))
    ),
    0
)</f>
        <v>393.69600000000003</v>
      </c>
      <c r="T38" s="19" cm="1">
        <f t="array" ref="T38">IFERROR(
    SUMPRODUCT(
        (Data_Clean_Build!W$2:W$51) *
        (($B38 = "All") + (Data_Clean_Build!$F$2:$F$51 = $B38)) *
        (($C38 = "") + ISNUMBER(SEARCH(Data_Clean_Build!$B$2:$B$51,$C38)))
    ),
    0
)</f>
        <v>549.69551999999999</v>
      </c>
      <c r="U38" s="19" cm="1">
        <f t="array" ref="U38">IFERROR(
    SUMPRODUCT(
        (Data_Clean_Build!X$2:X$51) *
        (($B38 = "All") + (Data_Clean_Build!$F$2:$F$51 = $B38)) *
        (($C38 = "") + ISNUMBER(SEARCH(Data_Clean_Build!$B$2:$B$51,$C38)))
    ),
    0
)</f>
        <v>549.69551999999999</v>
      </c>
      <c r="V38" s="19" cm="1">
        <f t="array" ref="V38">IFERROR(
    SUMPRODUCT(
        (Data_Clean_Build!Y$2:Y$51) *
        (($B38 = "All") + (Data_Clean_Build!$F$2:$F$51 = $B38)) *
        (($C38 = "") + ISNUMBER(SEARCH(Data_Clean_Build!$B$2:$B$51,$C38)))
    ),
    0
)</f>
        <v>549.69551999999999</v>
      </c>
      <c r="W38" s="19" cm="1">
        <f t="array" ref="W38">IFERROR(
    SUMPRODUCT(
        (Data_Clean_Build!Z$2:Z$51) *
        (($B38 = "All") + (Data_Clean_Build!$F$2:$F$51 = $B38)) *
        (($C38 = "") + ISNUMBER(SEARCH(Data_Clean_Build!$B$2:$B$51,$C38)))
    ),
    0
)</f>
        <v>549.69551999999999</v>
      </c>
      <c r="X38" s="19" cm="1">
        <f t="array" ref="X38">IFERROR(
    SUMPRODUCT(
        (Data_Clean_Build!AA$2:AA$51) *
        (($B38 = "All") + (Data_Clean_Build!$F$2:$F$51 = $B38)) *
        (($C38 = "") + ISNUMBER(SEARCH(Data_Clean_Build!$B$2:$B$51,$C38)))
    ),
    0
)</f>
        <v>549.69551999999999</v>
      </c>
      <c r="Y38" s="19" cm="1">
        <f t="array" ref="Y38">IFERROR(
    SUMPRODUCT(
        (Data_Clean_Build!AB$2:AB$51) *
        (($B38 = "All") + (Data_Clean_Build!$F$2:$F$51 = $B38)) *
        (($C38 = "") + ISNUMBER(SEARCH(Data_Clean_Build!$B$2:$B$51,$C38)))
    ),
    0
)</f>
        <v>549.69551999999999</v>
      </c>
      <c r="Z38" s="19" cm="1">
        <f t="array" ref="Z38">IFERROR(
    SUMPRODUCT(
        (Data_Clean_Build!AC$2:AC$51) *
        (($B38 = "All") + (Data_Clean_Build!$F$2:$F$51 = $B38)) *
        (($C38 = "") + ISNUMBER(SEARCH(Data_Clean_Build!$B$2:$B$51,$C38)))
    ),
    0
)</f>
        <v>549.69551999999999</v>
      </c>
      <c r="AA38" s="19" cm="1">
        <f t="array" ref="AA38">IFERROR(
    SUMPRODUCT(
        (Data_Clean_Build!AD$2:AD$51) *
        (($B38 = "All") + (Data_Clean_Build!$F$2:$F$51 = $B38)) *
        (($C38 = "") + ISNUMBER(SEARCH(Data_Clean_Build!$B$2:$B$51,$C38)))
    ),
    0
)</f>
        <v>549.55151999999998</v>
      </c>
      <c r="AB38" s="19" cm="1">
        <f t="array" ref="AB38">IFERROR(
    SUMPRODUCT(
        (Data_Clean_Build!AE$2:AE$51) *
        (($B38 = "All") + (Data_Clean_Build!$F$2:$F$51 = $B38)) *
        (($C38 = "") + ISNUMBER(SEARCH(Data_Clean_Build!$B$2:$B$51,$C38)))
    ),
    0
)</f>
        <v>549.55151999999998</v>
      </c>
      <c r="AC38" s="19" cm="1">
        <f t="array" ref="AC38">IFERROR(
    SUMPRODUCT(
        (Data_Clean_Build!AF$2:AF$51) *
        (($B38 = "All") + (Data_Clean_Build!$F$2:$F$51 = $B38)) *
        (($C38 = "") + ISNUMBER(SEARCH(Data_Clean_Build!$B$2:$B$51,$C38)))
    ),
    0
)</f>
        <v>549.55151999999998</v>
      </c>
      <c r="AD38" s="19" cm="1">
        <f t="array" ref="AD38">IFERROR(
    SUMPRODUCT(
        (Data_Clean_Build!AG$2:AG$51) *
        (($B38 = "All") + (Data_Clean_Build!$F$2:$F$51 = $B38)) *
        (($C38 = "") + ISNUMBER(SEARCH(Data_Clean_Build!$B$2:$B$51,$C38)))
    ),
    0
)</f>
        <v>573.18191999999999</v>
      </c>
      <c r="AE38" s="19" cm="1">
        <f t="array" ref="AE38">IFERROR(
    SUMPRODUCT(
        (Data_Clean_Build!AH$2:AH$51) *
        (($B38 = "All") + (Data_Clean_Build!$F$2:$F$51 = $B38)) *
        (($C38 = "") + ISNUMBER(SEARCH(Data_Clean_Build!$B$2:$B$51,$C38)))
    ),
    0
)</f>
        <v>573.18191999999999</v>
      </c>
      <c r="AF38" s="19" cm="1">
        <f t="array" ref="AF38">IFERROR(
    SUMPRODUCT(
        (Data_Clean_Build!AI$2:AI$51) *
        (($B38 = "All") + (Data_Clean_Build!$F$2:$F$51 = $B38)) *
        (($C38 = "") + ISNUMBER(SEARCH(Data_Clean_Build!$B$2:$B$51,$C38)))
    ),
    0
)</f>
        <v>573.18191999999999</v>
      </c>
      <c r="AH38" s="19" cm="1">
        <f t="array" ref="AH38">_xlfn.SWITCH($A38,"Start",$E38,"End",$G38,SUM($E38:$G38))</f>
        <v>0</v>
      </c>
      <c r="AI38" s="19" cm="1">
        <f t="array" ref="AI38">_xlfn.SWITCH($A38,"Start",$H38,"End",$J38,SUM($H38:$J38))</f>
        <v>0</v>
      </c>
      <c r="AJ38" s="19" cm="1">
        <f t="array" ref="AJ38">_xlfn.SWITCH($A38,"Start",$K38,"End",$M38,SUM($K38:$M38))</f>
        <v>0</v>
      </c>
      <c r="AK38" s="19" cm="1">
        <f t="array" ref="AK38">_xlfn.SWITCH($A38,"Start",$N38,"End",$P38,SUM($N38:$P38))</f>
        <v>0</v>
      </c>
      <c r="AL38" s="19" cm="1">
        <f t="array" ref="AL38">_xlfn.SWITCH($A38,"Start",$Q38,"End",$S38,SUM($Q38:$S38))</f>
        <v>0</v>
      </c>
      <c r="AM38" s="19" cm="1">
        <f t="array" ref="AM38">_xlfn.SWITCH($A38,"Start",$T38,"End",$V38,SUM($T38:$V38))</f>
        <v>549.69551999999999</v>
      </c>
      <c r="AN38" s="19" cm="1">
        <f t="array" ref="AN38">_xlfn.SWITCH($A38,"Start",$W38,"End",$Y38,SUM($W38:$Y38))</f>
        <v>549.69551999999999</v>
      </c>
      <c r="AO38" s="19" cm="1">
        <f t="array" ref="AO38">_xlfn.SWITCH($A38,"Start",$Z38,"End",$AB38,SUM($Z38:$AB38))</f>
        <v>549.69551999999999</v>
      </c>
      <c r="AP38" s="19" cm="1">
        <f t="array" ref="AP38">_xlfn.SWITCH($A38,"Start",$AC38,"End",$AE38,SUM($AC38:$AE38))</f>
        <v>549.55151999999998</v>
      </c>
      <c r="AR38" s="19" cm="1">
        <f t="array" ref="AR38">_xlfn.SWITCH($A38,"Start",$E38,"End",$P38,SUM($E38:$P38))</f>
        <v>0</v>
      </c>
      <c r="AS38" s="19" cm="1">
        <f t="array" ref="AS38">_xlfn.SWITCH($A38,"Start",$Q38,"End",$AB38,SUM($Q38:$AB38))</f>
        <v>0</v>
      </c>
    </row>
    <row r="39" spans="1:45" x14ac:dyDescent="0.2">
      <c r="A39" s="35" t="s">
        <v>1</v>
      </c>
      <c r="B39" s="34" t="s">
        <v>9</v>
      </c>
      <c r="C39" s="35" t="s">
        <v>16</v>
      </c>
      <c r="E39" s="19" cm="1">
        <f t="array" ref="E39">IFERROR(
    SUMPRODUCT(
        (Data_Clean_Build!I$2:I$51) *
        (Data_Clean_Build!$D$2:$D$51 = Data_Clean_Build!I$1:I$1) *
        (($B39 = "All") + (Data_Clean_Build!$F$2:$F$51 = $B39)) *
        (($C39 = "") + ISNUMBER(SEARCH(Data_Clean_Build!$B$2:$B$51,$C39)))
    ),
    0
)</f>
        <v>0</v>
      </c>
      <c r="F39" s="19" cm="1">
        <f t="array" ref="F39">IFERROR(
    SUMPRODUCT(
        (Data_Clean_Build!J$2:J$51) *
        (Data_Clean_Build!$D$2:$D$51 = Data_Clean_Build!J$1:J$1) *
        (($B39 = "All") + (Data_Clean_Build!$F$2:$F$51 = $B39)) *
        (($C39 = "") + ISNUMBER(SEARCH(Data_Clean_Build!$B$2:$B$51,$C39)))
    ),
    0
)</f>
        <v>0</v>
      </c>
      <c r="G39" s="19" cm="1">
        <f t="array" ref="G39">IFERROR(
    SUMPRODUCT(
        (Data_Clean_Build!K$2:K$51) *
        (Data_Clean_Build!$D$2:$D$51 = Data_Clean_Build!K$1:K$1) *
        (($B39 = "All") + (Data_Clean_Build!$F$2:$F$51 = $B39)) *
        (($C39 = "") + ISNUMBER(SEARCH(Data_Clean_Build!$B$2:$B$51,$C39)))
    ),
    0
)</f>
        <v>0</v>
      </c>
      <c r="H39" s="19" cm="1">
        <f t="array" ref="H39">IFERROR(
    SUMPRODUCT(
        (Data_Clean_Build!L$2:L$51) *
        (Data_Clean_Build!$D$2:$D$51 = Data_Clean_Build!L$1:L$1) *
        (($B39 = "All") + (Data_Clean_Build!$F$2:$F$51 = $B39)) *
        (($C39 = "") + ISNUMBER(SEARCH(Data_Clean_Build!$B$2:$B$51,$C39)))
    ),
    0
)</f>
        <v>0</v>
      </c>
      <c r="I39" s="19" cm="1">
        <f t="array" ref="I39">IFERROR(
    SUMPRODUCT(
        (Data_Clean_Build!M$2:M$51) *
        (Data_Clean_Build!$D$2:$D$51 = Data_Clean_Build!M$1:M$1) *
        (($B39 = "All") + (Data_Clean_Build!$F$2:$F$51 = $B39)) *
        (($C39 = "") + ISNUMBER(SEARCH(Data_Clean_Build!$B$2:$B$51,$C39)))
    ),
    0
)</f>
        <v>0</v>
      </c>
      <c r="J39" s="19" cm="1">
        <f t="array" ref="J39">IFERROR(
    SUMPRODUCT(
        (Data_Clean_Build!N$2:N$51) *
        (Data_Clean_Build!$D$2:$D$51 = Data_Clean_Build!N$1:N$1) *
        (($B39 = "All") + (Data_Clean_Build!$F$2:$F$51 = $B39)) *
        (($C39 = "") + ISNUMBER(SEARCH(Data_Clean_Build!$B$2:$B$51,$C39)))
    ),
    0
)</f>
        <v>0</v>
      </c>
      <c r="K39" s="19" cm="1">
        <f t="array" ref="K39">IFERROR(
    SUMPRODUCT(
        (Data_Clean_Build!O$2:O$51) *
        (Data_Clean_Build!$D$2:$D$51 = Data_Clean_Build!O$1:O$1) *
        (($B39 = "All") + (Data_Clean_Build!$F$2:$F$51 = $B39)) *
        (($C39 = "") + ISNUMBER(SEARCH(Data_Clean_Build!$B$2:$B$51,$C39)))
    ),
    0
)</f>
        <v>0</v>
      </c>
      <c r="L39" s="19" cm="1">
        <f t="array" ref="L39">IFERROR(
    SUMPRODUCT(
        (Data_Clean_Build!P$2:P$51) *
        (Data_Clean_Build!$D$2:$D$51 = Data_Clean_Build!P$1:P$1) *
        (($B39 = "All") + (Data_Clean_Build!$F$2:$F$51 = $B39)) *
        (($C39 = "") + ISNUMBER(SEARCH(Data_Clean_Build!$B$2:$B$51,$C39)))
    ),
    0
)</f>
        <v>0</v>
      </c>
      <c r="M39" s="19" cm="1">
        <f t="array" ref="M39">IFERROR(
    SUMPRODUCT(
        (Data_Clean_Build!Q$2:Q$51) *
        (Data_Clean_Build!$D$2:$D$51 = Data_Clean_Build!Q$1:Q$1) *
        (($B39 = "All") + (Data_Clean_Build!$F$2:$F$51 = $B39)) *
        (($C39 = "") + ISNUMBER(SEARCH(Data_Clean_Build!$B$2:$B$51,$C39)))
    ),
    0
)</f>
        <v>0</v>
      </c>
      <c r="N39" s="19" cm="1">
        <f t="array" ref="N39">IFERROR(
    SUMPRODUCT(
        (Data_Clean_Build!R$2:R$51) *
        (Data_Clean_Build!$D$2:$D$51 = Data_Clean_Build!R$1:R$1) *
        (($B39 = "All") + (Data_Clean_Build!$F$2:$F$51 = $B39)) *
        (($C39 = "") + ISNUMBER(SEARCH(Data_Clean_Build!$B$2:$B$51,$C39)))
    ),
    0
)</f>
        <v>0</v>
      </c>
      <c r="O39" s="19" cm="1">
        <f t="array" ref="O39">IFERROR(
    SUMPRODUCT(
        (Data_Clean_Build!S$2:S$51) *
        (Data_Clean_Build!$D$2:$D$51 = Data_Clean_Build!S$1:S$1) *
        (($B39 = "All") + (Data_Clean_Build!$F$2:$F$51 = $B39)) *
        (($C39 = "") + ISNUMBER(SEARCH(Data_Clean_Build!$B$2:$B$51,$C39)))
    ),
    0
)</f>
        <v>0</v>
      </c>
      <c r="P39" s="19" cm="1">
        <f t="array" ref="P39">IFERROR(
    SUMPRODUCT(
        (Data_Clean_Build!T$2:T$51) *
        (Data_Clean_Build!$D$2:$D$51 = Data_Clean_Build!T$1:T$1) *
        (($B39 = "All") + (Data_Clean_Build!$F$2:$F$51 = $B39)) *
        (($C39 = "") + ISNUMBER(SEARCH(Data_Clean_Build!$B$2:$B$51,$C39)))
    ),
    0
)</f>
        <v>0</v>
      </c>
      <c r="Q39" s="19" cm="1">
        <f t="array" ref="Q39">IFERROR(
    SUMPRODUCT(
        (Data_Clean_Build!U$2:U$51) *
        (Data_Clean_Build!$D$2:$D$51 = Data_Clean_Build!U$1:U$1) *
        (($B39 = "All") + (Data_Clean_Build!$F$2:$F$51 = $B39)) *
        (($C39 = "") + ISNUMBER(SEARCH(Data_Clean_Build!$B$2:$B$51,$C39)))
    ),
    0
)</f>
        <v>0</v>
      </c>
      <c r="R39" s="19" cm="1">
        <f t="array" ref="R39">IFERROR(
    SUMPRODUCT(
        (Data_Clean_Build!V$2:V$51) *
        (Data_Clean_Build!$D$2:$D$51 = Data_Clean_Build!V$1:V$1) *
        (($B39 = "All") + (Data_Clean_Build!$F$2:$F$51 = $B39)) *
        (($C39 = "") + ISNUMBER(SEARCH(Data_Clean_Build!$B$2:$B$51,$C39)))
    ),
    0
)</f>
        <v>393.69600000000003</v>
      </c>
      <c r="S39" s="19" cm="1">
        <f t="array" ref="S39">IFERROR(
    SUMPRODUCT(
        (Data_Clean_Build!W$2:W$51) *
        (Data_Clean_Build!$D$2:$D$51 = Data_Clean_Build!W$1:W$1) *
        (($B39 = "All") + (Data_Clean_Build!$F$2:$F$51 = $B39)) *
        (($C39 = "") + ISNUMBER(SEARCH(Data_Clean_Build!$B$2:$B$51,$C39)))
    ),
    0
)</f>
        <v>155.99952000000002</v>
      </c>
      <c r="T39" s="19" cm="1">
        <f t="array" ref="T39">IFERROR(
    SUMPRODUCT(
        (Data_Clean_Build!X$2:X$51) *
        (Data_Clean_Build!$D$2:$D$51 = Data_Clean_Build!X$1:X$1) *
        (($B39 = "All") + (Data_Clean_Build!$F$2:$F$51 = $B39)) *
        (($C39 = "") + ISNUMBER(SEARCH(Data_Clean_Build!$B$2:$B$51,$C39)))
    ),
    0
)</f>
        <v>0</v>
      </c>
      <c r="U39" s="19" cm="1">
        <f t="array" ref="U39">IFERROR(
    SUMPRODUCT(
        (Data_Clean_Build!Y$2:Y$51) *
        (Data_Clean_Build!$D$2:$D$51 = Data_Clean_Build!Y$1:Y$1) *
        (($B39 = "All") + (Data_Clean_Build!$F$2:$F$51 = $B39)) *
        (($C39 = "") + ISNUMBER(SEARCH(Data_Clean_Build!$B$2:$B$51,$C39)))
    ),
    0
)</f>
        <v>0</v>
      </c>
      <c r="V39" s="19" cm="1">
        <f t="array" ref="V39">IFERROR(
    SUMPRODUCT(
        (Data_Clean_Build!Z$2:Z$51) *
        (Data_Clean_Build!$D$2:$D$51 = Data_Clean_Build!Z$1:Z$1) *
        (($B39 = "All") + (Data_Clean_Build!$F$2:$F$51 = $B39)) *
        (($C39 = "") + ISNUMBER(SEARCH(Data_Clean_Build!$B$2:$B$51,$C39)))
    ),
    0
)</f>
        <v>0</v>
      </c>
      <c r="W39" s="19" cm="1">
        <f t="array" ref="W39">IFERROR(
    SUMPRODUCT(
        (Data_Clean_Build!AA$2:AA$51) *
        (Data_Clean_Build!$D$2:$D$51 = Data_Clean_Build!AA$1:AA$1) *
        (($B39 = "All") + (Data_Clean_Build!$F$2:$F$51 = $B39)) *
        (($C39 = "") + ISNUMBER(SEARCH(Data_Clean_Build!$B$2:$B$51,$C39)))
    ),
    0
)</f>
        <v>0</v>
      </c>
      <c r="X39" s="19" cm="1">
        <f t="array" ref="X39">IFERROR(
    SUMPRODUCT(
        (Data_Clean_Build!AB$2:AB$51) *
        (Data_Clean_Build!$D$2:$D$51 = Data_Clean_Build!AB$1:AB$1) *
        (($B39 = "All") + (Data_Clean_Build!$F$2:$F$51 = $B39)) *
        (($C39 = "") + ISNUMBER(SEARCH(Data_Clean_Build!$B$2:$B$51,$C39)))
    ),
    0
)</f>
        <v>0</v>
      </c>
      <c r="Y39" s="19" cm="1">
        <f t="array" ref="Y39">IFERROR(
    SUMPRODUCT(
        (Data_Clean_Build!AC$2:AC$51) *
        (Data_Clean_Build!$D$2:$D$51 = Data_Clean_Build!AC$1:AC$1) *
        (($B39 = "All") + (Data_Clean_Build!$F$2:$F$51 = $B39)) *
        (($C39 = "") + ISNUMBER(SEARCH(Data_Clean_Build!$B$2:$B$51,$C39)))
    ),
    0
)</f>
        <v>0</v>
      </c>
      <c r="Z39" s="19" cm="1">
        <f t="array" ref="Z39">IFERROR(
    SUMPRODUCT(
        (Data_Clean_Build!AD$2:AD$51) *
        (Data_Clean_Build!$D$2:$D$51 = Data_Clean_Build!AD$1:AD$1) *
        (($B39 = "All") + (Data_Clean_Build!$F$2:$F$51 = $B39)) *
        (($C39 = "") + ISNUMBER(SEARCH(Data_Clean_Build!$B$2:$B$51,$C39)))
    ),
    0
)</f>
        <v>0</v>
      </c>
      <c r="AA39" s="19" cm="1">
        <f t="array" ref="AA39">IFERROR(
    SUMPRODUCT(
        (Data_Clean_Build!AE$2:AE$51) *
        (Data_Clean_Build!$D$2:$D$51 = Data_Clean_Build!AE$1:AE$1) *
        (($B39 = "All") + (Data_Clean_Build!$F$2:$F$51 = $B39)) *
        (($C39 = "") + ISNUMBER(SEARCH(Data_Clean_Build!$B$2:$B$51,$C39)))
    ),
    0
)</f>
        <v>0</v>
      </c>
      <c r="AB39" s="19" cm="1">
        <f t="array" ref="AB39">IFERROR(
    SUMPRODUCT(
        (Data_Clean_Build!AF$2:AF$51) *
        (Data_Clean_Build!$D$2:$D$51 = Data_Clean_Build!AF$1:AF$1) *
        (($B39 = "All") + (Data_Clean_Build!$F$2:$F$51 = $B39)) *
        (($C39 = "") + ISNUMBER(SEARCH(Data_Clean_Build!$B$2:$B$51,$C39)))
    ),
    0
)</f>
        <v>0</v>
      </c>
      <c r="AC39" s="19" cm="1">
        <f t="array" ref="AC39">IFERROR(
    SUMPRODUCT(
        (Data_Clean_Build!AG$2:AG$51) *
        (Data_Clean_Build!$D$2:$D$51 = Data_Clean_Build!AG$1:AG$1) *
        (($B39 = "All") + (Data_Clean_Build!$F$2:$F$51 = $B39)) *
        (($C39 = "") + ISNUMBER(SEARCH(Data_Clean_Build!$B$2:$B$51,$C39)))
    ),
    0
)</f>
        <v>0</v>
      </c>
      <c r="AD39" s="19" cm="1">
        <f t="array" ref="AD39">IFERROR(
    SUMPRODUCT(
        (Data_Clean_Build!AH$2:AH$51) *
        (Data_Clean_Build!$D$2:$D$51 = Data_Clean_Build!AH$1:AH$1) *
        (($B39 = "All") + (Data_Clean_Build!$F$2:$F$51 = $B39)) *
        (($C39 = "") + ISNUMBER(SEARCH(Data_Clean_Build!$B$2:$B$51,$C39)))
    ),
    0
)</f>
        <v>0</v>
      </c>
      <c r="AE39" s="19" cm="1">
        <f t="array" ref="AE39">IFERROR(
    SUMPRODUCT(
        (Data_Clean_Build!AI$2:AI$51) *
        (Data_Clean_Build!$D$2:$D$51 = Data_Clean_Build!AI$1:AI$1) *
        (($B39 = "All") + (Data_Clean_Build!$F$2:$F$51 = $B39)) *
        (($C39 = "") + ISNUMBER(SEARCH(Data_Clean_Build!$B$2:$B$51,$C39)))
    ),
    0
)</f>
        <v>0</v>
      </c>
      <c r="AF39" s="19" cm="1">
        <f t="array" ref="AF39">IFERROR(
    SUMPRODUCT(
        (Data_Clean_Build!AJ$2:AJ$51) *
        (Data_Clean_Build!$D$2:$D$51 = Data_Clean_Build!AJ$1:AJ$1) *
        (($B39 = "All") + (Data_Clean_Build!$F$2:$F$51 = $B39)) *
        (($C39 = "") + ISNUMBER(SEARCH(Data_Clean_Build!$B$2:$B$51,$C39)))
    ),
    0
)</f>
        <v>0</v>
      </c>
      <c r="AH39" s="19" cm="1">
        <f t="array" ref="AH39">_xlfn.SWITCH($A39,"Start",$E39,"End",$G39,SUM($E39:$G39))</f>
        <v>0</v>
      </c>
      <c r="AI39" s="19" cm="1">
        <f t="array" ref="AI39">_xlfn.SWITCH($A39,"Start",$H39,"End",$J39,SUM($H39:$J39))</f>
        <v>0</v>
      </c>
      <c r="AJ39" s="19" cm="1">
        <f t="array" ref="AJ39">_xlfn.SWITCH($A39,"Start",$K39,"End",$M39,SUM($K39:$M39))</f>
        <v>0</v>
      </c>
      <c r="AK39" s="19" cm="1">
        <f t="array" ref="AK39">_xlfn.SWITCH($A39,"Start",$N39,"End",$P39,SUM($N39:$P39))</f>
        <v>0</v>
      </c>
      <c r="AL39" s="19" cm="1">
        <f t="array" ref="AL39">_xlfn.SWITCH($A39,"Start",$Q39,"End",$S39,SUM($Q39:$S39))</f>
        <v>549.69551999999999</v>
      </c>
      <c r="AM39" s="19" cm="1">
        <f t="array" ref="AM39">_xlfn.SWITCH($A39,"Start",$T39,"End",$V39,SUM($T39:$V39))</f>
        <v>0</v>
      </c>
      <c r="AN39" s="19" cm="1">
        <f t="array" ref="AN39">_xlfn.SWITCH($A39,"Start",$W39,"End",$Y39,SUM($W39:$Y39))</f>
        <v>0</v>
      </c>
      <c r="AO39" s="19" cm="1">
        <f t="array" ref="AO39">_xlfn.SWITCH($A39,"Start",$Z39,"End",$AB39,SUM($Z39:$AB39))</f>
        <v>0</v>
      </c>
      <c r="AP39" s="19" cm="1">
        <f t="array" ref="AP39">_xlfn.SWITCH($A39,"Start",$AC39,"End",$AE39,SUM($AC39:$AE39))</f>
        <v>0</v>
      </c>
      <c r="AR39" s="19" cm="1">
        <f t="array" ref="AR39">_xlfn.SWITCH($A39,"Start",$E39,"End",$P39,SUM($E39:$P39))</f>
        <v>0</v>
      </c>
      <c r="AS39" s="19" cm="1">
        <f t="array" ref="AS39">_xlfn.SWITCH($A39,"Start",$Q39,"End",$AB39,SUM($Q39:$AB39))</f>
        <v>549.69551999999999</v>
      </c>
    </row>
    <row r="40" spans="1:45" x14ac:dyDescent="0.2">
      <c r="A40" s="35" t="s">
        <v>17</v>
      </c>
      <c r="B40" s="34" t="s">
        <v>9</v>
      </c>
      <c r="C40" s="35" t="s">
        <v>16</v>
      </c>
      <c r="E40" s="19" cm="1">
        <f t="array" ref="E40">IFERROR(
    SUMPRODUCT(
        (Data_Clean_Build!I$2:I$51) *
        (Data_Clean_Build!H$2:H$51 &lt;&gt; "") *
        (Data_Clean_Build!H$2:H$51 = 0) *
       (Data_Clean_Build!$D$2:$D$51 &lt;&gt; Data_Clean_Build!I$1:I$1) *
        (($B40 = "All") + (Data_Clean_Build!$F$2:$F$51 = $B40)) *
        (($C40 = "") + ISNUMBER(SEARCH(Data_Clean_Build!$B$2:$B$51,$C40)))
    ),
    0
)</f>
        <v>0</v>
      </c>
      <c r="F40" s="19" cm="1">
        <f t="array" ref="F40">IFERROR(
    SUMPRODUCT(
        (Data_Clean_Build!J$2:J$51) *
        (Data_Clean_Build!I$2:I$51 &lt;&gt; "") *
        (Data_Clean_Build!I$2:I$51 = 0) *
       (Data_Clean_Build!$D$2:$D$51 &lt;&gt; Data_Clean_Build!J$1:J$1) *
        (($B40 = "All") + (Data_Clean_Build!$F$2:$F$51 = $B40)) *
        (($C40 = "") + ISNUMBER(SEARCH(Data_Clean_Build!$B$2:$B$51,$C40)))
    ),
    0
)</f>
        <v>0</v>
      </c>
      <c r="G40" s="19" cm="1">
        <f t="array" ref="G40">IFERROR(
    SUMPRODUCT(
        (Data_Clean_Build!K$2:K$51) *
        (Data_Clean_Build!J$2:J$51 &lt;&gt; "") *
        (Data_Clean_Build!J$2:J$51 = 0) *
       (Data_Clean_Build!$D$2:$D$51 &lt;&gt; Data_Clean_Build!K$1:K$1) *
        (($B40 = "All") + (Data_Clean_Build!$F$2:$F$51 = $B40)) *
        (($C40 = "") + ISNUMBER(SEARCH(Data_Clean_Build!$B$2:$B$51,$C40)))
    ),
    0
)</f>
        <v>0</v>
      </c>
      <c r="H40" s="19" cm="1">
        <f t="array" ref="H40">IFERROR(
    SUMPRODUCT(
        (Data_Clean_Build!L$2:L$51) *
        (Data_Clean_Build!K$2:K$51 &lt;&gt; "") *
        (Data_Clean_Build!K$2:K$51 = 0) *
       (Data_Clean_Build!$D$2:$D$51 &lt;&gt; Data_Clean_Build!L$1:L$1) *
        (($B40 = "All") + (Data_Clean_Build!$F$2:$F$51 = $B40)) *
        (($C40 = "") + ISNUMBER(SEARCH(Data_Clean_Build!$B$2:$B$51,$C40)))
    ),
    0
)</f>
        <v>0</v>
      </c>
      <c r="I40" s="19" cm="1">
        <f t="array" ref="I40">IFERROR(
    SUMPRODUCT(
        (Data_Clean_Build!M$2:M$51) *
        (Data_Clean_Build!L$2:L$51 &lt;&gt; "") *
        (Data_Clean_Build!L$2:L$51 = 0) *
       (Data_Clean_Build!$D$2:$D$51 &lt;&gt; Data_Clean_Build!M$1:M$1) *
        (($B40 = "All") + (Data_Clean_Build!$F$2:$F$51 = $B40)) *
        (($C40 = "") + ISNUMBER(SEARCH(Data_Clean_Build!$B$2:$B$51,$C40)))
    ),
    0
)</f>
        <v>0</v>
      </c>
      <c r="J40" s="19" cm="1">
        <f t="array" ref="J40">IFERROR(
    SUMPRODUCT(
        (Data_Clean_Build!N$2:N$51) *
        (Data_Clean_Build!M$2:M$51 &lt;&gt; "") *
        (Data_Clean_Build!M$2:M$51 = 0) *
       (Data_Clean_Build!$D$2:$D$51 &lt;&gt; Data_Clean_Build!N$1:N$1) *
        (($B40 = "All") + (Data_Clean_Build!$F$2:$F$51 = $B40)) *
        (($C40 = "") + ISNUMBER(SEARCH(Data_Clean_Build!$B$2:$B$51,$C40)))
    ),
    0
)</f>
        <v>0</v>
      </c>
      <c r="K40" s="19" cm="1">
        <f t="array" ref="K40">IFERROR(
    SUMPRODUCT(
        (Data_Clean_Build!O$2:O$51) *
        (Data_Clean_Build!N$2:N$51 &lt;&gt; "") *
        (Data_Clean_Build!N$2:N$51 = 0) *
       (Data_Clean_Build!$D$2:$D$51 &lt;&gt; Data_Clean_Build!O$1:O$1) *
        (($B40 = "All") + (Data_Clean_Build!$F$2:$F$51 = $B40)) *
        (($C40 = "") + ISNUMBER(SEARCH(Data_Clean_Build!$B$2:$B$51,$C40)))
    ),
    0
)</f>
        <v>0</v>
      </c>
      <c r="L40" s="19" cm="1">
        <f t="array" ref="L40">IFERROR(
    SUMPRODUCT(
        (Data_Clean_Build!P$2:P$51) *
        (Data_Clean_Build!O$2:O$51 &lt;&gt; "") *
        (Data_Clean_Build!O$2:O$51 = 0) *
       (Data_Clean_Build!$D$2:$D$51 &lt;&gt; Data_Clean_Build!P$1:P$1) *
        (($B40 = "All") + (Data_Clean_Build!$F$2:$F$51 = $B40)) *
        (($C40 = "") + ISNUMBER(SEARCH(Data_Clean_Build!$B$2:$B$51,$C40)))
    ),
    0
)</f>
        <v>0</v>
      </c>
      <c r="M40" s="19" cm="1">
        <f t="array" ref="M40">IFERROR(
    SUMPRODUCT(
        (Data_Clean_Build!Q$2:Q$51) *
        (Data_Clean_Build!P$2:P$51 &lt;&gt; "") *
        (Data_Clean_Build!P$2:P$51 = 0) *
       (Data_Clean_Build!$D$2:$D$51 &lt;&gt; Data_Clean_Build!Q$1:Q$1) *
        (($B40 = "All") + (Data_Clean_Build!$F$2:$F$51 = $B40)) *
        (($C40 = "") + ISNUMBER(SEARCH(Data_Clean_Build!$B$2:$B$51,$C40)))
    ),
    0
)</f>
        <v>0</v>
      </c>
      <c r="N40" s="19" cm="1">
        <f t="array" ref="N40">IFERROR(
    SUMPRODUCT(
        (Data_Clean_Build!R$2:R$51) *
        (Data_Clean_Build!Q$2:Q$51 &lt;&gt; "") *
        (Data_Clean_Build!Q$2:Q$51 = 0) *
       (Data_Clean_Build!$D$2:$D$51 &lt;&gt; Data_Clean_Build!R$1:R$1) *
        (($B40 = "All") + (Data_Clean_Build!$F$2:$F$51 = $B40)) *
        (($C40 = "") + ISNUMBER(SEARCH(Data_Clean_Build!$B$2:$B$51,$C40)))
    ),
    0
)</f>
        <v>0</v>
      </c>
      <c r="O40" s="19" cm="1">
        <f t="array" ref="O40">IFERROR(
    SUMPRODUCT(
        (Data_Clean_Build!S$2:S$51) *
        (Data_Clean_Build!R$2:R$51 &lt;&gt; "") *
        (Data_Clean_Build!R$2:R$51 = 0) *
       (Data_Clean_Build!$D$2:$D$51 &lt;&gt; Data_Clean_Build!S$1:S$1) *
        (($B40 = "All") + (Data_Clean_Build!$F$2:$F$51 = $B40)) *
        (($C40 = "") + ISNUMBER(SEARCH(Data_Clean_Build!$B$2:$B$51,$C40)))
    ),
    0
)</f>
        <v>0</v>
      </c>
      <c r="P40" s="19" cm="1">
        <f t="array" ref="P40">IFERROR(
    SUMPRODUCT(
        (Data_Clean_Build!T$2:T$51) *
        (Data_Clean_Build!S$2:S$51 &lt;&gt; "") *
        (Data_Clean_Build!S$2:S$51 = 0) *
       (Data_Clean_Build!$D$2:$D$51 &lt;&gt; Data_Clean_Build!T$1:T$1) *
        (($B40 = "All") + (Data_Clean_Build!$F$2:$F$51 = $B40)) *
        (($C40 = "") + ISNUMBER(SEARCH(Data_Clean_Build!$B$2:$B$51,$C40)))
    ),
    0
)</f>
        <v>0</v>
      </c>
      <c r="Q40" s="19" cm="1">
        <f t="array" ref="Q40">IFERROR(
    SUMPRODUCT(
        (Data_Clean_Build!U$2:U$51) *
        (Data_Clean_Build!T$2:T$51 &lt;&gt; "") *
        (Data_Clean_Build!T$2:T$51 = 0) *
       (Data_Clean_Build!$D$2:$D$51 &lt;&gt; Data_Clean_Build!U$1:U$1) *
        (($B40 = "All") + (Data_Clean_Build!$F$2:$F$51 = $B40)) *
        (($C40 = "") + ISNUMBER(SEARCH(Data_Clean_Build!$B$2:$B$51,$C40)))
    ),
    0
)</f>
        <v>0</v>
      </c>
      <c r="R40" s="19" cm="1">
        <f t="array" ref="R40">IFERROR(
    SUMPRODUCT(
        (Data_Clean_Build!V$2:V$51) *
        (Data_Clean_Build!U$2:U$51 &lt;&gt; "") *
        (Data_Clean_Build!U$2:U$51 = 0) *
       (Data_Clean_Build!$D$2:$D$51 &lt;&gt; Data_Clean_Build!V$1:V$1) *
        (($B40 = "All") + (Data_Clean_Build!$F$2:$F$51 = $B40)) *
        (($C40 = "") + ISNUMBER(SEARCH(Data_Clean_Build!$B$2:$B$51,$C40)))
    ),
    0
)</f>
        <v>0</v>
      </c>
      <c r="S40" s="19" cm="1">
        <f t="array" ref="S40">IFERROR(
    SUMPRODUCT(
        (Data_Clean_Build!W$2:W$51) *
        (Data_Clean_Build!V$2:V$51 &lt;&gt; "") *
        (Data_Clean_Build!V$2:V$51 = 0) *
       (Data_Clean_Build!$D$2:$D$51 &lt;&gt; Data_Clean_Build!W$1:W$1) *
        (($B40 = "All") + (Data_Clean_Build!$F$2:$F$51 = $B40)) *
        (($C40 = "") + ISNUMBER(SEARCH(Data_Clean_Build!$B$2:$B$51,$C40)))
    ),
    0
)</f>
        <v>0</v>
      </c>
      <c r="T40" s="19" cm="1">
        <f t="array" ref="T40">IFERROR(
    SUMPRODUCT(
        (Data_Clean_Build!X$2:X$51) *
        (Data_Clean_Build!W$2:W$51 &lt;&gt; "") *
        (Data_Clean_Build!W$2:W$51 = 0) *
       (Data_Clean_Build!$D$2:$D$51 &lt;&gt; Data_Clean_Build!X$1:X$1) *
        (($B40 = "All") + (Data_Clean_Build!$F$2:$F$51 = $B40)) *
        (($C40 = "") + ISNUMBER(SEARCH(Data_Clean_Build!$B$2:$B$51,$C40)))
    ),
    0
)</f>
        <v>0</v>
      </c>
      <c r="U40" s="19" cm="1">
        <f t="array" ref="U40">IFERROR(
    SUMPRODUCT(
        (Data_Clean_Build!Y$2:Y$51) *
        (Data_Clean_Build!X$2:X$51 &lt;&gt; "") *
        (Data_Clean_Build!X$2:X$51 = 0) *
       (Data_Clean_Build!$D$2:$D$51 &lt;&gt; Data_Clean_Build!Y$1:Y$1) *
        (($B40 = "All") + (Data_Clean_Build!$F$2:$F$51 = $B40)) *
        (($C40 = "") + ISNUMBER(SEARCH(Data_Clean_Build!$B$2:$B$51,$C40)))
    ),
    0
)</f>
        <v>0</v>
      </c>
      <c r="V40" s="19" cm="1">
        <f t="array" ref="V40">IFERROR(
    SUMPRODUCT(
        (Data_Clean_Build!Z$2:Z$51) *
        (Data_Clean_Build!Y$2:Y$51 &lt;&gt; "") *
        (Data_Clean_Build!Y$2:Y$51 = 0) *
       (Data_Clean_Build!$D$2:$D$51 &lt;&gt; Data_Clean_Build!Z$1:Z$1) *
        (($B40 = "All") + (Data_Clean_Build!$F$2:$F$51 = $B40)) *
        (($C40 = "") + ISNUMBER(SEARCH(Data_Clean_Build!$B$2:$B$51,$C40)))
    ),
    0
)</f>
        <v>0</v>
      </c>
      <c r="W40" s="19" cm="1">
        <f t="array" ref="W40">IFERROR(
    SUMPRODUCT(
        (Data_Clean_Build!AA$2:AA$51) *
        (Data_Clean_Build!Z$2:Z$51 &lt;&gt; "") *
        (Data_Clean_Build!Z$2:Z$51 = 0) *
       (Data_Clean_Build!$D$2:$D$51 &lt;&gt; Data_Clean_Build!AA$1:AA$1) *
        (($B40 = "All") + (Data_Clean_Build!$F$2:$F$51 = $B40)) *
        (($C40 = "") + ISNUMBER(SEARCH(Data_Clean_Build!$B$2:$B$51,$C40)))
    ),
    0
)</f>
        <v>0</v>
      </c>
      <c r="X40" s="19" cm="1">
        <f t="array" ref="X40">IFERROR(
    SUMPRODUCT(
        (Data_Clean_Build!AB$2:AB$51) *
        (Data_Clean_Build!AA$2:AA$51 &lt;&gt; "") *
        (Data_Clean_Build!AA$2:AA$51 = 0) *
       (Data_Clean_Build!$D$2:$D$51 &lt;&gt; Data_Clean_Build!AB$1:AB$1) *
        (($B40 = "All") + (Data_Clean_Build!$F$2:$F$51 = $B40)) *
        (($C40 = "") + ISNUMBER(SEARCH(Data_Clean_Build!$B$2:$B$51,$C40)))
    ),
    0
)</f>
        <v>0</v>
      </c>
      <c r="Y40" s="19" cm="1">
        <f t="array" ref="Y40">IFERROR(
    SUMPRODUCT(
        (Data_Clean_Build!AC$2:AC$51) *
        (Data_Clean_Build!AB$2:AB$51 &lt;&gt; "") *
        (Data_Clean_Build!AB$2:AB$51 = 0) *
       (Data_Clean_Build!$D$2:$D$51 &lt;&gt; Data_Clean_Build!AC$1:AC$1) *
        (($B40 = "All") + (Data_Clean_Build!$F$2:$F$51 = $B40)) *
        (($C40 = "") + ISNUMBER(SEARCH(Data_Clean_Build!$B$2:$B$51,$C40)))
    ),
    0
)</f>
        <v>0</v>
      </c>
      <c r="Z40" s="19" cm="1">
        <f t="array" ref="Z40">IFERROR(
    SUMPRODUCT(
        (Data_Clean_Build!AD$2:AD$51) *
        (Data_Clean_Build!AC$2:AC$51 &lt;&gt; "") *
        (Data_Clean_Build!AC$2:AC$51 = 0) *
       (Data_Clean_Build!$D$2:$D$51 &lt;&gt; Data_Clean_Build!AD$1:AD$1) *
        (($B40 = "All") + (Data_Clean_Build!$F$2:$F$51 = $B40)) *
        (($C40 = "") + ISNUMBER(SEARCH(Data_Clean_Build!$B$2:$B$51,$C40)))
    ),
    0
)</f>
        <v>0</v>
      </c>
      <c r="AA40" s="19" cm="1">
        <f t="array" ref="AA40">IFERROR(
    SUMPRODUCT(
        (Data_Clean_Build!AE$2:AE$51) *
        (Data_Clean_Build!AD$2:AD$51 &lt;&gt; "") *
        (Data_Clean_Build!AD$2:AD$51 = 0) *
       (Data_Clean_Build!$D$2:$D$51 &lt;&gt; Data_Clean_Build!AE$1:AE$1) *
        (($B40 = "All") + (Data_Clean_Build!$F$2:$F$51 = $B40)) *
        (($C40 = "") + ISNUMBER(SEARCH(Data_Clean_Build!$B$2:$B$51,$C40)))
    ),
    0
)</f>
        <v>0</v>
      </c>
      <c r="AB40" s="19" cm="1">
        <f t="array" ref="AB40">IFERROR(
    SUMPRODUCT(
        (Data_Clean_Build!AF$2:AF$51) *
        (Data_Clean_Build!AE$2:AE$51 &lt;&gt; "") *
        (Data_Clean_Build!AE$2:AE$51 = 0) *
       (Data_Clean_Build!$D$2:$D$51 &lt;&gt; Data_Clean_Build!AF$1:AF$1) *
        (($B40 = "All") + (Data_Clean_Build!$F$2:$F$51 = $B40)) *
        (($C40 = "") + ISNUMBER(SEARCH(Data_Clean_Build!$B$2:$B$51,$C40)))
    ),
    0
)</f>
        <v>0</v>
      </c>
      <c r="AC40" s="19" cm="1">
        <f t="array" ref="AC40">IFERROR(
    SUMPRODUCT(
        (Data_Clean_Build!AG$2:AG$51) *
        (Data_Clean_Build!AF$2:AF$51 &lt;&gt; "") *
        (Data_Clean_Build!AF$2:AF$51 = 0) *
       (Data_Clean_Build!$D$2:$D$51 &lt;&gt; Data_Clean_Build!AG$1:AG$1) *
        (($B40 = "All") + (Data_Clean_Build!$F$2:$F$51 = $B40)) *
        (($C40 = "") + ISNUMBER(SEARCH(Data_Clean_Build!$B$2:$B$51,$C40)))
    ),
    0
)</f>
        <v>0</v>
      </c>
      <c r="AD40" s="19" cm="1">
        <f t="array" ref="AD40">IFERROR(
    SUMPRODUCT(
        (Data_Clean_Build!AH$2:AH$51) *
        (Data_Clean_Build!AG$2:AG$51 &lt;&gt; "") *
        (Data_Clean_Build!AG$2:AG$51 = 0) *
       (Data_Clean_Build!$D$2:$D$51 &lt;&gt; Data_Clean_Build!AH$1:AH$1) *
        (($B40 = "All") + (Data_Clean_Build!$F$2:$F$51 = $B40)) *
        (($C40 = "") + ISNUMBER(SEARCH(Data_Clean_Build!$B$2:$B$51,$C40)))
    ),
    0
)</f>
        <v>0</v>
      </c>
      <c r="AE40" s="19" cm="1">
        <f t="array" ref="AE40">IFERROR(
    SUMPRODUCT(
        (Data_Clean_Build!AI$2:AI$51) *
        (Data_Clean_Build!AH$2:AH$51 &lt;&gt; "") *
        (Data_Clean_Build!AH$2:AH$51 = 0) *
       (Data_Clean_Build!$D$2:$D$51 &lt;&gt; Data_Clean_Build!AI$1:AI$1) *
        (($B40 = "All") + (Data_Clean_Build!$F$2:$F$51 = $B40)) *
        (($C40 = "") + ISNUMBER(SEARCH(Data_Clean_Build!$B$2:$B$51,$C40)))
    ),
    0
)</f>
        <v>0</v>
      </c>
      <c r="AF40" s="19" cm="1">
        <f t="array" ref="AF40">IFERROR(
    SUMPRODUCT(
        (Data_Clean_Build!AJ$2:AJ$51) *
        (Data_Clean_Build!AI$2:AI$51 &lt;&gt; "") *
        (Data_Clean_Build!AI$2:AI$51 = 0) *
       (Data_Clean_Build!$D$2:$D$51 &lt;&gt; Data_Clean_Build!AJ$1:AJ$1) *
        (($B40 = "All") + (Data_Clean_Build!$F$2:$F$51 = $B40)) *
        (($C40 = "") + ISNUMBER(SEARCH(Data_Clean_Build!$B$2:$B$51,$C40)))
    ),
    0
)</f>
        <v>0</v>
      </c>
      <c r="AH40" s="19" cm="1">
        <f t="array" ref="AH40">_xlfn.SWITCH($A40,"Start",$E40,"End",$G40,SUM($E40:$G40))</f>
        <v>0</v>
      </c>
      <c r="AI40" s="19" cm="1">
        <f t="array" ref="AI40">_xlfn.SWITCH($A40,"Start",$H40,"End",$J40,SUM($H40:$J40))</f>
        <v>0</v>
      </c>
      <c r="AJ40" s="19" cm="1">
        <f t="array" ref="AJ40">_xlfn.SWITCH($A40,"Start",$K40,"End",$M40,SUM($K40:$M40))</f>
        <v>0</v>
      </c>
      <c r="AK40" s="19" cm="1">
        <f t="array" ref="AK40">_xlfn.SWITCH($A40,"Start",$N40,"End",$P40,SUM($N40:$P40))</f>
        <v>0</v>
      </c>
      <c r="AL40" s="19" cm="1">
        <f t="array" ref="AL40">_xlfn.SWITCH($A40,"Start",$Q40,"End",$S40,SUM($Q40:$S40))</f>
        <v>0</v>
      </c>
      <c r="AM40" s="19" cm="1">
        <f t="array" ref="AM40">_xlfn.SWITCH($A40,"Start",$T40,"End",$V40,SUM($T40:$V40))</f>
        <v>0</v>
      </c>
      <c r="AN40" s="19" cm="1">
        <f t="array" ref="AN40">_xlfn.SWITCH($A40,"Start",$W40,"End",$Y40,SUM($W40:$Y40))</f>
        <v>0</v>
      </c>
      <c r="AO40" s="19" cm="1">
        <f t="array" ref="AO40">_xlfn.SWITCH($A40,"Start",$Z40,"End",$AB40,SUM($Z40:$AB40))</f>
        <v>0</v>
      </c>
      <c r="AP40" s="19" cm="1">
        <f t="array" ref="AP40">_xlfn.SWITCH($A40,"Start",$AC40,"End",$AE40,SUM($AC40:$AE40))</f>
        <v>0</v>
      </c>
      <c r="AR40" s="19" cm="1">
        <f t="array" ref="AR40">_xlfn.SWITCH($A40,"Start",$E40,"End",$P40,SUM($E40:$P40))</f>
        <v>0</v>
      </c>
      <c r="AS40" s="19" cm="1">
        <f t="array" ref="AS40">_xlfn.SWITCH($A40,"Start",$Q40,"End",$AB40,SUM($Q40:$AB40))</f>
        <v>0</v>
      </c>
    </row>
    <row r="41" spans="1:45" x14ac:dyDescent="0.2">
      <c r="A41" s="35" t="s">
        <v>18</v>
      </c>
      <c r="B41" s="34" t="s">
        <v>9</v>
      </c>
      <c r="C41" s="35" t="s">
        <v>16</v>
      </c>
      <c r="E41" s="19" cm="1">
        <f t="array" ref="E41">IFERROR(
    SUMPRODUCT(
        (Data_Clean_Build!I$2:I$51 - Data_Clean_Build!H$2:H$51) *
        ((Data_Clean_Build!I$2:I$51 - Data_Clean_Build!H$2:H$51) &gt; 0) *
        (Data_Clean_Build!H$2:H$51 &lt;&gt; 0) *
        (Data_Clean_Build!I$2:I$51 &lt;&gt; 0) *
        (($B41 = "All") + (Data_Clean_Build!$F$2:$F$51 = $B41)) *
        (($C41 = "") + ISNUMBER(SEARCH(Data_Clean_Build!$B$2:$B$51,$C41)))
    ),
    0
)</f>
        <v>0</v>
      </c>
      <c r="F41" s="19" cm="1">
        <f t="array" ref="F41">IFERROR(
    SUMPRODUCT(
        (Data_Clean_Build!J$2:J$51 - Data_Clean_Build!I$2:I$51) *
        ((Data_Clean_Build!J$2:J$51 - Data_Clean_Build!I$2:I$51) &gt; 0) *
        (Data_Clean_Build!I$2:I$51 &lt;&gt; 0) *
        (Data_Clean_Build!J$2:J$51 &lt;&gt; 0) *
        (($B41 = "All") + (Data_Clean_Build!$F$2:$F$51 = $B41)) *
        (($C41 = "") + ISNUMBER(SEARCH(Data_Clean_Build!$B$2:$B$51,$C41)))
    ),
    0
)</f>
        <v>0</v>
      </c>
      <c r="G41" s="19" cm="1">
        <f t="array" ref="G41">IFERROR(
    SUMPRODUCT(
        (Data_Clean_Build!K$2:K$51 - Data_Clean_Build!J$2:J$51) *
        ((Data_Clean_Build!K$2:K$51 - Data_Clean_Build!J$2:J$51) &gt; 0) *
        (Data_Clean_Build!J$2:J$51 &lt;&gt; 0) *
        (Data_Clean_Build!K$2:K$51 &lt;&gt; 0) *
        (($B41 = "All") + (Data_Clean_Build!$F$2:$F$51 = $B41)) *
        (($C41 = "") + ISNUMBER(SEARCH(Data_Clean_Build!$B$2:$B$51,$C41)))
    ),
    0
)</f>
        <v>0</v>
      </c>
      <c r="H41" s="19" cm="1">
        <f t="array" ref="H41">IFERROR(
    SUMPRODUCT(
        (Data_Clean_Build!L$2:L$51 - Data_Clean_Build!K$2:K$51) *
        ((Data_Clean_Build!L$2:L$51 - Data_Clean_Build!K$2:K$51) &gt; 0) *
        (Data_Clean_Build!K$2:K$51 &lt;&gt; 0) *
        (Data_Clean_Build!L$2:L$51 &lt;&gt; 0) *
        (($B41 = "All") + (Data_Clean_Build!$F$2:$F$51 = $B41)) *
        (($C41 = "") + ISNUMBER(SEARCH(Data_Clean_Build!$B$2:$B$51,$C41)))
    ),
    0
)</f>
        <v>0</v>
      </c>
      <c r="I41" s="19" cm="1">
        <f t="array" ref="I41">IFERROR(
    SUMPRODUCT(
        (Data_Clean_Build!M$2:M$51 - Data_Clean_Build!L$2:L$51) *
        ((Data_Clean_Build!M$2:M$51 - Data_Clean_Build!L$2:L$51) &gt; 0) *
        (Data_Clean_Build!L$2:L$51 &lt;&gt; 0) *
        (Data_Clean_Build!M$2:M$51 &lt;&gt; 0) *
        (($B41 = "All") + (Data_Clean_Build!$F$2:$F$51 = $B41)) *
        (($C41 = "") + ISNUMBER(SEARCH(Data_Clean_Build!$B$2:$B$51,$C41)))
    ),
    0
)</f>
        <v>0</v>
      </c>
      <c r="J41" s="19" cm="1">
        <f t="array" ref="J41">IFERROR(
    SUMPRODUCT(
        (Data_Clean_Build!N$2:N$51 - Data_Clean_Build!M$2:M$51) *
        ((Data_Clean_Build!N$2:N$51 - Data_Clean_Build!M$2:M$51) &gt; 0) *
        (Data_Clean_Build!M$2:M$51 &lt;&gt; 0) *
        (Data_Clean_Build!N$2:N$51 &lt;&gt; 0) *
        (($B41 = "All") + (Data_Clean_Build!$F$2:$F$51 = $B41)) *
        (($C41 = "") + ISNUMBER(SEARCH(Data_Clean_Build!$B$2:$B$51,$C41)))
    ),
    0
)</f>
        <v>0</v>
      </c>
      <c r="K41" s="19" cm="1">
        <f t="array" ref="K41">IFERROR(
    SUMPRODUCT(
        (Data_Clean_Build!O$2:O$51 - Data_Clean_Build!N$2:N$51) *
        ((Data_Clean_Build!O$2:O$51 - Data_Clean_Build!N$2:N$51) &gt; 0) *
        (Data_Clean_Build!N$2:N$51 &lt;&gt; 0) *
        (Data_Clean_Build!O$2:O$51 &lt;&gt; 0) *
        (($B41 = "All") + (Data_Clean_Build!$F$2:$F$51 = $B41)) *
        (($C41 = "") + ISNUMBER(SEARCH(Data_Clean_Build!$B$2:$B$51,$C41)))
    ),
    0
)</f>
        <v>0</v>
      </c>
      <c r="L41" s="19" cm="1">
        <f t="array" ref="L41">IFERROR(
    SUMPRODUCT(
        (Data_Clean_Build!P$2:P$51 - Data_Clean_Build!O$2:O$51) *
        ((Data_Clean_Build!P$2:P$51 - Data_Clean_Build!O$2:O$51) &gt; 0) *
        (Data_Clean_Build!O$2:O$51 &lt;&gt; 0) *
        (Data_Clean_Build!P$2:P$51 &lt;&gt; 0) *
        (($B41 = "All") + (Data_Clean_Build!$F$2:$F$51 = $B41)) *
        (($C41 = "") + ISNUMBER(SEARCH(Data_Clean_Build!$B$2:$B$51,$C41)))
    ),
    0
)</f>
        <v>0</v>
      </c>
      <c r="M41" s="19" cm="1">
        <f t="array" ref="M41">IFERROR(
    SUMPRODUCT(
        (Data_Clean_Build!Q$2:Q$51 - Data_Clean_Build!P$2:P$51) *
        ((Data_Clean_Build!Q$2:Q$51 - Data_Clean_Build!P$2:P$51) &gt; 0) *
        (Data_Clean_Build!P$2:P$51 &lt;&gt; 0) *
        (Data_Clean_Build!Q$2:Q$51 &lt;&gt; 0) *
        (($B41 = "All") + (Data_Clean_Build!$F$2:$F$51 = $B41)) *
        (($C41 = "") + ISNUMBER(SEARCH(Data_Clean_Build!$B$2:$B$51,$C41)))
    ),
    0
)</f>
        <v>0</v>
      </c>
      <c r="N41" s="19" cm="1">
        <f t="array" ref="N41">IFERROR(
    SUMPRODUCT(
        (Data_Clean_Build!R$2:R$51 - Data_Clean_Build!Q$2:Q$51) *
        ((Data_Clean_Build!R$2:R$51 - Data_Clean_Build!Q$2:Q$51) &gt; 0) *
        (Data_Clean_Build!Q$2:Q$51 &lt;&gt; 0) *
        (Data_Clean_Build!R$2:R$51 &lt;&gt; 0) *
        (($B41 = "All") + (Data_Clean_Build!$F$2:$F$51 = $B41)) *
        (($C41 = "") + ISNUMBER(SEARCH(Data_Clean_Build!$B$2:$B$51,$C41)))
    ),
    0
)</f>
        <v>0</v>
      </c>
      <c r="O41" s="19" cm="1">
        <f t="array" ref="O41">IFERROR(
    SUMPRODUCT(
        (Data_Clean_Build!S$2:S$51 - Data_Clean_Build!R$2:R$51) *
        ((Data_Clean_Build!S$2:S$51 - Data_Clean_Build!R$2:R$51) &gt; 0) *
        (Data_Clean_Build!R$2:R$51 &lt;&gt; 0) *
        (Data_Clean_Build!S$2:S$51 &lt;&gt; 0) *
        (($B41 = "All") + (Data_Clean_Build!$F$2:$F$51 = $B41)) *
        (($C41 = "") + ISNUMBER(SEARCH(Data_Clean_Build!$B$2:$B$51,$C41)))
    ),
    0
)</f>
        <v>0</v>
      </c>
      <c r="P41" s="19" cm="1">
        <f t="array" ref="P41">IFERROR(
    SUMPRODUCT(
        (Data_Clean_Build!T$2:T$51 - Data_Clean_Build!S$2:S$51) *
        ((Data_Clean_Build!T$2:T$51 - Data_Clean_Build!S$2:S$51) &gt; 0) *
        (Data_Clean_Build!S$2:S$51 &lt;&gt; 0) *
        (Data_Clean_Build!T$2:T$51 &lt;&gt; 0) *
        (($B41 = "All") + (Data_Clean_Build!$F$2:$F$51 = $B41)) *
        (($C41 = "") + ISNUMBER(SEARCH(Data_Clean_Build!$B$2:$B$51,$C41)))
    ),
    0
)</f>
        <v>0</v>
      </c>
      <c r="Q41" s="19" cm="1">
        <f t="array" ref="Q41">IFERROR(
    SUMPRODUCT(
        (Data_Clean_Build!U$2:U$51 - Data_Clean_Build!T$2:T$51) *
        ((Data_Clean_Build!U$2:U$51 - Data_Clean_Build!T$2:T$51) &gt; 0) *
        (Data_Clean_Build!T$2:T$51 &lt;&gt; 0) *
        (Data_Clean_Build!U$2:U$51 &lt;&gt; 0) *
        (($B41 = "All") + (Data_Clean_Build!$F$2:$F$51 = $B41)) *
        (($C41 = "") + ISNUMBER(SEARCH(Data_Clean_Build!$B$2:$B$51,$C41)))
    ),
    0
)</f>
        <v>0</v>
      </c>
      <c r="R41" s="19" cm="1">
        <f t="array" ref="R41">IFERROR(
    SUMPRODUCT(
        (Data_Clean_Build!V$2:V$51 - Data_Clean_Build!U$2:U$51) *
        ((Data_Clean_Build!V$2:V$51 - Data_Clean_Build!U$2:U$51) &gt; 0) *
        (Data_Clean_Build!U$2:U$51 &lt;&gt; 0) *
        (Data_Clean_Build!V$2:V$51 &lt;&gt; 0) *
        (($B41 = "All") + (Data_Clean_Build!$F$2:$F$51 = $B41)) *
        (($C41 = "") + ISNUMBER(SEARCH(Data_Clean_Build!$B$2:$B$51,$C41)))
    ),
    0
)</f>
        <v>0</v>
      </c>
      <c r="S41" s="19" cm="1">
        <f t="array" ref="S41">IFERROR(
    SUMPRODUCT(
        (Data_Clean_Build!W$2:W$51 - Data_Clean_Build!V$2:V$51) *
        ((Data_Clean_Build!W$2:W$51 - Data_Clean_Build!V$2:V$51) &gt; 0) *
        (Data_Clean_Build!V$2:V$51 &lt;&gt; 0) *
        (Data_Clean_Build!W$2:W$51 &lt;&gt; 0) *
        (($B41 = "All") + (Data_Clean_Build!$F$2:$F$51 = $B41)) *
        (($C41 = "") + ISNUMBER(SEARCH(Data_Clean_Build!$B$2:$B$51,$C41)))
    ),
    0
)</f>
        <v>0</v>
      </c>
      <c r="T41" s="19" cm="1">
        <f t="array" ref="T41">IFERROR(
    SUMPRODUCT(
        (Data_Clean_Build!X$2:X$51 - Data_Clean_Build!W$2:W$51) *
        ((Data_Clean_Build!X$2:X$51 - Data_Clean_Build!W$2:W$51) &gt; 0) *
        (Data_Clean_Build!W$2:W$51 &lt;&gt; 0) *
        (Data_Clean_Build!X$2:X$51 &lt;&gt; 0) *
        (($B41 = "All") + (Data_Clean_Build!$F$2:$F$51 = $B41)) *
        (($C41 = "") + ISNUMBER(SEARCH(Data_Clean_Build!$B$2:$B$51,$C41)))
    ),
    0
)</f>
        <v>0</v>
      </c>
      <c r="U41" s="19" cm="1">
        <f t="array" ref="U41">IFERROR(
    SUMPRODUCT(
        (Data_Clean_Build!Y$2:Y$51 - Data_Clean_Build!X$2:X$51) *
        ((Data_Clean_Build!Y$2:Y$51 - Data_Clean_Build!X$2:X$51) &gt; 0) *
        (Data_Clean_Build!X$2:X$51 &lt;&gt; 0) *
        (Data_Clean_Build!Y$2:Y$51 &lt;&gt; 0) *
        (($B41 = "All") + (Data_Clean_Build!$F$2:$F$51 = $B41)) *
        (($C41 = "") + ISNUMBER(SEARCH(Data_Clean_Build!$B$2:$B$51,$C41)))
    ),
    0
)</f>
        <v>0</v>
      </c>
      <c r="V41" s="19" cm="1">
        <f t="array" ref="V41">IFERROR(
    SUMPRODUCT(
        (Data_Clean_Build!Z$2:Z$51 - Data_Clean_Build!Y$2:Y$51) *
        ((Data_Clean_Build!Z$2:Z$51 - Data_Clean_Build!Y$2:Y$51) &gt; 0) *
        (Data_Clean_Build!Y$2:Y$51 &lt;&gt; 0) *
        (Data_Clean_Build!Z$2:Z$51 &lt;&gt; 0) *
        (($B41 = "All") + (Data_Clean_Build!$F$2:$F$51 = $B41)) *
        (($C41 = "") + ISNUMBER(SEARCH(Data_Clean_Build!$B$2:$B$51,$C41)))
    ),
    0
)</f>
        <v>0</v>
      </c>
      <c r="W41" s="19" cm="1">
        <f t="array" ref="W41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(($B41 = "All") + (Data_Clean_Build!$F$2:$F$51 = $B41)) *
        (($C41 = "") + ISNUMBER(SEARCH(Data_Clean_Build!$B$2:$B$51,$C41)))
    ),
    0
)</f>
        <v>0</v>
      </c>
      <c r="X41" s="19" cm="1">
        <f t="array" ref="X41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(($B41 = "All") + (Data_Clean_Build!$F$2:$F$51 = $B41)) *
        (($C41 = "") + ISNUMBER(SEARCH(Data_Clean_Build!$B$2:$B$51,$C41)))
    ),
    0
)</f>
        <v>0</v>
      </c>
      <c r="Y41" s="19" cm="1">
        <f t="array" ref="Y41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(($B41 = "All") + (Data_Clean_Build!$F$2:$F$51 = $B41)) *
        (($C41 = "") + ISNUMBER(SEARCH(Data_Clean_Build!$B$2:$B$51,$C41)))
    ),
    0
)</f>
        <v>0</v>
      </c>
      <c r="Z41" s="19" cm="1">
        <f t="array" ref="Z41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(($B41 = "All") + (Data_Clean_Build!$F$2:$F$51 = $B41)) *
        (($C41 = "") + ISNUMBER(SEARCH(Data_Clean_Build!$B$2:$B$51,$C41)))
    ),
    0
)</f>
        <v>0</v>
      </c>
      <c r="AA41" s="19" cm="1">
        <f t="array" ref="AA41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(($B41 = "All") + (Data_Clean_Build!$F$2:$F$51 = $B41)) *
        (($C41 = "") + ISNUMBER(SEARCH(Data_Clean_Build!$B$2:$B$51,$C41)))
    ),
    0
)</f>
        <v>0</v>
      </c>
      <c r="AB41" s="19" cm="1">
        <f t="array" ref="AB41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(($B41 = "All") + (Data_Clean_Build!$F$2:$F$51 = $B41)) *
        (($C41 = "") + ISNUMBER(SEARCH(Data_Clean_Build!$B$2:$B$51,$C41)))
    ),
    0
)</f>
        <v>0</v>
      </c>
      <c r="AC41" s="19" cm="1">
        <f t="array" ref="AC41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(($B41 = "All") + (Data_Clean_Build!$F$2:$F$51 = $B41)) *
        (($C41 = "") + ISNUMBER(SEARCH(Data_Clean_Build!$B$2:$B$51,$C41)))
    ),
    0
)</f>
        <v>23.630399999999952</v>
      </c>
      <c r="AD41" s="19" cm="1">
        <f t="array" ref="AD41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(($B41 = "All") + (Data_Clean_Build!$F$2:$F$51 = $B41)) *
        (($C41 = "") + ISNUMBER(SEARCH(Data_Clean_Build!$B$2:$B$51,$C41)))
    ),
    0
)</f>
        <v>0</v>
      </c>
      <c r="AE41" s="19" cm="1">
        <f t="array" ref="AE41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(($B41 = "All") + (Data_Clean_Build!$F$2:$F$51 = $B41)) *
        (($C41 = "") + ISNUMBER(SEARCH(Data_Clean_Build!$B$2:$B$51,$C41)))
    ),
    0
)</f>
        <v>0</v>
      </c>
      <c r="AF41" s="19" cm="1">
        <f t="array" ref="AF41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(($B41 = "All") + (Data_Clean_Build!$F$2:$F$51 = $B41)) *
        (($C41 = "") + ISNUMBER(SEARCH(Data_Clean_Build!$B$2:$B$51,$C41)))
    ),
    0
)</f>
        <v>7.195680000000003</v>
      </c>
      <c r="AH41" s="19" cm="1">
        <f t="array" ref="AH41">_xlfn.SWITCH($A41,"Start",$E41,"End",$G41,SUM($E41:$G41))</f>
        <v>0</v>
      </c>
      <c r="AI41" s="19" cm="1">
        <f t="array" ref="AI41">_xlfn.SWITCH($A41,"Start",$H41,"End",$J41,SUM($H41:$J41))</f>
        <v>0</v>
      </c>
      <c r="AJ41" s="19" cm="1">
        <f t="array" ref="AJ41">_xlfn.SWITCH($A41,"Start",$K41,"End",$M41,SUM($K41:$M41))</f>
        <v>0</v>
      </c>
      <c r="AK41" s="19" cm="1">
        <f t="array" ref="AK41">_xlfn.SWITCH($A41,"Start",$N41,"End",$P41,SUM($N41:$P41))</f>
        <v>0</v>
      </c>
      <c r="AL41" s="19" cm="1">
        <f t="array" ref="AL41">_xlfn.SWITCH($A41,"Start",$Q41,"End",$S41,SUM($Q41:$S41))</f>
        <v>0</v>
      </c>
      <c r="AM41" s="19" cm="1">
        <f t="array" ref="AM41">_xlfn.SWITCH($A41,"Start",$T41,"End",$V41,SUM($T41:$V41))</f>
        <v>0</v>
      </c>
      <c r="AN41" s="19" cm="1">
        <f t="array" ref="AN41">_xlfn.SWITCH($A41,"Start",$W41,"End",$Y41,SUM($W41:$Y41))</f>
        <v>0</v>
      </c>
      <c r="AO41" s="19" cm="1">
        <f t="array" ref="AO41">_xlfn.SWITCH($A41,"Start",$Z41,"End",$AB41,SUM($Z41:$AB41))</f>
        <v>0</v>
      </c>
      <c r="AP41" s="19" cm="1">
        <f t="array" ref="AP41">_xlfn.SWITCH($A41,"Start",$AC41,"End",$AE41,SUM($AC41:$AE41))</f>
        <v>23.630399999999952</v>
      </c>
      <c r="AR41" s="19" cm="1">
        <f t="array" ref="AR41">_xlfn.SWITCH($A41,"Start",$E41,"End",$P41,SUM($E41:$P41))</f>
        <v>0</v>
      </c>
      <c r="AS41" s="19" cm="1">
        <f t="array" ref="AS41">_xlfn.SWITCH($A41,"Start",$Q41,"End",$AB41,SUM($Q41:$AB41))</f>
        <v>0</v>
      </c>
    </row>
    <row r="42" spans="1:45" x14ac:dyDescent="0.2">
      <c r="A42" s="35" t="s">
        <v>19</v>
      </c>
      <c r="B42" s="34" t="s">
        <v>9</v>
      </c>
      <c r="C42" s="35" t="s">
        <v>16</v>
      </c>
      <c r="E42" s="19" cm="1">
        <f t="array" ref="E42">IFERROR(
    SUMPRODUCT(
        (Data_Clean_Build!I$2:I$51 - Data_Clean_Build!H$2:H$51) *
        ((Data_Clean_Build!I$2:I$51 - Data_Clean_Build!H$2:H$51) &lt; 0) *
        (Data_Clean_Build!H$2:H$51 &lt;&gt; 0) *
        (Data_Clean_Build!I$2:I$51 &lt;&gt; 0) *
        (($B42 = "All") + (Data_Clean_Build!$F$2:$F$51 = $B42)) *
        (($C42 = "") + ISNUMBER(SEARCH(Data_Clean_Build!$B$2:$B$51,$C42)))
    ),
    0
)</f>
        <v>0</v>
      </c>
      <c r="F42" s="19" cm="1">
        <f t="array" ref="F42">IFERROR(
    SUMPRODUCT(
        (Data_Clean_Build!J$2:J$51 - Data_Clean_Build!I$2:I$51) *
        ((Data_Clean_Build!J$2:J$51 - Data_Clean_Build!I$2:I$51) &lt; 0) *
        (Data_Clean_Build!I$2:I$51 &lt;&gt; 0) *
        (Data_Clean_Build!J$2:J$51 &lt;&gt; 0) *
        (($B42 = "All") + (Data_Clean_Build!$F$2:$F$51 = $B42)) *
        (($C42 = "") + ISNUMBER(SEARCH(Data_Clean_Build!$B$2:$B$51,$C42)))
    ),
    0
)</f>
        <v>0</v>
      </c>
      <c r="G42" s="19" cm="1">
        <f t="array" ref="G42">IFERROR(
    SUMPRODUCT(
        (Data_Clean_Build!K$2:K$51 - Data_Clean_Build!J$2:J$51) *
        ((Data_Clean_Build!K$2:K$51 - Data_Clean_Build!J$2:J$51) &lt; 0) *
        (Data_Clean_Build!J$2:J$51 &lt;&gt; 0) *
        (Data_Clean_Build!K$2:K$51 &lt;&gt; 0) *
        (($B42 = "All") + (Data_Clean_Build!$F$2:$F$51 = $B42)) *
        (($C42 = "") + ISNUMBER(SEARCH(Data_Clean_Build!$B$2:$B$51,$C42)))
    ),
    0
)</f>
        <v>0</v>
      </c>
      <c r="H42" s="19" cm="1">
        <f t="array" ref="H42">IFERROR(
    SUMPRODUCT(
        (Data_Clean_Build!L$2:L$51 - Data_Clean_Build!K$2:K$51) *
        ((Data_Clean_Build!L$2:L$51 - Data_Clean_Build!K$2:K$51) &lt; 0) *
        (Data_Clean_Build!K$2:K$51 &lt;&gt; 0) *
        (Data_Clean_Build!L$2:L$51 &lt;&gt; 0) *
        (($B42 = "All") + (Data_Clean_Build!$F$2:$F$51 = $B42)) *
        (($C42 = "") + ISNUMBER(SEARCH(Data_Clean_Build!$B$2:$B$51,$C42)))
    ),
    0
)</f>
        <v>0</v>
      </c>
      <c r="I42" s="19" cm="1">
        <f t="array" ref="I42">IFERROR(
    SUMPRODUCT(
        (Data_Clean_Build!M$2:M$51 - Data_Clean_Build!L$2:L$51) *
        ((Data_Clean_Build!M$2:M$51 - Data_Clean_Build!L$2:L$51) &lt; 0) *
        (Data_Clean_Build!L$2:L$51 &lt;&gt; 0) *
        (Data_Clean_Build!M$2:M$51 &lt;&gt; 0) *
        (($B42 = "All") + (Data_Clean_Build!$F$2:$F$51 = $B42)) *
        (($C42 = "") + ISNUMBER(SEARCH(Data_Clean_Build!$B$2:$B$51,$C42)))
    ),
    0
)</f>
        <v>0</v>
      </c>
      <c r="J42" s="19" cm="1">
        <f t="array" ref="J42">IFERROR(
    SUMPRODUCT(
        (Data_Clean_Build!N$2:N$51 - Data_Clean_Build!M$2:M$51) *
        ((Data_Clean_Build!N$2:N$51 - Data_Clean_Build!M$2:M$51) &lt; 0) *
        (Data_Clean_Build!M$2:M$51 &lt;&gt; 0) *
        (Data_Clean_Build!N$2:N$51 &lt;&gt; 0) *
        (($B42 = "All") + (Data_Clean_Build!$F$2:$F$51 = $B42)) *
        (($C42 = "") + ISNUMBER(SEARCH(Data_Clean_Build!$B$2:$B$51,$C42)))
    ),
    0
)</f>
        <v>0</v>
      </c>
      <c r="K42" s="19" cm="1">
        <f t="array" ref="K42">IFERROR(
    SUMPRODUCT(
        (Data_Clean_Build!O$2:O$51 - Data_Clean_Build!N$2:N$51) *
        ((Data_Clean_Build!O$2:O$51 - Data_Clean_Build!N$2:N$51) &lt; 0) *
        (Data_Clean_Build!N$2:N$51 &lt;&gt; 0) *
        (Data_Clean_Build!O$2:O$51 &lt;&gt; 0) *
        (($B42 = "All") + (Data_Clean_Build!$F$2:$F$51 = $B42)) *
        (($C42 = "") + ISNUMBER(SEARCH(Data_Clean_Build!$B$2:$B$51,$C42)))
    ),
    0
)</f>
        <v>0</v>
      </c>
      <c r="L42" s="19" cm="1">
        <f t="array" ref="L42">IFERROR(
    SUMPRODUCT(
        (Data_Clean_Build!P$2:P$51 - Data_Clean_Build!O$2:O$51) *
        ((Data_Clean_Build!P$2:P$51 - Data_Clean_Build!O$2:O$51) &lt; 0) *
        (Data_Clean_Build!O$2:O$51 &lt;&gt; 0) *
        (Data_Clean_Build!P$2:P$51 &lt;&gt; 0) *
        (($B42 = "All") + (Data_Clean_Build!$F$2:$F$51 = $B42)) *
        (($C42 = "") + ISNUMBER(SEARCH(Data_Clean_Build!$B$2:$B$51,$C42)))
    ),
    0
)</f>
        <v>0</v>
      </c>
      <c r="M42" s="19" cm="1">
        <f t="array" ref="M42">IFERROR(
    SUMPRODUCT(
        (Data_Clean_Build!Q$2:Q$51 - Data_Clean_Build!P$2:P$51) *
        ((Data_Clean_Build!Q$2:Q$51 - Data_Clean_Build!P$2:P$51) &lt; 0) *
        (Data_Clean_Build!P$2:P$51 &lt;&gt; 0) *
        (Data_Clean_Build!Q$2:Q$51 &lt;&gt; 0) *
        (($B42 = "All") + (Data_Clean_Build!$F$2:$F$51 = $B42)) *
        (($C42 = "") + ISNUMBER(SEARCH(Data_Clean_Build!$B$2:$B$51,$C42)))
    ),
    0
)</f>
        <v>0</v>
      </c>
      <c r="N42" s="19" cm="1">
        <f t="array" ref="N42">IFERROR(
    SUMPRODUCT(
        (Data_Clean_Build!R$2:R$51 - Data_Clean_Build!Q$2:Q$51) *
        ((Data_Clean_Build!R$2:R$51 - Data_Clean_Build!Q$2:Q$51) &lt; 0) *
        (Data_Clean_Build!Q$2:Q$51 &lt;&gt; 0) *
        (Data_Clean_Build!R$2:R$51 &lt;&gt; 0) *
        (($B42 = "All") + (Data_Clean_Build!$F$2:$F$51 = $B42)) *
        (($C42 = "") + ISNUMBER(SEARCH(Data_Clean_Build!$B$2:$B$51,$C42)))
    ),
    0
)</f>
        <v>0</v>
      </c>
      <c r="O42" s="19" cm="1">
        <f t="array" ref="O42">IFERROR(
    SUMPRODUCT(
        (Data_Clean_Build!S$2:S$51 - Data_Clean_Build!R$2:R$51) *
        ((Data_Clean_Build!S$2:S$51 - Data_Clean_Build!R$2:R$51) &lt; 0) *
        (Data_Clean_Build!R$2:R$51 &lt;&gt; 0) *
        (Data_Clean_Build!S$2:S$51 &lt;&gt; 0) *
        (($B42 = "All") + (Data_Clean_Build!$F$2:$F$51 = $B42)) *
        (($C42 = "") + ISNUMBER(SEARCH(Data_Clean_Build!$B$2:$B$51,$C42)))
    ),
    0
)</f>
        <v>0</v>
      </c>
      <c r="P42" s="19" cm="1">
        <f t="array" ref="P42">IFERROR(
    SUMPRODUCT(
        (Data_Clean_Build!T$2:T$51 - Data_Clean_Build!S$2:S$51) *
        ((Data_Clean_Build!T$2:T$51 - Data_Clean_Build!S$2:S$51) &lt; 0) *
        (Data_Clean_Build!S$2:S$51 &lt;&gt; 0) *
        (Data_Clean_Build!T$2:T$51 &lt;&gt; 0) *
        (($B42 = "All") + (Data_Clean_Build!$F$2:$F$51 = $B42)) *
        (($C42 = "") + ISNUMBER(SEARCH(Data_Clean_Build!$B$2:$B$51,$C42)))
    ),
    0
)</f>
        <v>0</v>
      </c>
      <c r="Q42" s="19" cm="1">
        <f t="array" ref="Q42">IFERROR(
    SUMPRODUCT(
        (Data_Clean_Build!U$2:U$51 - Data_Clean_Build!T$2:T$51) *
        ((Data_Clean_Build!U$2:U$51 - Data_Clean_Build!T$2:T$51) &lt; 0) *
        (Data_Clean_Build!T$2:T$51 &lt;&gt; 0) *
        (Data_Clean_Build!U$2:U$51 &lt;&gt; 0) *
        (($B42 = "All") + (Data_Clean_Build!$F$2:$F$51 = $B42)) *
        (($C42 = "") + ISNUMBER(SEARCH(Data_Clean_Build!$B$2:$B$51,$C42)))
    ),
    0
)</f>
        <v>0</v>
      </c>
      <c r="R42" s="19" cm="1">
        <f t="array" ref="R42">IFERROR(
    SUMPRODUCT(
        (Data_Clean_Build!V$2:V$51 - Data_Clean_Build!U$2:U$51) *
        ((Data_Clean_Build!V$2:V$51 - Data_Clean_Build!U$2:U$51) &lt; 0) *
        (Data_Clean_Build!U$2:U$51 &lt;&gt; 0) *
        (Data_Clean_Build!V$2:V$51 &lt;&gt; 0) *
        (($B42 = "All") + (Data_Clean_Build!$F$2:$F$51 = $B42)) *
        (($C42 = "") + ISNUMBER(SEARCH(Data_Clean_Build!$B$2:$B$51,$C42)))
    ),
    0
)</f>
        <v>0</v>
      </c>
      <c r="S42" s="19" cm="1">
        <f t="array" ref="S42">IFERROR(
    SUMPRODUCT(
        (Data_Clean_Build!W$2:W$51 - Data_Clean_Build!V$2:V$51) *
        ((Data_Clean_Build!W$2:W$51 - Data_Clean_Build!V$2:V$51) &lt; 0) *
        (Data_Clean_Build!V$2:V$51 &lt;&gt; 0) *
        (Data_Clean_Build!W$2:W$51 &lt;&gt; 0) *
        (($B42 = "All") + (Data_Clean_Build!$F$2:$F$51 = $B42)) *
        (($C42 = "") + ISNUMBER(SEARCH(Data_Clean_Build!$B$2:$B$51,$C42)))
    ),
    0
)</f>
        <v>0</v>
      </c>
      <c r="T42" s="19" cm="1">
        <f t="array" ref="T42">IFERROR(
    SUMPRODUCT(
        (Data_Clean_Build!X$2:X$51 - Data_Clean_Build!W$2:W$51) *
        ((Data_Clean_Build!X$2:X$51 - Data_Clean_Build!W$2:W$51) &lt; 0) *
        (Data_Clean_Build!W$2:W$51 &lt;&gt; 0) *
        (Data_Clean_Build!X$2:X$51 &lt;&gt; 0) *
        (($B42 = "All") + (Data_Clean_Build!$F$2:$F$51 = $B42)) *
        (($C42 = "") + ISNUMBER(SEARCH(Data_Clean_Build!$B$2:$B$51,$C42)))
    ),
    0
)</f>
        <v>0</v>
      </c>
      <c r="U42" s="19" cm="1">
        <f t="array" ref="U42">IFERROR(
    SUMPRODUCT(
        (Data_Clean_Build!Y$2:Y$51 - Data_Clean_Build!X$2:X$51) *
        ((Data_Clean_Build!Y$2:Y$51 - Data_Clean_Build!X$2:X$51) &lt; 0) *
        (Data_Clean_Build!X$2:X$51 &lt;&gt; 0) *
        (Data_Clean_Build!Y$2:Y$51 &lt;&gt; 0) *
        (($B42 = "All") + (Data_Clean_Build!$F$2:$F$51 = $B42)) *
        (($C42 = "") + ISNUMBER(SEARCH(Data_Clean_Build!$B$2:$B$51,$C42)))
    ),
    0
)</f>
        <v>0</v>
      </c>
      <c r="V42" s="19" cm="1">
        <f t="array" ref="V42">IFERROR(
    SUMPRODUCT(
        (Data_Clean_Build!Z$2:Z$51 - Data_Clean_Build!Y$2:Y$51) *
        ((Data_Clean_Build!Z$2:Z$51 - Data_Clean_Build!Y$2:Y$51) &lt; 0) *
        (Data_Clean_Build!Y$2:Y$51 &lt;&gt; 0) *
        (Data_Clean_Build!Z$2:Z$51 &lt;&gt; 0) *
        (($B42 = "All") + (Data_Clean_Build!$F$2:$F$51 = $B42)) *
        (($C42 = "") + ISNUMBER(SEARCH(Data_Clean_Build!$B$2:$B$51,$C42)))
    ),
    0
)</f>
        <v>0</v>
      </c>
      <c r="W42" s="19" cm="1">
        <f t="array" ref="W42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(($B42 = "All") + (Data_Clean_Build!$F$2:$F$51 = $B42)) *
        (($C42 = "") + ISNUMBER(SEARCH(Data_Clean_Build!$B$2:$B$51,$C42)))
    ),
    0
)</f>
        <v>0</v>
      </c>
      <c r="X42" s="19" cm="1">
        <f t="array" ref="X42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(($B42 = "All") + (Data_Clean_Build!$F$2:$F$51 = $B42)) *
        (($C42 = "") + ISNUMBER(SEARCH(Data_Clean_Build!$B$2:$B$51,$C42)))
    ),
    0
)</f>
        <v>0</v>
      </c>
      <c r="Y42" s="19" cm="1">
        <f t="array" ref="Y42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(($B42 = "All") + (Data_Clean_Build!$F$2:$F$51 = $B42)) *
        (($C42 = "") + ISNUMBER(SEARCH(Data_Clean_Build!$B$2:$B$51,$C42)))
    ),
    0
)</f>
        <v>0</v>
      </c>
      <c r="Z42" s="19" cm="1">
        <f t="array" ref="Z42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(($B42 = "All") + (Data_Clean_Build!$F$2:$F$51 = $B42)) *
        (($C42 = "") + ISNUMBER(SEARCH(Data_Clean_Build!$B$2:$B$51,$C42)))
    ),
    0
)</f>
        <v>-0.14400000000000546</v>
      </c>
      <c r="AA42" s="19" cm="1">
        <f t="array" ref="AA42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(($B42 = "All") + (Data_Clean_Build!$F$2:$F$51 = $B42)) *
        (($C42 = "") + ISNUMBER(SEARCH(Data_Clean_Build!$B$2:$B$51,$C42)))
    ),
    0
)</f>
        <v>0</v>
      </c>
      <c r="AB42" s="19" cm="1">
        <f t="array" ref="AB42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(($B42 = "All") + (Data_Clean_Build!$F$2:$F$51 = $B42)) *
        (($C42 = "") + ISNUMBER(SEARCH(Data_Clean_Build!$B$2:$B$51,$C42)))
    ),
    0
)</f>
        <v>0</v>
      </c>
      <c r="AC42" s="19" cm="1">
        <f t="array" ref="AC42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(($B42 = "All") + (Data_Clean_Build!$F$2:$F$51 = $B42)) *
        (($C42 = "") + ISNUMBER(SEARCH(Data_Clean_Build!$B$2:$B$51,$C42)))
    ),
    0
)</f>
        <v>0</v>
      </c>
      <c r="AD42" s="19" cm="1">
        <f t="array" ref="AD42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(($B42 = "All") + (Data_Clean_Build!$F$2:$F$51 = $B42)) *
        (($C42 = "") + ISNUMBER(SEARCH(Data_Clean_Build!$B$2:$B$51,$C42)))
    ),
    0
)</f>
        <v>0</v>
      </c>
      <c r="AE42" s="19" cm="1">
        <f t="array" ref="AE42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(($B42 = "All") + (Data_Clean_Build!$F$2:$F$51 = $B42)) *
        (($C42 = "") + ISNUMBER(SEARCH(Data_Clean_Build!$B$2:$B$51,$C42)))
    ),
    0
)</f>
        <v>0</v>
      </c>
      <c r="AF42" s="19" cm="1">
        <f t="array" ref="AF42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(($B42 = "All") + (Data_Clean_Build!$F$2:$F$51 = $B42)) *
        (($C42 = "") + ISNUMBER(SEARCH(Data_Clean_Build!$B$2:$B$51,$C42)))
    ),
    0
)</f>
        <v>0</v>
      </c>
      <c r="AH42" s="19" cm="1">
        <f t="array" ref="AH42">_xlfn.SWITCH($A42,"Start",$E42,"End",$G42,SUM($E42:$G42))</f>
        <v>0</v>
      </c>
      <c r="AI42" s="19" cm="1">
        <f t="array" ref="AI42">_xlfn.SWITCH($A42,"Start",$H42,"End",$J42,SUM($H42:$J42))</f>
        <v>0</v>
      </c>
      <c r="AJ42" s="19" cm="1">
        <f t="array" ref="AJ42">_xlfn.SWITCH($A42,"Start",$K42,"End",$M42,SUM($K42:$M42))</f>
        <v>0</v>
      </c>
      <c r="AK42" s="19" cm="1">
        <f t="array" ref="AK42">_xlfn.SWITCH($A42,"Start",$N42,"End",$P42,SUM($N42:$P42))</f>
        <v>0</v>
      </c>
      <c r="AL42" s="19" cm="1">
        <f t="array" ref="AL42">_xlfn.SWITCH($A42,"Start",$Q42,"End",$S42,SUM($Q42:$S42))</f>
        <v>0</v>
      </c>
      <c r="AM42" s="19" cm="1">
        <f t="array" ref="AM42">_xlfn.SWITCH($A42,"Start",$T42,"End",$V42,SUM($T42:$V42))</f>
        <v>0</v>
      </c>
      <c r="AN42" s="19" cm="1">
        <f t="array" ref="AN42">_xlfn.SWITCH($A42,"Start",$W42,"End",$Y42,SUM($W42:$Y42))</f>
        <v>0</v>
      </c>
      <c r="AO42" s="19" cm="1">
        <f t="array" ref="AO42">_xlfn.SWITCH($A42,"Start",$Z42,"End",$AB42,SUM($Z42:$AB42))</f>
        <v>-0.14400000000000546</v>
      </c>
      <c r="AP42" s="19" cm="1">
        <f t="array" ref="AP42">_xlfn.SWITCH($A42,"Start",$AC42,"End",$AE42,SUM($AC42:$AE42))</f>
        <v>0</v>
      </c>
      <c r="AR42" s="19" cm="1">
        <f t="array" ref="AR42">_xlfn.SWITCH($A42,"Start",$E42,"End",$P42,SUM($E42:$P42))</f>
        <v>0</v>
      </c>
      <c r="AS42" s="19" cm="1">
        <f t="array" ref="AS42">_xlfn.SWITCH($A42,"Start",$Q42,"End",$AB42,SUM($Q42:$AB42))</f>
        <v>-0.14400000000000546</v>
      </c>
    </row>
    <row r="43" spans="1:45" x14ac:dyDescent="0.2">
      <c r="A43" s="35" t="s">
        <v>20</v>
      </c>
      <c r="B43" s="34" t="s">
        <v>9</v>
      </c>
      <c r="C43" s="35" t="s">
        <v>16</v>
      </c>
      <c r="E43" s="19" cm="1">
        <f t="array" ref="E43">IFERROR(
    -SUMPRODUCT(
        (Data_Clean_Build!H$2:H$51) *
        (Data_Clean_Build!I$2:I$51 = 0) *
       (Data_Clean_Build!$E$2:$E$51 &lt;&gt; Data_Clean_Build!I$1:I$1) *
        (($B43 = "All") + (Data_Clean_Build!$F$2:$F$51 = $B43)) *
        (($C43 = "") + ISNUMBER(SEARCH(Data_Clean_Build!$B$2:$B$51,$C43)))
    ),
    0
)</f>
        <v>0</v>
      </c>
      <c r="F43" s="19" cm="1">
        <f t="array" ref="F43">IFERROR(
    -SUMPRODUCT(
        (Data_Clean_Build!I$2:I$51) *
        (Data_Clean_Build!J$2:J$51 = 0) *
       (Data_Clean_Build!$E$2:$E$51 &lt;&gt; Data_Clean_Build!J$1:J$1) *
        (($B43 = "All") + (Data_Clean_Build!$F$2:$F$51 = $B43)) *
        (($C43 = "") + ISNUMBER(SEARCH(Data_Clean_Build!$B$2:$B$51,$C43)))
    ),
    0
)</f>
        <v>0</v>
      </c>
      <c r="G43" s="19" cm="1">
        <f t="array" ref="G43">IFERROR(
    -SUMPRODUCT(
        (Data_Clean_Build!J$2:J$51) *
        (Data_Clean_Build!K$2:K$51 = 0) *
       (Data_Clean_Build!$E$2:$E$51 &lt;&gt; Data_Clean_Build!K$1:K$1) *
        (($B43 = "All") + (Data_Clean_Build!$F$2:$F$51 = $B43)) *
        (($C43 = "") + ISNUMBER(SEARCH(Data_Clean_Build!$B$2:$B$51,$C43)))
    ),
    0
)</f>
        <v>0</v>
      </c>
      <c r="H43" s="19" cm="1">
        <f t="array" ref="H43">IFERROR(
    -SUMPRODUCT(
        (Data_Clean_Build!K$2:K$51) *
        (Data_Clean_Build!L$2:L$51 = 0) *
       (Data_Clean_Build!$E$2:$E$51 &lt;&gt; Data_Clean_Build!L$1:L$1) *
        (($B43 = "All") + (Data_Clean_Build!$F$2:$F$51 = $B43)) *
        (($C43 = "") + ISNUMBER(SEARCH(Data_Clean_Build!$B$2:$B$51,$C43)))
    ),
    0
)</f>
        <v>0</v>
      </c>
      <c r="I43" s="19" cm="1">
        <f t="array" ref="I43">IFERROR(
    -SUMPRODUCT(
        (Data_Clean_Build!L$2:L$51) *
        (Data_Clean_Build!M$2:M$51 = 0) *
       (Data_Clean_Build!$E$2:$E$51 &lt;&gt; Data_Clean_Build!M$1:M$1) *
        (($B43 = "All") + (Data_Clean_Build!$F$2:$F$51 = $B43)) *
        (($C43 = "") + ISNUMBER(SEARCH(Data_Clean_Build!$B$2:$B$51,$C43)))
    ),
    0
)</f>
        <v>0</v>
      </c>
      <c r="J43" s="19" cm="1">
        <f t="array" ref="J43">IFERROR(
    -SUMPRODUCT(
        (Data_Clean_Build!M$2:M$51) *
        (Data_Clean_Build!N$2:N$51 = 0) *
       (Data_Clean_Build!$E$2:$E$51 &lt;&gt; Data_Clean_Build!N$1:N$1) *
        (($B43 = "All") + (Data_Clean_Build!$F$2:$F$51 = $B43)) *
        (($C43 = "") + ISNUMBER(SEARCH(Data_Clean_Build!$B$2:$B$51,$C43)))
    ),
    0
)</f>
        <v>0</v>
      </c>
      <c r="K43" s="19" cm="1">
        <f t="array" ref="K43">IFERROR(
    -SUMPRODUCT(
        (Data_Clean_Build!N$2:N$51) *
        (Data_Clean_Build!O$2:O$51 = 0) *
       (Data_Clean_Build!$E$2:$E$51 &lt;&gt; Data_Clean_Build!O$1:O$1) *
        (($B43 = "All") + (Data_Clean_Build!$F$2:$F$51 = $B43)) *
        (($C43 = "") + ISNUMBER(SEARCH(Data_Clean_Build!$B$2:$B$51,$C43)))
    ),
    0
)</f>
        <v>0</v>
      </c>
      <c r="L43" s="19" cm="1">
        <f t="array" ref="L43">IFERROR(
    -SUMPRODUCT(
        (Data_Clean_Build!O$2:O$51) *
        (Data_Clean_Build!P$2:P$51 = 0) *
       (Data_Clean_Build!$E$2:$E$51 &lt;&gt; Data_Clean_Build!P$1:P$1) *
        (($B43 = "All") + (Data_Clean_Build!$F$2:$F$51 = $B43)) *
        (($C43 = "") + ISNUMBER(SEARCH(Data_Clean_Build!$B$2:$B$51,$C43)))
    ),
    0
)</f>
        <v>0</v>
      </c>
      <c r="M43" s="19" cm="1">
        <f t="array" ref="M43">IFERROR(
    -SUMPRODUCT(
        (Data_Clean_Build!P$2:P$51) *
        (Data_Clean_Build!Q$2:Q$51 = 0) *
       (Data_Clean_Build!$E$2:$E$51 &lt;&gt; Data_Clean_Build!Q$1:Q$1) *
        (($B43 = "All") + (Data_Clean_Build!$F$2:$F$51 = $B43)) *
        (($C43 = "") + ISNUMBER(SEARCH(Data_Clean_Build!$B$2:$B$51,$C43)))
    ),
    0
)</f>
        <v>0</v>
      </c>
      <c r="N43" s="19" cm="1">
        <f t="array" ref="N43">IFERROR(
    -SUMPRODUCT(
        (Data_Clean_Build!Q$2:Q$51) *
        (Data_Clean_Build!R$2:R$51 = 0) *
       (Data_Clean_Build!$E$2:$E$51 &lt;&gt; Data_Clean_Build!R$1:R$1) *
        (($B43 = "All") + (Data_Clean_Build!$F$2:$F$51 = $B43)) *
        (($C43 = "") + ISNUMBER(SEARCH(Data_Clean_Build!$B$2:$B$51,$C43)))
    ),
    0
)</f>
        <v>0</v>
      </c>
      <c r="O43" s="19" cm="1">
        <f t="array" ref="O43">IFERROR(
    -SUMPRODUCT(
        (Data_Clean_Build!R$2:R$51) *
        (Data_Clean_Build!S$2:S$51 = 0) *
       (Data_Clean_Build!$E$2:$E$51 &lt;&gt; Data_Clean_Build!S$1:S$1) *
        (($B43 = "All") + (Data_Clean_Build!$F$2:$F$51 = $B43)) *
        (($C43 = "") + ISNUMBER(SEARCH(Data_Clean_Build!$B$2:$B$51,$C43)))
    ),
    0
)</f>
        <v>0</v>
      </c>
      <c r="P43" s="19" cm="1">
        <f t="array" ref="P43">IFERROR(
    -SUMPRODUCT(
        (Data_Clean_Build!S$2:S$51) *
        (Data_Clean_Build!T$2:T$51 = 0) *
       (Data_Clean_Build!$E$2:$E$51 &lt;&gt; Data_Clean_Build!T$1:T$1) *
        (($B43 = "All") + (Data_Clean_Build!$F$2:$F$51 = $B43)) *
        (($C43 = "") + ISNUMBER(SEARCH(Data_Clean_Build!$B$2:$B$51,$C43)))
    ),
    0
)</f>
        <v>0</v>
      </c>
      <c r="Q43" s="19" cm="1">
        <f t="array" ref="Q43">IFERROR(
    -SUMPRODUCT(
        (Data_Clean_Build!T$2:T$51) *
        (Data_Clean_Build!U$2:U$51 = 0) *
       (Data_Clean_Build!$E$2:$E$51 &lt;&gt; Data_Clean_Build!U$1:U$1) *
        (($B43 = "All") + (Data_Clean_Build!$F$2:$F$51 = $B43)) *
        (($C43 = "") + ISNUMBER(SEARCH(Data_Clean_Build!$B$2:$B$51,$C43)))
    ),
    0
)</f>
        <v>0</v>
      </c>
      <c r="R43" s="19" cm="1">
        <f t="array" ref="R43">IFERROR(
    -SUMPRODUCT(
        (Data_Clean_Build!U$2:U$51) *
        (Data_Clean_Build!V$2:V$51 = 0) *
       (Data_Clean_Build!$E$2:$E$51 &lt;&gt; Data_Clean_Build!V$1:V$1) *
        (($B43 = "All") + (Data_Clean_Build!$F$2:$F$51 = $B43)) *
        (($C43 = "") + ISNUMBER(SEARCH(Data_Clean_Build!$B$2:$B$51,$C43)))
    ),
    0
)</f>
        <v>0</v>
      </c>
      <c r="S43" s="19" cm="1">
        <f t="array" ref="S43">IFERROR(
    -SUMPRODUCT(
        (Data_Clean_Build!V$2:V$51) *
        (Data_Clean_Build!W$2:W$51 = 0) *
       (Data_Clean_Build!$E$2:$E$51 &lt;&gt; Data_Clean_Build!W$1:W$1) *
        (($B43 = "All") + (Data_Clean_Build!$F$2:$F$51 = $B43)) *
        (($C43 = "") + ISNUMBER(SEARCH(Data_Clean_Build!$B$2:$B$51,$C43)))
    ),
    0
)</f>
        <v>0</v>
      </c>
      <c r="T43" s="19" cm="1">
        <f t="array" ref="T43">IFERROR(
    -SUMPRODUCT(
        (Data_Clean_Build!W$2:W$51) *
        (Data_Clean_Build!X$2:X$51 = 0) *
       (Data_Clean_Build!$E$2:$E$51 &lt;&gt; Data_Clean_Build!X$1:X$1) *
        (($B43 = "All") + (Data_Clean_Build!$F$2:$F$51 = $B43)) *
        (($C43 = "") + ISNUMBER(SEARCH(Data_Clean_Build!$B$2:$B$51,$C43)))
    ),
    0
)</f>
        <v>0</v>
      </c>
      <c r="U43" s="19" cm="1">
        <f t="array" ref="U43">IFERROR(
    -SUMPRODUCT(
        (Data_Clean_Build!X$2:X$51) *
        (Data_Clean_Build!Y$2:Y$51 = 0) *
       (Data_Clean_Build!$E$2:$E$51 &lt;&gt; Data_Clean_Build!Y$1:Y$1) *
        (($B43 = "All") + (Data_Clean_Build!$F$2:$F$51 = $B43)) *
        (($C43 = "") + ISNUMBER(SEARCH(Data_Clean_Build!$B$2:$B$51,$C43)))
    ),
    0
)</f>
        <v>0</v>
      </c>
      <c r="V43" s="19" cm="1">
        <f t="array" ref="V43">IFERROR(
    -SUMPRODUCT(
        (Data_Clean_Build!Y$2:Y$51) *
        (Data_Clean_Build!Z$2:Z$51 = 0) *
       (Data_Clean_Build!$E$2:$E$51 &lt;&gt; Data_Clean_Build!Z$1:Z$1) *
        (($B43 = "All") + (Data_Clean_Build!$F$2:$F$51 = $B43)) *
        (($C43 = "") + ISNUMBER(SEARCH(Data_Clean_Build!$B$2:$B$51,$C43)))
    ),
    0
)</f>
        <v>0</v>
      </c>
      <c r="W43" s="19" cm="1">
        <f t="array" ref="W43">IFERROR(
    -SUMPRODUCT(
        (Data_Clean_Build!Z$2:Z$51) *
        (Data_Clean_Build!AA$2:AA$51 = 0) *
       (Data_Clean_Build!$E$2:$E$51 &lt;&gt; Data_Clean_Build!AA$1:AA$1) *
        (($B43 = "All") + (Data_Clean_Build!$F$2:$F$51 = $B43)) *
        (($C43 = "") + ISNUMBER(SEARCH(Data_Clean_Build!$B$2:$B$51,$C43)))
    ),
    0
)</f>
        <v>0</v>
      </c>
      <c r="X43" s="19" cm="1">
        <f t="array" ref="X43">IFERROR(
    -SUMPRODUCT(
        (Data_Clean_Build!AA$2:AA$51) *
        (Data_Clean_Build!AB$2:AB$51 = 0) *
       (Data_Clean_Build!$E$2:$E$51 &lt;&gt; Data_Clean_Build!AB$1:AB$1) *
        (($B43 = "All") + (Data_Clean_Build!$F$2:$F$51 = $B43)) *
        (($C43 = "") + ISNUMBER(SEARCH(Data_Clean_Build!$B$2:$B$51,$C43)))
    ),
    0
)</f>
        <v>0</v>
      </c>
      <c r="Y43" s="19" cm="1">
        <f t="array" ref="Y43">IFERROR(
    -SUMPRODUCT(
        (Data_Clean_Build!AB$2:AB$51) *
        (Data_Clean_Build!AC$2:AC$51 = 0) *
       (Data_Clean_Build!$E$2:$E$51 &lt;&gt; Data_Clean_Build!AC$1:AC$1) *
        (($B43 = "All") + (Data_Clean_Build!$F$2:$F$51 = $B43)) *
        (($C43 = "") + ISNUMBER(SEARCH(Data_Clean_Build!$B$2:$B$51,$C43)))
    ),
    0
)</f>
        <v>0</v>
      </c>
      <c r="Z43" s="19" cm="1">
        <f t="array" ref="Z43">IFERROR(
    -SUMPRODUCT(
        (Data_Clean_Build!AC$2:AC$51) *
        (Data_Clean_Build!AD$2:AD$51 = 0) *
       (Data_Clean_Build!$E$2:$E$51 &lt;&gt; Data_Clean_Build!AD$1:AD$1) *
        (($B43 = "All") + (Data_Clean_Build!$F$2:$F$51 = $B43)) *
        (($C43 = "") + ISNUMBER(SEARCH(Data_Clean_Build!$B$2:$B$51,$C43)))
    ),
    0
)</f>
        <v>0</v>
      </c>
      <c r="AA43" s="19" cm="1">
        <f t="array" ref="AA43">IFERROR(
    -SUMPRODUCT(
        (Data_Clean_Build!AD$2:AD$51) *
        (Data_Clean_Build!AE$2:AE$51 = 0) *
       (Data_Clean_Build!$E$2:$E$51 &lt;&gt; Data_Clean_Build!AE$1:AE$1) *
        (($B43 = "All") + (Data_Clean_Build!$F$2:$F$51 = $B43)) *
        (($C43 = "") + ISNUMBER(SEARCH(Data_Clean_Build!$B$2:$B$51,$C43)))
    ),
    0
)</f>
        <v>0</v>
      </c>
      <c r="AB43" s="19" cm="1">
        <f t="array" ref="AB43">IFERROR(
    -SUMPRODUCT(
        (Data_Clean_Build!AE$2:AE$51) *
        (Data_Clean_Build!AF$2:AF$51 = 0) *
       (Data_Clean_Build!$E$2:$E$51 &lt;&gt; Data_Clean_Build!AF$1:AF$1) *
        (($B43 = "All") + (Data_Clean_Build!$F$2:$F$51 = $B43)) *
        (($C43 = "") + ISNUMBER(SEARCH(Data_Clean_Build!$B$2:$B$51,$C43)))
    ),
    0
)</f>
        <v>0</v>
      </c>
      <c r="AC43" s="19" cm="1">
        <f t="array" ref="AC43">IFERROR(
    -SUMPRODUCT(
        (Data_Clean_Build!AF$2:AF$51) *
        (Data_Clean_Build!AG$2:AG$51 = 0) *
       (Data_Clean_Build!$E$2:$E$51 &lt;&gt; Data_Clean_Build!AG$1:AG$1) *
        (($B43 = "All") + (Data_Clean_Build!$F$2:$F$51 = $B43)) *
        (($C43 = "") + ISNUMBER(SEARCH(Data_Clean_Build!$B$2:$B$51,$C43)))
    ),
    0
)</f>
        <v>0</v>
      </c>
      <c r="AD43" s="19" cm="1">
        <f t="array" ref="AD43">IFERROR(
    -SUMPRODUCT(
        (Data_Clean_Build!AG$2:AG$51) *
        (Data_Clean_Build!AH$2:AH$51 = 0) *
       (Data_Clean_Build!$E$2:$E$51 &lt;&gt; Data_Clean_Build!AH$1:AH$1) *
        (($B43 = "All") + (Data_Clean_Build!$F$2:$F$51 = $B43)) *
        (($C43 = "") + ISNUMBER(SEARCH(Data_Clean_Build!$B$2:$B$51,$C43)))
    ),
    0
)</f>
        <v>0</v>
      </c>
      <c r="AE43" s="19" cm="1">
        <f t="array" ref="AE43">IFERROR(
    -SUMPRODUCT(
        (Data_Clean_Build!AH$2:AH$51) *
        (Data_Clean_Build!AI$2:AI$51 = 0) *
       (Data_Clean_Build!$E$2:$E$51 &lt;&gt; Data_Clean_Build!AI$1:AI$1) *
        (($B43 = "All") + (Data_Clean_Build!$F$2:$F$51 = $B43)) *
        (($C43 = "") + ISNUMBER(SEARCH(Data_Clean_Build!$B$2:$B$51,$C43)))
    ),
    0
)</f>
        <v>0</v>
      </c>
      <c r="AF43" s="19" cm="1">
        <f t="array" ref="AF43">IFERROR(
    -SUMPRODUCT(
        (Data_Clean_Build!AI$2:AI$51) *
        (Data_Clean_Build!AJ$2:AJ$51 = 0) *
       (Data_Clean_Build!$E$2:$E$51 &lt;&gt; Data_Clean_Build!AJ$1:AJ$1) *
        (($B43 = "All") + (Data_Clean_Build!$F$2:$F$51 = $B43)) *
        (($C43 = "") + ISNUMBER(SEARCH(Data_Clean_Build!$B$2:$B$51,$C43)))
    ),
    0
)</f>
        <v>0</v>
      </c>
      <c r="AH43" s="19" cm="1">
        <f t="array" ref="AH43">_xlfn.SWITCH($A43,"Start",$E43,"End",$G43,SUM($E43:$G43))</f>
        <v>0</v>
      </c>
      <c r="AI43" s="19" cm="1">
        <f t="array" ref="AI43">_xlfn.SWITCH($A43,"Start",$H43,"End",$J43,SUM($H43:$J43))</f>
        <v>0</v>
      </c>
      <c r="AJ43" s="19" cm="1">
        <f t="array" ref="AJ43">_xlfn.SWITCH($A43,"Start",$K43,"End",$M43,SUM($K43:$M43))</f>
        <v>0</v>
      </c>
      <c r="AK43" s="19" cm="1">
        <f t="array" ref="AK43">_xlfn.SWITCH($A43,"Start",$N43,"End",$P43,SUM($N43:$P43))</f>
        <v>0</v>
      </c>
      <c r="AL43" s="19" cm="1">
        <f t="array" ref="AL43">_xlfn.SWITCH($A43,"Start",$Q43,"End",$S43,SUM($Q43:$S43))</f>
        <v>0</v>
      </c>
      <c r="AM43" s="19" cm="1">
        <f t="array" ref="AM43">_xlfn.SWITCH($A43,"Start",$T43,"End",$V43,SUM($T43:$V43))</f>
        <v>0</v>
      </c>
      <c r="AN43" s="19" cm="1">
        <f t="array" ref="AN43">_xlfn.SWITCH($A43,"Start",$W43,"End",$Y43,SUM($W43:$Y43))</f>
        <v>0</v>
      </c>
      <c r="AO43" s="19" cm="1">
        <f t="array" ref="AO43">_xlfn.SWITCH($A43,"Start",$Z43,"End",$AB43,SUM($Z43:$AB43))</f>
        <v>0</v>
      </c>
      <c r="AP43" s="19" cm="1">
        <f t="array" ref="AP43">_xlfn.SWITCH($A43,"Start",$AC43,"End",$AE43,SUM($AC43:$AE43))</f>
        <v>0</v>
      </c>
      <c r="AR43" s="19" cm="1">
        <f t="array" ref="AR43">_xlfn.SWITCH($A43,"Start",$E43,"End",$P43,SUM($E43:$P43))</f>
        <v>0</v>
      </c>
      <c r="AS43" s="19" cm="1">
        <f t="array" ref="AS43">_xlfn.SWITCH($A43,"Start",$Q43,"End",$AB43,SUM($Q43:$AB43))</f>
        <v>0</v>
      </c>
    </row>
    <row r="44" spans="1:45" x14ac:dyDescent="0.2">
      <c r="A44" s="35" t="s">
        <v>21</v>
      </c>
      <c r="B44" s="34" t="s">
        <v>9</v>
      </c>
      <c r="C44" s="35" t="s">
        <v>16</v>
      </c>
      <c r="E44" s="19" cm="1">
        <f t="array" ref="E44">IFERROR(
    -SUMPRODUCT(
        (Data_Clean_Build!H$2:H$51) *
        (Data_Clean_Build!$E$2:$E$51 = Data_Clean_Build!I$1:I$1) *
        (($B44 = "All") + (Data_Clean_Build!$F$2:$F$51 = $B44)) *
        (($C44 = "") + ISNUMBER(SEARCH(Data_Clean_Build!$B$2:$B$51,$C44)))
    ),
    0
)</f>
        <v>0</v>
      </c>
      <c r="F44" s="19" cm="1">
        <f t="array" ref="F44">IFERROR(
    -SUMPRODUCT(
        (Data_Clean_Build!I$2:I$51) *
        (Data_Clean_Build!$E$2:$E$51 = Data_Clean_Build!J$1:J$1) *
        (($B44 = "All") + (Data_Clean_Build!$F$2:$F$51 = $B44)) *
        (($C44 = "") + ISNUMBER(SEARCH(Data_Clean_Build!$B$2:$B$51,$C44)))
    ),
    0
)</f>
        <v>0</v>
      </c>
      <c r="G44" s="19" cm="1">
        <f t="array" ref="G44">IFERROR(
    -SUMPRODUCT(
        (Data_Clean_Build!J$2:J$51) *
        (Data_Clean_Build!$E$2:$E$51 = Data_Clean_Build!K$1:K$1) *
        (($B44 = "All") + (Data_Clean_Build!$F$2:$F$51 = $B44)) *
        (($C44 = "") + ISNUMBER(SEARCH(Data_Clean_Build!$B$2:$B$51,$C44)))
    ),
    0
)</f>
        <v>0</v>
      </c>
      <c r="H44" s="19" cm="1">
        <f t="array" ref="H44">IFERROR(
    -SUMPRODUCT(
        (Data_Clean_Build!K$2:K$51) *
        (Data_Clean_Build!$E$2:$E$51 = Data_Clean_Build!L$1:L$1) *
        (($B44 = "All") + (Data_Clean_Build!$F$2:$F$51 = $B44)) *
        (($C44 = "") + ISNUMBER(SEARCH(Data_Clean_Build!$B$2:$B$51,$C44)))
    ),
    0
)</f>
        <v>0</v>
      </c>
      <c r="I44" s="19" cm="1">
        <f t="array" ref="I44">IFERROR(
    -SUMPRODUCT(
        (Data_Clean_Build!L$2:L$51) *
        (Data_Clean_Build!$E$2:$E$51 = Data_Clean_Build!M$1:M$1) *
        (($B44 = "All") + (Data_Clean_Build!$F$2:$F$51 = $B44)) *
        (($C44 = "") + ISNUMBER(SEARCH(Data_Clean_Build!$B$2:$B$51,$C44)))
    ),
    0
)</f>
        <v>0</v>
      </c>
      <c r="J44" s="19" cm="1">
        <f t="array" ref="J44">IFERROR(
    -SUMPRODUCT(
        (Data_Clean_Build!M$2:M$51) *
        (Data_Clean_Build!$E$2:$E$51 = Data_Clean_Build!N$1:N$1) *
        (($B44 = "All") + (Data_Clean_Build!$F$2:$F$51 = $B44)) *
        (($C44 = "") + ISNUMBER(SEARCH(Data_Clean_Build!$B$2:$B$51,$C44)))
    ),
    0
)</f>
        <v>0</v>
      </c>
      <c r="K44" s="19" cm="1">
        <f t="array" ref="K44">IFERROR(
    -SUMPRODUCT(
        (Data_Clean_Build!N$2:N$51) *
        (Data_Clean_Build!$E$2:$E$51 = Data_Clean_Build!O$1:O$1) *
        (($B44 = "All") + (Data_Clean_Build!$F$2:$F$51 = $B44)) *
        (($C44 = "") + ISNUMBER(SEARCH(Data_Clean_Build!$B$2:$B$51,$C44)))
    ),
    0
)</f>
        <v>0</v>
      </c>
      <c r="L44" s="19" cm="1">
        <f t="array" ref="L44">IFERROR(
    -SUMPRODUCT(
        (Data_Clean_Build!O$2:O$51) *
        (Data_Clean_Build!$E$2:$E$51 = Data_Clean_Build!P$1:P$1) *
        (($B44 = "All") + (Data_Clean_Build!$F$2:$F$51 = $B44)) *
        (($C44 = "") + ISNUMBER(SEARCH(Data_Clean_Build!$B$2:$B$51,$C44)))
    ),
    0
)</f>
        <v>0</v>
      </c>
      <c r="M44" s="19" cm="1">
        <f t="array" ref="M44">IFERROR(
    -SUMPRODUCT(
        (Data_Clean_Build!P$2:P$51) *
        (Data_Clean_Build!$E$2:$E$51 = Data_Clean_Build!Q$1:Q$1) *
        (($B44 = "All") + (Data_Clean_Build!$F$2:$F$51 = $B44)) *
        (($C44 = "") + ISNUMBER(SEARCH(Data_Clean_Build!$B$2:$B$51,$C44)))
    ),
    0
)</f>
        <v>0</v>
      </c>
      <c r="N44" s="19" cm="1">
        <f t="array" ref="N44">IFERROR(
    -SUMPRODUCT(
        (Data_Clean_Build!Q$2:Q$51) *
        (Data_Clean_Build!$E$2:$E$51 = Data_Clean_Build!R$1:R$1) *
        (($B44 = "All") + (Data_Clean_Build!$F$2:$F$51 = $B44)) *
        (($C44 = "") + ISNUMBER(SEARCH(Data_Clean_Build!$B$2:$B$51,$C44)))
    ),
    0
)</f>
        <v>0</v>
      </c>
      <c r="O44" s="19" cm="1">
        <f t="array" ref="O44">IFERROR(
    -SUMPRODUCT(
        (Data_Clean_Build!R$2:R$51) *
        (Data_Clean_Build!$E$2:$E$51 = Data_Clean_Build!S$1:S$1) *
        (($B44 = "All") + (Data_Clean_Build!$F$2:$F$51 = $B44)) *
        (($C44 = "") + ISNUMBER(SEARCH(Data_Clean_Build!$B$2:$B$51,$C44)))
    ),
    0
)</f>
        <v>0</v>
      </c>
      <c r="P44" s="19" cm="1">
        <f t="array" ref="P44">IFERROR(
    -SUMPRODUCT(
        (Data_Clean_Build!S$2:S$51) *
        (Data_Clean_Build!$E$2:$E$51 = Data_Clean_Build!T$1:T$1) *
        (($B44 = "All") + (Data_Clean_Build!$F$2:$F$51 = $B44)) *
        (($C44 = "") + ISNUMBER(SEARCH(Data_Clean_Build!$B$2:$B$51,$C44)))
    ),
    0
)</f>
        <v>0</v>
      </c>
      <c r="Q44" s="19" cm="1">
        <f t="array" ref="Q44">IFERROR(
    -SUMPRODUCT(
        (Data_Clean_Build!T$2:T$51) *
        (Data_Clean_Build!$E$2:$E$51 = Data_Clean_Build!U$1:U$1) *
        (($B44 = "All") + (Data_Clean_Build!$F$2:$F$51 = $B44)) *
        (($C44 = "") + ISNUMBER(SEARCH(Data_Clean_Build!$B$2:$B$51,$C44)))
    ),
    0
)</f>
        <v>0</v>
      </c>
      <c r="R44" s="19" cm="1">
        <f t="array" ref="R44">IFERROR(
    -SUMPRODUCT(
        (Data_Clean_Build!U$2:U$51) *
        (Data_Clean_Build!$E$2:$E$51 = Data_Clean_Build!V$1:V$1) *
        (($B44 = "All") + (Data_Clean_Build!$F$2:$F$51 = $B44)) *
        (($C44 = "") + ISNUMBER(SEARCH(Data_Clean_Build!$B$2:$B$51,$C44)))
    ),
    0
)</f>
        <v>0</v>
      </c>
      <c r="S44" s="19" cm="1">
        <f t="array" ref="S44">IFERROR(
    -SUMPRODUCT(
        (Data_Clean_Build!V$2:V$51) *
        (Data_Clean_Build!$E$2:$E$51 = Data_Clean_Build!W$1:W$1) *
        (($B44 = "All") + (Data_Clean_Build!$F$2:$F$51 = $B44)) *
        (($C44 = "") + ISNUMBER(SEARCH(Data_Clean_Build!$B$2:$B$51,$C44)))
    ),
    0
)</f>
        <v>0</v>
      </c>
      <c r="T44" s="19" cm="1">
        <f t="array" ref="T44">IFERROR(
    -SUMPRODUCT(
        (Data_Clean_Build!W$2:W$51) *
        (Data_Clean_Build!$E$2:$E$51 = Data_Clean_Build!X$1:X$1) *
        (($B44 = "All") + (Data_Clean_Build!$F$2:$F$51 = $B44)) *
        (($C44 = "") + ISNUMBER(SEARCH(Data_Clean_Build!$B$2:$B$51,$C44)))
    ),
    0
)</f>
        <v>0</v>
      </c>
      <c r="U44" s="19" cm="1">
        <f t="array" ref="U44">IFERROR(
    -SUMPRODUCT(
        (Data_Clean_Build!X$2:X$51) *
        (Data_Clean_Build!$E$2:$E$51 = Data_Clean_Build!Y$1:Y$1) *
        (($B44 = "All") + (Data_Clean_Build!$F$2:$F$51 = $B44)) *
        (($C44 = "") + ISNUMBER(SEARCH(Data_Clean_Build!$B$2:$B$51,$C44)))
    ),
    0
)</f>
        <v>0</v>
      </c>
      <c r="V44" s="19" cm="1">
        <f t="array" ref="V44">IFERROR(
    -SUMPRODUCT(
        (Data_Clean_Build!Y$2:Y$51) *
        (Data_Clean_Build!$E$2:$E$51 = Data_Clean_Build!Z$1:Z$1) *
        (($B44 = "All") + (Data_Clean_Build!$F$2:$F$51 = $B44)) *
        (($C44 = "") + ISNUMBER(SEARCH(Data_Clean_Build!$B$2:$B$51,$C44)))
    ),
    0
)</f>
        <v>0</v>
      </c>
      <c r="W44" s="19" cm="1">
        <f t="array" ref="W44">IFERROR(
    -SUMPRODUCT(
        (Data_Clean_Build!Z$2:Z$51) *
        (Data_Clean_Build!$E$2:$E$51 = Data_Clean_Build!AA$1:AA$1) *
        (($B44 = "All") + (Data_Clean_Build!$F$2:$F$51 = $B44)) *
        (($C44 = "") + ISNUMBER(SEARCH(Data_Clean_Build!$B$2:$B$51,$C44)))
    ),
    0
)</f>
        <v>0</v>
      </c>
      <c r="X44" s="19" cm="1">
        <f t="array" ref="X44">IFERROR(
    -SUMPRODUCT(
        (Data_Clean_Build!AA$2:AA$51) *
        (Data_Clean_Build!$E$2:$E$51 = Data_Clean_Build!AB$1:AB$1) *
        (($B44 = "All") + (Data_Clean_Build!$F$2:$F$51 = $B44)) *
        (($C44 = "") + ISNUMBER(SEARCH(Data_Clean_Build!$B$2:$B$51,$C44)))
    ),
    0
)</f>
        <v>0</v>
      </c>
      <c r="Y44" s="19" cm="1">
        <f t="array" ref="Y44">IFERROR(
    -SUMPRODUCT(
        (Data_Clean_Build!AB$2:AB$51) *
        (Data_Clean_Build!$E$2:$E$51 = Data_Clean_Build!AC$1:AC$1) *
        (($B44 = "All") + (Data_Clean_Build!$F$2:$F$51 = $B44)) *
        (($C44 = "") + ISNUMBER(SEARCH(Data_Clean_Build!$B$2:$B$51,$C44)))
    ),
    0
)</f>
        <v>0</v>
      </c>
      <c r="Z44" s="19" cm="1">
        <f t="array" ref="Z44">IFERROR(
    -SUMPRODUCT(
        (Data_Clean_Build!AC$2:AC$51) *
        (Data_Clean_Build!$E$2:$E$51 = Data_Clean_Build!AD$1:AD$1) *
        (($B44 = "All") + (Data_Clean_Build!$F$2:$F$51 = $B44)) *
        (($C44 = "") + ISNUMBER(SEARCH(Data_Clean_Build!$B$2:$B$51,$C44)))
    ),
    0
)</f>
        <v>0</v>
      </c>
      <c r="AA44" s="19" cm="1">
        <f t="array" ref="AA44">IFERROR(
    -SUMPRODUCT(
        (Data_Clean_Build!AD$2:AD$51) *
        (Data_Clean_Build!$E$2:$E$51 = Data_Clean_Build!AE$1:AE$1) *
        (($B44 = "All") + (Data_Clean_Build!$F$2:$F$51 = $B44)) *
        (($C44 = "") + ISNUMBER(SEARCH(Data_Clean_Build!$B$2:$B$51,$C44)))
    ),
    0
)</f>
        <v>0</v>
      </c>
      <c r="AB44" s="19" cm="1">
        <f t="array" ref="AB44">IFERROR(
    -SUMPRODUCT(
        (Data_Clean_Build!AE$2:AE$51) *
        (Data_Clean_Build!$E$2:$E$51 = Data_Clean_Build!AF$1:AF$1) *
        (($B44 = "All") + (Data_Clean_Build!$F$2:$F$51 = $B44)) *
        (($C44 = "") + ISNUMBER(SEARCH(Data_Clean_Build!$B$2:$B$51,$C44)))
    ),
    0
)</f>
        <v>0</v>
      </c>
      <c r="AC44" s="19" cm="1">
        <f t="array" ref="AC44">IFERROR(
    -SUMPRODUCT(
        (Data_Clean_Build!AF$2:AF$51) *
        (Data_Clean_Build!$E$2:$E$51 = Data_Clean_Build!AG$1:AG$1) *
        (($B44 = "All") + (Data_Clean_Build!$F$2:$F$51 = $B44)) *
        (($C44 = "") + ISNUMBER(SEARCH(Data_Clean_Build!$B$2:$B$51,$C44)))
    ),
    0
)</f>
        <v>0</v>
      </c>
      <c r="AD44" s="19" cm="1">
        <f t="array" ref="AD44">IFERROR(
    -SUMPRODUCT(
        (Data_Clean_Build!AG$2:AG$51) *
        (Data_Clean_Build!$E$2:$E$51 = Data_Clean_Build!AH$1:AH$1) *
        (($B44 = "All") + (Data_Clean_Build!$F$2:$F$51 = $B44)) *
        (($C44 = "") + ISNUMBER(SEARCH(Data_Clean_Build!$B$2:$B$51,$C44)))
    ),
    0
)</f>
        <v>0</v>
      </c>
      <c r="AE44" s="19" cm="1">
        <f t="array" ref="AE44">IFERROR(
    -SUMPRODUCT(
        (Data_Clean_Build!AH$2:AH$51) *
        (Data_Clean_Build!$E$2:$E$51 = Data_Clean_Build!AI$1:AI$1) *
        (($B44 = "All") + (Data_Clean_Build!$F$2:$F$51 = $B44)) *
        (($C44 = "") + ISNUMBER(SEARCH(Data_Clean_Build!$B$2:$B$51,$C44)))
    ),
    0
)</f>
        <v>0</v>
      </c>
      <c r="AF44" s="19" cm="1">
        <f t="array" ref="AF44">IFERROR(
    -SUMPRODUCT(
        (Data_Clean_Build!AI$2:AI$51) *
        (Data_Clean_Build!$E$2:$E$51 = Data_Clean_Build!AJ$1:AJ$1) *
        (($B44 = "All") + (Data_Clean_Build!$F$2:$F$51 = $B44)) *
        (($C44 = "") + ISNUMBER(SEARCH(Data_Clean_Build!$B$2:$B$51,$C44)))
    ),
    0
)</f>
        <v>0</v>
      </c>
      <c r="AH44" s="19" cm="1">
        <f t="array" ref="AH44">_xlfn.SWITCH($A44,"Start",$E44,"End",$G44,SUM($E44:$G44))</f>
        <v>0</v>
      </c>
      <c r="AI44" s="19" cm="1">
        <f t="array" ref="AI44">_xlfn.SWITCH($A44,"Start",$H44,"End",$J44,SUM($H44:$J44))</f>
        <v>0</v>
      </c>
      <c r="AJ44" s="19" cm="1">
        <f t="array" ref="AJ44">_xlfn.SWITCH($A44,"Start",$K44,"End",$M44,SUM($K44:$M44))</f>
        <v>0</v>
      </c>
      <c r="AK44" s="19" cm="1">
        <f t="array" ref="AK44">_xlfn.SWITCH($A44,"Start",$N44,"End",$P44,SUM($N44:$P44))</f>
        <v>0</v>
      </c>
      <c r="AL44" s="19" cm="1">
        <f t="array" ref="AL44">_xlfn.SWITCH($A44,"Start",$Q44,"End",$S44,SUM($Q44:$S44))</f>
        <v>0</v>
      </c>
      <c r="AM44" s="19" cm="1">
        <f t="array" ref="AM44">_xlfn.SWITCH($A44,"Start",$T44,"End",$V44,SUM($T44:$V44))</f>
        <v>0</v>
      </c>
      <c r="AN44" s="19" cm="1">
        <f t="array" ref="AN44">_xlfn.SWITCH($A44,"Start",$W44,"End",$Y44,SUM($W44:$Y44))</f>
        <v>0</v>
      </c>
      <c r="AO44" s="19" cm="1">
        <f t="array" ref="AO44">_xlfn.SWITCH($A44,"Start",$Z44,"End",$AB44,SUM($Z44:$AB44))</f>
        <v>0</v>
      </c>
      <c r="AP44" s="19" cm="1">
        <f t="array" ref="AP44">_xlfn.SWITCH($A44,"Start",$AC44,"End",$AE44,SUM($AC44:$AE44))</f>
        <v>0</v>
      </c>
      <c r="AR44" s="19" cm="1">
        <f t="array" ref="AR44">_xlfn.SWITCH($A44,"Start",$E44,"End",$P44,SUM($E44:$P44))</f>
        <v>0</v>
      </c>
      <c r="AS44" s="19" cm="1">
        <f t="array" ref="AS44">_xlfn.SWITCH($A44,"Start",$Q44,"End",$AB44,SUM($Q44:$AB44))</f>
        <v>0</v>
      </c>
    </row>
    <row r="45" spans="1:45" x14ac:dyDescent="0.2">
      <c r="A45" s="35" t="s">
        <v>22</v>
      </c>
      <c r="B45" s="34" t="s">
        <v>9</v>
      </c>
      <c r="C45" s="35" t="s">
        <v>16</v>
      </c>
      <c r="E45" s="19" cm="1">
        <f t="array" ref="E45">IFERROR(
    SUMPRODUCT(
        (Data_Clean_Build!I$2:I$51) *
        (($B45 = "All") + (Data_Clean_Build!$F$2:$F$51 = $B45)) *
        (($C45 = "") + ISNUMBER(SEARCH(Data_Clean_Build!$B$2:$B$51,$C45)))
    ),
    0
)</f>
        <v>0</v>
      </c>
      <c r="F45" s="19" cm="1">
        <f t="array" ref="F45">IFERROR(
    SUMPRODUCT(
        (Data_Clean_Build!J$2:J$51) *
        (($B45 = "All") + (Data_Clean_Build!$F$2:$F$51 = $B45)) *
        (($C45 = "") + ISNUMBER(SEARCH(Data_Clean_Build!$B$2:$B$51,$C45)))
    ),
    0
)</f>
        <v>0</v>
      </c>
      <c r="G45" s="19" cm="1">
        <f t="array" ref="G45">IFERROR(
    SUMPRODUCT(
        (Data_Clean_Build!K$2:K$51) *
        (($B45 = "All") + (Data_Clean_Build!$F$2:$F$51 = $B45)) *
        (($C45 = "") + ISNUMBER(SEARCH(Data_Clean_Build!$B$2:$B$51,$C45)))
    ),
    0
)</f>
        <v>0</v>
      </c>
      <c r="H45" s="19" cm="1">
        <f t="array" ref="H45">IFERROR(
    SUMPRODUCT(
        (Data_Clean_Build!L$2:L$51) *
        (($B45 = "All") + (Data_Clean_Build!$F$2:$F$51 = $B45)) *
        (($C45 = "") + ISNUMBER(SEARCH(Data_Clean_Build!$B$2:$B$51,$C45)))
    ),
    0
)</f>
        <v>0</v>
      </c>
      <c r="I45" s="19" cm="1">
        <f t="array" ref="I45">IFERROR(
    SUMPRODUCT(
        (Data_Clean_Build!M$2:M$51) *
        (($B45 = "All") + (Data_Clean_Build!$F$2:$F$51 = $B45)) *
        (($C45 = "") + ISNUMBER(SEARCH(Data_Clean_Build!$B$2:$B$51,$C45)))
    ),
    0
)</f>
        <v>0</v>
      </c>
      <c r="J45" s="19" cm="1">
        <f t="array" ref="J45">IFERROR(
    SUMPRODUCT(
        (Data_Clean_Build!N$2:N$51) *
        (($B45 = "All") + (Data_Clean_Build!$F$2:$F$51 = $B45)) *
        (($C45 = "") + ISNUMBER(SEARCH(Data_Clean_Build!$B$2:$B$51,$C45)))
    ),
    0
)</f>
        <v>0</v>
      </c>
      <c r="K45" s="19" cm="1">
        <f t="array" ref="K45">IFERROR(
    SUMPRODUCT(
        (Data_Clean_Build!O$2:O$51) *
        (($B45 = "All") + (Data_Clean_Build!$F$2:$F$51 = $B45)) *
        (($C45 = "") + ISNUMBER(SEARCH(Data_Clean_Build!$B$2:$B$51,$C45)))
    ),
    0
)</f>
        <v>0</v>
      </c>
      <c r="L45" s="19" cm="1">
        <f t="array" ref="L45">IFERROR(
    SUMPRODUCT(
        (Data_Clean_Build!P$2:P$51) *
        (($B45 = "All") + (Data_Clean_Build!$F$2:$F$51 = $B45)) *
        (($C45 = "") + ISNUMBER(SEARCH(Data_Clean_Build!$B$2:$B$51,$C45)))
    ),
    0
)</f>
        <v>0</v>
      </c>
      <c r="M45" s="19" cm="1">
        <f t="array" ref="M45">IFERROR(
    SUMPRODUCT(
        (Data_Clean_Build!Q$2:Q$51) *
        (($B45 = "All") + (Data_Clean_Build!$F$2:$F$51 = $B45)) *
        (($C45 = "") + ISNUMBER(SEARCH(Data_Clean_Build!$B$2:$B$51,$C45)))
    ),
    0
)</f>
        <v>0</v>
      </c>
      <c r="N45" s="19" cm="1">
        <f t="array" ref="N45">IFERROR(
    SUMPRODUCT(
        (Data_Clean_Build!R$2:R$51) *
        (($B45 = "All") + (Data_Clean_Build!$F$2:$F$51 = $B45)) *
        (($C45 = "") + ISNUMBER(SEARCH(Data_Clean_Build!$B$2:$B$51,$C45)))
    ),
    0
)</f>
        <v>0</v>
      </c>
      <c r="O45" s="19" cm="1">
        <f t="array" ref="O45">IFERROR(
    SUMPRODUCT(
        (Data_Clean_Build!S$2:S$51) *
        (($B45 = "All") + (Data_Clean_Build!$F$2:$F$51 = $B45)) *
        (($C45 = "") + ISNUMBER(SEARCH(Data_Clean_Build!$B$2:$B$51,$C45)))
    ),
    0
)</f>
        <v>0</v>
      </c>
      <c r="P45" s="19" cm="1">
        <f t="array" ref="P45">IFERROR(
    SUMPRODUCT(
        (Data_Clean_Build!T$2:T$51) *
        (($B45 = "All") + (Data_Clean_Build!$F$2:$F$51 = $B45)) *
        (($C45 = "") + ISNUMBER(SEARCH(Data_Clean_Build!$B$2:$B$51,$C45)))
    ),
    0
)</f>
        <v>0</v>
      </c>
      <c r="Q45" s="19" cm="1">
        <f t="array" ref="Q45">IFERROR(
    SUMPRODUCT(
        (Data_Clean_Build!U$2:U$51) *
        (($B45 = "All") + (Data_Clean_Build!$F$2:$F$51 = $B45)) *
        (($C45 = "") + ISNUMBER(SEARCH(Data_Clean_Build!$B$2:$B$51,$C45)))
    ),
    0
)</f>
        <v>0</v>
      </c>
      <c r="R45" s="19" cm="1">
        <f t="array" ref="R45">IFERROR(
    SUMPRODUCT(
        (Data_Clean_Build!V$2:V$51) *
        (($B45 = "All") + (Data_Clean_Build!$F$2:$F$51 = $B45)) *
        (($C45 = "") + ISNUMBER(SEARCH(Data_Clean_Build!$B$2:$B$51,$C45)))
    ),
    0
)</f>
        <v>393.69600000000003</v>
      </c>
      <c r="S45" s="19" cm="1">
        <f t="array" ref="S45">IFERROR(
    SUMPRODUCT(
        (Data_Clean_Build!W$2:W$51) *
        (($B45 = "All") + (Data_Clean_Build!$F$2:$F$51 = $B45)) *
        (($C45 = "") + ISNUMBER(SEARCH(Data_Clean_Build!$B$2:$B$51,$C45)))
    ),
    0
)</f>
        <v>549.69551999999999</v>
      </c>
      <c r="T45" s="19" cm="1">
        <f t="array" ref="T45">IFERROR(
    SUMPRODUCT(
        (Data_Clean_Build!X$2:X$51) *
        (($B45 = "All") + (Data_Clean_Build!$F$2:$F$51 = $B45)) *
        (($C45 = "") + ISNUMBER(SEARCH(Data_Clean_Build!$B$2:$B$51,$C45)))
    ),
    0
)</f>
        <v>549.69551999999999</v>
      </c>
      <c r="U45" s="19" cm="1">
        <f t="array" ref="U45">IFERROR(
    SUMPRODUCT(
        (Data_Clean_Build!Y$2:Y$51) *
        (($B45 = "All") + (Data_Clean_Build!$F$2:$F$51 = $B45)) *
        (($C45 = "") + ISNUMBER(SEARCH(Data_Clean_Build!$B$2:$B$51,$C45)))
    ),
    0
)</f>
        <v>549.69551999999999</v>
      </c>
      <c r="V45" s="19" cm="1">
        <f t="array" ref="V45">IFERROR(
    SUMPRODUCT(
        (Data_Clean_Build!Z$2:Z$51) *
        (($B45 = "All") + (Data_Clean_Build!$F$2:$F$51 = $B45)) *
        (($C45 = "") + ISNUMBER(SEARCH(Data_Clean_Build!$B$2:$B$51,$C45)))
    ),
    0
)</f>
        <v>549.69551999999999</v>
      </c>
      <c r="W45" s="19" cm="1">
        <f t="array" ref="W45">IFERROR(
    SUMPRODUCT(
        (Data_Clean_Build!AA$2:AA$51) *
        (($B45 = "All") + (Data_Clean_Build!$F$2:$F$51 = $B45)) *
        (($C45 = "") + ISNUMBER(SEARCH(Data_Clean_Build!$B$2:$B$51,$C45)))
    ),
    0
)</f>
        <v>549.69551999999999</v>
      </c>
      <c r="X45" s="19" cm="1">
        <f t="array" ref="X45">IFERROR(
    SUMPRODUCT(
        (Data_Clean_Build!AB$2:AB$51) *
        (($B45 = "All") + (Data_Clean_Build!$F$2:$F$51 = $B45)) *
        (($C45 = "") + ISNUMBER(SEARCH(Data_Clean_Build!$B$2:$B$51,$C45)))
    ),
    0
)</f>
        <v>549.69551999999999</v>
      </c>
      <c r="Y45" s="19" cm="1">
        <f t="array" ref="Y45">IFERROR(
    SUMPRODUCT(
        (Data_Clean_Build!AC$2:AC$51) *
        (($B45 = "All") + (Data_Clean_Build!$F$2:$F$51 = $B45)) *
        (($C45 = "") + ISNUMBER(SEARCH(Data_Clean_Build!$B$2:$B$51,$C45)))
    ),
    0
)</f>
        <v>549.69551999999999</v>
      </c>
      <c r="Z45" s="19" cm="1">
        <f t="array" ref="Z45">IFERROR(
    SUMPRODUCT(
        (Data_Clean_Build!AD$2:AD$51) *
        (($B45 = "All") + (Data_Clean_Build!$F$2:$F$51 = $B45)) *
        (($C45 = "") + ISNUMBER(SEARCH(Data_Clean_Build!$B$2:$B$51,$C45)))
    ),
    0
)</f>
        <v>549.55151999999998</v>
      </c>
      <c r="AA45" s="19" cm="1">
        <f t="array" ref="AA45">IFERROR(
    SUMPRODUCT(
        (Data_Clean_Build!AE$2:AE$51) *
        (($B45 = "All") + (Data_Clean_Build!$F$2:$F$51 = $B45)) *
        (($C45 = "") + ISNUMBER(SEARCH(Data_Clean_Build!$B$2:$B$51,$C45)))
    ),
    0
)</f>
        <v>549.55151999999998</v>
      </c>
      <c r="AB45" s="19" cm="1">
        <f t="array" ref="AB45">IFERROR(
    SUMPRODUCT(
        (Data_Clean_Build!AF$2:AF$51) *
        (($B45 = "All") + (Data_Clean_Build!$F$2:$F$51 = $B45)) *
        (($C45 = "") + ISNUMBER(SEARCH(Data_Clean_Build!$B$2:$B$51,$C45)))
    ),
    0
)</f>
        <v>549.55151999999998</v>
      </c>
      <c r="AC45" s="19" cm="1">
        <f t="array" ref="AC45">IFERROR(
    SUMPRODUCT(
        (Data_Clean_Build!AG$2:AG$51) *
        (($B45 = "All") + (Data_Clean_Build!$F$2:$F$51 = $B45)) *
        (($C45 = "") + ISNUMBER(SEARCH(Data_Clean_Build!$B$2:$B$51,$C45)))
    ),
    0
)</f>
        <v>573.18191999999999</v>
      </c>
      <c r="AD45" s="19" cm="1">
        <f t="array" ref="AD45">IFERROR(
    SUMPRODUCT(
        (Data_Clean_Build!AH$2:AH$51) *
        (($B45 = "All") + (Data_Clean_Build!$F$2:$F$51 = $B45)) *
        (($C45 = "") + ISNUMBER(SEARCH(Data_Clean_Build!$B$2:$B$51,$C45)))
    ),
    0
)</f>
        <v>573.18191999999999</v>
      </c>
      <c r="AE45" s="19" cm="1">
        <f t="array" ref="AE45">IFERROR(
    SUMPRODUCT(
        (Data_Clean_Build!AI$2:AI$51) *
        (($B45 = "All") + (Data_Clean_Build!$F$2:$F$51 = $B45)) *
        (($C45 = "") + ISNUMBER(SEARCH(Data_Clean_Build!$B$2:$B$51,$C45)))
    ),
    0
)</f>
        <v>573.18191999999999</v>
      </c>
      <c r="AF45" s="19" cm="1">
        <f t="array" ref="AF45">IFERROR(
    SUMPRODUCT(
        (Data_Clean_Build!AJ$2:AJ$51) *
        (($B45 = "All") + (Data_Clean_Build!$F$2:$F$51 = $B45)) *
        (($C45 = "") + ISNUMBER(SEARCH(Data_Clean_Build!$B$2:$B$51,$C45)))
    ),
    0
)</f>
        <v>580.37760000000003</v>
      </c>
      <c r="AH45" s="19" cm="1">
        <f t="array" ref="AH45">_xlfn.SWITCH($A45,"Start",$E45,"End",$G45,SUM($E45:$G45))</f>
        <v>0</v>
      </c>
      <c r="AI45" s="19" cm="1">
        <f t="array" ref="AI45">_xlfn.SWITCH($A45,"Start",$H45,"End",$J45,SUM($H45:$J45))</f>
        <v>0</v>
      </c>
      <c r="AJ45" s="19" cm="1">
        <f t="array" ref="AJ45">_xlfn.SWITCH($A45,"Start",$K45,"End",$M45,SUM($K45:$M45))</f>
        <v>0</v>
      </c>
      <c r="AK45" s="19" cm="1">
        <f t="array" ref="AK45">_xlfn.SWITCH($A45,"Start",$N45,"End",$P45,SUM($N45:$P45))</f>
        <v>0</v>
      </c>
      <c r="AL45" s="19" cm="1">
        <f t="array" ref="AL45">_xlfn.SWITCH($A45,"Start",$Q45,"End",$S45,SUM($Q45:$S45))</f>
        <v>549.69551999999999</v>
      </c>
      <c r="AM45" s="19" cm="1">
        <f t="array" ref="AM45">_xlfn.SWITCH($A45,"Start",$T45,"End",$V45,SUM($T45:$V45))</f>
        <v>549.69551999999999</v>
      </c>
      <c r="AN45" s="19" cm="1">
        <f t="array" ref="AN45">_xlfn.SWITCH($A45,"Start",$W45,"End",$Y45,SUM($W45:$Y45))</f>
        <v>549.69551999999999</v>
      </c>
      <c r="AO45" s="19" cm="1">
        <f t="array" ref="AO45">_xlfn.SWITCH($A45,"Start",$Z45,"End",$AB45,SUM($Z45:$AB45))</f>
        <v>549.55151999999998</v>
      </c>
      <c r="AP45" s="19" cm="1">
        <f t="array" ref="AP45">_xlfn.SWITCH($A45,"Start",$AC45,"End",$AE45,SUM($AC45:$AE45))</f>
        <v>573.18191999999999</v>
      </c>
      <c r="AR45" s="19" cm="1">
        <f t="array" ref="AR45">_xlfn.SWITCH($A45,"Start",$E45,"End",$P45,SUM($E45:$P45))</f>
        <v>0</v>
      </c>
      <c r="AS45" s="19" cm="1">
        <f t="array" ref="AS45">_xlfn.SWITCH($A45,"Start",$Q45,"End",$AB45,SUM($Q45:$AB45))</f>
        <v>549.55151999999998</v>
      </c>
    </row>
    <row r="46" spans="1:45" x14ac:dyDescent="0.2">
      <c r="A46" s="35" t="s">
        <v>16</v>
      </c>
      <c r="B46" s="34"/>
      <c r="C46" s="35" t="s">
        <v>16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H46" s="19"/>
      <c r="AI46" s="19"/>
      <c r="AJ46" s="19"/>
      <c r="AK46" s="19"/>
      <c r="AL46" s="19"/>
      <c r="AM46" s="19"/>
      <c r="AN46" s="19"/>
      <c r="AO46" s="19"/>
      <c r="AP46" s="19"/>
      <c r="AR46" s="19"/>
      <c r="AS46" s="19"/>
    </row>
    <row r="47" spans="1:45" x14ac:dyDescent="0.2">
      <c r="A47" s="35" t="s">
        <v>13</v>
      </c>
      <c r="B47" s="34" t="s">
        <v>10</v>
      </c>
      <c r="C47" s="35" t="s">
        <v>16</v>
      </c>
      <c r="E47" s="19" cm="1">
        <f t="array" ref="E47">IFERROR(
    SUMPRODUCT(
        (Data_Clean_Build!H$2:H$51) *
        (($B47 = "All") + (Data_Clean_Build!$F$2:$F$51 = $B47)) *
        (($C47 = "") + ISNUMBER(SEARCH(Data_Clean_Build!$B$2:$B$51,$C47)))
    ),
    0
)</f>
        <v>0</v>
      </c>
      <c r="F47" s="19" cm="1">
        <f t="array" ref="F47">IFERROR(
    SUMPRODUCT(
        (Data_Clean_Build!I$2:I$51) *
        (($B47 = "All") + (Data_Clean_Build!$F$2:$F$51 = $B47)) *
        (($C47 = "") + ISNUMBER(SEARCH(Data_Clean_Build!$B$2:$B$51,$C47)))
    ),
    0
)</f>
        <v>0</v>
      </c>
      <c r="G47" s="19" cm="1">
        <f t="array" ref="G47">IFERROR(
    SUMPRODUCT(
        (Data_Clean_Build!J$2:J$51) *
        (($B47 = "All") + (Data_Clean_Build!$F$2:$F$51 = $B47)) *
        (($C47 = "") + ISNUMBER(SEARCH(Data_Clean_Build!$B$2:$B$51,$C47)))
    ),
    0
)</f>
        <v>0</v>
      </c>
      <c r="H47" s="19" cm="1">
        <f t="array" ref="H47">IFERROR(
    SUMPRODUCT(
        (Data_Clean_Build!K$2:K$51) *
        (($B47 = "All") + (Data_Clean_Build!$F$2:$F$51 = $B47)) *
        (($C47 = "") + ISNUMBER(SEARCH(Data_Clean_Build!$B$2:$B$51,$C47)))
    ),
    0
)</f>
        <v>0</v>
      </c>
      <c r="I47" s="19" cm="1">
        <f t="array" ref="I47">IFERROR(
    SUMPRODUCT(
        (Data_Clean_Build!L$2:L$51) *
        (($B47 = "All") + (Data_Clean_Build!$F$2:$F$51 = $B47)) *
        (($C47 = "") + ISNUMBER(SEARCH(Data_Clean_Build!$B$2:$B$51,$C47)))
    ),
    0
)</f>
        <v>0</v>
      </c>
      <c r="J47" s="19" cm="1">
        <f t="array" ref="J47">IFERROR(
    SUMPRODUCT(
        (Data_Clean_Build!M$2:M$51) *
        (($B47 = "All") + (Data_Clean_Build!$F$2:$F$51 = $B47)) *
        (($C47 = "") + ISNUMBER(SEARCH(Data_Clean_Build!$B$2:$B$51,$C47)))
    ),
    0
)</f>
        <v>0</v>
      </c>
      <c r="K47" s="19" cm="1">
        <f t="array" ref="K47">IFERROR(
    SUMPRODUCT(
        (Data_Clean_Build!N$2:N$51) *
        (($B47 = "All") + (Data_Clean_Build!$F$2:$F$51 = $B47)) *
        (($C47 = "") + ISNUMBER(SEARCH(Data_Clean_Build!$B$2:$B$51,$C47)))
    ),
    0
)</f>
        <v>0</v>
      </c>
      <c r="L47" s="19" cm="1">
        <f t="array" ref="L47">IFERROR(
    SUMPRODUCT(
        (Data_Clean_Build!O$2:O$51) *
        (($B47 = "All") + (Data_Clean_Build!$F$2:$F$51 = $B47)) *
        (($C47 = "") + ISNUMBER(SEARCH(Data_Clean_Build!$B$2:$B$51,$C47)))
    ),
    0
)</f>
        <v>0</v>
      </c>
      <c r="M47" s="19" cm="1">
        <f t="array" ref="M47">IFERROR(
    SUMPRODUCT(
        (Data_Clean_Build!P$2:P$51) *
        (($B47 = "All") + (Data_Clean_Build!$F$2:$F$51 = $B47)) *
        (($C47 = "") + ISNUMBER(SEARCH(Data_Clean_Build!$B$2:$B$51,$C47)))
    ),
    0
)</f>
        <v>0</v>
      </c>
      <c r="N47" s="19" cm="1">
        <f t="array" ref="N47">IFERROR(
    SUMPRODUCT(
        (Data_Clean_Build!Q$2:Q$51) *
        (($B47 = "All") + (Data_Clean_Build!$F$2:$F$51 = $B47)) *
        (($C47 = "") + ISNUMBER(SEARCH(Data_Clean_Build!$B$2:$B$51,$C47)))
    ),
    0
)</f>
        <v>0</v>
      </c>
      <c r="O47" s="19" cm="1">
        <f t="array" ref="O47">IFERROR(
    SUMPRODUCT(
        (Data_Clean_Build!R$2:R$51) *
        (($B47 = "All") + (Data_Clean_Build!$F$2:$F$51 = $B47)) *
        (($C47 = "") + ISNUMBER(SEARCH(Data_Clean_Build!$B$2:$B$51,$C47)))
    ),
    0
)</f>
        <v>0</v>
      </c>
      <c r="P47" s="19" cm="1">
        <f t="array" ref="P47">IFERROR(
    SUMPRODUCT(
        (Data_Clean_Build!S$2:S$51) *
        (($B47 = "All") + (Data_Clean_Build!$F$2:$F$51 = $B47)) *
        (($C47 = "") + ISNUMBER(SEARCH(Data_Clean_Build!$B$2:$B$51,$C47)))
    ),
    0
)</f>
        <v>0</v>
      </c>
      <c r="Q47" s="19" cm="1">
        <f t="array" ref="Q47">IFERROR(
    SUMPRODUCT(
        (Data_Clean_Build!T$2:T$51) *
        (($B47 = "All") + (Data_Clean_Build!$F$2:$F$51 = $B47)) *
        (($C47 = "") + ISNUMBER(SEARCH(Data_Clean_Build!$B$2:$B$51,$C47)))
    ),
    0
)</f>
        <v>0</v>
      </c>
      <c r="R47" s="19" cm="1">
        <f t="array" ref="R47">IFERROR(
    SUMPRODUCT(
        (Data_Clean_Build!U$2:U$51) *
        (($B47 = "All") + (Data_Clean_Build!$F$2:$F$51 = $B47)) *
        (($C47 = "") + ISNUMBER(SEARCH(Data_Clean_Build!$B$2:$B$51,$C47)))
    ),
    0
)</f>
        <v>0</v>
      </c>
      <c r="S47" s="19" cm="1">
        <f t="array" ref="S47">IFERROR(
    SUMPRODUCT(
        (Data_Clean_Build!V$2:V$51) *
        (($B47 = "All") + (Data_Clean_Build!$F$2:$F$51 = $B47)) *
        (($C47 = "") + ISNUMBER(SEARCH(Data_Clean_Build!$B$2:$B$51,$C47)))
    ),
    0
)</f>
        <v>0</v>
      </c>
      <c r="T47" s="19" cm="1">
        <f t="array" ref="T47">IFERROR(
    SUMPRODUCT(
        (Data_Clean_Build!W$2:W$51) *
        (($B47 = "All") + (Data_Clean_Build!$F$2:$F$51 = $B47)) *
        (($C47 = "") + ISNUMBER(SEARCH(Data_Clean_Build!$B$2:$B$51,$C47)))
    ),
    0
)</f>
        <v>0</v>
      </c>
      <c r="U47" s="19" cm="1">
        <f t="array" ref="U47">IFERROR(
    SUMPRODUCT(
        (Data_Clean_Build!X$2:X$51) *
        (($B47 = "All") + (Data_Clean_Build!$F$2:$F$51 = $B47)) *
        (($C47 = "") + ISNUMBER(SEARCH(Data_Clean_Build!$B$2:$B$51,$C47)))
    ),
    0
)</f>
        <v>108.10656</v>
      </c>
      <c r="V47" s="19" cm="1">
        <f t="array" ref="V47">IFERROR(
    SUMPRODUCT(
        (Data_Clean_Build!Y$2:Y$51) *
        (($B47 = "All") + (Data_Clean_Build!$F$2:$F$51 = $B47)) *
        (($C47 = "") + ISNUMBER(SEARCH(Data_Clean_Build!$B$2:$B$51,$C47)))
    ),
    0
)</f>
        <v>540.10655999999994</v>
      </c>
      <c r="W47" s="19" cm="1">
        <f t="array" ref="W47">IFERROR(
    SUMPRODUCT(
        (Data_Clean_Build!Z$2:Z$51) *
        (($B47 = "All") + (Data_Clean_Build!$F$2:$F$51 = $B47)) *
        (($C47 = "") + ISNUMBER(SEARCH(Data_Clean_Build!$B$2:$B$51,$C47)))
    ),
    0
)</f>
        <v>956.48400000000004</v>
      </c>
      <c r="X47" s="19" cm="1">
        <f t="array" ref="X47">IFERROR(
    SUMPRODUCT(
        (Data_Clean_Build!AA$2:AA$51) *
        (($B47 = "All") + (Data_Clean_Build!$F$2:$F$51 = $B47)) *
        (($C47 = "") + ISNUMBER(SEARCH(Data_Clean_Build!$B$2:$B$51,$C47)))
    ),
    0
)</f>
        <v>956.48400000000004</v>
      </c>
      <c r="Y47" s="19" cm="1">
        <f t="array" ref="Y47">IFERROR(
    SUMPRODUCT(
        (Data_Clean_Build!AB$2:AB$51) *
        (($B47 = "All") + (Data_Clean_Build!$F$2:$F$51 = $B47)) *
        (($C47 = "") + ISNUMBER(SEARCH(Data_Clean_Build!$B$2:$B$51,$C47)))
    ),
    0
)</f>
        <v>1130.1480000000001</v>
      </c>
      <c r="Z47" s="19" cm="1">
        <f t="array" ref="Z47">IFERROR(
    SUMPRODUCT(
        (Data_Clean_Build!AC$2:AC$51) *
        (($B47 = "All") + (Data_Clean_Build!$F$2:$F$51 = $B47)) *
        (($C47 = "") + ISNUMBER(SEARCH(Data_Clean_Build!$B$2:$B$51,$C47)))
    ),
    0
)</f>
        <v>1130.1480000000001</v>
      </c>
      <c r="AA47" s="19" cm="1">
        <f t="array" ref="AA47">IFERROR(
    SUMPRODUCT(
        (Data_Clean_Build!AD$2:AD$51) *
        (($B47 = "All") + (Data_Clean_Build!$F$2:$F$51 = $B47)) *
        (($C47 = "") + ISNUMBER(SEARCH(Data_Clean_Build!$B$2:$B$51,$C47)))
    ),
    0
)</f>
        <v>1130.1480000000001</v>
      </c>
      <c r="AB47" s="19" cm="1">
        <f t="array" ref="AB47">IFERROR(
    SUMPRODUCT(
        (Data_Clean_Build!AE$2:AE$51) *
        (($B47 = "All") + (Data_Clean_Build!$F$2:$F$51 = $B47)) *
        (($C47 = "") + ISNUMBER(SEARCH(Data_Clean_Build!$B$2:$B$51,$C47)))
    ),
    0
)</f>
        <v>1130.1480000000001</v>
      </c>
      <c r="AC47" s="19" cm="1">
        <f t="array" ref="AC47">IFERROR(
    SUMPRODUCT(
        (Data_Clean_Build!AF$2:AF$51) *
        (($B47 = "All") + (Data_Clean_Build!$F$2:$F$51 = $B47)) *
        (($C47 = "") + ISNUMBER(SEARCH(Data_Clean_Build!$B$2:$B$51,$C47)))
    ),
    0
)</f>
        <v>1130.1480000000001</v>
      </c>
      <c r="AD47" s="19" cm="1">
        <f t="array" ref="AD47">IFERROR(
    SUMPRODUCT(
        (Data_Clean_Build!AG$2:AG$51) *
        (($B47 = "All") + (Data_Clean_Build!$F$2:$F$51 = $B47)) *
        (($C47 = "") + ISNUMBER(SEARCH(Data_Clean_Build!$B$2:$B$51,$C47)))
    ),
    0
)</f>
        <v>1133.73792</v>
      </c>
      <c r="AE47" s="19" cm="1">
        <f t="array" ref="AE47">IFERROR(
    SUMPRODUCT(
        (Data_Clean_Build!AH$2:AH$51) *
        (($B47 = "All") + (Data_Clean_Build!$F$2:$F$51 = $B47)) *
        (($C47 = "") + ISNUMBER(SEARCH(Data_Clean_Build!$B$2:$B$51,$C47)))
    ),
    0
)</f>
        <v>1133.73792</v>
      </c>
      <c r="AF47" s="19" cm="1">
        <f t="array" ref="AF47">IFERROR(
    SUMPRODUCT(
        (Data_Clean_Build!AI$2:AI$51) *
        (($B47 = "All") + (Data_Clean_Build!$F$2:$F$51 = $B47)) *
        (($C47 = "") + ISNUMBER(SEARCH(Data_Clean_Build!$B$2:$B$51,$C47)))
    ),
    0
)</f>
        <v>1133.73792</v>
      </c>
      <c r="AH47" s="19" cm="1">
        <f t="array" ref="AH47">_xlfn.SWITCH($A47,"Start",$E47,"End",$G47,SUM($E47:$G47))</f>
        <v>0</v>
      </c>
      <c r="AI47" s="19" cm="1">
        <f t="array" ref="AI47">_xlfn.SWITCH($A47,"Start",$H47,"End",$J47,SUM($H47:$J47))</f>
        <v>0</v>
      </c>
      <c r="AJ47" s="19" cm="1">
        <f t="array" ref="AJ47">_xlfn.SWITCH($A47,"Start",$K47,"End",$M47,SUM($K47:$M47))</f>
        <v>0</v>
      </c>
      <c r="AK47" s="19" cm="1">
        <f t="array" ref="AK47">_xlfn.SWITCH($A47,"Start",$N47,"End",$P47,SUM($N47:$P47))</f>
        <v>0</v>
      </c>
      <c r="AL47" s="19" cm="1">
        <f t="array" ref="AL47">_xlfn.SWITCH($A47,"Start",$Q47,"End",$S47,SUM($Q47:$S47))</f>
        <v>0</v>
      </c>
      <c r="AM47" s="19" cm="1">
        <f t="array" ref="AM47">_xlfn.SWITCH($A47,"Start",$T47,"End",$V47,SUM($T47:$V47))</f>
        <v>0</v>
      </c>
      <c r="AN47" s="19" cm="1">
        <f t="array" ref="AN47">_xlfn.SWITCH($A47,"Start",$W47,"End",$Y47,SUM($W47:$Y47))</f>
        <v>956.48400000000004</v>
      </c>
      <c r="AO47" s="19" cm="1">
        <f t="array" ref="AO47">_xlfn.SWITCH($A47,"Start",$Z47,"End",$AB47,SUM($Z47:$AB47))</f>
        <v>1130.1480000000001</v>
      </c>
      <c r="AP47" s="19" cm="1">
        <f t="array" ref="AP47">_xlfn.SWITCH($A47,"Start",$AC47,"End",$AE47,SUM($AC47:$AE47))</f>
        <v>1130.1480000000001</v>
      </c>
      <c r="AR47" s="19" cm="1">
        <f t="array" ref="AR47">_xlfn.SWITCH($A47,"Start",$E47,"End",$P47,SUM($E47:$P47))</f>
        <v>0</v>
      </c>
      <c r="AS47" s="19" cm="1">
        <f t="array" ref="AS47">_xlfn.SWITCH($A47,"Start",$Q47,"End",$AB47,SUM($Q47:$AB47))</f>
        <v>0</v>
      </c>
    </row>
    <row r="48" spans="1:45" x14ac:dyDescent="0.2">
      <c r="A48" s="35" t="s">
        <v>1</v>
      </c>
      <c r="B48" s="34" t="s">
        <v>10</v>
      </c>
      <c r="C48" s="35" t="s">
        <v>16</v>
      </c>
      <c r="E48" s="19" cm="1">
        <f t="array" ref="E48">IFERROR(
    SUMPRODUCT(
        (Data_Clean_Build!I$2:I$51) *
        (Data_Clean_Build!$D$2:$D$51 = Data_Clean_Build!I$1:I$1) *
        (($B48 = "All") + (Data_Clean_Build!$F$2:$F$51 = $B48)) *
        (($C48 = "") + ISNUMBER(SEARCH(Data_Clean_Build!$B$2:$B$51,$C48)))
    ),
    0
)</f>
        <v>0</v>
      </c>
      <c r="F48" s="19" cm="1">
        <f t="array" ref="F48">IFERROR(
    SUMPRODUCT(
        (Data_Clean_Build!J$2:J$51) *
        (Data_Clean_Build!$D$2:$D$51 = Data_Clean_Build!J$1:J$1) *
        (($B48 = "All") + (Data_Clean_Build!$F$2:$F$51 = $B48)) *
        (($C48 = "") + ISNUMBER(SEARCH(Data_Clean_Build!$B$2:$B$51,$C48)))
    ),
    0
)</f>
        <v>0</v>
      </c>
      <c r="G48" s="19" cm="1">
        <f t="array" ref="G48">IFERROR(
    SUMPRODUCT(
        (Data_Clean_Build!K$2:K$51) *
        (Data_Clean_Build!$D$2:$D$51 = Data_Clean_Build!K$1:K$1) *
        (($B48 = "All") + (Data_Clean_Build!$F$2:$F$51 = $B48)) *
        (($C48 = "") + ISNUMBER(SEARCH(Data_Clean_Build!$B$2:$B$51,$C48)))
    ),
    0
)</f>
        <v>0</v>
      </c>
      <c r="H48" s="19" cm="1">
        <f t="array" ref="H48">IFERROR(
    SUMPRODUCT(
        (Data_Clean_Build!L$2:L$51) *
        (Data_Clean_Build!$D$2:$D$51 = Data_Clean_Build!L$1:L$1) *
        (($B48 = "All") + (Data_Clean_Build!$F$2:$F$51 = $B48)) *
        (($C48 = "") + ISNUMBER(SEARCH(Data_Clean_Build!$B$2:$B$51,$C48)))
    ),
    0
)</f>
        <v>0</v>
      </c>
      <c r="I48" s="19" cm="1">
        <f t="array" ref="I48">IFERROR(
    SUMPRODUCT(
        (Data_Clean_Build!M$2:M$51) *
        (Data_Clean_Build!$D$2:$D$51 = Data_Clean_Build!M$1:M$1) *
        (($B48 = "All") + (Data_Clean_Build!$F$2:$F$51 = $B48)) *
        (($C48 = "") + ISNUMBER(SEARCH(Data_Clean_Build!$B$2:$B$51,$C48)))
    ),
    0
)</f>
        <v>0</v>
      </c>
      <c r="J48" s="19" cm="1">
        <f t="array" ref="J48">IFERROR(
    SUMPRODUCT(
        (Data_Clean_Build!N$2:N$51) *
        (Data_Clean_Build!$D$2:$D$51 = Data_Clean_Build!N$1:N$1) *
        (($B48 = "All") + (Data_Clean_Build!$F$2:$F$51 = $B48)) *
        (($C48 = "") + ISNUMBER(SEARCH(Data_Clean_Build!$B$2:$B$51,$C48)))
    ),
    0
)</f>
        <v>0</v>
      </c>
      <c r="K48" s="19" cm="1">
        <f t="array" ref="K48">IFERROR(
    SUMPRODUCT(
        (Data_Clean_Build!O$2:O$51) *
        (Data_Clean_Build!$D$2:$D$51 = Data_Clean_Build!O$1:O$1) *
        (($B48 = "All") + (Data_Clean_Build!$F$2:$F$51 = $B48)) *
        (($C48 = "") + ISNUMBER(SEARCH(Data_Clean_Build!$B$2:$B$51,$C48)))
    ),
    0
)</f>
        <v>0</v>
      </c>
      <c r="L48" s="19" cm="1">
        <f t="array" ref="L48">IFERROR(
    SUMPRODUCT(
        (Data_Clean_Build!P$2:P$51) *
        (Data_Clean_Build!$D$2:$D$51 = Data_Clean_Build!P$1:P$1) *
        (($B48 = "All") + (Data_Clean_Build!$F$2:$F$51 = $B48)) *
        (($C48 = "") + ISNUMBER(SEARCH(Data_Clean_Build!$B$2:$B$51,$C48)))
    ),
    0
)</f>
        <v>0</v>
      </c>
      <c r="M48" s="19" cm="1">
        <f t="array" ref="M48">IFERROR(
    SUMPRODUCT(
        (Data_Clean_Build!Q$2:Q$51) *
        (Data_Clean_Build!$D$2:$D$51 = Data_Clean_Build!Q$1:Q$1) *
        (($B48 = "All") + (Data_Clean_Build!$F$2:$F$51 = $B48)) *
        (($C48 = "") + ISNUMBER(SEARCH(Data_Clean_Build!$B$2:$B$51,$C48)))
    ),
    0
)</f>
        <v>0</v>
      </c>
      <c r="N48" s="19" cm="1">
        <f t="array" ref="N48">IFERROR(
    SUMPRODUCT(
        (Data_Clean_Build!R$2:R$51) *
        (Data_Clean_Build!$D$2:$D$51 = Data_Clean_Build!R$1:R$1) *
        (($B48 = "All") + (Data_Clean_Build!$F$2:$F$51 = $B48)) *
        (($C48 = "") + ISNUMBER(SEARCH(Data_Clean_Build!$B$2:$B$51,$C48)))
    ),
    0
)</f>
        <v>0</v>
      </c>
      <c r="O48" s="19" cm="1">
        <f t="array" ref="O48">IFERROR(
    SUMPRODUCT(
        (Data_Clean_Build!S$2:S$51) *
        (Data_Clean_Build!$D$2:$D$51 = Data_Clean_Build!S$1:S$1) *
        (($B48 = "All") + (Data_Clean_Build!$F$2:$F$51 = $B48)) *
        (($C48 = "") + ISNUMBER(SEARCH(Data_Clean_Build!$B$2:$B$51,$C48)))
    ),
    0
)</f>
        <v>0</v>
      </c>
      <c r="P48" s="19" cm="1">
        <f t="array" ref="P48">IFERROR(
    SUMPRODUCT(
        (Data_Clean_Build!T$2:T$51) *
        (Data_Clean_Build!$D$2:$D$51 = Data_Clean_Build!T$1:T$1) *
        (($B48 = "All") + (Data_Clean_Build!$F$2:$F$51 = $B48)) *
        (($C48 = "") + ISNUMBER(SEARCH(Data_Clean_Build!$B$2:$B$51,$C48)))
    ),
    0
)</f>
        <v>0</v>
      </c>
      <c r="Q48" s="19" cm="1">
        <f t="array" ref="Q48">IFERROR(
    SUMPRODUCT(
        (Data_Clean_Build!U$2:U$51) *
        (Data_Clean_Build!$D$2:$D$51 = Data_Clean_Build!U$1:U$1) *
        (($B48 = "All") + (Data_Clean_Build!$F$2:$F$51 = $B48)) *
        (($C48 = "") + ISNUMBER(SEARCH(Data_Clean_Build!$B$2:$B$51,$C48)))
    ),
    0
)</f>
        <v>0</v>
      </c>
      <c r="R48" s="19" cm="1">
        <f t="array" ref="R48">IFERROR(
    SUMPRODUCT(
        (Data_Clean_Build!V$2:V$51) *
        (Data_Clean_Build!$D$2:$D$51 = Data_Clean_Build!V$1:V$1) *
        (($B48 = "All") + (Data_Clean_Build!$F$2:$F$51 = $B48)) *
        (($C48 = "") + ISNUMBER(SEARCH(Data_Clean_Build!$B$2:$B$51,$C48)))
    ),
    0
)</f>
        <v>0</v>
      </c>
      <c r="S48" s="19" cm="1">
        <f t="array" ref="S48">IFERROR(
    SUMPRODUCT(
        (Data_Clean_Build!W$2:W$51) *
        (Data_Clean_Build!$D$2:$D$51 = Data_Clean_Build!W$1:W$1) *
        (($B48 = "All") + (Data_Clean_Build!$F$2:$F$51 = $B48)) *
        (($C48 = "") + ISNUMBER(SEARCH(Data_Clean_Build!$B$2:$B$51,$C48)))
    ),
    0
)</f>
        <v>0</v>
      </c>
      <c r="T48" s="19" cm="1">
        <f t="array" ref="T48">IFERROR(
    SUMPRODUCT(
        (Data_Clean_Build!X$2:X$51) *
        (Data_Clean_Build!$D$2:$D$51 = Data_Clean_Build!X$1:X$1) *
        (($B48 = "All") + (Data_Clean_Build!$F$2:$F$51 = $B48)) *
        (($C48 = "") + ISNUMBER(SEARCH(Data_Clean_Build!$B$2:$B$51,$C48)))
    ),
    0
)</f>
        <v>108.10656</v>
      </c>
      <c r="U48" s="19" cm="1">
        <f t="array" ref="U48">IFERROR(
    SUMPRODUCT(
        (Data_Clean_Build!Y$2:Y$51) *
        (Data_Clean_Build!$D$2:$D$51 = Data_Clean_Build!Y$1:Y$1) *
        (($B48 = "All") + (Data_Clean_Build!$F$2:$F$51 = $B48)) *
        (($C48 = "") + ISNUMBER(SEARCH(Data_Clean_Build!$B$2:$B$51,$C48)))
    ),
    0
)</f>
        <v>432</v>
      </c>
      <c r="V48" s="19" cm="1">
        <f t="array" ref="V48">IFERROR(
    SUMPRODUCT(
        (Data_Clean_Build!Z$2:Z$51) *
        (Data_Clean_Build!$D$2:$D$51 = Data_Clean_Build!Z$1:Z$1) *
        (($B48 = "All") + (Data_Clean_Build!$F$2:$F$51 = $B48)) *
        (($C48 = "") + ISNUMBER(SEARCH(Data_Clean_Build!$B$2:$B$51,$C48)))
    ),
    0
)</f>
        <v>433.584</v>
      </c>
      <c r="W48" s="19" cm="1">
        <f t="array" ref="W48">IFERROR(
    SUMPRODUCT(
        (Data_Clean_Build!AA$2:AA$51) *
        (Data_Clean_Build!$D$2:$D$51 = Data_Clean_Build!AA$1:AA$1) *
        (($B48 = "All") + (Data_Clean_Build!$F$2:$F$51 = $B48)) *
        (($C48 = "") + ISNUMBER(SEARCH(Data_Clean_Build!$B$2:$B$51,$C48)))
    ),
    0
)</f>
        <v>0</v>
      </c>
      <c r="X48" s="19" cm="1">
        <f t="array" ref="X48">IFERROR(
    SUMPRODUCT(
        (Data_Clean_Build!AB$2:AB$51) *
        (Data_Clean_Build!$D$2:$D$51 = Data_Clean_Build!AB$1:AB$1) *
        (($B48 = "All") + (Data_Clean_Build!$F$2:$F$51 = $B48)) *
        (($C48 = "") + ISNUMBER(SEARCH(Data_Clean_Build!$B$2:$B$51,$C48)))
    ),
    0
)</f>
        <v>0</v>
      </c>
      <c r="Y48" s="19" cm="1">
        <f t="array" ref="Y48">IFERROR(
    SUMPRODUCT(
        (Data_Clean_Build!AC$2:AC$51) *
        (Data_Clean_Build!$D$2:$D$51 = Data_Clean_Build!AC$1:AC$1) *
        (($B48 = "All") + (Data_Clean_Build!$F$2:$F$51 = $B48)) *
        (($C48 = "") + ISNUMBER(SEARCH(Data_Clean_Build!$B$2:$B$51,$C48)))
    ),
    0
)</f>
        <v>0</v>
      </c>
      <c r="Z48" s="19" cm="1">
        <f t="array" ref="Z48">IFERROR(
    SUMPRODUCT(
        (Data_Clean_Build!AD$2:AD$51) *
        (Data_Clean_Build!$D$2:$D$51 = Data_Clean_Build!AD$1:AD$1) *
        (($B48 = "All") + (Data_Clean_Build!$F$2:$F$51 = $B48)) *
        (($C48 = "") + ISNUMBER(SEARCH(Data_Clean_Build!$B$2:$B$51,$C48)))
    ),
    0
)</f>
        <v>0</v>
      </c>
      <c r="AA48" s="19" cm="1">
        <f t="array" ref="AA48">IFERROR(
    SUMPRODUCT(
        (Data_Clean_Build!AE$2:AE$51) *
        (Data_Clean_Build!$D$2:$D$51 = Data_Clean_Build!AE$1:AE$1) *
        (($B48 = "All") + (Data_Clean_Build!$F$2:$F$51 = $B48)) *
        (($C48 = "") + ISNUMBER(SEARCH(Data_Clean_Build!$B$2:$B$51,$C48)))
    ),
    0
)</f>
        <v>0</v>
      </c>
      <c r="AB48" s="19" cm="1">
        <f t="array" ref="AB48">IFERROR(
    SUMPRODUCT(
        (Data_Clean_Build!AF$2:AF$51) *
        (Data_Clean_Build!$D$2:$D$51 = Data_Clean_Build!AF$1:AF$1) *
        (($B48 = "All") + (Data_Clean_Build!$F$2:$F$51 = $B48)) *
        (($C48 = "") + ISNUMBER(SEARCH(Data_Clean_Build!$B$2:$B$51,$C48)))
    ),
    0
)</f>
        <v>0</v>
      </c>
      <c r="AC48" s="19" cm="1">
        <f t="array" ref="AC48">IFERROR(
    SUMPRODUCT(
        (Data_Clean_Build!AG$2:AG$51) *
        (Data_Clean_Build!$D$2:$D$51 = Data_Clean_Build!AG$1:AG$1) *
        (($B48 = "All") + (Data_Clean_Build!$F$2:$F$51 = $B48)) *
        (($C48 = "") + ISNUMBER(SEARCH(Data_Clean_Build!$B$2:$B$51,$C48)))
    ),
    0
)</f>
        <v>0</v>
      </c>
      <c r="AD48" s="19" cm="1">
        <f t="array" ref="AD48">IFERROR(
    SUMPRODUCT(
        (Data_Clean_Build!AH$2:AH$51) *
        (Data_Clean_Build!$D$2:$D$51 = Data_Clean_Build!AH$1:AH$1) *
        (($B48 = "All") + (Data_Clean_Build!$F$2:$F$51 = $B48)) *
        (($C48 = "") + ISNUMBER(SEARCH(Data_Clean_Build!$B$2:$B$51,$C48)))
    ),
    0
)</f>
        <v>0</v>
      </c>
      <c r="AE48" s="19" cm="1">
        <f t="array" ref="AE48">IFERROR(
    SUMPRODUCT(
        (Data_Clean_Build!AI$2:AI$51) *
        (Data_Clean_Build!$D$2:$D$51 = Data_Clean_Build!AI$1:AI$1) *
        (($B48 = "All") + (Data_Clean_Build!$F$2:$F$51 = $B48)) *
        (($C48 = "") + ISNUMBER(SEARCH(Data_Clean_Build!$B$2:$B$51,$C48)))
    ),
    0
)</f>
        <v>0</v>
      </c>
      <c r="AF48" s="19" cm="1">
        <f t="array" ref="AF48">IFERROR(
    SUMPRODUCT(
        (Data_Clean_Build!AJ$2:AJ$51) *
        (Data_Clean_Build!$D$2:$D$51 = Data_Clean_Build!AJ$1:AJ$1) *
        (($B48 = "All") + (Data_Clean_Build!$F$2:$F$51 = $B48)) *
        (($C48 = "") + ISNUMBER(SEARCH(Data_Clean_Build!$B$2:$B$51,$C48)))
    ),
    0
)</f>
        <v>0</v>
      </c>
      <c r="AH48" s="19" cm="1">
        <f t="array" ref="AH48">_xlfn.SWITCH($A48,"Start",$E48,"End",$G48,SUM($E48:$G48))</f>
        <v>0</v>
      </c>
      <c r="AI48" s="19" cm="1">
        <f t="array" ref="AI48">_xlfn.SWITCH($A48,"Start",$H48,"End",$J48,SUM($H48:$J48))</f>
        <v>0</v>
      </c>
      <c r="AJ48" s="19" cm="1">
        <f t="array" ref="AJ48">_xlfn.SWITCH($A48,"Start",$K48,"End",$M48,SUM($K48:$M48))</f>
        <v>0</v>
      </c>
      <c r="AK48" s="19" cm="1">
        <f t="array" ref="AK48">_xlfn.SWITCH($A48,"Start",$N48,"End",$P48,SUM($N48:$P48))</f>
        <v>0</v>
      </c>
      <c r="AL48" s="19" cm="1">
        <f t="array" ref="AL48">_xlfn.SWITCH($A48,"Start",$Q48,"End",$S48,SUM($Q48:$S48))</f>
        <v>0</v>
      </c>
      <c r="AM48" s="19" cm="1">
        <f t="array" ref="AM48">_xlfn.SWITCH($A48,"Start",$T48,"End",$V48,SUM($T48:$V48))</f>
        <v>973.69056</v>
      </c>
      <c r="AN48" s="19" cm="1">
        <f t="array" ref="AN48">_xlfn.SWITCH($A48,"Start",$W48,"End",$Y48,SUM($W48:$Y48))</f>
        <v>0</v>
      </c>
      <c r="AO48" s="19" cm="1">
        <f t="array" ref="AO48">_xlfn.SWITCH($A48,"Start",$Z48,"End",$AB48,SUM($Z48:$AB48))</f>
        <v>0</v>
      </c>
      <c r="AP48" s="19" cm="1">
        <f t="array" ref="AP48">_xlfn.SWITCH($A48,"Start",$AC48,"End",$AE48,SUM($AC48:$AE48))</f>
        <v>0</v>
      </c>
      <c r="AR48" s="19" cm="1">
        <f t="array" ref="AR48">_xlfn.SWITCH($A48,"Start",$E48,"End",$P48,SUM($E48:$P48))</f>
        <v>0</v>
      </c>
      <c r="AS48" s="19" cm="1">
        <f t="array" ref="AS48">_xlfn.SWITCH($A48,"Start",$Q48,"End",$AB48,SUM($Q48:$AB48))</f>
        <v>973.69056</v>
      </c>
    </row>
    <row r="49" spans="1:45" x14ac:dyDescent="0.2">
      <c r="A49" s="35" t="s">
        <v>17</v>
      </c>
      <c r="B49" s="34" t="s">
        <v>10</v>
      </c>
      <c r="C49" s="35" t="s">
        <v>16</v>
      </c>
      <c r="E49" s="19" cm="1">
        <f t="array" ref="E49">IFERROR(
    SUMPRODUCT(
        (Data_Clean_Build!I$2:I$51) *
        (Data_Clean_Build!H$2:H$51 &lt;&gt; "") *
        (Data_Clean_Build!H$2:H$51 = 0) *
       (Data_Clean_Build!$D$2:$D$51 &lt;&gt; Data_Clean_Build!I$1:I$1) *
        (($B49 = "All") + (Data_Clean_Build!$F$2:$F$51 = $B49)) *
        (($C49 = "") + ISNUMBER(SEARCH(Data_Clean_Build!$B$2:$B$51,$C49)))
    ),
    0
)</f>
        <v>0</v>
      </c>
      <c r="F49" s="19" cm="1">
        <f t="array" ref="F49">IFERROR(
    SUMPRODUCT(
        (Data_Clean_Build!J$2:J$51) *
        (Data_Clean_Build!I$2:I$51 &lt;&gt; "") *
        (Data_Clean_Build!I$2:I$51 = 0) *
       (Data_Clean_Build!$D$2:$D$51 &lt;&gt; Data_Clean_Build!J$1:J$1) *
        (($B49 = "All") + (Data_Clean_Build!$F$2:$F$51 = $B49)) *
        (($C49 = "") + ISNUMBER(SEARCH(Data_Clean_Build!$B$2:$B$51,$C49)))
    ),
    0
)</f>
        <v>0</v>
      </c>
      <c r="G49" s="19" cm="1">
        <f t="array" ref="G49">IFERROR(
    SUMPRODUCT(
        (Data_Clean_Build!K$2:K$51) *
        (Data_Clean_Build!J$2:J$51 &lt;&gt; "") *
        (Data_Clean_Build!J$2:J$51 = 0) *
       (Data_Clean_Build!$D$2:$D$51 &lt;&gt; Data_Clean_Build!K$1:K$1) *
        (($B49 = "All") + (Data_Clean_Build!$F$2:$F$51 = $B49)) *
        (($C49 = "") + ISNUMBER(SEARCH(Data_Clean_Build!$B$2:$B$51,$C49)))
    ),
    0
)</f>
        <v>0</v>
      </c>
      <c r="H49" s="19" cm="1">
        <f t="array" ref="H49">IFERROR(
    SUMPRODUCT(
        (Data_Clean_Build!L$2:L$51) *
        (Data_Clean_Build!K$2:K$51 &lt;&gt; "") *
        (Data_Clean_Build!K$2:K$51 = 0) *
       (Data_Clean_Build!$D$2:$D$51 &lt;&gt; Data_Clean_Build!L$1:L$1) *
        (($B49 = "All") + (Data_Clean_Build!$F$2:$F$51 = $B49)) *
        (($C49 = "") + ISNUMBER(SEARCH(Data_Clean_Build!$B$2:$B$51,$C49)))
    ),
    0
)</f>
        <v>0</v>
      </c>
      <c r="I49" s="19" cm="1">
        <f t="array" ref="I49">IFERROR(
    SUMPRODUCT(
        (Data_Clean_Build!M$2:M$51) *
        (Data_Clean_Build!L$2:L$51 &lt;&gt; "") *
        (Data_Clean_Build!L$2:L$51 = 0) *
       (Data_Clean_Build!$D$2:$D$51 &lt;&gt; Data_Clean_Build!M$1:M$1) *
        (($B49 = "All") + (Data_Clean_Build!$F$2:$F$51 = $B49)) *
        (($C49 = "") + ISNUMBER(SEARCH(Data_Clean_Build!$B$2:$B$51,$C49)))
    ),
    0
)</f>
        <v>0</v>
      </c>
      <c r="J49" s="19" cm="1">
        <f t="array" ref="J49">IFERROR(
    SUMPRODUCT(
        (Data_Clean_Build!N$2:N$51) *
        (Data_Clean_Build!M$2:M$51 &lt;&gt; "") *
        (Data_Clean_Build!M$2:M$51 = 0) *
       (Data_Clean_Build!$D$2:$D$51 &lt;&gt; Data_Clean_Build!N$1:N$1) *
        (($B49 = "All") + (Data_Clean_Build!$F$2:$F$51 = $B49)) *
        (($C49 = "") + ISNUMBER(SEARCH(Data_Clean_Build!$B$2:$B$51,$C49)))
    ),
    0
)</f>
        <v>0</v>
      </c>
      <c r="K49" s="19" cm="1">
        <f t="array" ref="K49">IFERROR(
    SUMPRODUCT(
        (Data_Clean_Build!O$2:O$51) *
        (Data_Clean_Build!N$2:N$51 &lt;&gt; "") *
        (Data_Clean_Build!N$2:N$51 = 0) *
       (Data_Clean_Build!$D$2:$D$51 &lt;&gt; Data_Clean_Build!O$1:O$1) *
        (($B49 = "All") + (Data_Clean_Build!$F$2:$F$51 = $B49)) *
        (($C49 = "") + ISNUMBER(SEARCH(Data_Clean_Build!$B$2:$B$51,$C49)))
    ),
    0
)</f>
        <v>0</v>
      </c>
      <c r="L49" s="19" cm="1">
        <f t="array" ref="L49">IFERROR(
    SUMPRODUCT(
        (Data_Clean_Build!P$2:P$51) *
        (Data_Clean_Build!O$2:O$51 &lt;&gt; "") *
        (Data_Clean_Build!O$2:O$51 = 0) *
       (Data_Clean_Build!$D$2:$D$51 &lt;&gt; Data_Clean_Build!P$1:P$1) *
        (($B49 = "All") + (Data_Clean_Build!$F$2:$F$51 = $B49)) *
        (($C49 = "") + ISNUMBER(SEARCH(Data_Clean_Build!$B$2:$B$51,$C49)))
    ),
    0
)</f>
        <v>0</v>
      </c>
      <c r="M49" s="19" cm="1">
        <f t="array" ref="M49">IFERROR(
    SUMPRODUCT(
        (Data_Clean_Build!Q$2:Q$51) *
        (Data_Clean_Build!P$2:P$51 &lt;&gt; "") *
        (Data_Clean_Build!P$2:P$51 = 0) *
       (Data_Clean_Build!$D$2:$D$51 &lt;&gt; Data_Clean_Build!Q$1:Q$1) *
        (($B49 = "All") + (Data_Clean_Build!$F$2:$F$51 = $B49)) *
        (($C49 = "") + ISNUMBER(SEARCH(Data_Clean_Build!$B$2:$B$51,$C49)))
    ),
    0
)</f>
        <v>0</v>
      </c>
      <c r="N49" s="19" cm="1">
        <f t="array" ref="N49">IFERROR(
    SUMPRODUCT(
        (Data_Clean_Build!R$2:R$51) *
        (Data_Clean_Build!Q$2:Q$51 &lt;&gt; "") *
        (Data_Clean_Build!Q$2:Q$51 = 0) *
       (Data_Clean_Build!$D$2:$D$51 &lt;&gt; Data_Clean_Build!R$1:R$1) *
        (($B49 = "All") + (Data_Clean_Build!$F$2:$F$51 = $B49)) *
        (($C49 = "") + ISNUMBER(SEARCH(Data_Clean_Build!$B$2:$B$51,$C49)))
    ),
    0
)</f>
        <v>0</v>
      </c>
      <c r="O49" s="19" cm="1">
        <f t="array" ref="O49">IFERROR(
    SUMPRODUCT(
        (Data_Clean_Build!S$2:S$51) *
        (Data_Clean_Build!R$2:R$51 &lt;&gt; "") *
        (Data_Clean_Build!R$2:R$51 = 0) *
       (Data_Clean_Build!$D$2:$D$51 &lt;&gt; Data_Clean_Build!S$1:S$1) *
        (($B49 = "All") + (Data_Clean_Build!$F$2:$F$51 = $B49)) *
        (($C49 = "") + ISNUMBER(SEARCH(Data_Clean_Build!$B$2:$B$51,$C49)))
    ),
    0
)</f>
        <v>0</v>
      </c>
      <c r="P49" s="19" cm="1">
        <f t="array" ref="P49">IFERROR(
    SUMPRODUCT(
        (Data_Clean_Build!T$2:T$51) *
        (Data_Clean_Build!S$2:S$51 &lt;&gt; "") *
        (Data_Clean_Build!S$2:S$51 = 0) *
       (Data_Clean_Build!$D$2:$D$51 &lt;&gt; Data_Clean_Build!T$1:T$1) *
        (($B49 = "All") + (Data_Clean_Build!$F$2:$F$51 = $B49)) *
        (($C49 = "") + ISNUMBER(SEARCH(Data_Clean_Build!$B$2:$B$51,$C49)))
    ),
    0
)</f>
        <v>0</v>
      </c>
      <c r="Q49" s="19" cm="1">
        <f t="array" ref="Q49">IFERROR(
    SUMPRODUCT(
        (Data_Clean_Build!U$2:U$51) *
        (Data_Clean_Build!T$2:T$51 &lt;&gt; "") *
        (Data_Clean_Build!T$2:T$51 = 0) *
       (Data_Clean_Build!$D$2:$D$51 &lt;&gt; Data_Clean_Build!U$1:U$1) *
        (($B49 = "All") + (Data_Clean_Build!$F$2:$F$51 = $B49)) *
        (($C49 = "") + ISNUMBER(SEARCH(Data_Clean_Build!$B$2:$B$51,$C49)))
    ),
    0
)</f>
        <v>0</v>
      </c>
      <c r="R49" s="19" cm="1">
        <f t="array" ref="R49">IFERROR(
    SUMPRODUCT(
        (Data_Clean_Build!V$2:V$51) *
        (Data_Clean_Build!U$2:U$51 &lt;&gt; "") *
        (Data_Clean_Build!U$2:U$51 = 0) *
       (Data_Clean_Build!$D$2:$D$51 &lt;&gt; Data_Clean_Build!V$1:V$1) *
        (($B49 = "All") + (Data_Clean_Build!$F$2:$F$51 = $B49)) *
        (($C49 = "") + ISNUMBER(SEARCH(Data_Clean_Build!$B$2:$B$51,$C49)))
    ),
    0
)</f>
        <v>0</v>
      </c>
      <c r="S49" s="19" cm="1">
        <f t="array" ref="S49">IFERROR(
    SUMPRODUCT(
        (Data_Clean_Build!W$2:W$51) *
        (Data_Clean_Build!V$2:V$51 &lt;&gt; "") *
        (Data_Clean_Build!V$2:V$51 = 0) *
       (Data_Clean_Build!$D$2:$D$51 &lt;&gt; Data_Clean_Build!W$1:W$1) *
        (($B49 = "All") + (Data_Clean_Build!$F$2:$F$51 = $B49)) *
        (($C49 = "") + ISNUMBER(SEARCH(Data_Clean_Build!$B$2:$B$51,$C49)))
    ),
    0
)</f>
        <v>0</v>
      </c>
      <c r="T49" s="19" cm="1">
        <f t="array" ref="T49">IFERROR(
    SUMPRODUCT(
        (Data_Clean_Build!X$2:X$51) *
        (Data_Clean_Build!W$2:W$51 &lt;&gt; "") *
        (Data_Clean_Build!W$2:W$51 = 0) *
       (Data_Clean_Build!$D$2:$D$51 &lt;&gt; Data_Clean_Build!X$1:X$1) *
        (($B49 = "All") + (Data_Clean_Build!$F$2:$F$51 = $B49)) *
        (($C49 = "") + ISNUMBER(SEARCH(Data_Clean_Build!$B$2:$B$51,$C49)))
    ),
    0
)</f>
        <v>0</v>
      </c>
      <c r="U49" s="19" cm="1">
        <f t="array" ref="U49">IFERROR(
    SUMPRODUCT(
        (Data_Clean_Build!Y$2:Y$51) *
        (Data_Clean_Build!X$2:X$51 &lt;&gt; "") *
        (Data_Clean_Build!X$2:X$51 = 0) *
       (Data_Clean_Build!$D$2:$D$51 &lt;&gt; Data_Clean_Build!Y$1:Y$1) *
        (($B49 = "All") + (Data_Clean_Build!$F$2:$F$51 = $B49)) *
        (($C49 = "") + ISNUMBER(SEARCH(Data_Clean_Build!$B$2:$B$51,$C49)))
    ),
    0
)</f>
        <v>0</v>
      </c>
      <c r="V49" s="19" cm="1">
        <f t="array" ref="V49">IFERROR(
    SUMPRODUCT(
        (Data_Clean_Build!Z$2:Z$51) *
        (Data_Clean_Build!Y$2:Y$51 &lt;&gt; "") *
        (Data_Clean_Build!Y$2:Y$51 = 0) *
       (Data_Clean_Build!$D$2:$D$51 &lt;&gt; Data_Clean_Build!Z$1:Z$1) *
        (($B49 = "All") + (Data_Clean_Build!$F$2:$F$51 = $B49)) *
        (($C49 = "") + ISNUMBER(SEARCH(Data_Clean_Build!$B$2:$B$51,$C49)))
    ),
    0
)</f>
        <v>0</v>
      </c>
      <c r="W49" s="19" cm="1">
        <f t="array" ref="W49">IFERROR(
    SUMPRODUCT(
        (Data_Clean_Build!AA$2:AA$51) *
        (Data_Clean_Build!Z$2:Z$51 &lt;&gt; "") *
        (Data_Clean_Build!Z$2:Z$51 = 0) *
       (Data_Clean_Build!$D$2:$D$51 &lt;&gt; Data_Clean_Build!AA$1:AA$1) *
        (($B49 = "All") + (Data_Clean_Build!$F$2:$F$51 = $B49)) *
        (($C49 = "") + ISNUMBER(SEARCH(Data_Clean_Build!$B$2:$B$51,$C49)))
    ),
    0
)</f>
        <v>0</v>
      </c>
      <c r="X49" s="19" cm="1">
        <f t="array" ref="X49">IFERROR(
    SUMPRODUCT(
        (Data_Clean_Build!AB$2:AB$51) *
        (Data_Clean_Build!AA$2:AA$51 &lt;&gt; "") *
        (Data_Clean_Build!AA$2:AA$51 = 0) *
       (Data_Clean_Build!$D$2:$D$51 &lt;&gt; Data_Clean_Build!AB$1:AB$1) *
        (($B49 = "All") + (Data_Clean_Build!$F$2:$F$51 = $B49)) *
        (($C49 = "") + ISNUMBER(SEARCH(Data_Clean_Build!$B$2:$B$51,$C49)))
    ),
    0
)</f>
        <v>0</v>
      </c>
      <c r="Y49" s="19" cm="1">
        <f t="array" ref="Y49">IFERROR(
    SUMPRODUCT(
        (Data_Clean_Build!AC$2:AC$51) *
        (Data_Clean_Build!AB$2:AB$51 &lt;&gt; "") *
        (Data_Clean_Build!AB$2:AB$51 = 0) *
       (Data_Clean_Build!$D$2:$D$51 &lt;&gt; Data_Clean_Build!AC$1:AC$1) *
        (($B49 = "All") + (Data_Clean_Build!$F$2:$F$51 = $B49)) *
        (($C49 = "") + ISNUMBER(SEARCH(Data_Clean_Build!$B$2:$B$51,$C49)))
    ),
    0
)</f>
        <v>0</v>
      </c>
      <c r="Z49" s="19" cm="1">
        <f t="array" ref="Z49">IFERROR(
    SUMPRODUCT(
        (Data_Clean_Build!AD$2:AD$51) *
        (Data_Clean_Build!AC$2:AC$51 &lt;&gt; "") *
        (Data_Clean_Build!AC$2:AC$51 = 0) *
       (Data_Clean_Build!$D$2:$D$51 &lt;&gt; Data_Clean_Build!AD$1:AD$1) *
        (($B49 = "All") + (Data_Clean_Build!$F$2:$F$51 = $B49)) *
        (($C49 = "") + ISNUMBER(SEARCH(Data_Clean_Build!$B$2:$B$51,$C49)))
    ),
    0
)</f>
        <v>0</v>
      </c>
      <c r="AA49" s="19" cm="1">
        <f t="array" ref="AA49">IFERROR(
    SUMPRODUCT(
        (Data_Clean_Build!AE$2:AE$51) *
        (Data_Clean_Build!AD$2:AD$51 &lt;&gt; "") *
        (Data_Clean_Build!AD$2:AD$51 = 0) *
       (Data_Clean_Build!$D$2:$D$51 &lt;&gt; Data_Clean_Build!AE$1:AE$1) *
        (($B49 = "All") + (Data_Clean_Build!$F$2:$F$51 = $B49)) *
        (($C49 = "") + ISNUMBER(SEARCH(Data_Clean_Build!$B$2:$B$51,$C49)))
    ),
    0
)</f>
        <v>0</v>
      </c>
      <c r="AB49" s="19" cm="1">
        <f t="array" ref="AB49">IFERROR(
    SUMPRODUCT(
        (Data_Clean_Build!AF$2:AF$51) *
        (Data_Clean_Build!AE$2:AE$51 &lt;&gt; "") *
        (Data_Clean_Build!AE$2:AE$51 = 0) *
       (Data_Clean_Build!$D$2:$D$51 &lt;&gt; Data_Clean_Build!AF$1:AF$1) *
        (($B49 = "All") + (Data_Clean_Build!$F$2:$F$51 = $B49)) *
        (($C49 = "") + ISNUMBER(SEARCH(Data_Clean_Build!$B$2:$B$51,$C49)))
    ),
    0
)</f>
        <v>0</v>
      </c>
      <c r="AC49" s="19" cm="1">
        <f t="array" ref="AC49">IFERROR(
    SUMPRODUCT(
        (Data_Clean_Build!AG$2:AG$51) *
        (Data_Clean_Build!AF$2:AF$51 &lt;&gt; "") *
        (Data_Clean_Build!AF$2:AF$51 = 0) *
       (Data_Clean_Build!$D$2:$D$51 &lt;&gt; Data_Clean_Build!AG$1:AG$1) *
        (($B49 = "All") + (Data_Clean_Build!$F$2:$F$51 = $B49)) *
        (($C49 = "") + ISNUMBER(SEARCH(Data_Clean_Build!$B$2:$B$51,$C49)))
    ),
    0
)</f>
        <v>0</v>
      </c>
      <c r="AD49" s="19" cm="1">
        <f t="array" ref="AD49">IFERROR(
    SUMPRODUCT(
        (Data_Clean_Build!AH$2:AH$51) *
        (Data_Clean_Build!AG$2:AG$51 &lt;&gt; "") *
        (Data_Clean_Build!AG$2:AG$51 = 0) *
       (Data_Clean_Build!$D$2:$D$51 &lt;&gt; Data_Clean_Build!AH$1:AH$1) *
        (($B49 = "All") + (Data_Clean_Build!$F$2:$F$51 = $B49)) *
        (($C49 = "") + ISNUMBER(SEARCH(Data_Clean_Build!$B$2:$B$51,$C49)))
    ),
    0
)</f>
        <v>0</v>
      </c>
      <c r="AE49" s="19" cm="1">
        <f t="array" ref="AE49">IFERROR(
    SUMPRODUCT(
        (Data_Clean_Build!AI$2:AI$51) *
        (Data_Clean_Build!AH$2:AH$51 &lt;&gt; "") *
        (Data_Clean_Build!AH$2:AH$51 = 0) *
       (Data_Clean_Build!$D$2:$D$51 &lt;&gt; Data_Clean_Build!AI$1:AI$1) *
        (($B49 = "All") + (Data_Clean_Build!$F$2:$F$51 = $B49)) *
        (($C49 = "") + ISNUMBER(SEARCH(Data_Clean_Build!$B$2:$B$51,$C49)))
    ),
    0
)</f>
        <v>0</v>
      </c>
      <c r="AF49" s="19" cm="1">
        <f t="array" ref="AF49">IFERROR(
    SUMPRODUCT(
        (Data_Clean_Build!AJ$2:AJ$51) *
        (Data_Clean_Build!AI$2:AI$51 &lt;&gt; "") *
        (Data_Clean_Build!AI$2:AI$51 = 0) *
       (Data_Clean_Build!$D$2:$D$51 &lt;&gt; Data_Clean_Build!AJ$1:AJ$1) *
        (($B49 = "All") + (Data_Clean_Build!$F$2:$F$51 = $B49)) *
        (($C49 = "") + ISNUMBER(SEARCH(Data_Clean_Build!$B$2:$B$51,$C49)))
    ),
    0
)</f>
        <v>0</v>
      </c>
      <c r="AH49" s="19" cm="1">
        <f t="array" ref="AH49">_xlfn.SWITCH($A49,"Start",$E49,"End",$G49,SUM($E49:$G49))</f>
        <v>0</v>
      </c>
      <c r="AI49" s="19" cm="1">
        <f t="array" ref="AI49">_xlfn.SWITCH($A49,"Start",$H49,"End",$J49,SUM($H49:$J49))</f>
        <v>0</v>
      </c>
      <c r="AJ49" s="19" cm="1">
        <f t="array" ref="AJ49">_xlfn.SWITCH($A49,"Start",$K49,"End",$M49,SUM($K49:$M49))</f>
        <v>0</v>
      </c>
      <c r="AK49" s="19" cm="1">
        <f t="array" ref="AK49">_xlfn.SWITCH($A49,"Start",$N49,"End",$P49,SUM($N49:$P49))</f>
        <v>0</v>
      </c>
      <c r="AL49" s="19" cm="1">
        <f t="array" ref="AL49">_xlfn.SWITCH($A49,"Start",$Q49,"End",$S49,SUM($Q49:$S49))</f>
        <v>0</v>
      </c>
      <c r="AM49" s="19" cm="1">
        <f t="array" ref="AM49">_xlfn.SWITCH($A49,"Start",$T49,"End",$V49,SUM($T49:$V49))</f>
        <v>0</v>
      </c>
      <c r="AN49" s="19" cm="1">
        <f t="array" ref="AN49">_xlfn.SWITCH($A49,"Start",$W49,"End",$Y49,SUM($W49:$Y49))</f>
        <v>0</v>
      </c>
      <c r="AO49" s="19" cm="1">
        <f t="array" ref="AO49">_xlfn.SWITCH($A49,"Start",$Z49,"End",$AB49,SUM($Z49:$AB49))</f>
        <v>0</v>
      </c>
      <c r="AP49" s="19" cm="1">
        <f t="array" ref="AP49">_xlfn.SWITCH($A49,"Start",$AC49,"End",$AE49,SUM($AC49:$AE49))</f>
        <v>0</v>
      </c>
      <c r="AR49" s="19" cm="1">
        <f t="array" ref="AR49">_xlfn.SWITCH($A49,"Start",$E49,"End",$P49,SUM($E49:$P49))</f>
        <v>0</v>
      </c>
      <c r="AS49" s="19" cm="1">
        <f t="array" ref="AS49">_xlfn.SWITCH($A49,"Start",$Q49,"End",$AB49,SUM($Q49:$AB49))</f>
        <v>0</v>
      </c>
    </row>
    <row r="50" spans="1:45" x14ac:dyDescent="0.2">
      <c r="A50" s="35" t="s">
        <v>18</v>
      </c>
      <c r="B50" s="34" t="s">
        <v>10</v>
      </c>
      <c r="C50" s="35" t="s">
        <v>16</v>
      </c>
      <c r="E50" s="19" cm="1">
        <f t="array" ref="E50">IFERROR(
    SUMPRODUCT(
        (Data_Clean_Build!I$2:I$51 - Data_Clean_Build!H$2:H$51) *
        ((Data_Clean_Build!I$2:I$51 - Data_Clean_Build!H$2:H$51) &gt; 0) *
        (Data_Clean_Build!H$2:H$51 &lt;&gt; 0) *
        (Data_Clean_Build!I$2:I$51 &lt;&gt; 0) *
        (($B50 = "All") + (Data_Clean_Build!$F$2:$F$51 = $B50)) *
        (($C50 = "") + ISNUMBER(SEARCH(Data_Clean_Build!$B$2:$B$51,$C50)))
    ),
    0
)</f>
        <v>0</v>
      </c>
      <c r="F50" s="19" cm="1">
        <f t="array" ref="F50">IFERROR(
    SUMPRODUCT(
        (Data_Clean_Build!J$2:J$51 - Data_Clean_Build!I$2:I$51) *
        ((Data_Clean_Build!J$2:J$51 - Data_Clean_Build!I$2:I$51) &gt; 0) *
        (Data_Clean_Build!I$2:I$51 &lt;&gt; 0) *
        (Data_Clean_Build!J$2:J$51 &lt;&gt; 0) *
        (($B50 = "All") + (Data_Clean_Build!$F$2:$F$51 = $B50)) *
        (($C50 = "") + ISNUMBER(SEARCH(Data_Clean_Build!$B$2:$B$51,$C50)))
    ),
    0
)</f>
        <v>0</v>
      </c>
      <c r="G50" s="19" cm="1">
        <f t="array" ref="G50">IFERROR(
    SUMPRODUCT(
        (Data_Clean_Build!K$2:K$51 - Data_Clean_Build!J$2:J$51) *
        ((Data_Clean_Build!K$2:K$51 - Data_Clean_Build!J$2:J$51) &gt; 0) *
        (Data_Clean_Build!J$2:J$51 &lt;&gt; 0) *
        (Data_Clean_Build!K$2:K$51 &lt;&gt; 0) *
        (($B50 = "All") + (Data_Clean_Build!$F$2:$F$51 = $B50)) *
        (($C50 = "") + ISNUMBER(SEARCH(Data_Clean_Build!$B$2:$B$51,$C50)))
    ),
    0
)</f>
        <v>0</v>
      </c>
      <c r="H50" s="19" cm="1">
        <f t="array" ref="H50">IFERROR(
    SUMPRODUCT(
        (Data_Clean_Build!L$2:L$51 - Data_Clean_Build!K$2:K$51) *
        ((Data_Clean_Build!L$2:L$51 - Data_Clean_Build!K$2:K$51) &gt; 0) *
        (Data_Clean_Build!K$2:K$51 &lt;&gt; 0) *
        (Data_Clean_Build!L$2:L$51 &lt;&gt; 0) *
        (($B50 = "All") + (Data_Clean_Build!$F$2:$F$51 = $B50)) *
        (($C50 = "") + ISNUMBER(SEARCH(Data_Clean_Build!$B$2:$B$51,$C50)))
    ),
    0
)</f>
        <v>0</v>
      </c>
      <c r="I50" s="19" cm="1">
        <f t="array" ref="I50">IFERROR(
    SUMPRODUCT(
        (Data_Clean_Build!M$2:M$51 - Data_Clean_Build!L$2:L$51) *
        ((Data_Clean_Build!M$2:M$51 - Data_Clean_Build!L$2:L$51) &gt; 0) *
        (Data_Clean_Build!L$2:L$51 &lt;&gt; 0) *
        (Data_Clean_Build!M$2:M$51 &lt;&gt; 0) *
        (($B50 = "All") + (Data_Clean_Build!$F$2:$F$51 = $B50)) *
        (($C50 = "") + ISNUMBER(SEARCH(Data_Clean_Build!$B$2:$B$51,$C50)))
    ),
    0
)</f>
        <v>0</v>
      </c>
      <c r="J50" s="19" cm="1">
        <f t="array" ref="J50">IFERROR(
    SUMPRODUCT(
        (Data_Clean_Build!N$2:N$51 - Data_Clean_Build!M$2:M$51) *
        ((Data_Clean_Build!N$2:N$51 - Data_Clean_Build!M$2:M$51) &gt; 0) *
        (Data_Clean_Build!M$2:M$51 &lt;&gt; 0) *
        (Data_Clean_Build!N$2:N$51 &lt;&gt; 0) *
        (($B50 = "All") + (Data_Clean_Build!$F$2:$F$51 = $B50)) *
        (($C50 = "") + ISNUMBER(SEARCH(Data_Clean_Build!$B$2:$B$51,$C50)))
    ),
    0
)</f>
        <v>0</v>
      </c>
      <c r="K50" s="19" cm="1">
        <f t="array" ref="K50">IFERROR(
    SUMPRODUCT(
        (Data_Clean_Build!O$2:O$51 - Data_Clean_Build!N$2:N$51) *
        ((Data_Clean_Build!O$2:O$51 - Data_Clean_Build!N$2:N$51) &gt; 0) *
        (Data_Clean_Build!N$2:N$51 &lt;&gt; 0) *
        (Data_Clean_Build!O$2:O$51 &lt;&gt; 0) *
        (($B50 = "All") + (Data_Clean_Build!$F$2:$F$51 = $B50)) *
        (($C50 = "") + ISNUMBER(SEARCH(Data_Clean_Build!$B$2:$B$51,$C50)))
    ),
    0
)</f>
        <v>0</v>
      </c>
      <c r="L50" s="19" cm="1">
        <f t="array" ref="L50">IFERROR(
    SUMPRODUCT(
        (Data_Clean_Build!P$2:P$51 - Data_Clean_Build!O$2:O$51) *
        ((Data_Clean_Build!P$2:P$51 - Data_Clean_Build!O$2:O$51) &gt; 0) *
        (Data_Clean_Build!O$2:O$51 &lt;&gt; 0) *
        (Data_Clean_Build!P$2:P$51 &lt;&gt; 0) *
        (($B50 = "All") + (Data_Clean_Build!$F$2:$F$51 = $B50)) *
        (($C50 = "") + ISNUMBER(SEARCH(Data_Clean_Build!$B$2:$B$51,$C50)))
    ),
    0
)</f>
        <v>0</v>
      </c>
      <c r="M50" s="19" cm="1">
        <f t="array" ref="M50">IFERROR(
    SUMPRODUCT(
        (Data_Clean_Build!Q$2:Q$51 - Data_Clean_Build!P$2:P$51) *
        ((Data_Clean_Build!Q$2:Q$51 - Data_Clean_Build!P$2:P$51) &gt; 0) *
        (Data_Clean_Build!P$2:P$51 &lt;&gt; 0) *
        (Data_Clean_Build!Q$2:Q$51 &lt;&gt; 0) *
        (($B50 = "All") + (Data_Clean_Build!$F$2:$F$51 = $B50)) *
        (($C50 = "") + ISNUMBER(SEARCH(Data_Clean_Build!$B$2:$B$51,$C50)))
    ),
    0
)</f>
        <v>0</v>
      </c>
      <c r="N50" s="19" cm="1">
        <f t="array" ref="N50">IFERROR(
    SUMPRODUCT(
        (Data_Clean_Build!R$2:R$51 - Data_Clean_Build!Q$2:Q$51) *
        ((Data_Clean_Build!R$2:R$51 - Data_Clean_Build!Q$2:Q$51) &gt; 0) *
        (Data_Clean_Build!Q$2:Q$51 &lt;&gt; 0) *
        (Data_Clean_Build!R$2:R$51 &lt;&gt; 0) *
        (($B50 = "All") + (Data_Clean_Build!$F$2:$F$51 = $B50)) *
        (($C50 = "") + ISNUMBER(SEARCH(Data_Clean_Build!$B$2:$B$51,$C50)))
    ),
    0
)</f>
        <v>0</v>
      </c>
      <c r="O50" s="19" cm="1">
        <f t="array" ref="O50">IFERROR(
    SUMPRODUCT(
        (Data_Clean_Build!S$2:S$51 - Data_Clean_Build!R$2:R$51) *
        ((Data_Clean_Build!S$2:S$51 - Data_Clean_Build!R$2:R$51) &gt; 0) *
        (Data_Clean_Build!R$2:R$51 &lt;&gt; 0) *
        (Data_Clean_Build!S$2:S$51 &lt;&gt; 0) *
        (($B50 = "All") + (Data_Clean_Build!$F$2:$F$51 = $B50)) *
        (($C50 = "") + ISNUMBER(SEARCH(Data_Clean_Build!$B$2:$B$51,$C50)))
    ),
    0
)</f>
        <v>0</v>
      </c>
      <c r="P50" s="19" cm="1">
        <f t="array" ref="P50">IFERROR(
    SUMPRODUCT(
        (Data_Clean_Build!T$2:T$51 - Data_Clean_Build!S$2:S$51) *
        ((Data_Clean_Build!T$2:T$51 - Data_Clean_Build!S$2:S$51) &gt; 0) *
        (Data_Clean_Build!S$2:S$51 &lt;&gt; 0) *
        (Data_Clean_Build!T$2:T$51 &lt;&gt; 0) *
        (($B50 = "All") + (Data_Clean_Build!$F$2:$F$51 = $B50)) *
        (($C50 = "") + ISNUMBER(SEARCH(Data_Clean_Build!$B$2:$B$51,$C50)))
    ),
    0
)</f>
        <v>0</v>
      </c>
      <c r="Q50" s="19" cm="1">
        <f t="array" ref="Q50">IFERROR(
    SUMPRODUCT(
        (Data_Clean_Build!U$2:U$51 - Data_Clean_Build!T$2:T$51) *
        ((Data_Clean_Build!U$2:U$51 - Data_Clean_Build!T$2:T$51) &gt; 0) *
        (Data_Clean_Build!T$2:T$51 &lt;&gt; 0) *
        (Data_Clean_Build!U$2:U$51 &lt;&gt; 0) *
        (($B50 = "All") + (Data_Clean_Build!$F$2:$F$51 = $B50)) *
        (($C50 = "") + ISNUMBER(SEARCH(Data_Clean_Build!$B$2:$B$51,$C50)))
    ),
    0
)</f>
        <v>0</v>
      </c>
      <c r="R50" s="19" cm="1">
        <f t="array" ref="R50">IFERROR(
    SUMPRODUCT(
        (Data_Clean_Build!V$2:V$51 - Data_Clean_Build!U$2:U$51) *
        ((Data_Clean_Build!V$2:V$51 - Data_Clean_Build!U$2:U$51) &gt; 0) *
        (Data_Clean_Build!U$2:U$51 &lt;&gt; 0) *
        (Data_Clean_Build!V$2:V$51 &lt;&gt; 0) *
        (($B50 = "All") + (Data_Clean_Build!$F$2:$F$51 = $B50)) *
        (($C50 = "") + ISNUMBER(SEARCH(Data_Clean_Build!$B$2:$B$51,$C50)))
    ),
    0
)</f>
        <v>0</v>
      </c>
      <c r="S50" s="19" cm="1">
        <f t="array" ref="S50">IFERROR(
    SUMPRODUCT(
        (Data_Clean_Build!W$2:W$51 - Data_Clean_Build!V$2:V$51) *
        ((Data_Clean_Build!W$2:W$51 - Data_Clean_Build!V$2:V$51) &gt; 0) *
        (Data_Clean_Build!V$2:V$51 &lt;&gt; 0) *
        (Data_Clean_Build!W$2:W$51 &lt;&gt; 0) *
        (($B50 = "All") + (Data_Clean_Build!$F$2:$F$51 = $B50)) *
        (($C50 = "") + ISNUMBER(SEARCH(Data_Clean_Build!$B$2:$B$51,$C50)))
    ),
    0
)</f>
        <v>0</v>
      </c>
      <c r="T50" s="19" cm="1">
        <f t="array" ref="T50">IFERROR(
    SUMPRODUCT(
        (Data_Clean_Build!X$2:X$51 - Data_Clean_Build!W$2:W$51) *
        ((Data_Clean_Build!X$2:X$51 - Data_Clean_Build!W$2:W$51) &gt; 0) *
        (Data_Clean_Build!W$2:W$51 &lt;&gt; 0) *
        (Data_Clean_Build!X$2:X$51 &lt;&gt; 0) *
        (($B50 = "All") + (Data_Clean_Build!$F$2:$F$51 = $B50)) *
        (($C50 = "") + ISNUMBER(SEARCH(Data_Clean_Build!$B$2:$B$51,$C50)))
    ),
    0
)</f>
        <v>0</v>
      </c>
      <c r="U50" s="19" cm="1">
        <f t="array" ref="U50">IFERROR(
    SUMPRODUCT(
        (Data_Clean_Build!Y$2:Y$51 - Data_Clean_Build!X$2:X$51) *
        ((Data_Clean_Build!Y$2:Y$51 - Data_Clean_Build!X$2:X$51) &gt; 0) *
        (Data_Clean_Build!X$2:X$51 &lt;&gt; 0) *
        (Data_Clean_Build!Y$2:Y$51 &lt;&gt; 0) *
        (($B50 = "All") + (Data_Clean_Build!$F$2:$F$51 = $B50)) *
        (($C50 = "") + ISNUMBER(SEARCH(Data_Clean_Build!$B$2:$B$51,$C50)))
    ),
    0
)</f>
        <v>0</v>
      </c>
      <c r="V50" s="19" cm="1">
        <f t="array" ref="V50">IFERROR(
    SUMPRODUCT(
        (Data_Clean_Build!Z$2:Z$51 - Data_Clean_Build!Y$2:Y$51) *
        ((Data_Clean_Build!Z$2:Z$51 - Data_Clean_Build!Y$2:Y$51) &gt; 0) *
        (Data_Clean_Build!Y$2:Y$51 &lt;&gt; 0) *
        (Data_Clean_Build!Z$2:Z$51 &lt;&gt; 0) *
        (($B50 = "All") + (Data_Clean_Build!$F$2:$F$51 = $B50)) *
        (($C50 = "") + ISNUMBER(SEARCH(Data_Clean_Build!$B$2:$B$51,$C50)))
    ),
    0
)</f>
        <v>0</v>
      </c>
      <c r="W50" s="19" cm="1">
        <f t="array" ref="W50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(($B50 = "All") + (Data_Clean_Build!$F$2:$F$51 = $B50)) *
        (($C50 = "") + ISNUMBER(SEARCH(Data_Clean_Build!$B$2:$B$51,$C50)))
    ),
    0
)</f>
        <v>0</v>
      </c>
      <c r="X50" s="19" cm="1">
        <f t="array" ref="X50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(($B50 = "All") + (Data_Clean_Build!$F$2:$F$51 = $B50)) *
        (($C50 = "") + ISNUMBER(SEARCH(Data_Clean_Build!$B$2:$B$51,$C50)))
    ),
    0
)</f>
        <v>173.66399999999999</v>
      </c>
      <c r="Y50" s="19" cm="1">
        <f t="array" ref="Y50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(($B50 = "All") + (Data_Clean_Build!$F$2:$F$51 = $B50)) *
        (($C50 = "") + ISNUMBER(SEARCH(Data_Clean_Build!$B$2:$B$51,$C50)))
    ),
    0
)</f>
        <v>0</v>
      </c>
      <c r="Z50" s="19" cm="1">
        <f t="array" ref="Z50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(($B50 = "All") + (Data_Clean_Build!$F$2:$F$51 = $B50)) *
        (($C50 = "") + ISNUMBER(SEARCH(Data_Clean_Build!$B$2:$B$51,$C50)))
    ),
    0
)</f>
        <v>0</v>
      </c>
      <c r="AA50" s="19" cm="1">
        <f t="array" ref="AA50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(($B50 = "All") + (Data_Clean_Build!$F$2:$F$51 = $B50)) *
        (($C50 = "") + ISNUMBER(SEARCH(Data_Clean_Build!$B$2:$B$51,$C50)))
    ),
    0
)</f>
        <v>0</v>
      </c>
      <c r="AB50" s="19" cm="1">
        <f t="array" ref="AB50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(($B50 = "All") + (Data_Clean_Build!$F$2:$F$51 = $B50)) *
        (($C50 = "") + ISNUMBER(SEARCH(Data_Clean_Build!$B$2:$B$51,$C50)))
    ),
    0
)</f>
        <v>0</v>
      </c>
      <c r="AC50" s="19" cm="1">
        <f t="array" ref="AC50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(($B50 = "All") + (Data_Clean_Build!$F$2:$F$51 = $B50)) *
        (($C50 = "") + ISNUMBER(SEARCH(Data_Clean_Build!$B$2:$B$51,$C50)))
    ),
    0
)</f>
        <v>3.5899199999999922</v>
      </c>
      <c r="AD50" s="19" cm="1">
        <f t="array" ref="AD50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(($B50 = "All") + (Data_Clean_Build!$F$2:$F$51 = $B50)) *
        (($C50 = "") + ISNUMBER(SEARCH(Data_Clean_Build!$B$2:$B$51,$C50)))
    ),
    0
)</f>
        <v>0</v>
      </c>
      <c r="AE50" s="19" cm="1">
        <f t="array" ref="AE50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(($B50 = "All") + (Data_Clean_Build!$F$2:$F$51 = $B50)) *
        (($C50 = "") + ISNUMBER(SEARCH(Data_Clean_Build!$B$2:$B$51,$C50)))
    ),
    0
)</f>
        <v>0</v>
      </c>
      <c r="AF50" s="19" cm="1">
        <f t="array" ref="AF50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(($B50 = "All") + (Data_Clean_Build!$F$2:$F$51 = $B50)) *
        (($C50 = "") + ISNUMBER(SEARCH(Data_Clean_Build!$B$2:$B$51,$C50)))
    ),
    0
)</f>
        <v>0</v>
      </c>
      <c r="AH50" s="19" cm="1">
        <f t="array" ref="AH50">_xlfn.SWITCH($A50,"Start",$E50,"End",$G50,SUM($E50:$G50))</f>
        <v>0</v>
      </c>
      <c r="AI50" s="19" cm="1">
        <f t="array" ref="AI50">_xlfn.SWITCH($A50,"Start",$H50,"End",$J50,SUM($H50:$J50))</f>
        <v>0</v>
      </c>
      <c r="AJ50" s="19" cm="1">
        <f t="array" ref="AJ50">_xlfn.SWITCH($A50,"Start",$K50,"End",$M50,SUM($K50:$M50))</f>
        <v>0</v>
      </c>
      <c r="AK50" s="19" cm="1">
        <f t="array" ref="AK50">_xlfn.SWITCH($A50,"Start",$N50,"End",$P50,SUM($N50:$P50))</f>
        <v>0</v>
      </c>
      <c r="AL50" s="19" cm="1">
        <f t="array" ref="AL50">_xlfn.SWITCH($A50,"Start",$Q50,"End",$S50,SUM($Q50:$S50))</f>
        <v>0</v>
      </c>
      <c r="AM50" s="19" cm="1">
        <f t="array" ref="AM50">_xlfn.SWITCH($A50,"Start",$T50,"End",$V50,SUM($T50:$V50))</f>
        <v>0</v>
      </c>
      <c r="AN50" s="19" cm="1">
        <f t="array" ref="AN50">_xlfn.SWITCH($A50,"Start",$W50,"End",$Y50,SUM($W50:$Y50))</f>
        <v>173.66399999999999</v>
      </c>
      <c r="AO50" s="19" cm="1">
        <f t="array" ref="AO50">_xlfn.SWITCH($A50,"Start",$Z50,"End",$AB50,SUM($Z50:$AB50))</f>
        <v>0</v>
      </c>
      <c r="AP50" s="19" cm="1">
        <f t="array" ref="AP50">_xlfn.SWITCH($A50,"Start",$AC50,"End",$AE50,SUM($AC50:$AE50))</f>
        <v>3.5899199999999922</v>
      </c>
      <c r="AR50" s="19" cm="1">
        <f t="array" ref="AR50">_xlfn.SWITCH($A50,"Start",$E50,"End",$P50,SUM($E50:$P50))</f>
        <v>0</v>
      </c>
      <c r="AS50" s="19" cm="1">
        <f t="array" ref="AS50">_xlfn.SWITCH($A50,"Start",$Q50,"End",$AB50,SUM($Q50:$AB50))</f>
        <v>173.66399999999999</v>
      </c>
    </row>
    <row r="51" spans="1:45" x14ac:dyDescent="0.2">
      <c r="A51" s="35" t="s">
        <v>19</v>
      </c>
      <c r="B51" s="34" t="s">
        <v>10</v>
      </c>
      <c r="C51" s="35" t="s">
        <v>16</v>
      </c>
      <c r="E51" s="19" cm="1">
        <f t="array" ref="E51">IFERROR(
    SUMPRODUCT(
        (Data_Clean_Build!I$2:I$51 - Data_Clean_Build!H$2:H$51) *
        ((Data_Clean_Build!I$2:I$51 - Data_Clean_Build!H$2:H$51) &lt; 0) *
        (Data_Clean_Build!H$2:H$51 &lt;&gt; 0) *
        (Data_Clean_Build!I$2:I$51 &lt;&gt; 0) *
        (($B51 = "All") + (Data_Clean_Build!$F$2:$F$51 = $B51)) *
        (($C51 = "") + ISNUMBER(SEARCH(Data_Clean_Build!$B$2:$B$51,$C51)))
    ),
    0
)</f>
        <v>0</v>
      </c>
      <c r="F51" s="19" cm="1">
        <f t="array" ref="F51">IFERROR(
    SUMPRODUCT(
        (Data_Clean_Build!J$2:J$51 - Data_Clean_Build!I$2:I$51) *
        ((Data_Clean_Build!J$2:J$51 - Data_Clean_Build!I$2:I$51) &lt; 0) *
        (Data_Clean_Build!I$2:I$51 &lt;&gt; 0) *
        (Data_Clean_Build!J$2:J$51 &lt;&gt; 0) *
        (($B51 = "All") + (Data_Clean_Build!$F$2:$F$51 = $B51)) *
        (($C51 = "") + ISNUMBER(SEARCH(Data_Clean_Build!$B$2:$B$51,$C51)))
    ),
    0
)</f>
        <v>0</v>
      </c>
      <c r="G51" s="19" cm="1">
        <f t="array" ref="G51">IFERROR(
    SUMPRODUCT(
        (Data_Clean_Build!K$2:K$51 - Data_Clean_Build!J$2:J$51) *
        ((Data_Clean_Build!K$2:K$51 - Data_Clean_Build!J$2:J$51) &lt; 0) *
        (Data_Clean_Build!J$2:J$51 &lt;&gt; 0) *
        (Data_Clean_Build!K$2:K$51 &lt;&gt; 0) *
        (($B51 = "All") + (Data_Clean_Build!$F$2:$F$51 = $B51)) *
        (($C51 = "") + ISNUMBER(SEARCH(Data_Clean_Build!$B$2:$B$51,$C51)))
    ),
    0
)</f>
        <v>0</v>
      </c>
      <c r="H51" s="19" cm="1">
        <f t="array" ref="H51">IFERROR(
    SUMPRODUCT(
        (Data_Clean_Build!L$2:L$51 - Data_Clean_Build!K$2:K$51) *
        ((Data_Clean_Build!L$2:L$51 - Data_Clean_Build!K$2:K$51) &lt; 0) *
        (Data_Clean_Build!K$2:K$51 &lt;&gt; 0) *
        (Data_Clean_Build!L$2:L$51 &lt;&gt; 0) *
        (($B51 = "All") + (Data_Clean_Build!$F$2:$F$51 = $B51)) *
        (($C51 = "") + ISNUMBER(SEARCH(Data_Clean_Build!$B$2:$B$51,$C51)))
    ),
    0
)</f>
        <v>0</v>
      </c>
      <c r="I51" s="19" cm="1">
        <f t="array" ref="I51">IFERROR(
    SUMPRODUCT(
        (Data_Clean_Build!M$2:M$51 - Data_Clean_Build!L$2:L$51) *
        ((Data_Clean_Build!M$2:M$51 - Data_Clean_Build!L$2:L$51) &lt; 0) *
        (Data_Clean_Build!L$2:L$51 &lt;&gt; 0) *
        (Data_Clean_Build!M$2:M$51 &lt;&gt; 0) *
        (($B51 = "All") + (Data_Clean_Build!$F$2:$F$51 = $B51)) *
        (($C51 = "") + ISNUMBER(SEARCH(Data_Clean_Build!$B$2:$B$51,$C51)))
    ),
    0
)</f>
        <v>0</v>
      </c>
      <c r="J51" s="19" cm="1">
        <f t="array" ref="J51">IFERROR(
    SUMPRODUCT(
        (Data_Clean_Build!N$2:N$51 - Data_Clean_Build!M$2:M$51) *
        ((Data_Clean_Build!N$2:N$51 - Data_Clean_Build!M$2:M$51) &lt; 0) *
        (Data_Clean_Build!M$2:M$51 &lt;&gt; 0) *
        (Data_Clean_Build!N$2:N$51 &lt;&gt; 0) *
        (($B51 = "All") + (Data_Clean_Build!$F$2:$F$51 = $B51)) *
        (($C51 = "") + ISNUMBER(SEARCH(Data_Clean_Build!$B$2:$B$51,$C51)))
    ),
    0
)</f>
        <v>0</v>
      </c>
      <c r="K51" s="19" cm="1">
        <f t="array" ref="K51">IFERROR(
    SUMPRODUCT(
        (Data_Clean_Build!O$2:O$51 - Data_Clean_Build!N$2:N$51) *
        ((Data_Clean_Build!O$2:O$51 - Data_Clean_Build!N$2:N$51) &lt; 0) *
        (Data_Clean_Build!N$2:N$51 &lt;&gt; 0) *
        (Data_Clean_Build!O$2:O$51 &lt;&gt; 0) *
        (($B51 = "All") + (Data_Clean_Build!$F$2:$F$51 = $B51)) *
        (($C51 = "") + ISNUMBER(SEARCH(Data_Clean_Build!$B$2:$B$51,$C51)))
    ),
    0
)</f>
        <v>0</v>
      </c>
      <c r="L51" s="19" cm="1">
        <f t="array" ref="L51">IFERROR(
    SUMPRODUCT(
        (Data_Clean_Build!P$2:P$51 - Data_Clean_Build!O$2:O$51) *
        ((Data_Clean_Build!P$2:P$51 - Data_Clean_Build!O$2:O$51) &lt; 0) *
        (Data_Clean_Build!O$2:O$51 &lt;&gt; 0) *
        (Data_Clean_Build!P$2:P$51 &lt;&gt; 0) *
        (($B51 = "All") + (Data_Clean_Build!$F$2:$F$51 = $B51)) *
        (($C51 = "") + ISNUMBER(SEARCH(Data_Clean_Build!$B$2:$B$51,$C51)))
    ),
    0
)</f>
        <v>0</v>
      </c>
      <c r="M51" s="19" cm="1">
        <f t="array" ref="M51">IFERROR(
    SUMPRODUCT(
        (Data_Clean_Build!Q$2:Q$51 - Data_Clean_Build!P$2:P$51) *
        ((Data_Clean_Build!Q$2:Q$51 - Data_Clean_Build!P$2:P$51) &lt; 0) *
        (Data_Clean_Build!P$2:P$51 &lt;&gt; 0) *
        (Data_Clean_Build!Q$2:Q$51 &lt;&gt; 0) *
        (($B51 = "All") + (Data_Clean_Build!$F$2:$F$51 = $B51)) *
        (($C51 = "") + ISNUMBER(SEARCH(Data_Clean_Build!$B$2:$B$51,$C51)))
    ),
    0
)</f>
        <v>0</v>
      </c>
      <c r="N51" s="19" cm="1">
        <f t="array" ref="N51">IFERROR(
    SUMPRODUCT(
        (Data_Clean_Build!R$2:R$51 - Data_Clean_Build!Q$2:Q$51) *
        ((Data_Clean_Build!R$2:R$51 - Data_Clean_Build!Q$2:Q$51) &lt; 0) *
        (Data_Clean_Build!Q$2:Q$51 &lt;&gt; 0) *
        (Data_Clean_Build!R$2:R$51 &lt;&gt; 0) *
        (($B51 = "All") + (Data_Clean_Build!$F$2:$F$51 = $B51)) *
        (($C51 = "") + ISNUMBER(SEARCH(Data_Clean_Build!$B$2:$B$51,$C51)))
    ),
    0
)</f>
        <v>0</v>
      </c>
      <c r="O51" s="19" cm="1">
        <f t="array" ref="O51">IFERROR(
    SUMPRODUCT(
        (Data_Clean_Build!S$2:S$51 - Data_Clean_Build!R$2:R$51) *
        ((Data_Clean_Build!S$2:S$51 - Data_Clean_Build!R$2:R$51) &lt; 0) *
        (Data_Clean_Build!R$2:R$51 &lt;&gt; 0) *
        (Data_Clean_Build!S$2:S$51 &lt;&gt; 0) *
        (($B51 = "All") + (Data_Clean_Build!$F$2:$F$51 = $B51)) *
        (($C51 = "") + ISNUMBER(SEARCH(Data_Clean_Build!$B$2:$B$51,$C51)))
    ),
    0
)</f>
        <v>0</v>
      </c>
      <c r="P51" s="19" cm="1">
        <f t="array" ref="P51">IFERROR(
    SUMPRODUCT(
        (Data_Clean_Build!T$2:T$51 - Data_Clean_Build!S$2:S$51) *
        ((Data_Clean_Build!T$2:T$51 - Data_Clean_Build!S$2:S$51) &lt; 0) *
        (Data_Clean_Build!S$2:S$51 &lt;&gt; 0) *
        (Data_Clean_Build!T$2:T$51 &lt;&gt; 0) *
        (($B51 = "All") + (Data_Clean_Build!$F$2:$F$51 = $B51)) *
        (($C51 = "") + ISNUMBER(SEARCH(Data_Clean_Build!$B$2:$B$51,$C51)))
    ),
    0
)</f>
        <v>0</v>
      </c>
      <c r="Q51" s="19" cm="1">
        <f t="array" ref="Q51">IFERROR(
    SUMPRODUCT(
        (Data_Clean_Build!U$2:U$51 - Data_Clean_Build!T$2:T$51) *
        ((Data_Clean_Build!U$2:U$51 - Data_Clean_Build!T$2:T$51) &lt; 0) *
        (Data_Clean_Build!T$2:T$51 &lt;&gt; 0) *
        (Data_Clean_Build!U$2:U$51 &lt;&gt; 0) *
        (($B51 = "All") + (Data_Clean_Build!$F$2:$F$51 = $B51)) *
        (($C51 = "") + ISNUMBER(SEARCH(Data_Clean_Build!$B$2:$B$51,$C51)))
    ),
    0
)</f>
        <v>0</v>
      </c>
      <c r="R51" s="19" cm="1">
        <f t="array" ref="R51">IFERROR(
    SUMPRODUCT(
        (Data_Clean_Build!V$2:V$51 - Data_Clean_Build!U$2:U$51) *
        ((Data_Clean_Build!V$2:V$51 - Data_Clean_Build!U$2:U$51) &lt; 0) *
        (Data_Clean_Build!U$2:U$51 &lt;&gt; 0) *
        (Data_Clean_Build!V$2:V$51 &lt;&gt; 0) *
        (($B51 = "All") + (Data_Clean_Build!$F$2:$F$51 = $B51)) *
        (($C51 = "") + ISNUMBER(SEARCH(Data_Clean_Build!$B$2:$B$51,$C51)))
    ),
    0
)</f>
        <v>0</v>
      </c>
      <c r="S51" s="19" cm="1">
        <f t="array" ref="S51">IFERROR(
    SUMPRODUCT(
        (Data_Clean_Build!W$2:W$51 - Data_Clean_Build!V$2:V$51) *
        ((Data_Clean_Build!W$2:W$51 - Data_Clean_Build!V$2:V$51) &lt; 0) *
        (Data_Clean_Build!V$2:V$51 &lt;&gt; 0) *
        (Data_Clean_Build!W$2:W$51 &lt;&gt; 0) *
        (($B51 = "All") + (Data_Clean_Build!$F$2:$F$51 = $B51)) *
        (($C51 = "") + ISNUMBER(SEARCH(Data_Clean_Build!$B$2:$B$51,$C51)))
    ),
    0
)</f>
        <v>0</v>
      </c>
      <c r="T51" s="19" cm="1">
        <f t="array" ref="T51">IFERROR(
    SUMPRODUCT(
        (Data_Clean_Build!X$2:X$51 - Data_Clean_Build!W$2:W$51) *
        ((Data_Clean_Build!X$2:X$51 - Data_Clean_Build!W$2:W$51) &lt; 0) *
        (Data_Clean_Build!W$2:W$51 &lt;&gt; 0) *
        (Data_Clean_Build!X$2:X$51 &lt;&gt; 0) *
        (($B51 = "All") + (Data_Clean_Build!$F$2:$F$51 = $B51)) *
        (($C51 = "") + ISNUMBER(SEARCH(Data_Clean_Build!$B$2:$B$51,$C51)))
    ),
    0
)</f>
        <v>0</v>
      </c>
      <c r="U51" s="19" cm="1">
        <f t="array" ref="U51">IFERROR(
    SUMPRODUCT(
        (Data_Clean_Build!Y$2:Y$51 - Data_Clean_Build!X$2:X$51) *
        ((Data_Clean_Build!Y$2:Y$51 - Data_Clean_Build!X$2:X$51) &lt; 0) *
        (Data_Clean_Build!X$2:X$51 &lt;&gt; 0) *
        (Data_Clean_Build!Y$2:Y$51 &lt;&gt; 0) *
        (($B51 = "All") + (Data_Clean_Build!$F$2:$F$51 = $B51)) *
        (($C51 = "") + ISNUMBER(SEARCH(Data_Clean_Build!$B$2:$B$51,$C51)))
    ),
    0
)</f>
        <v>0</v>
      </c>
      <c r="V51" s="19" cm="1">
        <f t="array" ref="V51">IFERROR(
    SUMPRODUCT(
        (Data_Clean_Build!Z$2:Z$51 - Data_Clean_Build!Y$2:Y$51) *
        ((Data_Clean_Build!Z$2:Z$51 - Data_Clean_Build!Y$2:Y$51) &lt; 0) *
        (Data_Clean_Build!Y$2:Y$51 &lt;&gt; 0) *
        (Data_Clean_Build!Z$2:Z$51 &lt;&gt; 0) *
        (($B51 = "All") + (Data_Clean_Build!$F$2:$F$51 = $B51)) *
        (($C51 = "") + ISNUMBER(SEARCH(Data_Clean_Build!$B$2:$B$51,$C51)))
    ),
    0
)</f>
        <v>-17.206559999999996</v>
      </c>
      <c r="W51" s="19" cm="1">
        <f t="array" ref="W51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(($B51 = "All") + (Data_Clean_Build!$F$2:$F$51 = $B51)) *
        (($C51 = "") + ISNUMBER(SEARCH(Data_Clean_Build!$B$2:$B$51,$C51)))
    ),
    0
)</f>
        <v>0</v>
      </c>
      <c r="X51" s="19" cm="1">
        <f t="array" ref="X51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(($B51 = "All") + (Data_Clean_Build!$F$2:$F$51 = $B51)) *
        (($C51 = "") + ISNUMBER(SEARCH(Data_Clean_Build!$B$2:$B$51,$C51)))
    ),
    0
)</f>
        <v>0</v>
      </c>
      <c r="Y51" s="19" cm="1">
        <f t="array" ref="Y51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(($B51 = "All") + (Data_Clean_Build!$F$2:$F$51 = $B51)) *
        (($C51 = "") + ISNUMBER(SEARCH(Data_Clean_Build!$B$2:$B$51,$C51)))
    ),
    0
)</f>
        <v>0</v>
      </c>
      <c r="Z51" s="19" cm="1">
        <f t="array" ref="Z51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(($B51 = "All") + (Data_Clean_Build!$F$2:$F$51 = $B51)) *
        (($C51 = "") + ISNUMBER(SEARCH(Data_Clean_Build!$B$2:$B$51,$C51)))
    ),
    0
)</f>
        <v>0</v>
      </c>
      <c r="AA51" s="19" cm="1">
        <f t="array" ref="AA51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(($B51 = "All") + (Data_Clean_Build!$F$2:$F$51 = $B51)) *
        (($C51 = "") + ISNUMBER(SEARCH(Data_Clean_Build!$B$2:$B$51,$C51)))
    ),
    0
)</f>
        <v>0</v>
      </c>
      <c r="AB51" s="19" cm="1">
        <f t="array" ref="AB51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(($B51 = "All") + (Data_Clean_Build!$F$2:$F$51 = $B51)) *
        (($C51 = "") + ISNUMBER(SEARCH(Data_Clean_Build!$B$2:$B$51,$C51)))
    ),
    0
)</f>
        <v>0</v>
      </c>
      <c r="AC51" s="19" cm="1">
        <f t="array" ref="AC51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(($B51 = "All") + (Data_Clean_Build!$F$2:$F$51 = $B51)) *
        (($C51 = "") + ISNUMBER(SEARCH(Data_Clean_Build!$B$2:$B$51,$C51)))
    ),
    0
)</f>
        <v>0</v>
      </c>
      <c r="AD51" s="19" cm="1">
        <f t="array" ref="AD51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(($B51 = "All") + (Data_Clean_Build!$F$2:$F$51 = $B51)) *
        (($C51 = "") + ISNUMBER(SEARCH(Data_Clean_Build!$B$2:$B$51,$C51)))
    ),
    0
)</f>
        <v>0</v>
      </c>
      <c r="AE51" s="19" cm="1">
        <f t="array" ref="AE51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(($B51 = "All") + (Data_Clean_Build!$F$2:$F$51 = $B51)) *
        (($C51 = "") + ISNUMBER(SEARCH(Data_Clean_Build!$B$2:$B$51,$C51)))
    ),
    0
)</f>
        <v>0</v>
      </c>
      <c r="AF51" s="19" cm="1">
        <f t="array" ref="AF51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(($B51 = "All") + (Data_Clean_Build!$F$2:$F$51 = $B51)) *
        (($C51 = "") + ISNUMBER(SEARCH(Data_Clean_Build!$B$2:$B$51,$C51)))
    ),
    0
)</f>
        <v>0</v>
      </c>
      <c r="AH51" s="19" cm="1">
        <f t="array" ref="AH51">_xlfn.SWITCH($A51,"Start",$E51,"End",$G51,SUM($E51:$G51))</f>
        <v>0</v>
      </c>
      <c r="AI51" s="19" cm="1">
        <f t="array" ref="AI51">_xlfn.SWITCH($A51,"Start",$H51,"End",$J51,SUM($H51:$J51))</f>
        <v>0</v>
      </c>
      <c r="AJ51" s="19" cm="1">
        <f t="array" ref="AJ51">_xlfn.SWITCH($A51,"Start",$K51,"End",$M51,SUM($K51:$M51))</f>
        <v>0</v>
      </c>
      <c r="AK51" s="19" cm="1">
        <f t="array" ref="AK51">_xlfn.SWITCH($A51,"Start",$N51,"End",$P51,SUM($N51:$P51))</f>
        <v>0</v>
      </c>
      <c r="AL51" s="19" cm="1">
        <f t="array" ref="AL51">_xlfn.SWITCH($A51,"Start",$Q51,"End",$S51,SUM($Q51:$S51))</f>
        <v>0</v>
      </c>
      <c r="AM51" s="19" cm="1">
        <f t="array" ref="AM51">_xlfn.SWITCH($A51,"Start",$T51,"End",$V51,SUM($T51:$V51))</f>
        <v>-17.206559999999996</v>
      </c>
      <c r="AN51" s="19" cm="1">
        <f t="array" ref="AN51">_xlfn.SWITCH($A51,"Start",$W51,"End",$Y51,SUM($W51:$Y51))</f>
        <v>0</v>
      </c>
      <c r="AO51" s="19" cm="1">
        <f t="array" ref="AO51">_xlfn.SWITCH($A51,"Start",$Z51,"End",$AB51,SUM($Z51:$AB51))</f>
        <v>0</v>
      </c>
      <c r="AP51" s="19" cm="1">
        <f t="array" ref="AP51">_xlfn.SWITCH($A51,"Start",$AC51,"End",$AE51,SUM($AC51:$AE51))</f>
        <v>0</v>
      </c>
      <c r="AR51" s="19" cm="1">
        <f t="array" ref="AR51">_xlfn.SWITCH($A51,"Start",$E51,"End",$P51,SUM($E51:$P51))</f>
        <v>0</v>
      </c>
      <c r="AS51" s="19" cm="1">
        <f t="array" ref="AS51">_xlfn.SWITCH($A51,"Start",$Q51,"End",$AB51,SUM($Q51:$AB51))</f>
        <v>-17.206559999999996</v>
      </c>
    </row>
    <row r="52" spans="1:45" x14ac:dyDescent="0.2">
      <c r="A52" s="35" t="s">
        <v>20</v>
      </c>
      <c r="B52" s="34" t="s">
        <v>10</v>
      </c>
      <c r="C52" s="35" t="s">
        <v>16</v>
      </c>
      <c r="E52" s="19" cm="1">
        <f t="array" ref="E52">IFERROR(
    -SUMPRODUCT(
        (Data_Clean_Build!H$2:H$51) *
        (Data_Clean_Build!I$2:I$51 = 0) *
       (Data_Clean_Build!$E$2:$E$51 &lt;&gt; Data_Clean_Build!I$1:I$1) *
        (($B52 = "All") + (Data_Clean_Build!$F$2:$F$51 = $B52)) *
        (($C52 = "") + ISNUMBER(SEARCH(Data_Clean_Build!$B$2:$B$51,$C52)))
    ),
    0
)</f>
        <v>0</v>
      </c>
      <c r="F52" s="19" cm="1">
        <f t="array" ref="F52">IFERROR(
    -SUMPRODUCT(
        (Data_Clean_Build!I$2:I$51) *
        (Data_Clean_Build!J$2:J$51 = 0) *
       (Data_Clean_Build!$E$2:$E$51 &lt;&gt; Data_Clean_Build!J$1:J$1) *
        (($B52 = "All") + (Data_Clean_Build!$F$2:$F$51 = $B52)) *
        (($C52 = "") + ISNUMBER(SEARCH(Data_Clean_Build!$B$2:$B$51,$C52)))
    ),
    0
)</f>
        <v>0</v>
      </c>
      <c r="G52" s="19" cm="1">
        <f t="array" ref="G52">IFERROR(
    -SUMPRODUCT(
        (Data_Clean_Build!J$2:J$51) *
        (Data_Clean_Build!K$2:K$51 = 0) *
       (Data_Clean_Build!$E$2:$E$51 &lt;&gt; Data_Clean_Build!K$1:K$1) *
        (($B52 = "All") + (Data_Clean_Build!$F$2:$F$51 = $B52)) *
        (($C52 = "") + ISNUMBER(SEARCH(Data_Clean_Build!$B$2:$B$51,$C52)))
    ),
    0
)</f>
        <v>0</v>
      </c>
      <c r="H52" s="19" cm="1">
        <f t="array" ref="H52">IFERROR(
    -SUMPRODUCT(
        (Data_Clean_Build!K$2:K$51) *
        (Data_Clean_Build!L$2:L$51 = 0) *
       (Data_Clean_Build!$E$2:$E$51 &lt;&gt; Data_Clean_Build!L$1:L$1) *
        (($B52 = "All") + (Data_Clean_Build!$F$2:$F$51 = $B52)) *
        (($C52 = "") + ISNUMBER(SEARCH(Data_Clean_Build!$B$2:$B$51,$C52)))
    ),
    0
)</f>
        <v>0</v>
      </c>
      <c r="I52" s="19" cm="1">
        <f t="array" ref="I52">IFERROR(
    -SUMPRODUCT(
        (Data_Clean_Build!L$2:L$51) *
        (Data_Clean_Build!M$2:M$51 = 0) *
       (Data_Clean_Build!$E$2:$E$51 &lt;&gt; Data_Clean_Build!M$1:M$1) *
        (($B52 = "All") + (Data_Clean_Build!$F$2:$F$51 = $B52)) *
        (($C52 = "") + ISNUMBER(SEARCH(Data_Clean_Build!$B$2:$B$51,$C52)))
    ),
    0
)</f>
        <v>0</v>
      </c>
      <c r="J52" s="19" cm="1">
        <f t="array" ref="J52">IFERROR(
    -SUMPRODUCT(
        (Data_Clean_Build!M$2:M$51) *
        (Data_Clean_Build!N$2:N$51 = 0) *
       (Data_Clean_Build!$E$2:$E$51 &lt;&gt; Data_Clean_Build!N$1:N$1) *
        (($B52 = "All") + (Data_Clean_Build!$F$2:$F$51 = $B52)) *
        (($C52 = "") + ISNUMBER(SEARCH(Data_Clean_Build!$B$2:$B$51,$C52)))
    ),
    0
)</f>
        <v>0</v>
      </c>
      <c r="K52" s="19" cm="1">
        <f t="array" ref="K52">IFERROR(
    -SUMPRODUCT(
        (Data_Clean_Build!N$2:N$51) *
        (Data_Clean_Build!O$2:O$51 = 0) *
       (Data_Clean_Build!$E$2:$E$51 &lt;&gt; Data_Clean_Build!O$1:O$1) *
        (($B52 = "All") + (Data_Clean_Build!$F$2:$F$51 = $B52)) *
        (($C52 = "") + ISNUMBER(SEARCH(Data_Clean_Build!$B$2:$B$51,$C52)))
    ),
    0
)</f>
        <v>0</v>
      </c>
      <c r="L52" s="19" cm="1">
        <f t="array" ref="L52">IFERROR(
    -SUMPRODUCT(
        (Data_Clean_Build!O$2:O$51) *
        (Data_Clean_Build!P$2:P$51 = 0) *
       (Data_Clean_Build!$E$2:$E$51 &lt;&gt; Data_Clean_Build!P$1:P$1) *
        (($B52 = "All") + (Data_Clean_Build!$F$2:$F$51 = $B52)) *
        (($C52 = "") + ISNUMBER(SEARCH(Data_Clean_Build!$B$2:$B$51,$C52)))
    ),
    0
)</f>
        <v>0</v>
      </c>
      <c r="M52" s="19" cm="1">
        <f t="array" ref="M52">IFERROR(
    -SUMPRODUCT(
        (Data_Clean_Build!P$2:P$51) *
        (Data_Clean_Build!Q$2:Q$51 = 0) *
       (Data_Clean_Build!$E$2:$E$51 &lt;&gt; Data_Clean_Build!Q$1:Q$1) *
        (($B52 = "All") + (Data_Clean_Build!$F$2:$F$51 = $B52)) *
        (($C52 = "") + ISNUMBER(SEARCH(Data_Clean_Build!$B$2:$B$51,$C52)))
    ),
    0
)</f>
        <v>0</v>
      </c>
      <c r="N52" s="19" cm="1">
        <f t="array" ref="N52">IFERROR(
    -SUMPRODUCT(
        (Data_Clean_Build!Q$2:Q$51) *
        (Data_Clean_Build!R$2:R$51 = 0) *
       (Data_Clean_Build!$E$2:$E$51 &lt;&gt; Data_Clean_Build!R$1:R$1) *
        (($B52 = "All") + (Data_Clean_Build!$F$2:$F$51 = $B52)) *
        (($C52 = "") + ISNUMBER(SEARCH(Data_Clean_Build!$B$2:$B$51,$C52)))
    ),
    0
)</f>
        <v>0</v>
      </c>
      <c r="O52" s="19" cm="1">
        <f t="array" ref="O52">IFERROR(
    -SUMPRODUCT(
        (Data_Clean_Build!R$2:R$51) *
        (Data_Clean_Build!S$2:S$51 = 0) *
       (Data_Clean_Build!$E$2:$E$51 &lt;&gt; Data_Clean_Build!S$1:S$1) *
        (($B52 = "All") + (Data_Clean_Build!$F$2:$F$51 = $B52)) *
        (($C52 = "") + ISNUMBER(SEARCH(Data_Clean_Build!$B$2:$B$51,$C52)))
    ),
    0
)</f>
        <v>0</v>
      </c>
      <c r="P52" s="19" cm="1">
        <f t="array" ref="P52">IFERROR(
    -SUMPRODUCT(
        (Data_Clean_Build!S$2:S$51) *
        (Data_Clean_Build!T$2:T$51 = 0) *
       (Data_Clean_Build!$E$2:$E$51 &lt;&gt; Data_Clean_Build!T$1:T$1) *
        (($B52 = "All") + (Data_Clean_Build!$F$2:$F$51 = $B52)) *
        (($C52 = "") + ISNUMBER(SEARCH(Data_Clean_Build!$B$2:$B$51,$C52)))
    ),
    0
)</f>
        <v>0</v>
      </c>
      <c r="Q52" s="19" cm="1">
        <f t="array" ref="Q52">IFERROR(
    -SUMPRODUCT(
        (Data_Clean_Build!T$2:T$51) *
        (Data_Clean_Build!U$2:U$51 = 0) *
       (Data_Clean_Build!$E$2:$E$51 &lt;&gt; Data_Clean_Build!U$1:U$1) *
        (($B52 = "All") + (Data_Clean_Build!$F$2:$F$51 = $B52)) *
        (($C52 = "") + ISNUMBER(SEARCH(Data_Clean_Build!$B$2:$B$51,$C52)))
    ),
    0
)</f>
        <v>0</v>
      </c>
      <c r="R52" s="19" cm="1">
        <f t="array" ref="R52">IFERROR(
    -SUMPRODUCT(
        (Data_Clean_Build!U$2:U$51) *
        (Data_Clean_Build!V$2:V$51 = 0) *
       (Data_Clean_Build!$E$2:$E$51 &lt;&gt; Data_Clean_Build!V$1:V$1) *
        (($B52 = "All") + (Data_Clean_Build!$F$2:$F$51 = $B52)) *
        (($C52 = "") + ISNUMBER(SEARCH(Data_Clean_Build!$B$2:$B$51,$C52)))
    ),
    0
)</f>
        <v>0</v>
      </c>
      <c r="S52" s="19" cm="1">
        <f t="array" ref="S52">IFERROR(
    -SUMPRODUCT(
        (Data_Clean_Build!V$2:V$51) *
        (Data_Clean_Build!W$2:W$51 = 0) *
       (Data_Clean_Build!$E$2:$E$51 &lt;&gt; Data_Clean_Build!W$1:W$1) *
        (($B52 = "All") + (Data_Clean_Build!$F$2:$F$51 = $B52)) *
        (($C52 = "") + ISNUMBER(SEARCH(Data_Clean_Build!$B$2:$B$51,$C52)))
    ),
    0
)</f>
        <v>0</v>
      </c>
      <c r="T52" s="19" cm="1">
        <f t="array" ref="T52">IFERROR(
    -SUMPRODUCT(
        (Data_Clean_Build!W$2:W$51) *
        (Data_Clean_Build!X$2:X$51 = 0) *
       (Data_Clean_Build!$E$2:$E$51 &lt;&gt; Data_Clean_Build!X$1:X$1) *
        (($B52 = "All") + (Data_Clean_Build!$F$2:$F$51 = $B52)) *
        (($C52 = "") + ISNUMBER(SEARCH(Data_Clean_Build!$B$2:$B$51,$C52)))
    ),
    0
)</f>
        <v>0</v>
      </c>
      <c r="U52" s="19" cm="1">
        <f t="array" ref="U52">IFERROR(
    -SUMPRODUCT(
        (Data_Clean_Build!X$2:X$51) *
        (Data_Clean_Build!Y$2:Y$51 = 0) *
       (Data_Clean_Build!$E$2:$E$51 &lt;&gt; Data_Clean_Build!Y$1:Y$1) *
        (($B52 = "All") + (Data_Clean_Build!$F$2:$F$51 = $B52)) *
        (($C52 = "") + ISNUMBER(SEARCH(Data_Clean_Build!$B$2:$B$51,$C52)))
    ),
    0
)</f>
        <v>0</v>
      </c>
      <c r="V52" s="19" cm="1">
        <f t="array" ref="V52">IFERROR(
    -SUMPRODUCT(
        (Data_Clean_Build!Y$2:Y$51) *
        (Data_Clean_Build!Z$2:Z$51 = 0) *
       (Data_Clean_Build!$E$2:$E$51 &lt;&gt; Data_Clean_Build!Z$1:Z$1) *
        (($B52 = "All") + (Data_Clean_Build!$F$2:$F$51 = $B52)) *
        (($C52 = "") + ISNUMBER(SEARCH(Data_Clean_Build!$B$2:$B$51,$C52)))
    ),
    0
)</f>
        <v>0</v>
      </c>
      <c r="W52" s="19" cm="1">
        <f t="array" ref="W52">IFERROR(
    -SUMPRODUCT(
        (Data_Clean_Build!Z$2:Z$51) *
        (Data_Clean_Build!AA$2:AA$51 = 0) *
       (Data_Clean_Build!$E$2:$E$51 &lt;&gt; Data_Clean_Build!AA$1:AA$1) *
        (($B52 = "All") + (Data_Clean_Build!$F$2:$F$51 = $B52)) *
        (($C52 = "") + ISNUMBER(SEARCH(Data_Clean_Build!$B$2:$B$51,$C52)))
    ),
    0
)</f>
        <v>0</v>
      </c>
      <c r="X52" s="19" cm="1">
        <f t="array" ref="X52">IFERROR(
    -SUMPRODUCT(
        (Data_Clean_Build!AA$2:AA$51) *
        (Data_Clean_Build!AB$2:AB$51 = 0) *
       (Data_Clean_Build!$E$2:$E$51 &lt;&gt; Data_Clean_Build!AB$1:AB$1) *
        (($B52 = "All") + (Data_Clean_Build!$F$2:$F$51 = $B52)) *
        (($C52 = "") + ISNUMBER(SEARCH(Data_Clean_Build!$B$2:$B$51,$C52)))
    ),
    0
)</f>
        <v>0</v>
      </c>
      <c r="Y52" s="19" cm="1">
        <f t="array" ref="Y52">IFERROR(
    -SUMPRODUCT(
        (Data_Clean_Build!AB$2:AB$51) *
        (Data_Clean_Build!AC$2:AC$51 = 0) *
       (Data_Clean_Build!$E$2:$E$51 &lt;&gt; Data_Clean_Build!AC$1:AC$1) *
        (($B52 = "All") + (Data_Clean_Build!$F$2:$F$51 = $B52)) *
        (($C52 = "") + ISNUMBER(SEARCH(Data_Clean_Build!$B$2:$B$51,$C52)))
    ),
    0
)</f>
        <v>0</v>
      </c>
      <c r="Z52" s="19" cm="1">
        <f t="array" ref="Z52">IFERROR(
    -SUMPRODUCT(
        (Data_Clean_Build!AC$2:AC$51) *
        (Data_Clean_Build!AD$2:AD$51 = 0) *
       (Data_Clean_Build!$E$2:$E$51 &lt;&gt; Data_Clean_Build!AD$1:AD$1) *
        (($B52 = "All") + (Data_Clean_Build!$F$2:$F$51 = $B52)) *
        (($C52 = "") + ISNUMBER(SEARCH(Data_Clean_Build!$B$2:$B$51,$C52)))
    ),
    0
)</f>
        <v>0</v>
      </c>
      <c r="AA52" s="19" cm="1">
        <f t="array" ref="AA52">IFERROR(
    -SUMPRODUCT(
        (Data_Clean_Build!AD$2:AD$51) *
        (Data_Clean_Build!AE$2:AE$51 = 0) *
       (Data_Clean_Build!$E$2:$E$51 &lt;&gt; Data_Clean_Build!AE$1:AE$1) *
        (($B52 = "All") + (Data_Clean_Build!$F$2:$F$51 = $B52)) *
        (($C52 = "") + ISNUMBER(SEARCH(Data_Clean_Build!$B$2:$B$51,$C52)))
    ),
    0
)</f>
        <v>0</v>
      </c>
      <c r="AB52" s="19" cm="1">
        <f t="array" ref="AB52">IFERROR(
    -SUMPRODUCT(
        (Data_Clean_Build!AE$2:AE$51) *
        (Data_Clean_Build!AF$2:AF$51 = 0) *
       (Data_Clean_Build!$E$2:$E$51 &lt;&gt; Data_Clean_Build!AF$1:AF$1) *
        (($B52 = "All") + (Data_Clean_Build!$F$2:$F$51 = $B52)) *
        (($C52 = "") + ISNUMBER(SEARCH(Data_Clean_Build!$B$2:$B$51,$C52)))
    ),
    0
)</f>
        <v>0</v>
      </c>
      <c r="AC52" s="19" cm="1">
        <f t="array" ref="AC52">IFERROR(
    -SUMPRODUCT(
        (Data_Clean_Build!AF$2:AF$51) *
        (Data_Clean_Build!AG$2:AG$51 = 0) *
       (Data_Clean_Build!$E$2:$E$51 &lt;&gt; Data_Clean_Build!AG$1:AG$1) *
        (($B52 = "All") + (Data_Clean_Build!$F$2:$F$51 = $B52)) *
        (($C52 = "") + ISNUMBER(SEARCH(Data_Clean_Build!$B$2:$B$51,$C52)))
    ),
    0
)</f>
        <v>0</v>
      </c>
      <c r="AD52" s="19" cm="1">
        <f t="array" ref="AD52">IFERROR(
    -SUMPRODUCT(
        (Data_Clean_Build!AG$2:AG$51) *
        (Data_Clean_Build!AH$2:AH$51 = 0) *
       (Data_Clean_Build!$E$2:$E$51 &lt;&gt; Data_Clean_Build!AH$1:AH$1) *
        (($B52 = "All") + (Data_Clean_Build!$F$2:$F$51 = $B52)) *
        (($C52 = "") + ISNUMBER(SEARCH(Data_Clean_Build!$B$2:$B$51,$C52)))
    ),
    0
)</f>
        <v>0</v>
      </c>
      <c r="AE52" s="19" cm="1">
        <f t="array" ref="AE52">IFERROR(
    -SUMPRODUCT(
        (Data_Clean_Build!AH$2:AH$51) *
        (Data_Clean_Build!AI$2:AI$51 = 0) *
       (Data_Clean_Build!$E$2:$E$51 &lt;&gt; Data_Clean_Build!AI$1:AI$1) *
        (($B52 = "All") + (Data_Clean_Build!$F$2:$F$51 = $B52)) *
        (($C52 = "") + ISNUMBER(SEARCH(Data_Clean_Build!$B$2:$B$51,$C52)))
    ),
    0
)</f>
        <v>0</v>
      </c>
      <c r="AF52" s="19" cm="1">
        <f t="array" ref="AF52">IFERROR(
    -SUMPRODUCT(
        (Data_Clean_Build!AI$2:AI$51) *
        (Data_Clean_Build!AJ$2:AJ$51 = 0) *
       (Data_Clean_Build!$E$2:$E$51 &lt;&gt; Data_Clean_Build!AJ$1:AJ$1) *
        (($B52 = "All") + (Data_Clean_Build!$F$2:$F$51 = $B52)) *
        (($C52 = "") + ISNUMBER(SEARCH(Data_Clean_Build!$B$2:$B$51,$C52)))
    ),
    0
)</f>
        <v>0</v>
      </c>
      <c r="AH52" s="19" cm="1">
        <f t="array" ref="AH52">_xlfn.SWITCH($A52,"Start",$E52,"End",$G52,SUM($E52:$G52))</f>
        <v>0</v>
      </c>
      <c r="AI52" s="19" cm="1">
        <f t="array" ref="AI52">_xlfn.SWITCH($A52,"Start",$H52,"End",$J52,SUM($H52:$J52))</f>
        <v>0</v>
      </c>
      <c r="AJ52" s="19" cm="1">
        <f t="array" ref="AJ52">_xlfn.SWITCH($A52,"Start",$K52,"End",$M52,SUM($K52:$M52))</f>
        <v>0</v>
      </c>
      <c r="AK52" s="19" cm="1">
        <f t="array" ref="AK52">_xlfn.SWITCH($A52,"Start",$N52,"End",$P52,SUM($N52:$P52))</f>
        <v>0</v>
      </c>
      <c r="AL52" s="19" cm="1">
        <f t="array" ref="AL52">_xlfn.SWITCH($A52,"Start",$Q52,"End",$S52,SUM($Q52:$S52))</f>
        <v>0</v>
      </c>
      <c r="AM52" s="19" cm="1">
        <f t="array" ref="AM52">_xlfn.SWITCH($A52,"Start",$T52,"End",$V52,SUM($T52:$V52))</f>
        <v>0</v>
      </c>
      <c r="AN52" s="19" cm="1">
        <f t="array" ref="AN52">_xlfn.SWITCH($A52,"Start",$W52,"End",$Y52,SUM($W52:$Y52))</f>
        <v>0</v>
      </c>
      <c r="AO52" s="19" cm="1">
        <f t="array" ref="AO52">_xlfn.SWITCH($A52,"Start",$Z52,"End",$AB52,SUM($Z52:$AB52))</f>
        <v>0</v>
      </c>
      <c r="AP52" s="19" cm="1">
        <f t="array" ref="AP52">_xlfn.SWITCH($A52,"Start",$AC52,"End",$AE52,SUM($AC52:$AE52))</f>
        <v>0</v>
      </c>
      <c r="AR52" s="19" cm="1">
        <f t="array" ref="AR52">_xlfn.SWITCH($A52,"Start",$E52,"End",$P52,SUM($E52:$P52))</f>
        <v>0</v>
      </c>
      <c r="AS52" s="19" cm="1">
        <f t="array" ref="AS52">_xlfn.SWITCH($A52,"Start",$Q52,"End",$AB52,SUM($Q52:$AB52))</f>
        <v>0</v>
      </c>
    </row>
    <row r="53" spans="1:45" x14ac:dyDescent="0.2">
      <c r="A53" s="35" t="s">
        <v>21</v>
      </c>
      <c r="B53" s="34" t="s">
        <v>10</v>
      </c>
      <c r="C53" s="35" t="s">
        <v>16</v>
      </c>
      <c r="E53" s="19" cm="1">
        <f t="array" ref="E53">IFERROR(
    -SUMPRODUCT(
        (Data_Clean_Build!H$2:H$51) *
        (Data_Clean_Build!$E$2:$E$51 = Data_Clean_Build!I$1:I$1) *
        (($B53 = "All") + (Data_Clean_Build!$F$2:$F$51 = $B53)) *
        (($C53 = "") + ISNUMBER(SEARCH(Data_Clean_Build!$B$2:$B$51,$C53)))
    ),
    0
)</f>
        <v>0</v>
      </c>
      <c r="F53" s="19" cm="1">
        <f t="array" ref="F53">IFERROR(
    -SUMPRODUCT(
        (Data_Clean_Build!I$2:I$51) *
        (Data_Clean_Build!$E$2:$E$51 = Data_Clean_Build!J$1:J$1) *
        (($B53 = "All") + (Data_Clean_Build!$F$2:$F$51 = $B53)) *
        (($C53 = "") + ISNUMBER(SEARCH(Data_Clean_Build!$B$2:$B$51,$C53)))
    ),
    0
)</f>
        <v>0</v>
      </c>
      <c r="G53" s="19" cm="1">
        <f t="array" ref="G53">IFERROR(
    -SUMPRODUCT(
        (Data_Clean_Build!J$2:J$51) *
        (Data_Clean_Build!$E$2:$E$51 = Data_Clean_Build!K$1:K$1) *
        (($B53 = "All") + (Data_Clean_Build!$F$2:$F$51 = $B53)) *
        (($C53 = "") + ISNUMBER(SEARCH(Data_Clean_Build!$B$2:$B$51,$C53)))
    ),
    0
)</f>
        <v>0</v>
      </c>
      <c r="H53" s="19" cm="1">
        <f t="array" ref="H53">IFERROR(
    -SUMPRODUCT(
        (Data_Clean_Build!K$2:K$51) *
        (Data_Clean_Build!$E$2:$E$51 = Data_Clean_Build!L$1:L$1) *
        (($B53 = "All") + (Data_Clean_Build!$F$2:$F$51 = $B53)) *
        (($C53 = "") + ISNUMBER(SEARCH(Data_Clean_Build!$B$2:$B$51,$C53)))
    ),
    0
)</f>
        <v>0</v>
      </c>
      <c r="I53" s="19" cm="1">
        <f t="array" ref="I53">IFERROR(
    -SUMPRODUCT(
        (Data_Clean_Build!L$2:L$51) *
        (Data_Clean_Build!$E$2:$E$51 = Data_Clean_Build!M$1:M$1) *
        (($B53 = "All") + (Data_Clean_Build!$F$2:$F$51 = $B53)) *
        (($C53 = "") + ISNUMBER(SEARCH(Data_Clean_Build!$B$2:$B$51,$C53)))
    ),
    0
)</f>
        <v>0</v>
      </c>
      <c r="J53" s="19" cm="1">
        <f t="array" ref="J53">IFERROR(
    -SUMPRODUCT(
        (Data_Clean_Build!M$2:M$51) *
        (Data_Clean_Build!$E$2:$E$51 = Data_Clean_Build!N$1:N$1) *
        (($B53 = "All") + (Data_Clean_Build!$F$2:$F$51 = $B53)) *
        (($C53 = "") + ISNUMBER(SEARCH(Data_Clean_Build!$B$2:$B$51,$C53)))
    ),
    0
)</f>
        <v>0</v>
      </c>
      <c r="K53" s="19" cm="1">
        <f t="array" ref="K53">IFERROR(
    -SUMPRODUCT(
        (Data_Clean_Build!N$2:N$51) *
        (Data_Clean_Build!$E$2:$E$51 = Data_Clean_Build!O$1:O$1) *
        (($B53 = "All") + (Data_Clean_Build!$F$2:$F$51 = $B53)) *
        (($C53 = "") + ISNUMBER(SEARCH(Data_Clean_Build!$B$2:$B$51,$C53)))
    ),
    0
)</f>
        <v>0</v>
      </c>
      <c r="L53" s="19" cm="1">
        <f t="array" ref="L53">IFERROR(
    -SUMPRODUCT(
        (Data_Clean_Build!O$2:O$51) *
        (Data_Clean_Build!$E$2:$E$51 = Data_Clean_Build!P$1:P$1) *
        (($B53 = "All") + (Data_Clean_Build!$F$2:$F$51 = $B53)) *
        (($C53 = "") + ISNUMBER(SEARCH(Data_Clean_Build!$B$2:$B$51,$C53)))
    ),
    0
)</f>
        <v>0</v>
      </c>
      <c r="M53" s="19" cm="1">
        <f t="array" ref="M53">IFERROR(
    -SUMPRODUCT(
        (Data_Clean_Build!P$2:P$51) *
        (Data_Clean_Build!$E$2:$E$51 = Data_Clean_Build!Q$1:Q$1) *
        (($B53 = "All") + (Data_Clean_Build!$F$2:$F$51 = $B53)) *
        (($C53 = "") + ISNUMBER(SEARCH(Data_Clean_Build!$B$2:$B$51,$C53)))
    ),
    0
)</f>
        <v>0</v>
      </c>
      <c r="N53" s="19" cm="1">
        <f t="array" ref="N53">IFERROR(
    -SUMPRODUCT(
        (Data_Clean_Build!Q$2:Q$51) *
        (Data_Clean_Build!$E$2:$E$51 = Data_Clean_Build!R$1:R$1) *
        (($B53 = "All") + (Data_Clean_Build!$F$2:$F$51 = $B53)) *
        (($C53 = "") + ISNUMBER(SEARCH(Data_Clean_Build!$B$2:$B$51,$C53)))
    ),
    0
)</f>
        <v>0</v>
      </c>
      <c r="O53" s="19" cm="1">
        <f t="array" ref="O53">IFERROR(
    -SUMPRODUCT(
        (Data_Clean_Build!R$2:R$51) *
        (Data_Clean_Build!$E$2:$E$51 = Data_Clean_Build!S$1:S$1) *
        (($B53 = "All") + (Data_Clean_Build!$F$2:$F$51 = $B53)) *
        (($C53 = "") + ISNUMBER(SEARCH(Data_Clean_Build!$B$2:$B$51,$C53)))
    ),
    0
)</f>
        <v>0</v>
      </c>
      <c r="P53" s="19" cm="1">
        <f t="array" ref="P53">IFERROR(
    -SUMPRODUCT(
        (Data_Clean_Build!S$2:S$51) *
        (Data_Clean_Build!$E$2:$E$51 = Data_Clean_Build!T$1:T$1) *
        (($B53 = "All") + (Data_Clean_Build!$F$2:$F$51 = $B53)) *
        (($C53 = "") + ISNUMBER(SEARCH(Data_Clean_Build!$B$2:$B$51,$C53)))
    ),
    0
)</f>
        <v>0</v>
      </c>
      <c r="Q53" s="19" cm="1">
        <f t="array" ref="Q53">IFERROR(
    -SUMPRODUCT(
        (Data_Clean_Build!T$2:T$51) *
        (Data_Clean_Build!$E$2:$E$51 = Data_Clean_Build!U$1:U$1) *
        (($B53 = "All") + (Data_Clean_Build!$F$2:$F$51 = $B53)) *
        (($C53 = "") + ISNUMBER(SEARCH(Data_Clean_Build!$B$2:$B$51,$C53)))
    ),
    0
)</f>
        <v>0</v>
      </c>
      <c r="R53" s="19" cm="1">
        <f t="array" ref="R53">IFERROR(
    -SUMPRODUCT(
        (Data_Clean_Build!U$2:U$51) *
        (Data_Clean_Build!$E$2:$E$51 = Data_Clean_Build!V$1:V$1) *
        (($B53 = "All") + (Data_Clean_Build!$F$2:$F$51 = $B53)) *
        (($C53 = "") + ISNUMBER(SEARCH(Data_Clean_Build!$B$2:$B$51,$C53)))
    ),
    0
)</f>
        <v>0</v>
      </c>
      <c r="S53" s="19" cm="1">
        <f t="array" ref="S53">IFERROR(
    -SUMPRODUCT(
        (Data_Clean_Build!V$2:V$51) *
        (Data_Clean_Build!$E$2:$E$51 = Data_Clean_Build!W$1:W$1) *
        (($B53 = "All") + (Data_Clean_Build!$F$2:$F$51 = $B53)) *
        (($C53 = "") + ISNUMBER(SEARCH(Data_Clean_Build!$B$2:$B$51,$C53)))
    ),
    0
)</f>
        <v>0</v>
      </c>
      <c r="T53" s="19" cm="1">
        <f t="array" ref="T53">IFERROR(
    -SUMPRODUCT(
        (Data_Clean_Build!W$2:W$51) *
        (Data_Clean_Build!$E$2:$E$51 = Data_Clean_Build!X$1:X$1) *
        (($B53 = "All") + (Data_Clean_Build!$F$2:$F$51 = $B53)) *
        (($C53 = "") + ISNUMBER(SEARCH(Data_Clean_Build!$B$2:$B$51,$C53)))
    ),
    0
)</f>
        <v>0</v>
      </c>
      <c r="U53" s="19" cm="1">
        <f t="array" ref="U53">IFERROR(
    -SUMPRODUCT(
        (Data_Clean_Build!X$2:X$51) *
        (Data_Clean_Build!$E$2:$E$51 = Data_Clean_Build!Y$1:Y$1) *
        (($B53 = "All") + (Data_Clean_Build!$F$2:$F$51 = $B53)) *
        (($C53 = "") + ISNUMBER(SEARCH(Data_Clean_Build!$B$2:$B$51,$C53)))
    ),
    0
)</f>
        <v>0</v>
      </c>
      <c r="V53" s="19" cm="1">
        <f t="array" ref="V53">IFERROR(
    -SUMPRODUCT(
        (Data_Clean_Build!Y$2:Y$51) *
        (Data_Clean_Build!$E$2:$E$51 = Data_Clean_Build!Z$1:Z$1) *
        (($B53 = "All") + (Data_Clean_Build!$F$2:$F$51 = $B53)) *
        (($C53 = "") + ISNUMBER(SEARCH(Data_Clean_Build!$B$2:$B$51,$C53)))
    ),
    0
)</f>
        <v>0</v>
      </c>
      <c r="W53" s="19" cm="1">
        <f t="array" ref="W53">IFERROR(
    -SUMPRODUCT(
        (Data_Clean_Build!Z$2:Z$51) *
        (Data_Clean_Build!$E$2:$E$51 = Data_Clean_Build!AA$1:AA$1) *
        (($B53 = "All") + (Data_Clean_Build!$F$2:$F$51 = $B53)) *
        (($C53 = "") + ISNUMBER(SEARCH(Data_Clean_Build!$B$2:$B$51,$C53)))
    ),
    0
)</f>
        <v>0</v>
      </c>
      <c r="X53" s="19" cm="1">
        <f t="array" ref="X53">IFERROR(
    -SUMPRODUCT(
        (Data_Clean_Build!AA$2:AA$51) *
        (Data_Clean_Build!$E$2:$E$51 = Data_Clean_Build!AB$1:AB$1) *
        (($B53 = "All") + (Data_Clean_Build!$F$2:$F$51 = $B53)) *
        (($C53 = "") + ISNUMBER(SEARCH(Data_Clean_Build!$B$2:$B$51,$C53)))
    ),
    0
)</f>
        <v>0</v>
      </c>
      <c r="Y53" s="19" cm="1">
        <f t="array" ref="Y53">IFERROR(
    -SUMPRODUCT(
        (Data_Clean_Build!AB$2:AB$51) *
        (Data_Clean_Build!$E$2:$E$51 = Data_Clean_Build!AC$1:AC$1) *
        (($B53 = "All") + (Data_Clean_Build!$F$2:$F$51 = $B53)) *
        (($C53 = "") + ISNUMBER(SEARCH(Data_Clean_Build!$B$2:$B$51,$C53)))
    ),
    0
)</f>
        <v>0</v>
      </c>
      <c r="Z53" s="19" cm="1">
        <f t="array" ref="Z53">IFERROR(
    -SUMPRODUCT(
        (Data_Clean_Build!AC$2:AC$51) *
        (Data_Clean_Build!$E$2:$E$51 = Data_Clean_Build!AD$1:AD$1) *
        (($B53 = "All") + (Data_Clean_Build!$F$2:$F$51 = $B53)) *
        (($C53 = "") + ISNUMBER(SEARCH(Data_Clean_Build!$B$2:$B$51,$C53)))
    ),
    0
)</f>
        <v>0</v>
      </c>
      <c r="AA53" s="19" cm="1">
        <f t="array" ref="AA53">IFERROR(
    -SUMPRODUCT(
        (Data_Clean_Build!AD$2:AD$51) *
        (Data_Clean_Build!$E$2:$E$51 = Data_Clean_Build!AE$1:AE$1) *
        (($B53 = "All") + (Data_Clean_Build!$F$2:$F$51 = $B53)) *
        (($C53 = "") + ISNUMBER(SEARCH(Data_Clean_Build!$B$2:$B$51,$C53)))
    ),
    0
)</f>
        <v>0</v>
      </c>
      <c r="AB53" s="19" cm="1">
        <f t="array" ref="AB53">IFERROR(
    -SUMPRODUCT(
        (Data_Clean_Build!AE$2:AE$51) *
        (Data_Clean_Build!$E$2:$E$51 = Data_Clean_Build!AF$1:AF$1) *
        (($B53 = "All") + (Data_Clean_Build!$F$2:$F$51 = $B53)) *
        (($C53 = "") + ISNUMBER(SEARCH(Data_Clean_Build!$B$2:$B$51,$C53)))
    ),
    0
)</f>
        <v>0</v>
      </c>
      <c r="AC53" s="19" cm="1">
        <f t="array" ref="AC53">IFERROR(
    -SUMPRODUCT(
        (Data_Clean_Build!AF$2:AF$51) *
        (Data_Clean_Build!$E$2:$E$51 = Data_Clean_Build!AG$1:AG$1) *
        (($B53 = "All") + (Data_Clean_Build!$F$2:$F$51 = $B53)) *
        (($C53 = "") + ISNUMBER(SEARCH(Data_Clean_Build!$B$2:$B$51,$C53)))
    ),
    0
)</f>
        <v>0</v>
      </c>
      <c r="AD53" s="19" cm="1">
        <f t="array" ref="AD53">IFERROR(
    -SUMPRODUCT(
        (Data_Clean_Build!AG$2:AG$51) *
        (Data_Clean_Build!$E$2:$E$51 = Data_Clean_Build!AH$1:AH$1) *
        (($B53 = "All") + (Data_Clean_Build!$F$2:$F$51 = $B53)) *
        (($C53 = "") + ISNUMBER(SEARCH(Data_Clean_Build!$B$2:$B$51,$C53)))
    ),
    0
)</f>
        <v>0</v>
      </c>
      <c r="AE53" s="19" cm="1">
        <f t="array" ref="AE53">IFERROR(
    -SUMPRODUCT(
        (Data_Clean_Build!AH$2:AH$51) *
        (Data_Clean_Build!$E$2:$E$51 = Data_Clean_Build!AI$1:AI$1) *
        (($B53 = "All") + (Data_Clean_Build!$F$2:$F$51 = $B53)) *
        (($C53 = "") + ISNUMBER(SEARCH(Data_Clean_Build!$B$2:$B$51,$C53)))
    ),
    0
)</f>
        <v>0</v>
      </c>
      <c r="AF53" s="19" cm="1">
        <f t="array" ref="AF53">IFERROR(
    -SUMPRODUCT(
        (Data_Clean_Build!AI$2:AI$51) *
        (Data_Clean_Build!$E$2:$E$51 = Data_Clean_Build!AJ$1:AJ$1) *
        (($B53 = "All") + (Data_Clean_Build!$F$2:$F$51 = $B53)) *
        (($C53 = "") + ISNUMBER(SEARCH(Data_Clean_Build!$B$2:$B$51,$C53)))
    ),
    0
)</f>
        <v>0</v>
      </c>
      <c r="AH53" s="19" cm="1">
        <f t="array" ref="AH53">_xlfn.SWITCH($A53,"Start",$E53,"End",$G53,SUM($E53:$G53))</f>
        <v>0</v>
      </c>
      <c r="AI53" s="19" cm="1">
        <f t="array" ref="AI53">_xlfn.SWITCH($A53,"Start",$H53,"End",$J53,SUM($H53:$J53))</f>
        <v>0</v>
      </c>
      <c r="AJ53" s="19" cm="1">
        <f t="array" ref="AJ53">_xlfn.SWITCH($A53,"Start",$K53,"End",$M53,SUM($K53:$M53))</f>
        <v>0</v>
      </c>
      <c r="AK53" s="19" cm="1">
        <f t="array" ref="AK53">_xlfn.SWITCH($A53,"Start",$N53,"End",$P53,SUM($N53:$P53))</f>
        <v>0</v>
      </c>
      <c r="AL53" s="19" cm="1">
        <f t="array" ref="AL53">_xlfn.SWITCH($A53,"Start",$Q53,"End",$S53,SUM($Q53:$S53))</f>
        <v>0</v>
      </c>
      <c r="AM53" s="19" cm="1">
        <f t="array" ref="AM53">_xlfn.SWITCH($A53,"Start",$T53,"End",$V53,SUM($T53:$V53))</f>
        <v>0</v>
      </c>
      <c r="AN53" s="19" cm="1">
        <f t="array" ref="AN53">_xlfn.SWITCH($A53,"Start",$W53,"End",$Y53,SUM($W53:$Y53))</f>
        <v>0</v>
      </c>
      <c r="AO53" s="19" cm="1">
        <f t="array" ref="AO53">_xlfn.SWITCH($A53,"Start",$Z53,"End",$AB53,SUM($Z53:$AB53))</f>
        <v>0</v>
      </c>
      <c r="AP53" s="19" cm="1">
        <f t="array" ref="AP53">_xlfn.SWITCH($A53,"Start",$AC53,"End",$AE53,SUM($AC53:$AE53))</f>
        <v>0</v>
      </c>
      <c r="AR53" s="19" cm="1">
        <f t="array" ref="AR53">_xlfn.SWITCH($A53,"Start",$E53,"End",$P53,SUM($E53:$P53))</f>
        <v>0</v>
      </c>
      <c r="AS53" s="19" cm="1">
        <f t="array" ref="AS53">_xlfn.SWITCH($A53,"Start",$Q53,"End",$AB53,SUM($Q53:$AB53))</f>
        <v>0</v>
      </c>
    </row>
    <row r="54" spans="1:45" x14ac:dyDescent="0.2">
      <c r="A54" s="35" t="s">
        <v>22</v>
      </c>
      <c r="B54" s="34" t="s">
        <v>10</v>
      </c>
      <c r="C54" s="35" t="s">
        <v>16</v>
      </c>
      <c r="E54" s="19" cm="1">
        <f t="array" ref="E54">IFERROR(
    SUMPRODUCT(
        (Data_Clean_Build!I$2:I$51) *
        (($B54 = "All") + (Data_Clean_Build!$F$2:$F$51 = $B54)) *
        (($C54 = "") + ISNUMBER(SEARCH(Data_Clean_Build!$B$2:$B$51,$C54)))
    ),
    0
)</f>
        <v>0</v>
      </c>
      <c r="F54" s="19" cm="1">
        <f t="array" ref="F54">IFERROR(
    SUMPRODUCT(
        (Data_Clean_Build!J$2:J$51) *
        (($B54 = "All") + (Data_Clean_Build!$F$2:$F$51 = $B54)) *
        (($C54 = "") + ISNUMBER(SEARCH(Data_Clean_Build!$B$2:$B$51,$C54)))
    ),
    0
)</f>
        <v>0</v>
      </c>
      <c r="G54" s="19" cm="1">
        <f t="array" ref="G54">IFERROR(
    SUMPRODUCT(
        (Data_Clean_Build!K$2:K$51) *
        (($B54 = "All") + (Data_Clean_Build!$F$2:$F$51 = $B54)) *
        (($C54 = "") + ISNUMBER(SEARCH(Data_Clean_Build!$B$2:$B$51,$C54)))
    ),
    0
)</f>
        <v>0</v>
      </c>
      <c r="H54" s="19" cm="1">
        <f t="array" ref="H54">IFERROR(
    SUMPRODUCT(
        (Data_Clean_Build!L$2:L$51) *
        (($B54 = "All") + (Data_Clean_Build!$F$2:$F$51 = $B54)) *
        (($C54 = "") + ISNUMBER(SEARCH(Data_Clean_Build!$B$2:$B$51,$C54)))
    ),
    0
)</f>
        <v>0</v>
      </c>
      <c r="I54" s="19" cm="1">
        <f t="array" ref="I54">IFERROR(
    SUMPRODUCT(
        (Data_Clean_Build!M$2:M$51) *
        (($B54 = "All") + (Data_Clean_Build!$F$2:$F$51 = $B54)) *
        (($C54 = "") + ISNUMBER(SEARCH(Data_Clean_Build!$B$2:$B$51,$C54)))
    ),
    0
)</f>
        <v>0</v>
      </c>
      <c r="J54" s="19" cm="1">
        <f t="array" ref="J54">IFERROR(
    SUMPRODUCT(
        (Data_Clean_Build!N$2:N$51) *
        (($B54 = "All") + (Data_Clean_Build!$F$2:$F$51 = $B54)) *
        (($C54 = "") + ISNUMBER(SEARCH(Data_Clean_Build!$B$2:$B$51,$C54)))
    ),
    0
)</f>
        <v>0</v>
      </c>
      <c r="K54" s="19" cm="1">
        <f t="array" ref="K54">IFERROR(
    SUMPRODUCT(
        (Data_Clean_Build!O$2:O$51) *
        (($B54 = "All") + (Data_Clean_Build!$F$2:$F$51 = $B54)) *
        (($C54 = "") + ISNUMBER(SEARCH(Data_Clean_Build!$B$2:$B$51,$C54)))
    ),
    0
)</f>
        <v>0</v>
      </c>
      <c r="L54" s="19" cm="1">
        <f t="array" ref="L54">IFERROR(
    SUMPRODUCT(
        (Data_Clean_Build!P$2:P$51) *
        (($B54 = "All") + (Data_Clean_Build!$F$2:$F$51 = $B54)) *
        (($C54 = "") + ISNUMBER(SEARCH(Data_Clean_Build!$B$2:$B$51,$C54)))
    ),
    0
)</f>
        <v>0</v>
      </c>
      <c r="M54" s="19" cm="1">
        <f t="array" ref="M54">IFERROR(
    SUMPRODUCT(
        (Data_Clean_Build!Q$2:Q$51) *
        (($B54 = "All") + (Data_Clean_Build!$F$2:$F$51 = $B54)) *
        (($C54 = "") + ISNUMBER(SEARCH(Data_Clean_Build!$B$2:$B$51,$C54)))
    ),
    0
)</f>
        <v>0</v>
      </c>
      <c r="N54" s="19" cm="1">
        <f t="array" ref="N54">IFERROR(
    SUMPRODUCT(
        (Data_Clean_Build!R$2:R$51) *
        (($B54 = "All") + (Data_Clean_Build!$F$2:$F$51 = $B54)) *
        (($C54 = "") + ISNUMBER(SEARCH(Data_Clean_Build!$B$2:$B$51,$C54)))
    ),
    0
)</f>
        <v>0</v>
      </c>
      <c r="O54" s="19" cm="1">
        <f t="array" ref="O54">IFERROR(
    SUMPRODUCT(
        (Data_Clean_Build!S$2:S$51) *
        (($B54 = "All") + (Data_Clean_Build!$F$2:$F$51 = $B54)) *
        (($C54 = "") + ISNUMBER(SEARCH(Data_Clean_Build!$B$2:$B$51,$C54)))
    ),
    0
)</f>
        <v>0</v>
      </c>
      <c r="P54" s="19" cm="1">
        <f t="array" ref="P54">IFERROR(
    SUMPRODUCT(
        (Data_Clean_Build!T$2:T$51) *
        (($B54 = "All") + (Data_Clean_Build!$F$2:$F$51 = $B54)) *
        (($C54 = "") + ISNUMBER(SEARCH(Data_Clean_Build!$B$2:$B$51,$C54)))
    ),
    0
)</f>
        <v>0</v>
      </c>
      <c r="Q54" s="19" cm="1">
        <f t="array" ref="Q54">IFERROR(
    SUMPRODUCT(
        (Data_Clean_Build!U$2:U$51) *
        (($B54 = "All") + (Data_Clean_Build!$F$2:$F$51 = $B54)) *
        (($C54 = "") + ISNUMBER(SEARCH(Data_Clean_Build!$B$2:$B$51,$C54)))
    ),
    0
)</f>
        <v>0</v>
      </c>
      <c r="R54" s="19" cm="1">
        <f t="array" ref="R54">IFERROR(
    SUMPRODUCT(
        (Data_Clean_Build!V$2:V$51) *
        (($B54 = "All") + (Data_Clean_Build!$F$2:$F$51 = $B54)) *
        (($C54 = "") + ISNUMBER(SEARCH(Data_Clean_Build!$B$2:$B$51,$C54)))
    ),
    0
)</f>
        <v>0</v>
      </c>
      <c r="S54" s="19" cm="1">
        <f t="array" ref="S54">IFERROR(
    SUMPRODUCT(
        (Data_Clean_Build!W$2:W$51) *
        (($B54 = "All") + (Data_Clean_Build!$F$2:$F$51 = $B54)) *
        (($C54 = "") + ISNUMBER(SEARCH(Data_Clean_Build!$B$2:$B$51,$C54)))
    ),
    0
)</f>
        <v>0</v>
      </c>
      <c r="T54" s="19" cm="1">
        <f t="array" ref="T54">IFERROR(
    SUMPRODUCT(
        (Data_Clean_Build!X$2:X$51) *
        (($B54 = "All") + (Data_Clean_Build!$F$2:$F$51 = $B54)) *
        (($C54 = "") + ISNUMBER(SEARCH(Data_Clean_Build!$B$2:$B$51,$C54)))
    ),
    0
)</f>
        <v>108.10656</v>
      </c>
      <c r="U54" s="19" cm="1">
        <f t="array" ref="U54">IFERROR(
    SUMPRODUCT(
        (Data_Clean_Build!Y$2:Y$51) *
        (($B54 = "All") + (Data_Clean_Build!$F$2:$F$51 = $B54)) *
        (($C54 = "") + ISNUMBER(SEARCH(Data_Clean_Build!$B$2:$B$51,$C54)))
    ),
    0
)</f>
        <v>540.10655999999994</v>
      </c>
      <c r="V54" s="19" cm="1">
        <f t="array" ref="V54">IFERROR(
    SUMPRODUCT(
        (Data_Clean_Build!Z$2:Z$51) *
        (($B54 = "All") + (Data_Clean_Build!$F$2:$F$51 = $B54)) *
        (($C54 = "") + ISNUMBER(SEARCH(Data_Clean_Build!$B$2:$B$51,$C54)))
    ),
    0
)</f>
        <v>956.48400000000004</v>
      </c>
      <c r="W54" s="19" cm="1">
        <f t="array" ref="W54">IFERROR(
    SUMPRODUCT(
        (Data_Clean_Build!AA$2:AA$51) *
        (($B54 = "All") + (Data_Clean_Build!$F$2:$F$51 = $B54)) *
        (($C54 = "") + ISNUMBER(SEARCH(Data_Clean_Build!$B$2:$B$51,$C54)))
    ),
    0
)</f>
        <v>956.48400000000004</v>
      </c>
      <c r="X54" s="19" cm="1">
        <f t="array" ref="X54">IFERROR(
    SUMPRODUCT(
        (Data_Clean_Build!AB$2:AB$51) *
        (($B54 = "All") + (Data_Clean_Build!$F$2:$F$51 = $B54)) *
        (($C54 = "") + ISNUMBER(SEARCH(Data_Clean_Build!$B$2:$B$51,$C54)))
    ),
    0
)</f>
        <v>1130.1480000000001</v>
      </c>
      <c r="Y54" s="19" cm="1">
        <f t="array" ref="Y54">IFERROR(
    SUMPRODUCT(
        (Data_Clean_Build!AC$2:AC$51) *
        (($B54 = "All") + (Data_Clean_Build!$F$2:$F$51 = $B54)) *
        (($C54 = "") + ISNUMBER(SEARCH(Data_Clean_Build!$B$2:$B$51,$C54)))
    ),
    0
)</f>
        <v>1130.1480000000001</v>
      </c>
      <c r="Z54" s="19" cm="1">
        <f t="array" ref="Z54">IFERROR(
    SUMPRODUCT(
        (Data_Clean_Build!AD$2:AD$51) *
        (($B54 = "All") + (Data_Clean_Build!$F$2:$F$51 = $B54)) *
        (($C54 = "") + ISNUMBER(SEARCH(Data_Clean_Build!$B$2:$B$51,$C54)))
    ),
    0
)</f>
        <v>1130.1480000000001</v>
      </c>
      <c r="AA54" s="19" cm="1">
        <f t="array" ref="AA54">IFERROR(
    SUMPRODUCT(
        (Data_Clean_Build!AE$2:AE$51) *
        (($B54 = "All") + (Data_Clean_Build!$F$2:$F$51 = $B54)) *
        (($C54 = "") + ISNUMBER(SEARCH(Data_Clean_Build!$B$2:$B$51,$C54)))
    ),
    0
)</f>
        <v>1130.1480000000001</v>
      </c>
      <c r="AB54" s="19" cm="1">
        <f t="array" ref="AB54">IFERROR(
    SUMPRODUCT(
        (Data_Clean_Build!AF$2:AF$51) *
        (($B54 = "All") + (Data_Clean_Build!$F$2:$F$51 = $B54)) *
        (($C54 = "") + ISNUMBER(SEARCH(Data_Clean_Build!$B$2:$B$51,$C54)))
    ),
    0
)</f>
        <v>1130.1480000000001</v>
      </c>
      <c r="AC54" s="19" cm="1">
        <f t="array" ref="AC54">IFERROR(
    SUMPRODUCT(
        (Data_Clean_Build!AG$2:AG$51) *
        (($B54 = "All") + (Data_Clean_Build!$F$2:$F$51 = $B54)) *
        (($C54 = "") + ISNUMBER(SEARCH(Data_Clean_Build!$B$2:$B$51,$C54)))
    ),
    0
)</f>
        <v>1133.73792</v>
      </c>
      <c r="AD54" s="19" cm="1">
        <f t="array" ref="AD54">IFERROR(
    SUMPRODUCT(
        (Data_Clean_Build!AH$2:AH$51) *
        (($B54 = "All") + (Data_Clean_Build!$F$2:$F$51 = $B54)) *
        (($C54 = "") + ISNUMBER(SEARCH(Data_Clean_Build!$B$2:$B$51,$C54)))
    ),
    0
)</f>
        <v>1133.73792</v>
      </c>
      <c r="AE54" s="19" cm="1">
        <f t="array" ref="AE54">IFERROR(
    SUMPRODUCT(
        (Data_Clean_Build!AI$2:AI$51) *
        (($B54 = "All") + (Data_Clean_Build!$F$2:$F$51 = $B54)) *
        (($C54 = "") + ISNUMBER(SEARCH(Data_Clean_Build!$B$2:$B$51,$C54)))
    ),
    0
)</f>
        <v>1133.73792</v>
      </c>
      <c r="AF54" s="19" cm="1">
        <f t="array" ref="AF54">IFERROR(
    SUMPRODUCT(
        (Data_Clean_Build!AJ$2:AJ$51) *
        (($B54 = "All") + (Data_Clean_Build!$F$2:$F$51 = $B54)) *
        (($C54 = "") + ISNUMBER(SEARCH(Data_Clean_Build!$B$2:$B$51,$C54)))
    ),
    0
)</f>
        <v>1133.73792</v>
      </c>
      <c r="AH54" s="19" cm="1">
        <f t="array" ref="AH54">_xlfn.SWITCH($A54,"Start",$E54,"End",$G54,SUM($E54:$G54))</f>
        <v>0</v>
      </c>
      <c r="AI54" s="19" cm="1">
        <f t="array" ref="AI54">_xlfn.SWITCH($A54,"Start",$H54,"End",$J54,SUM($H54:$J54))</f>
        <v>0</v>
      </c>
      <c r="AJ54" s="19" cm="1">
        <f t="array" ref="AJ54">_xlfn.SWITCH($A54,"Start",$K54,"End",$M54,SUM($K54:$M54))</f>
        <v>0</v>
      </c>
      <c r="AK54" s="19" cm="1">
        <f t="array" ref="AK54">_xlfn.SWITCH($A54,"Start",$N54,"End",$P54,SUM($N54:$P54))</f>
        <v>0</v>
      </c>
      <c r="AL54" s="19" cm="1">
        <f t="array" ref="AL54">_xlfn.SWITCH($A54,"Start",$Q54,"End",$S54,SUM($Q54:$S54))</f>
        <v>0</v>
      </c>
      <c r="AM54" s="19" cm="1">
        <f t="array" ref="AM54">_xlfn.SWITCH($A54,"Start",$T54,"End",$V54,SUM($T54:$V54))</f>
        <v>956.48400000000004</v>
      </c>
      <c r="AN54" s="19" cm="1">
        <f t="array" ref="AN54">_xlfn.SWITCH($A54,"Start",$W54,"End",$Y54,SUM($W54:$Y54))</f>
        <v>1130.1480000000001</v>
      </c>
      <c r="AO54" s="19" cm="1">
        <f t="array" ref="AO54">_xlfn.SWITCH($A54,"Start",$Z54,"End",$AB54,SUM($Z54:$AB54))</f>
        <v>1130.1480000000001</v>
      </c>
      <c r="AP54" s="19" cm="1">
        <f t="array" ref="AP54">_xlfn.SWITCH($A54,"Start",$AC54,"End",$AE54,SUM($AC54:$AE54))</f>
        <v>1133.73792</v>
      </c>
      <c r="AR54" s="19" cm="1">
        <f t="array" ref="AR54">_xlfn.SWITCH($A54,"Start",$E54,"End",$P54,SUM($E54:$P54))</f>
        <v>0</v>
      </c>
      <c r="AS54" s="19" cm="1">
        <f t="array" ref="AS54">_xlfn.SWITCH($A54,"Start",$Q54,"End",$AB54,SUM($Q54:$AB54))</f>
        <v>1130.1480000000001</v>
      </c>
    </row>
    <row r="55" spans="1:45" x14ac:dyDescent="0.2">
      <c r="A55" s="35" t="s">
        <v>16</v>
      </c>
      <c r="B55" s="34"/>
      <c r="C55" s="35" t="s">
        <v>16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H55" s="19"/>
      <c r="AI55" s="19"/>
      <c r="AJ55" s="19"/>
      <c r="AK55" s="19"/>
      <c r="AL55" s="19"/>
      <c r="AM55" s="19"/>
      <c r="AN55" s="19"/>
      <c r="AO55" s="19"/>
      <c r="AP55" s="19"/>
      <c r="AR55" s="19"/>
      <c r="AS55" s="19"/>
    </row>
    <row r="56" spans="1:45" x14ac:dyDescent="0.2">
      <c r="A56" s="35" t="s">
        <v>13</v>
      </c>
      <c r="B56" s="34" t="s">
        <v>11</v>
      </c>
      <c r="C56" s="35" t="s">
        <v>16</v>
      </c>
      <c r="E56" s="19" cm="1">
        <f t="array" ref="E56">IFERROR(
    SUMPRODUCT(
        (Data_Clean_Build!H$2:H$51) *
        (($B56 = "All") + (Data_Clean_Build!$F$2:$F$51 = $B56)) *
        (($C56 = "") + ISNUMBER(SEARCH(Data_Clean_Build!$B$2:$B$51,$C56)))
    ),
    0
)</f>
        <v>0</v>
      </c>
      <c r="F56" s="19" cm="1">
        <f t="array" ref="F56">IFERROR(
    SUMPRODUCT(
        (Data_Clean_Build!I$2:I$51) *
        (($B56 = "All") + (Data_Clean_Build!$F$2:$F$51 = $B56)) *
        (($C56 = "") + ISNUMBER(SEARCH(Data_Clean_Build!$B$2:$B$51,$C56)))
    ),
    0
)</f>
        <v>0</v>
      </c>
      <c r="G56" s="19" cm="1">
        <f t="array" ref="G56">IFERROR(
    SUMPRODUCT(
        (Data_Clean_Build!J$2:J$51) *
        (($B56 = "All") + (Data_Clean_Build!$F$2:$F$51 = $B56)) *
        (($C56 = "") + ISNUMBER(SEARCH(Data_Clean_Build!$B$2:$B$51,$C56)))
    ),
    0
)</f>
        <v>0</v>
      </c>
      <c r="H56" s="19" cm="1">
        <f t="array" ref="H56">IFERROR(
    SUMPRODUCT(
        (Data_Clean_Build!K$2:K$51) *
        (($B56 = "All") + (Data_Clean_Build!$F$2:$F$51 = $B56)) *
        (($C56 = "") + ISNUMBER(SEARCH(Data_Clean_Build!$B$2:$B$51,$C56)))
    ),
    0
)</f>
        <v>0</v>
      </c>
      <c r="I56" s="19" cm="1">
        <f t="array" ref="I56">IFERROR(
    SUMPRODUCT(
        (Data_Clean_Build!L$2:L$51) *
        (($B56 = "All") + (Data_Clean_Build!$F$2:$F$51 = $B56)) *
        (($C56 = "") + ISNUMBER(SEARCH(Data_Clean_Build!$B$2:$B$51,$C56)))
    ),
    0
)</f>
        <v>0</v>
      </c>
      <c r="J56" s="19" cm="1">
        <f t="array" ref="J56">IFERROR(
    SUMPRODUCT(
        (Data_Clean_Build!M$2:M$51) *
        (($B56 = "All") + (Data_Clean_Build!$F$2:$F$51 = $B56)) *
        (($C56 = "") + ISNUMBER(SEARCH(Data_Clean_Build!$B$2:$B$51,$C56)))
    ),
    0
)</f>
        <v>0</v>
      </c>
      <c r="K56" s="19" cm="1">
        <f t="array" ref="K56">IFERROR(
    SUMPRODUCT(
        (Data_Clean_Build!N$2:N$51) *
        (($B56 = "All") + (Data_Clean_Build!$F$2:$F$51 = $B56)) *
        (($C56 = "") + ISNUMBER(SEARCH(Data_Clean_Build!$B$2:$B$51,$C56)))
    ),
    0
)</f>
        <v>0</v>
      </c>
      <c r="L56" s="19" cm="1">
        <f t="array" ref="L56">IFERROR(
    SUMPRODUCT(
        (Data_Clean_Build!O$2:O$51) *
        (($B56 = "All") + (Data_Clean_Build!$F$2:$F$51 = $B56)) *
        (($C56 = "") + ISNUMBER(SEARCH(Data_Clean_Build!$B$2:$B$51,$C56)))
    ),
    0
)</f>
        <v>0</v>
      </c>
      <c r="M56" s="19" cm="1">
        <f t="array" ref="M56">IFERROR(
    SUMPRODUCT(
        (Data_Clean_Build!P$2:P$51) *
        (($B56 = "All") + (Data_Clean_Build!$F$2:$F$51 = $B56)) *
        (($C56 = "") + ISNUMBER(SEARCH(Data_Clean_Build!$B$2:$B$51,$C56)))
    ),
    0
)</f>
        <v>0</v>
      </c>
      <c r="N56" s="19" cm="1">
        <f t="array" ref="N56">IFERROR(
    SUMPRODUCT(
        (Data_Clean_Build!Q$2:Q$51) *
        (($B56 = "All") + (Data_Clean_Build!$F$2:$F$51 = $B56)) *
        (($C56 = "") + ISNUMBER(SEARCH(Data_Clean_Build!$B$2:$B$51,$C56)))
    ),
    0
)</f>
        <v>0</v>
      </c>
      <c r="O56" s="19" cm="1">
        <f t="array" ref="O56">IFERROR(
    SUMPRODUCT(
        (Data_Clean_Build!R$2:R$51) *
        (($B56 = "All") + (Data_Clean_Build!$F$2:$F$51 = $B56)) *
        (($C56 = "") + ISNUMBER(SEARCH(Data_Clean_Build!$B$2:$B$51,$C56)))
    ),
    0
)</f>
        <v>0</v>
      </c>
      <c r="P56" s="19" cm="1">
        <f t="array" ref="P56">IFERROR(
    SUMPRODUCT(
        (Data_Clean_Build!S$2:S$51) *
        (($B56 = "All") + (Data_Clean_Build!$F$2:$F$51 = $B56)) *
        (($C56 = "") + ISNUMBER(SEARCH(Data_Clean_Build!$B$2:$B$51,$C56)))
    ),
    0
)</f>
        <v>0</v>
      </c>
      <c r="Q56" s="19" cm="1">
        <f t="array" ref="Q56">IFERROR(
    SUMPRODUCT(
        (Data_Clean_Build!T$2:T$51) *
        (($B56 = "All") + (Data_Clean_Build!$F$2:$F$51 = $B56)) *
        (($C56 = "") + ISNUMBER(SEARCH(Data_Clean_Build!$B$2:$B$51,$C56)))
    ),
    0
)</f>
        <v>0</v>
      </c>
      <c r="R56" s="19" cm="1">
        <f t="array" ref="R56">IFERROR(
    SUMPRODUCT(
        (Data_Clean_Build!U$2:U$51) *
        (($B56 = "All") + (Data_Clean_Build!$F$2:$F$51 = $B56)) *
        (($C56 = "") + ISNUMBER(SEARCH(Data_Clean_Build!$B$2:$B$51,$C56)))
    ),
    0
)</f>
        <v>0</v>
      </c>
      <c r="S56" s="19" cm="1">
        <f t="array" ref="S56">IFERROR(
    SUMPRODUCT(
        (Data_Clean_Build!V$2:V$51) *
        (($B56 = "All") + (Data_Clean_Build!$F$2:$F$51 = $B56)) *
        (($C56 = "") + ISNUMBER(SEARCH(Data_Clean_Build!$B$2:$B$51,$C56)))
    ),
    0
)</f>
        <v>0</v>
      </c>
      <c r="T56" s="19" cm="1">
        <f t="array" ref="T56">IFERROR(
    SUMPRODUCT(
        (Data_Clean_Build!W$2:W$51) *
        (($B56 = "All") + (Data_Clean_Build!$F$2:$F$51 = $B56)) *
        (($C56 = "") + ISNUMBER(SEARCH(Data_Clean_Build!$B$2:$B$51,$C56)))
    ),
    0
)</f>
        <v>0</v>
      </c>
      <c r="U56" s="19" cm="1">
        <f t="array" ref="U56">IFERROR(
    SUMPRODUCT(
        (Data_Clean_Build!X$2:X$51) *
        (($B56 = "All") + (Data_Clean_Build!$F$2:$F$51 = $B56)) *
        (($C56 = "") + ISNUMBER(SEARCH(Data_Clean_Build!$B$2:$B$51,$C56)))
    ),
    0
)</f>
        <v>0</v>
      </c>
      <c r="V56" s="19" cm="1">
        <f t="array" ref="V56">IFERROR(
    SUMPRODUCT(
        (Data_Clean_Build!Y$2:Y$51) *
        (($B56 = "All") + (Data_Clean_Build!$F$2:$F$51 = $B56)) *
        (($C56 = "") + ISNUMBER(SEARCH(Data_Clean_Build!$B$2:$B$51,$C56)))
    ),
    0
)</f>
        <v>0</v>
      </c>
      <c r="W56" s="19" cm="1">
        <f t="array" ref="W56">IFERROR(
    SUMPRODUCT(
        (Data_Clean_Build!Z$2:Z$51) *
        (($B56 = "All") + (Data_Clean_Build!$F$2:$F$51 = $B56)) *
        (($C56 = "") + ISNUMBER(SEARCH(Data_Clean_Build!$B$2:$B$51,$C56)))
    ),
    0
)</f>
        <v>0</v>
      </c>
      <c r="X56" s="19" cm="1">
        <f t="array" ref="X56">IFERROR(
    SUMPRODUCT(
        (Data_Clean_Build!AA$2:AA$51) *
        (($B56 = "All") + (Data_Clean_Build!$F$2:$F$51 = $B56)) *
        (($C56 = "") + ISNUMBER(SEARCH(Data_Clean_Build!$B$2:$B$51,$C56)))
    ),
    0
)</f>
        <v>184.44239999999999</v>
      </c>
      <c r="Y56" s="19" cm="1">
        <f t="array" ref="Y56">IFERROR(
    SUMPRODUCT(
        (Data_Clean_Build!AB$2:AB$51) *
        (($B56 = "All") + (Data_Clean_Build!$F$2:$F$51 = $B56)) *
        (($C56 = "") + ISNUMBER(SEARCH(Data_Clean_Build!$B$2:$B$51,$C56)))
    ),
    0
)</f>
        <v>886.22640000000001</v>
      </c>
      <c r="Z56" s="19" cm="1">
        <f t="array" ref="Z56">IFERROR(
    SUMPRODUCT(
        (Data_Clean_Build!AC$2:AC$51) *
        (($B56 = "All") + (Data_Clean_Build!$F$2:$F$51 = $B56)) *
        (($C56 = "") + ISNUMBER(SEARCH(Data_Clean_Build!$B$2:$B$51,$C56)))
    ),
    0
)</f>
        <v>886.22640000000001</v>
      </c>
      <c r="AA56" s="19" cm="1">
        <f t="array" ref="AA56">IFERROR(
    SUMPRODUCT(
        (Data_Clean_Build!AD$2:AD$51) *
        (($B56 = "All") + (Data_Clean_Build!$F$2:$F$51 = $B56)) *
        (($C56 = "") + ISNUMBER(SEARCH(Data_Clean_Build!$B$2:$B$51,$C56)))
    ),
    0
)</f>
        <v>886.22640000000001</v>
      </c>
      <c r="AB56" s="19" cm="1">
        <f t="array" ref="AB56">IFERROR(
    SUMPRODUCT(
        (Data_Clean_Build!AE$2:AE$51) *
        (($B56 = "All") + (Data_Clean_Build!$F$2:$F$51 = $B56)) *
        (($C56 = "") + ISNUMBER(SEARCH(Data_Clean_Build!$B$2:$B$51,$C56)))
    ),
    0
)</f>
        <v>886.22640000000001</v>
      </c>
      <c r="AC56" s="19" cm="1">
        <f t="array" ref="AC56">IFERROR(
    SUMPRODUCT(
        (Data_Clean_Build!AF$2:AF$51) *
        (($B56 = "All") + (Data_Clean_Build!$F$2:$F$51 = $B56)) *
        (($C56 = "") + ISNUMBER(SEARCH(Data_Clean_Build!$B$2:$B$51,$C56)))
    ),
    0
)</f>
        <v>886.22640000000001</v>
      </c>
      <c r="AD56" s="19" cm="1">
        <f t="array" ref="AD56">IFERROR(
    SUMPRODUCT(
        (Data_Clean_Build!AG$2:AG$51) *
        (($B56 = "All") + (Data_Clean_Build!$F$2:$F$51 = $B56)) *
        (($C56 = "") + ISNUMBER(SEARCH(Data_Clean_Build!$B$2:$B$51,$C56)))
    ),
    0
)</f>
        <v>885.9384</v>
      </c>
      <c r="AE56" s="19" cm="1">
        <f t="array" ref="AE56">IFERROR(
    SUMPRODUCT(
        (Data_Clean_Build!AH$2:AH$51) *
        (($B56 = "All") + (Data_Clean_Build!$F$2:$F$51 = $B56)) *
        (($C56 = "") + ISNUMBER(SEARCH(Data_Clean_Build!$B$2:$B$51,$C56)))
    ),
    0
)</f>
        <v>885.9384</v>
      </c>
      <c r="AF56" s="19" cm="1">
        <f t="array" ref="AF56">IFERROR(
    SUMPRODUCT(
        (Data_Clean_Build!AI$2:AI$51) *
        (($B56 = "All") + (Data_Clean_Build!$F$2:$F$51 = $B56)) *
        (($C56 = "") + ISNUMBER(SEARCH(Data_Clean_Build!$B$2:$B$51,$C56)))
    ),
    0
)</f>
        <v>885.9384</v>
      </c>
      <c r="AH56" s="19" cm="1">
        <f t="array" ref="AH56">_xlfn.SWITCH($A56,"Start",$E56,"End",$G56,SUM($E56:$G56))</f>
        <v>0</v>
      </c>
      <c r="AI56" s="19" cm="1">
        <f t="array" ref="AI56">_xlfn.SWITCH($A56,"Start",$H56,"End",$J56,SUM($H56:$J56))</f>
        <v>0</v>
      </c>
      <c r="AJ56" s="19" cm="1">
        <f t="array" ref="AJ56">_xlfn.SWITCH($A56,"Start",$K56,"End",$M56,SUM($K56:$M56))</f>
        <v>0</v>
      </c>
      <c r="AK56" s="19" cm="1">
        <f t="array" ref="AK56">_xlfn.SWITCH($A56,"Start",$N56,"End",$P56,SUM($N56:$P56))</f>
        <v>0</v>
      </c>
      <c r="AL56" s="19" cm="1">
        <f t="array" ref="AL56">_xlfn.SWITCH($A56,"Start",$Q56,"End",$S56,SUM($Q56:$S56))</f>
        <v>0</v>
      </c>
      <c r="AM56" s="19" cm="1">
        <f t="array" ref="AM56">_xlfn.SWITCH($A56,"Start",$T56,"End",$V56,SUM($T56:$V56))</f>
        <v>0</v>
      </c>
      <c r="AN56" s="19" cm="1">
        <f t="array" ref="AN56">_xlfn.SWITCH($A56,"Start",$W56,"End",$Y56,SUM($W56:$Y56))</f>
        <v>0</v>
      </c>
      <c r="AO56" s="19" cm="1">
        <f t="array" ref="AO56">_xlfn.SWITCH($A56,"Start",$Z56,"End",$AB56,SUM($Z56:$AB56))</f>
        <v>886.22640000000001</v>
      </c>
      <c r="AP56" s="19" cm="1">
        <f t="array" ref="AP56">_xlfn.SWITCH($A56,"Start",$AC56,"End",$AE56,SUM($AC56:$AE56))</f>
        <v>886.22640000000001</v>
      </c>
      <c r="AR56" s="19" cm="1">
        <f t="array" ref="AR56">_xlfn.SWITCH($A56,"Start",$E56,"End",$P56,SUM($E56:$P56))</f>
        <v>0</v>
      </c>
      <c r="AS56" s="19" cm="1">
        <f t="array" ref="AS56">_xlfn.SWITCH($A56,"Start",$Q56,"End",$AB56,SUM($Q56:$AB56))</f>
        <v>0</v>
      </c>
    </row>
    <row r="57" spans="1:45" x14ac:dyDescent="0.2">
      <c r="A57" s="35" t="s">
        <v>1</v>
      </c>
      <c r="B57" s="34" t="s">
        <v>11</v>
      </c>
      <c r="C57" s="35" t="s">
        <v>16</v>
      </c>
      <c r="E57" s="19" cm="1">
        <f t="array" ref="E57">IFERROR(
    SUMPRODUCT(
        (Data_Clean_Build!I$2:I$51) *
        (Data_Clean_Build!$D$2:$D$51 = Data_Clean_Build!I$1:I$1) *
        (($B57 = "All") + (Data_Clean_Build!$F$2:$F$51 = $B57)) *
        (($C57 = "") + ISNUMBER(SEARCH(Data_Clean_Build!$B$2:$B$51,$C57)))
    ),
    0
)</f>
        <v>0</v>
      </c>
      <c r="F57" s="19" cm="1">
        <f t="array" ref="F57">IFERROR(
    SUMPRODUCT(
        (Data_Clean_Build!J$2:J$51) *
        (Data_Clean_Build!$D$2:$D$51 = Data_Clean_Build!J$1:J$1) *
        (($B57 = "All") + (Data_Clean_Build!$F$2:$F$51 = $B57)) *
        (($C57 = "") + ISNUMBER(SEARCH(Data_Clean_Build!$B$2:$B$51,$C57)))
    ),
    0
)</f>
        <v>0</v>
      </c>
      <c r="G57" s="19" cm="1">
        <f t="array" ref="G57">IFERROR(
    SUMPRODUCT(
        (Data_Clean_Build!K$2:K$51) *
        (Data_Clean_Build!$D$2:$D$51 = Data_Clean_Build!K$1:K$1) *
        (($B57 = "All") + (Data_Clean_Build!$F$2:$F$51 = $B57)) *
        (($C57 = "") + ISNUMBER(SEARCH(Data_Clean_Build!$B$2:$B$51,$C57)))
    ),
    0
)</f>
        <v>0</v>
      </c>
      <c r="H57" s="19" cm="1">
        <f t="array" ref="H57">IFERROR(
    SUMPRODUCT(
        (Data_Clean_Build!L$2:L$51) *
        (Data_Clean_Build!$D$2:$D$51 = Data_Clean_Build!L$1:L$1) *
        (($B57 = "All") + (Data_Clean_Build!$F$2:$F$51 = $B57)) *
        (($C57 = "") + ISNUMBER(SEARCH(Data_Clean_Build!$B$2:$B$51,$C57)))
    ),
    0
)</f>
        <v>0</v>
      </c>
      <c r="I57" s="19" cm="1">
        <f t="array" ref="I57">IFERROR(
    SUMPRODUCT(
        (Data_Clean_Build!M$2:M$51) *
        (Data_Clean_Build!$D$2:$D$51 = Data_Clean_Build!M$1:M$1) *
        (($B57 = "All") + (Data_Clean_Build!$F$2:$F$51 = $B57)) *
        (($C57 = "") + ISNUMBER(SEARCH(Data_Clean_Build!$B$2:$B$51,$C57)))
    ),
    0
)</f>
        <v>0</v>
      </c>
      <c r="J57" s="19" cm="1">
        <f t="array" ref="J57">IFERROR(
    SUMPRODUCT(
        (Data_Clean_Build!N$2:N$51) *
        (Data_Clean_Build!$D$2:$D$51 = Data_Clean_Build!N$1:N$1) *
        (($B57 = "All") + (Data_Clean_Build!$F$2:$F$51 = $B57)) *
        (($C57 = "") + ISNUMBER(SEARCH(Data_Clean_Build!$B$2:$B$51,$C57)))
    ),
    0
)</f>
        <v>0</v>
      </c>
      <c r="K57" s="19" cm="1">
        <f t="array" ref="K57">IFERROR(
    SUMPRODUCT(
        (Data_Clean_Build!O$2:O$51) *
        (Data_Clean_Build!$D$2:$D$51 = Data_Clean_Build!O$1:O$1) *
        (($B57 = "All") + (Data_Clean_Build!$F$2:$F$51 = $B57)) *
        (($C57 = "") + ISNUMBER(SEARCH(Data_Clean_Build!$B$2:$B$51,$C57)))
    ),
    0
)</f>
        <v>0</v>
      </c>
      <c r="L57" s="19" cm="1">
        <f t="array" ref="L57">IFERROR(
    SUMPRODUCT(
        (Data_Clean_Build!P$2:P$51) *
        (Data_Clean_Build!$D$2:$D$51 = Data_Clean_Build!P$1:P$1) *
        (($B57 = "All") + (Data_Clean_Build!$F$2:$F$51 = $B57)) *
        (($C57 = "") + ISNUMBER(SEARCH(Data_Clean_Build!$B$2:$B$51,$C57)))
    ),
    0
)</f>
        <v>0</v>
      </c>
      <c r="M57" s="19" cm="1">
        <f t="array" ref="M57">IFERROR(
    SUMPRODUCT(
        (Data_Clean_Build!Q$2:Q$51) *
        (Data_Clean_Build!$D$2:$D$51 = Data_Clean_Build!Q$1:Q$1) *
        (($B57 = "All") + (Data_Clean_Build!$F$2:$F$51 = $B57)) *
        (($C57 = "") + ISNUMBER(SEARCH(Data_Clean_Build!$B$2:$B$51,$C57)))
    ),
    0
)</f>
        <v>0</v>
      </c>
      <c r="N57" s="19" cm="1">
        <f t="array" ref="N57">IFERROR(
    SUMPRODUCT(
        (Data_Clean_Build!R$2:R$51) *
        (Data_Clean_Build!$D$2:$D$51 = Data_Clean_Build!R$1:R$1) *
        (($B57 = "All") + (Data_Clean_Build!$F$2:$F$51 = $B57)) *
        (($C57 = "") + ISNUMBER(SEARCH(Data_Clean_Build!$B$2:$B$51,$C57)))
    ),
    0
)</f>
        <v>0</v>
      </c>
      <c r="O57" s="19" cm="1">
        <f t="array" ref="O57">IFERROR(
    SUMPRODUCT(
        (Data_Clean_Build!S$2:S$51) *
        (Data_Clean_Build!$D$2:$D$51 = Data_Clean_Build!S$1:S$1) *
        (($B57 = "All") + (Data_Clean_Build!$F$2:$F$51 = $B57)) *
        (($C57 = "") + ISNUMBER(SEARCH(Data_Clean_Build!$B$2:$B$51,$C57)))
    ),
    0
)</f>
        <v>0</v>
      </c>
      <c r="P57" s="19" cm="1">
        <f t="array" ref="P57">IFERROR(
    SUMPRODUCT(
        (Data_Clean_Build!T$2:T$51) *
        (Data_Clean_Build!$D$2:$D$51 = Data_Clean_Build!T$1:T$1) *
        (($B57 = "All") + (Data_Clean_Build!$F$2:$F$51 = $B57)) *
        (($C57 = "") + ISNUMBER(SEARCH(Data_Clean_Build!$B$2:$B$51,$C57)))
    ),
    0
)</f>
        <v>0</v>
      </c>
      <c r="Q57" s="19" cm="1">
        <f t="array" ref="Q57">IFERROR(
    SUMPRODUCT(
        (Data_Clean_Build!U$2:U$51) *
        (Data_Clean_Build!$D$2:$D$51 = Data_Clean_Build!U$1:U$1) *
        (($B57 = "All") + (Data_Clean_Build!$F$2:$F$51 = $B57)) *
        (($C57 = "") + ISNUMBER(SEARCH(Data_Clean_Build!$B$2:$B$51,$C57)))
    ),
    0
)</f>
        <v>0</v>
      </c>
      <c r="R57" s="19" cm="1">
        <f t="array" ref="R57">IFERROR(
    SUMPRODUCT(
        (Data_Clean_Build!V$2:V$51) *
        (Data_Clean_Build!$D$2:$D$51 = Data_Clean_Build!V$1:V$1) *
        (($B57 = "All") + (Data_Clean_Build!$F$2:$F$51 = $B57)) *
        (($C57 = "") + ISNUMBER(SEARCH(Data_Clean_Build!$B$2:$B$51,$C57)))
    ),
    0
)</f>
        <v>0</v>
      </c>
      <c r="S57" s="19" cm="1">
        <f t="array" ref="S57">IFERROR(
    SUMPRODUCT(
        (Data_Clean_Build!W$2:W$51) *
        (Data_Clean_Build!$D$2:$D$51 = Data_Clean_Build!W$1:W$1) *
        (($B57 = "All") + (Data_Clean_Build!$F$2:$F$51 = $B57)) *
        (($C57 = "") + ISNUMBER(SEARCH(Data_Clean_Build!$B$2:$B$51,$C57)))
    ),
    0
)</f>
        <v>0</v>
      </c>
      <c r="T57" s="19" cm="1">
        <f t="array" ref="T57">IFERROR(
    SUMPRODUCT(
        (Data_Clean_Build!X$2:X$51) *
        (Data_Clean_Build!$D$2:$D$51 = Data_Clean_Build!X$1:X$1) *
        (($B57 = "All") + (Data_Clean_Build!$F$2:$F$51 = $B57)) *
        (($C57 = "") + ISNUMBER(SEARCH(Data_Clean_Build!$B$2:$B$51,$C57)))
    ),
    0
)</f>
        <v>0</v>
      </c>
      <c r="U57" s="19" cm="1">
        <f t="array" ref="U57">IFERROR(
    SUMPRODUCT(
        (Data_Clean_Build!Y$2:Y$51) *
        (Data_Clean_Build!$D$2:$D$51 = Data_Clean_Build!Y$1:Y$1) *
        (($B57 = "All") + (Data_Clean_Build!$F$2:$F$51 = $B57)) *
        (($C57 = "") + ISNUMBER(SEARCH(Data_Clean_Build!$B$2:$B$51,$C57)))
    ),
    0
)</f>
        <v>0</v>
      </c>
      <c r="V57" s="19" cm="1">
        <f t="array" ref="V57">IFERROR(
    SUMPRODUCT(
        (Data_Clean_Build!Z$2:Z$51) *
        (Data_Clean_Build!$D$2:$D$51 = Data_Clean_Build!Z$1:Z$1) *
        (($B57 = "All") + (Data_Clean_Build!$F$2:$F$51 = $B57)) *
        (($C57 = "") + ISNUMBER(SEARCH(Data_Clean_Build!$B$2:$B$51,$C57)))
    ),
    0
)</f>
        <v>0</v>
      </c>
      <c r="W57" s="19" cm="1">
        <f t="array" ref="W57">IFERROR(
    SUMPRODUCT(
        (Data_Clean_Build!AA$2:AA$51) *
        (Data_Clean_Build!$D$2:$D$51 = Data_Clean_Build!AA$1:AA$1) *
        (($B57 = "All") + (Data_Clean_Build!$F$2:$F$51 = $B57)) *
        (($C57 = "") + ISNUMBER(SEARCH(Data_Clean_Build!$B$2:$B$51,$C57)))
    ),
    0
)</f>
        <v>184.44239999999999</v>
      </c>
      <c r="X57" s="19" cm="1">
        <f t="array" ref="X57">IFERROR(
    SUMPRODUCT(
        (Data_Clean_Build!AB$2:AB$51) *
        (Data_Clean_Build!$D$2:$D$51 = Data_Clean_Build!AB$1:AB$1) *
        (($B57 = "All") + (Data_Clean_Build!$F$2:$F$51 = $B57)) *
        (($C57 = "") + ISNUMBER(SEARCH(Data_Clean_Build!$B$2:$B$51,$C57)))
    ),
    0
)</f>
        <v>701.78400000000011</v>
      </c>
      <c r="Y57" s="19" cm="1">
        <f t="array" ref="Y57">IFERROR(
    SUMPRODUCT(
        (Data_Clean_Build!AC$2:AC$51) *
        (Data_Clean_Build!$D$2:$D$51 = Data_Clean_Build!AC$1:AC$1) *
        (($B57 = "All") + (Data_Clean_Build!$F$2:$F$51 = $B57)) *
        (($C57 = "") + ISNUMBER(SEARCH(Data_Clean_Build!$B$2:$B$51,$C57)))
    ),
    0
)</f>
        <v>0</v>
      </c>
      <c r="Z57" s="19" cm="1">
        <f t="array" ref="Z57">IFERROR(
    SUMPRODUCT(
        (Data_Clean_Build!AD$2:AD$51) *
        (Data_Clean_Build!$D$2:$D$51 = Data_Clean_Build!AD$1:AD$1) *
        (($B57 = "All") + (Data_Clean_Build!$F$2:$F$51 = $B57)) *
        (($C57 = "") + ISNUMBER(SEARCH(Data_Clean_Build!$B$2:$B$51,$C57)))
    ),
    0
)</f>
        <v>0</v>
      </c>
      <c r="AA57" s="19" cm="1">
        <f t="array" ref="AA57">IFERROR(
    SUMPRODUCT(
        (Data_Clean_Build!AE$2:AE$51) *
        (Data_Clean_Build!$D$2:$D$51 = Data_Clean_Build!AE$1:AE$1) *
        (($B57 = "All") + (Data_Clean_Build!$F$2:$F$51 = $B57)) *
        (($C57 = "") + ISNUMBER(SEARCH(Data_Clean_Build!$B$2:$B$51,$C57)))
    ),
    0
)</f>
        <v>0</v>
      </c>
      <c r="AB57" s="19" cm="1">
        <f t="array" ref="AB57">IFERROR(
    SUMPRODUCT(
        (Data_Clean_Build!AF$2:AF$51) *
        (Data_Clean_Build!$D$2:$D$51 = Data_Clean_Build!AF$1:AF$1) *
        (($B57 = "All") + (Data_Clean_Build!$F$2:$F$51 = $B57)) *
        (($C57 = "") + ISNUMBER(SEARCH(Data_Clean_Build!$B$2:$B$51,$C57)))
    ),
    0
)</f>
        <v>0</v>
      </c>
      <c r="AC57" s="19" cm="1">
        <f t="array" ref="AC57">IFERROR(
    SUMPRODUCT(
        (Data_Clean_Build!AG$2:AG$51) *
        (Data_Clean_Build!$D$2:$D$51 = Data_Clean_Build!AG$1:AG$1) *
        (($B57 = "All") + (Data_Clean_Build!$F$2:$F$51 = $B57)) *
        (($C57 = "") + ISNUMBER(SEARCH(Data_Clean_Build!$B$2:$B$51,$C57)))
    ),
    0
)</f>
        <v>0</v>
      </c>
      <c r="AD57" s="19" cm="1">
        <f t="array" ref="AD57">IFERROR(
    SUMPRODUCT(
        (Data_Clean_Build!AH$2:AH$51) *
        (Data_Clean_Build!$D$2:$D$51 = Data_Clean_Build!AH$1:AH$1) *
        (($B57 = "All") + (Data_Clean_Build!$F$2:$F$51 = $B57)) *
        (($C57 = "") + ISNUMBER(SEARCH(Data_Clean_Build!$B$2:$B$51,$C57)))
    ),
    0
)</f>
        <v>0</v>
      </c>
      <c r="AE57" s="19" cm="1">
        <f t="array" ref="AE57">IFERROR(
    SUMPRODUCT(
        (Data_Clean_Build!AI$2:AI$51) *
        (Data_Clean_Build!$D$2:$D$51 = Data_Clean_Build!AI$1:AI$1) *
        (($B57 = "All") + (Data_Clean_Build!$F$2:$F$51 = $B57)) *
        (($C57 = "") + ISNUMBER(SEARCH(Data_Clean_Build!$B$2:$B$51,$C57)))
    ),
    0
)</f>
        <v>0</v>
      </c>
      <c r="AF57" s="19" cm="1">
        <f t="array" ref="AF57">IFERROR(
    SUMPRODUCT(
        (Data_Clean_Build!AJ$2:AJ$51) *
        (Data_Clean_Build!$D$2:$D$51 = Data_Clean_Build!AJ$1:AJ$1) *
        (($B57 = "All") + (Data_Clean_Build!$F$2:$F$51 = $B57)) *
        (($C57 = "") + ISNUMBER(SEARCH(Data_Clean_Build!$B$2:$B$51,$C57)))
    ),
    0
)</f>
        <v>0</v>
      </c>
      <c r="AH57" s="19" cm="1">
        <f t="array" ref="AH57">_xlfn.SWITCH($A57,"Start",$E57,"End",$G57,SUM($E57:$G57))</f>
        <v>0</v>
      </c>
      <c r="AI57" s="19" cm="1">
        <f t="array" ref="AI57">_xlfn.SWITCH($A57,"Start",$H57,"End",$J57,SUM($H57:$J57))</f>
        <v>0</v>
      </c>
      <c r="AJ57" s="19" cm="1">
        <f t="array" ref="AJ57">_xlfn.SWITCH($A57,"Start",$K57,"End",$M57,SUM($K57:$M57))</f>
        <v>0</v>
      </c>
      <c r="AK57" s="19" cm="1">
        <f t="array" ref="AK57">_xlfn.SWITCH($A57,"Start",$N57,"End",$P57,SUM($N57:$P57))</f>
        <v>0</v>
      </c>
      <c r="AL57" s="19" cm="1">
        <f t="array" ref="AL57">_xlfn.SWITCH($A57,"Start",$Q57,"End",$S57,SUM($Q57:$S57))</f>
        <v>0</v>
      </c>
      <c r="AM57" s="19" cm="1">
        <f t="array" ref="AM57">_xlfn.SWITCH($A57,"Start",$T57,"End",$V57,SUM($T57:$V57))</f>
        <v>0</v>
      </c>
      <c r="AN57" s="19" cm="1">
        <f t="array" ref="AN57">_xlfn.SWITCH($A57,"Start",$W57,"End",$Y57,SUM($W57:$Y57))</f>
        <v>886.22640000000013</v>
      </c>
      <c r="AO57" s="19" cm="1">
        <f t="array" ref="AO57">_xlfn.SWITCH($A57,"Start",$Z57,"End",$AB57,SUM($Z57:$AB57))</f>
        <v>0</v>
      </c>
      <c r="AP57" s="19" cm="1">
        <f t="array" ref="AP57">_xlfn.SWITCH($A57,"Start",$AC57,"End",$AE57,SUM($AC57:$AE57))</f>
        <v>0</v>
      </c>
      <c r="AR57" s="19" cm="1">
        <f t="array" ref="AR57">_xlfn.SWITCH($A57,"Start",$E57,"End",$P57,SUM($E57:$P57))</f>
        <v>0</v>
      </c>
      <c r="AS57" s="19" cm="1">
        <f t="array" ref="AS57">_xlfn.SWITCH($A57,"Start",$Q57,"End",$AB57,SUM($Q57:$AB57))</f>
        <v>886.22640000000013</v>
      </c>
    </row>
    <row r="58" spans="1:45" x14ac:dyDescent="0.2">
      <c r="A58" s="35" t="s">
        <v>17</v>
      </c>
      <c r="B58" s="34" t="s">
        <v>11</v>
      </c>
      <c r="C58" s="35" t="s">
        <v>16</v>
      </c>
      <c r="E58" s="19" cm="1">
        <f t="array" ref="E58">IFERROR(
    SUMPRODUCT(
        (Data_Clean_Build!I$2:I$51) *
        (Data_Clean_Build!H$2:H$51 &lt;&gt; "") *
        (Data_Clean_Build!H$2:H$51 = 0) *
       (Data_Clean_Build!$D$2:$D$51 &lt;&gt; Data_Clean_Build!I$1:I$1) *
        (($B58 = "All") + (Data_Clean_Build!$F$2:$F$51 = $B58)) *
        (($C58 = "") + ISNUMBER(SEARCH(Data_Clean_Build!$B$2:$B$51,$C58)))
    ),
    0
)</f>
        <v>0</v>
      </c>
      <c r="F58" s="19" cm="1">
        <f t="array" ref="F58">IFERROR(
    SUMPRODUCT(
        (Data_Clean_Build!J$2:J$51) *
        (Data_Clean_Build!I$2:I$51 &lt;&gt; "") *
        (Data_Clean_Build!I$2:I$51 = 0) *
       (Data_Clean_Build!$D$2:$D$51 &lt;&gt; Data_Clean_Build!J$1:J$1) *
        (($B58 = "All") + (Data_Clean_Build!$F$2:$F$51 = $B58)) *
        (($C58 = "") + ISNUMBER(SEARCH(Data_Clean_Build!$B$2:$B$51,$C58)))
    ),
    0
)</f>
        <v>0</v>
      </c>
      <c r="G58" s="19" cm="1">
        <f t="array" ref="G58">IFERROR(
    SUMPRODUCT(
        (Data_Clean_Build!K$2:K$51) *
        (Data_Clean_Build!J$2:J$51 &lt;&gt; "") *
        (Data_Clean_Build!J$2:J$51 = 0) *
       (Data_Clean_Build!$D$2:$D$51 &lt;&gt; Data_Clean_Build!K$1:K$1) *
        (($B58 = "All") + (Data_Clean_Build!$F$2:$F$51 = $B58)) *
        (($C58 = "") + ISNUMBER(SEARCH(Data_Clean_Build!$B$2:$B$51,$C58)))
    ),
    0
)</f>
        <v>0</v>
      </c>
      <c r="H58" s="19" cm="1">
        <f t="array" ref="H58">IFERROR(
    SUMPRODUCT(
        (Data_Clean_Build!L$2:L$51) *
        (Data_Clean_Build!K$2:K$51 &lt;&gt; "") *
        (Data_Clean_Build!K$2:K$51 = 0) *
       (Data_Clean_Build!$D$2:$D$51 &lt;&gt; Data_Clean_Build!L$1:L$1) *
        (($B58 = "All") + (Data_Clean_Build!$F$2:$F$51 = $B58)) *
        (($C58 = "") + ISNUMBER(SEARCH(Data_Clean_Build!$B$2:$B$51,$C58)))
    ),
    0
)</f>
        <v>0</v>
      </c>
      <c r="I58" s="19" cm="1">
        <f t="array" ref="I58">IFERROR(
    SUMPRODUCT(
        (Data_Clean_Build!M$2:M$51) *
        (Data_Clean_Build!L$2:L$51 &lt;&gt; "") *
        (Data_Clean_Build!L$2:L$51 = 0) *
       (Data_Clean_Build!$D$2:$D$51 &lt;&gt; Data_Clean_Build!M$1:M$1) *
        (($B58 = "All") + (Data_Clean_Build!$F$2:$F$51 = $B58)) *
        (($C58 = "") + ISNUMBER(SEARCH(Data_Clean_Build!$B$2:$B$51,$C58)))
    ),
    0
)</f>
        <v>0</v>
      </c>
      <c r="J58" s="19" cm="1">
        <f t="array" ref="J58">IFERROR(
    SUMPRODUCT(
        (Data_Clean_Build!N$2:N$51) *
        (Data_Clean_Build!M$2:M$51 &lt;&gt; "") *
        (Data_Clean_Build!M$2:M$51 = 0) *
       (Data_Clean_Build!$D$2:$D$51 &lt;&gt; Data_Clean_Build!N$1:N$1) *
        (($B58 = "All") + (Data_Clean_Build!$F$2:$F$51 = $B58)) *
        (($C58 = "") + ISNUMBER(SEARCH(Data_Clean_Build!$B$2:$B$51,$C58)))
    ),
    0
)</f>
        <v>0</v>
      </c>
      <c r="K58" s="19" cm="1">
        <f t="array" ref="K58">IFERROR(
    SUMPRODUCT(
        (Data_Clean_Build!O$2:O$51) *
        (Data_Clean_Build!N$2:N$51 &lt;&gt; "") *
        (Data_Clean_Build!N$2:N$51 = 0) *
       (Data_Clean_Build!$D$2:$D$51 &lt;&gt; Data_Clean_Build!O$1:O$1) *
        (($B58 = "All") + (Data_Clean_Build!$F$2:$F$51 = $B58)) *
        (($C58 = "") + ISNUMBER(SEARCH(Data_Clean_Build!$B$2:$B$51,$C58)))
    ),
    0
)</f>
        <v>0</v>
      </c>
      <c r="L58" s="19" cm="1">
        <f t="array" ref="L58">IFERROR(
    SUMPRODUCT(
        (Data_Clean_Build!P$2:P$51) *
        (Data_Clean_Build!O$2:O$51 &lt;&gt; "") *
        (Data_Clean_Build!O$2:O$51 = 0) *
       (Data_Clean_Build!$D$2:$D$51 &lt;&gt; Data_Clean_Build!P$1:P$1) *
        (($B58 = "All") + (Data_Clean_Build!$F$2:$F$51 = $B58)) *
        (($C58 = "") + ISNUMBER(SEARCH(Data_Clean_Build!$B$2:$B$51,$C58)))
    ),
    0
)</f>
        <v>0</v>
      </c>
      <c r="M58" s="19" cm="1">
        <f t="array" ref="M58">IFERROR(
    SUMPRODUCT(
        (Data_Clean_Build!Q$2:Q$51) *
        (Data_Clean_Build!P$2:P$51 &lt;&gt; "") *
        (Data_Clean_Build!P$2:P$51 = 0) *
       (Data_Clean_Build!$D$2:$D$51 &lt;&gt; Data_Clean_Build!Q$1:Q$1) *
        (($B58 = "All") + (Data_Clean_Build!$F$2:$F$51 = $B58)) *
        (($C58 = "") + ISNUMBER(SEARCH(Data_Clean_Build!$B$2:$B$51,$C58)))
    ),
    0
)</f>
        <v>0</v>
      </c>
      <c r="N58" s="19" cm="1">
        <f t="array" ref="N58">IFERROR(
    SUMPRODUCT(
        (Data_Clean_Build!R$2:R$51) *
        (Data_Clean_Build!Q$2:Q$51 &lt;&gt; "") *
        (Data_Clean_Build!Q$2:Q$51 = 0) *
       (Data_Clean_Build!$D$2:$D$51 &lt;&gt; Data_Clean_Build!R$1:R$1) *
        (($B58 = "All") + (Data_Clean_Build!$F$2:$F$51 = $B58)) *
        (($C58 = "") + ISNUMBER(SEARCH(Data_Clean_Build!$B$2:$B$51,$C58)))
    ),
    0
)</f>
        <v>0</v>
      </c>
      <c r="O58" s="19" cm="1">
        <f t="array" ref="O58">IFERROR(
    SUMPRODUCT(
        (Data_Clean_Build!S$2:S$51) *
        (Data_Clean_Build!R$2:R$51 &lt;&gt; "") *
        (Data_Clean_Build!R$2:R$51 = 0) *
       (Data_Clean_Build!$D$2:$D$51 &lt;&gt; Data_Clean_Build!S$1:S$1) *
        (($B58 = "All") + (Data_Clean_Build!$F$2:$F$51 = $B58)) *
        (($C58 = "") + ISNUMBER(SEARCH(Data_Clean_Build!$B$2:$B$51,$C58)))
    ),
    0
)</f>
        <v>0</v>
      </c>
      <c r="P58" s="19" cm="1">
        <f t="array" ref="P58">IFERROR(
    SUMPRODUCT(
        (Data_Clean_Build!T$2:T$51) *
        (Data_Clean_Build!S$2:S$51 &lt;&gt; "") *
        (Data_Clean_Build!S$2:S$51 = 0) *
       (Data_Clean_Build!$D$2:$D$51 &lt;&gt; Data_Clean_Build!T$1:T$1) *
        (($B58 = "All") + (Data_Clean_Build!$F$2:$F$51 = $B58)) *
        (($C58 = "") + ISNUMBER(SEARCH(Data_Clean_Build!$B$2:$B$51,$C58)))
    ),
    0
)</f>
        <v>0</v>
      </c>
      <c r="Q58" s="19" cm="1">
        <f t="array" ref="Q58">IFERROR(
    SUMPRODUCT(
        (Data_Clean_Build!U$2:U$51) *
        (Data_Clean_Build!T$2:T$51 &lt;&gt; "") *
        (Data_Clean_Build!T$2:T$51 = 0) *
       (Data_Clean_Build!$D$2:$D$51 &lt;&gt; Data_Clean_Build!U$1:U$1) *
        (($B58 = "All") + (Data_Clean_Build!$F$2:$F$51 = $B58)) *
        (($C58 = "") + ISNUMBER(SEARCH(Data_Clean_Build!$B$2:$B$51,$C58)))
    ),
    0
)</f>
        <v>0</v>
      </c>
      <c r="R58" s="19" cm="1">
        <f t="array" ref="R58">IFERROR(
    SUMPRODUCT(
        (Data_Clean_Build!V$2:V$51) *
        (Data_Clean_Build!U$2:U$51 &lt;&gt; "") *
        (Data_Clean_Build!U$2:U$51 = 0) *
       (Data_Clean_Build!$D$2:$D$51 &lt;&gt; Data_Clean_Build!V$1:V$1) *
        (($B58 = "All") + (Data_Clean_Build!$F$2:$F$51 = $B58)) *
        (($C58 = "") + ISNUMBER(SEARCH(Data_Clean_Build!$B$2:$B$51,$C58)))
    ),
    0
)</f>
        <v>0</v>
      </c>
      <c r="S58" s="19" cm="1">
        <f t="array" ref="S58">IFERROR(
    SUMPRODUCT(
        (Data_Clean_Build!W$2:W$51) *
        (Data_Clean_Build!V$2:V$51 &lt;&gt; "") *
        (Data_Clean_Build!V$2:V$51 = 0) *
       (Data_Clean_Build!$D$2:$D$51 &lt;&gt; Data_Clean_Build!W$1:W$1) *
        (($B58 = "All") + (Data_Clean_Build!$F$2:$F$51 = $B58)) *
        (($C58 = "") + ISNUMBER(SEARCH(Data_Clean_Build!$B$2:$B$51,$C58)))
    ),
    0
)</f>
        <v>0</v>
      </c>
      <c r="T58" s="19" cm="1">
        <f t="array" ref="T58">IFERROR(
    SUMPRODUCT(
        (Data_Clean_Build!X$2:X$51) *
        (Data_Clean_Build!W$2:W$51 &lt;&gt; "") *
        (Data_Clean_Build!W$2:W$51 = 0) *
       (Data_Clean_Build!$D$2:$D$51 &lt;&gt; Data_Clean_Build!X$1:X$1) *
        (($B58 = "All") + (Data_Clean_Build!$F$2:$F$51 = $B58)) *
        (($C58 = "") + ISNUMBER(SEARCH(Data_Clean_Build!$B$2:$B$51,$C58)))
    ),
    0
)</f>
        <v>0</v>
      </c>
      <c r="U58" s="19" cm="1">
        <f t="array" ref="U58">IFERROR(
    SUMPRODUCT(
        (Data_Clean_Build!Y$2:Y$51) *
        (Data_Clean_Build!X$2:X$51 &lt;&gt; "") *
        (Data_Clean_Build!X$2:X$51 = 0) *
       (Data_Clean_Build!$D$2:$D$51 &lt;&gt; Data_Clean_Build!Y$1:Y$1) *
        (($B58 = "All") + (Data_Clean_Build!$F$2:$F$51 = $B58)) *
        (($C58 = "") + ISNUMBER(SEARCH(Data_Clean_Build!$B$2:$B$51,$C58)))
    ),
    0
)</f>
        <v>0</v>
      </c>
      <c r="V58" s="19" cm="1">
        <f t="array" ref="V58">IFERROR(
    SUMPRODUCT(
        (Data_Clean_Build!Z$2:Z$51) *
        (Data_Clean_Build!Y$2:Y$51 &lt;&gt; "") *
        (Data_Clean_Build!Y$2:Y$51 = 0) *
       (Data_Clean_Build!$D$2:$D$51 &lt;&gt; Data_Clean_Build!Z$1:Z$1) *
        (($B58 = "All") + (Data_Clean_Build!$F$2:$F$51 = $B58)) *
        (($C58 = "") + ISNUMBER(SEARCH(Data_Clean_Build!$B$2:$B$51,$C58)))
    ),
    0
)</f>
        <v>0</v>
      </c>
      <c r="W58" s="19" cm="1">
        <f t="array" ref="W58">IFERROR(
    SUMPRODUCT(
        (Data_Clean_Build!AA$2:AA$51) *
        (Data_Clean_Build!Z$2:Z$51 &lt;&gt; "") *
        (Data_Clean_Build!Z$2:Z$51 = 0) *
       (Data_Clean_Build!$D$2:$D$51 &lt;&gt; Data_Clean_Build!AA$1:AA$1) *
        (($B58 = "All") + (Data_Clean_Build!$F$2:$F$51 = $B58)) *
        (($C58 = "") + ISNUMBER(SEARCH(Data_Clean_Build!$B$2:$B$51,$C58)))
    ),
    0
)</f>
        <v>0</v>
      </c>
      <c r="X58" s="19" cm="1">
        <f t="array" ref="X58">IFERROR(
    SUMPRODUCT(
        (Data_Clean_Build!AB$2:AB$51) *
        (Data_Clean_Build!AA$2:AA$51 &lt;&gt; "") *
        (Data_Clean_Build!AA$2:AA$51 = 0) *
       (Data_Clean_Build!$D$2:$D$51 &lt;&gt; Data_Clean_Build!AB$1:AB$1) *
        (($B58 = "All") + (Data_Clean_Build!$F$2:$F$51 = $B58)) *
        (($C58 = "") + ISNUMBER(SEARCH(Data_Clean_Build!$B$2:$B$51,$C58)))
    ),
    0
)</f>
        <v>0</v>
      </c>
      <c r="Y58" s="19" cm="1">
        <f t="array" ref="Y58">IFERROR(
    SUMPRODUCT(
        (Data_Clean_Build!AC$2:AC$51) *
        (Data_Clean_Build!AB$2:AB$51 &lt;&gt; "") *
        (Data_Clean_Build!AB$2:AB$51 = 0) *
       (Data_Clean_Build!$D$2:$D$51 &lt;&gt; Data_Clean_Build!AC$1:AC$1) *
        (($B58 = "All") + (Data_Clean_Build!$F$2:$F$51 = $B58)) *
        (($C58 = "") + ISNUMBER(SEARCH(Data_Clean_Build!$B$2:$B$51,$C58)))
    ),
    0
)</f>
        <v>0</v>
      </c>
      <c r="Z58" s="19" cm="1">
        <f t="array" ref="Z58">IFERROR(
    SUMPRODUCT(
        (Data_Clean_Build!AD$2:AD$51) *
        (Data_Clean_Build!AC$2:AC$51 &lt;&gt; "") *
        (Data_Clean_Build!AC$2:AC$51 = 0) *
       (Data_Clean_Build!$D$2:$D$51 &lt;&gt; Data_Clean_Build!AD$1:AD$1) *
        (($B58 = "All") + (Data_Clean_Build!$F$2:$F$51 = $B58)) *
        (($C58 = "") + ISNUMBER(SEARCH(Data_Clean_Build!$B$2:$B$51,$C58)))
    ),
    0
)</f>
        <v>0</v>
      </c>
      <c r="AA58" s="19" cm="1">
        <f t="array" ref="AA58">IFERROR(
    SUMPRODUCT(
        (Data_Clean_Build!AE$2:AE$51) *
        (Data_Clean_Build!AD$2:AD$51 &lt;&gt; "") *
        (Data_Clean_Build!AD$2:AD$51 = 0) *
       (Data_Clean_Build!$D$2:$D$51 &lt;&gt; Data_Clean_Build!AE$1:AE$1) *
        (($B58 = "All") + (Data_Clean_Build!$F$2:$F$51 = $B58)) *
        (($C58 = "") + ISNUMBER(SEARCH(Data_Clean_Build!$B$2:$B$51,$C58)))
    ),
    0
)</f>
        <v>0</v>
      </c>
      <c r="AB58" s="19" cm="1">
        <f t="array" ref="AB58">IFERROR(
    SUMPRODUCT(
        (Data_Clean_Build!AF$2:AF$51) *
        (Data_Clean_Build!AE$2:AE$51 &lt;&gt; "") *
        (Data_Clean_Build!AE$2:AE$51 = 0) *
       (Data_Clean_Build!$D$2:$D$51 &lt;&gt; Data_Clean_Build!AF$1:AF$1) *
        (($B58 = "All") + (Data_Clean_Build!$F$2:$F$51 = $B58)) *
        (($C58 = "") + ISNUMBER(SEARCH(Data_Clean_Build!$B$2:$B$51,$C58)))
    ),
    0
)</f>
        <v>0</v>
      </c>
      <c r="AC58" s="19" cm="1">
        <f t="array" ref="AC58">IFERROR(
    SUMPRODUCT(
        (Data_Clean_Build!AG$2:AG$51) *
        (Data_Clean_Build!AF$2:AF$51 &lt;&gt; "") *
        (Data_Clean_Build!AF$2:AF$51 = 0) *
       (Data_Clean_Build!$D$2:$D$51 &lt;&gt; Data_Clean_Build!AG$1:AG$1) *
        (($B58 = "All") + (Data_Clean_Build!$F$2:$F$51 = $B58)) *
        (($C58 = "") + ISNUMBER(SEARCH(Data_Clean_Build!$B$2:$B$51,$C58)))
    ),
    0
)</f>
        <v>0</v>
      </c>
      <c r="AD58" s="19" cm="1">
        <f t="array" ref="AD58">IFERROR(
    SUMPRODUCT(
        (Data_Clean_Build!AH$2:AH$51) *
        (Data_Clean_Build!AG$2:AG$51 &lt;&gt; "") *
        (Data_Clean_Build!AG$2:AG$51 = 0) *
       (Data_Clean_Build!$D$2:$D$51 &lt;&gt; Data_Clean_Build!AH$1:AH$1) *
        (($B58 = "All") + (Data_Clean_Build!$F$2:$F$51 = $B58)) *
        (($C58 = "") + ISNUMBER(SEARCH(Data_Clean_Build!$B$2:$B$51,$C58)))
    ),
    0
)</f>
        <v>0</v>
      </c>
      <c r="AE58" s="19" cm="1">
        <f t="array" ref="AE58">IFERROR(
    SUMPRODUCT(
        (Data_Clean_Build!AI$2:AI$51) *
        (Data_Clean_Build!AH$2:AH$51 &lt;&gt; "") *
        (Data_Clean_Build!AH$2:AH$51 = 0) *
       (Data_Clean_Build!$D$2:$D$51 &lt;&gt; Data_Clean_Build!AI$1:AI$1) *
        (($B58 = "All") + (Data_Clean_Build!$F$2:$F$51 = $B58)) *
        (($C58 = "") + ISNUMBER(SEARCH(Data_Clean_Build!$B$2:$B$51,$C58)))
    ),
    0
)</f>
        <v>0</v>
      </c>
      <c r="AF58" s="19" cm="1">
        <f t="array" ref="AF58">IFERROR(
    SUMPRODUCT(
        (Data_Clean_Build!AJ$2:AJ$51) *
        (Data_Clean_Build!AI$2:AI$51 &lt;&gt; "") *
        (Data_Clean_Build!AI$2:AI$51 = 0) *
       (Data_Clean_Build!$D$2:$D$51 &lt;&gt; Data_Clean_Build!AJ$1:AJ$1) *
        (($B58 = "All") + (Data_Clean_Build!$F$2:$F$51 = $B58)) *
        (($C58 = "") + ISNUMBER(SEARCH(Data_Clean_Build!$B$2:$B$51,$C58)))
    ),
    0
)</f>
        <v>0</v>
      </c>
      <c r="AH58" s="19" cm="1">
        <f t="array" ref="AH58">_xlfn.SWITCH($A58,"Start",$E58,"End",$G58,SUM($E58:$G58))</f>
        <v>0</v>
      </c>
      <c r="AI58" s="19" cm="1">
        <f t="array" ref="AI58">_xlfn.SWITCH($A58,"Start",$H58,"End",$J58,SUM($H58:$J58))</f>
        <v>0</v>
      </c>
      <c r="AJ58" s="19" cm="1">
        <f t="array" ref="AJ58">_xlfn.SWITCH($A58,"Start",$K58,"End",$M58,SUM($K58:$M58))</f>
        <v>0</v>
      </c>
      <c r="AK58" s="19" cm="1">
        <f t="array" ref="AK58">_xlfn.SWITCH($A58,"Start",$N58,"End",$P58,SUM($N58:$P58))</f>
        <v>0</v>
      </c>
      <c r="AL58" s="19" cm="1">
        <f t="array" ref="AL58">_xlfn.SWITCH($A58,"Start",$Q58,"End",$S58,SUM($Q58:$S58))</f>
        <v>0</v>
      </c>
      <c r="AM58" s="19" cm="1">
        <f t="array" ref="AM58">_xlfn.SWITCH($A58,"Start",$T58,"End",$V58,SUM($T58:$V58))</f>
        <v>0</v>
      </c>
      <c r="AN58" s="19" cm="1">
        <f t="array" ref="AN58">_xlfn.SWITCH($A58,"Start",$W58,"End",$Y58,SUM($W58:$Y58))</f>
        <v>0</v>
      </c>
      <c r="AO58" s="19" cm="1">
        <f t="array" ref="AO58">_xlfn.SWITCH($A58,"Start",$Z58,"End",$AB58,SUM($Z58:$AB58))</f>
        <v>0</v>
      </c>
      <c r="AP58" s="19" cm="1">
        <f t="array" ref="AP58">_xlfn.SWITCH($A58,"Start",$AC58,"End",$AE58,SUM($AC58:$AE58))</f>
        <v>0</v>
      </c>
      <c r="AR58" s="19" cm="1">
        <f t="array" ref="AR58">_xlfn.SWITCH($A58,"Start",$E58,"End",$P58,SUM($E58:$P58))</f>
        <v>0</v>
      </c>
      <c r="AS58" s="19" cm="1">
        <f t="array" ref="AS58">_xlfn.SWITCH($A58,"Start",$Q58,"End",$AB58,SUM($Q58:$AB58))</f>
        <v>0</v>
      </c>
    </row>
    <row r="59" spans="1:45" x14ac:dyDescent="0.2">
      <c r="A59" s="35" t="s">
        <v>18</v>
      </c>
      <c r="B59" s="34" t="s">
        <v>11</v>
      </c>
      <c r="C59" s="35" t="s">
        <v>16</v>
      </c>
      <c r="E59" s="19" cm="1">
        <f t="array" ref="E59">IFERROR(
    SUMPRODUCT(
        (Data_Clean_Build!I$2:I$51 - Data_Clean_Build!H$2:H$51) *
        ((Data_Clean_Build!I$2:I$51 - Data_Clean_Build!H$2:H$51) &gt; 0) *
        (Data_Clean_Build!H$2:H$51 &lt;&gt; 0) *
        (Data_Clean_Build!I$2:I$51 &lt;&gt; 0) *
        (($B59 = "All") + (Data_Clean_Build!$F$2:$F$51 = $B59)) *
        (($C59 = "") + ISNUMBER(SEARCH(Data_Clean_Build!$B$2:$B$51,$C59)))
    ),
    0
)</f>
        <v>0</v>
      </c>
      <c r="F59" s="19" cm="1">
        <f t="array" ref="F59">IFERROR(
    SUMPRODUCT(
        (Data_Clean_Build!J$2:J$51 - Data_Clean_Build!I$2:I$51) *
        ((Data_Clean_Build!J$2:J$51 - Data_Clean_Build!I$2:I$51) &gt; 0) *
        (Data_Clean_Build!I$2:I$51 &lt;&gt; 0) *
        (Data_Clean_Build!J$2:J$51 &lt;&gt; 0) *
        (($B59 = "All") + (Data_Clean_Build!$F$2:$F$51 = $B59)) *
        (($C59 = "") + ISNUMBER(SEARCH(Data_Clean_Build!$B$2:$B$51,$C59)))
    ),
    0
)</f>
        <v>0</v>
      </c>
      <c r="G59" s="19" cm="1">
        <f t="array" ref="G59">IFERROR(
    SUMPRODUCT(
        (Data_Clean_Build!K$2:K$51 - Data_Clean_Build!J$2:J$51) *
        ((Data_Clean_Build!K$2:K$51 - Data_Clean_Build!J$2:J$51) &gt; 0) *
        (Data_Clean_Build!J$2:J$51 &lt;&gt; 0) *
        (Data_Clean_Build!K$2:K$51 &lt;&gt; 0) *
        (($B59 = "All") + (Data_Clean_Build!$F$2:$F$51 = $B59)) *
        (($C59 = "") + ISNUMBER(SEARCH(Data_Clean_Build!$B$2:$B$51,$C59)))
    ),
    0
)</f>
        <v>0</v>
      </c>
      <c r="H59" s="19" cm="1">
        <f t="array" ref="H59">IFERROR(
    SUMPRODUCT(
        (Data_Clean_Build!L$2:L$51 - Data_Clean_Build!K$2:K$51) *
        ((Data_Clean_Build!L$2:L$51 - Data_Clean_Build!K$2:K$51) &gt; 0) *
        (Data_Clean_Build!K$2:K$51 &lt;&gt; 0) *
        (Data_Clean_Build!L$2:L$51 &lt;&gt; 0) *
        (($B59 = "All") + (Data_Clean_Build!$F$2:$F$51 = $B59)) *
        (($C59 = "") + ISNUMBER(SEARCH(Data_Clean_Build!$B$2:$B$51,$C59)))
    ),
    0
)</f>
        <v>0</v>
      </c>
      <c r="I59" s="19" cm="1">
        <f t="array" ref="I59">IFERROR(
    SUMPRODUCT(
        (Data_Clean_Build!M$2:M$51 - Data_Clean_Build!L$2:L$51) *
        ((Data_Clean_Build!M$2:M$51 - Data_Clean_Build!L$2:L$51) &gt; 0) *
        (Data_Clean_Build!L$2:L$51 &lt;&gt; 0) *
        (Data_Clean_Build!M$2:M$51 &lt;&gt; 0) *
        (($B59 = "All") + (Data_Clean_Build!$F$2:$F$51 = $B59)) *
        (($C59 = "") + ISNUMBER(SEARCH(Data_Clean_Build!$B$2:$B$51,$C59)))
    ),
    0
)</f>
        <v>0</v>
      </c>
      <c r="J59" s="19" cm="1">
        <f t="array" ref="J59">IFERROR(
    SUMPRODUCT(
        (Data_Clean_Build!N$2:N$51 - Data_Clean_Build!M$2:M$51) *
        ((Data_Clean_Build!N$2:N$51 - Data_Clean_Build!M$2:M$51) &gt; 0) *
        (Data_Clean_Build!M$2:M$51 &lt;&gt; 0) *
        (Data_Clean_Build!N$2:N$51 &lt;&gt; 0) *
        (($B59 = "All") + (Data_Clean_Build!$F$2:$F$51 = $B59)) *
        (($C59 = "") + ISNUMBER(SEARCH(Data_Clean_Build!$B$2:$B$51,$C59)))
    ),
    0
)</f>
        <v>0</v>
      </c>
      <c r="K59" s="19" cm="1">
        <f t="array" ref="K59">IFERROR(
    SUMPRODUCT(
        (Data_Clean_Build!O$2:O$51 - Data_Clean_Build!N$2:N$51) *
        ((Data_Clean_Build!O$2:O$51 - Data_Clean_Build!N$2:N$51) &gt; 0) *
        (Data_Clean_Build!N$2:N$51 &lt;&gt; 0) *
        (Data_Clean_Build!O$2:O$51 &lt;&gt; 0) *
        (($B59 = "All") + (Data_Clean_Build!$F$2:$F$51 = $B59)) *
        (($C59 = "") + ISNUMBER(SEARCH(Data_Clean_Build!$B$2:$B$51,$C59)))
    ),
    0
)</f>
        <v>0</v>
      </c>
      <c r="L59" s="19" cm="1">
        <f t="array" ref="L59">IFERROR(
    SUMPRODUCT(
        (Data_Clean_Build!P$2:P$51 - Data_Clean_Build!O$2:O$51) *
        ((Data_Clean_Build!P$2:P$51 - Data_Clean_Build!O$2:O$51) &gt; 0) *
        (Data_Clean_Build!O$2:O$51 &lt;&gt; 0) *
        (Data_Clean_Build!P$2:P$51 &lt;&gt; 0) *
        (($B59 = "All") + (Data_Clean_Build!$F$2:$F$51 = $B59)) *
        (($C59 = "") + ISNUMBER(SEARCH(Data_Clean_Build!$B$2:$B$51,$C59)))
    ),
    0
)</f>
        <v>0</v>
      </c>
      <c r="M59" s="19" cm="1">
        <f t="array" ref="M59">IFERROR(
    SUMPRODUCT(
        (Data_Clean_Build!Q$2:Q$51 - Data_Clean_Build!P$2:P$51) *
        ((Data_Clean_Build!Q$2:Q$51 - Data_Clean_Build!P$2:P$51) &gt; 0) *
        (Data_Clean_Build!P$2:P$51 &lt;&gt; 0) *
        (Data_Clean_Build!Q$2:Q$51 &lt;&gt; 0) *
        (($B59 = "All") + (Data_Clean_Build!$F$2:$F$51 = $B59)) *
        (($C59 = "") + ISNUMBER(SEARCH(Data_Clean_Build!$B$2:$B$51,$C59)))
    ),
    0
)</f>
        <v>0</v>
      </c>
      <c r="N59" s="19" cm="1">
        <f t="array" ref="N59">IFERROR(
    SUMPRODUCT(
        (Data_Clean_Build!R$2:R$51 - Data_Clean_Build!Q$2:Q$51) *
        ((Data_Clean_Build!R$2:R$51 - Data_Clean_Build!Q$2:Q$51) &gt; 0) *
        (Data_Clean_Build!Q$2:Q$51 &lt;&gt; 0) *
        (Data_Clean_Build!R$2:R$51 &lt;&gt; 0) *
        (($B59 = "All") + (Data_Clean_Build!$F$2:$F$51 = $B59)) *
        (($C59 = "") + ISNUMBER(SEARCH(Data_Clean_Build!$B$2:$B$51,$C59)))
    ),
    0
)</f>
        <v>0</v>
      </c>
      <c r="O59" s="19" cm="1">
        <f t="array" ref="O59">IFERROR(
    SUMPRODUCT(
        (Data_Clean_Build!S$2:S$51 - Data_Clean_Build!R$2:R$51) *
        ((Data_Clean_Build!S$2:S$51 - Data_Clean_Build!R$2:R$51) &gt; 0) *
        (Data_Clean_Build!R$2:R$51 &lt;&gt; 0) *
        (Data_Clean_Build!S$2:S$51 &lt;&gt; 0) *
        (($B59 = "All") + (Data_Clean_Build!$F$2:$F$51 = $B59)) *
        (($C59 = "") + ISNUMBER(SEARCH(Data_Clean_Build!$B$2:$B$51,$C59)))
    ),
    0
)</f>
        <v>0</v>
      </c>
      <c r="P59" s="19" cm="1">
        <f t="array" ref="P59">IFERROR(
    SUMPRODUCT(
        (Data_Clean_Build!T$2:T$51 - Data_Clean_Build!S$2:S$51) *
        ((Data_Clean_Build!T$2:T$51 - Data_Clean_Build!S$2:S$51) &gt; 0) *
        (Data_Clean_Build!S$2:S$51 &lt;&gt; 0) *
        (Data_Clean_Build!T$2:T$51 &lt;&gt; 0) *
        (($B59 = "All") + (Data_Clean_Build!$F$2:$F$51 = $B59)) *
        (($C59 = "") + ISNUMBER(SEARCH(Data_Clean_Build!$B$2:$B$51,$C59)))
    ),
    0
)</f>
        <v>0</v>
      </c>
      <c r="Q59" s="19" cm="1">
        <f t="array" ref="Q59">IFERROR(
    SUMPRODUCT(
        (Data_Clean_Build!U$2:U$51 - Data_Clean_Build!T$2:T$51) *
        ((Data_Clean_Build!U$2:U$51 - Data_Clean_Build!T$2:T$51) &gt; 0) *
        (Data_Clean_Build!T$2:T$51 &lt;&gt; 0) *
        (Data_Clean_Build!U$2:U$51 &lt;&gt; 0) *
        (($B59 = "All") + (Data_Clean_Build!$F$2:$F$51 = $B59)) *
        (($C59 = "") + ISNUMBER(SEARCH(Data_Clean_Build!$B$2:$B$51,$C59)))
    ),
    0
)</f>
        <v>0</v>
      </c>
      <c r="R59" s="19" cm="1">
        <f t="array" ref="R59">IFERROR(
    SUMPRODUCT(
        (Data_Clean_Build!V$2:V$51 - Data_Clean_Build!U$2:U$51) *
        ((Data_Clean_Build!V$2:V$51 - Data_Clean_Build!U$2:U$51) &gt; 0) *
        (Data_Clean_Build!U$2:U$51 &lt;&gt; 0) *
        (Data_Clean_Build!V$2:V$51 &lt;&gt; 0) *
        (($B59 = "All") + (Data_Clean_Build!$F$2:$F$51 = $B59)) *
        (($C59 = "") + ISNUMBER(SEARCH(Data_Clean_Build!$B$2:$B$51,$C59)))
    ),
    0
)</f>
        <v>0</v>
      </c>
      <c r="S59" s="19" cm="1">
        <f t="array" ref="S59">IFERROR(
    SUMPRODUCT(
        (Data_Clean_Build!W$2:W$51 - Data_Clean_Build!V$2:V$51) *
        ((Data_Clean_Build!W$2:W$51 - Data_Clean_Build!V$2:V$51) &gt; 0) *
        (Data_Clean_Build!V$2:V$51 &lt;&gt; 0) *
        (Data_Clean_Build!W$2:W$51 &lt;&gt; 0) *
        (($B59 = "All") + (Data_Clean_Build!$F$2:$F$51 = $B59)) *
        (($C59 = "") + ISNUMBER(SEARCH(Data_Clean_Build!$B$2:$B$51,$C59)))
    ),
    0
)</f>
        <v>0</v>
      </c>
      <c r="T59" s="19" cm="1">
        <f t="array" ref="T59">IFERROR(
    SUMPRODUCT(
        (Data_Clean_Build!X$2:X$51 - Data_Clean_Build!W$2:W$51) *
        ((Data_Clean_Build!X$2:X$51 - Data_Clean_Build!W$2:W$51) &gt; 0) *
        (Data_Clean_Build!W$2:W$51 &lt;&gt; 0) *
        (Data_Clean_Build!X$2:X$51 &lt;&gt; 0) *
        (($B59 = "All") + (Data_Clean_Build!$F$2:$F$51 = $B59)) *
        (($C59 = "") + ISNUMBER(SEARCH(Data_Clean_Build!$B$2:$B$51,$C59)))
    ),
    0
)</f>
        <v>0</v>
      </c>
      <c r="U59" s="19" cm="1">
        <f t="array" ref="U59">IFERROR(
    SUMPRODUCT(
        (Data_Clean_Build!Y$2:Y$51 - Data_Clean_Build!X$2:X$51) *
        ((Data_Clean_Build!Y$2:Y$51 - Data_Clean_Build!X$2:X$51) &gt; 0) *
        (Data_Clean_Build!X$2:X$51 &lt;&gt; 0) *
        (Data_Clean_Build!Y$2:Y$51 &lt;&gt; 0) *
        (($B59 = "All") + (Data_Clean_Build!$F$2:$F$51 = $B59)) *
        (($C59 = "") + ISNUMBER(SEARCH(Data_Clean_Build!$B$2:$B$51,$C59)))
    ),
    0
)</f>
        <v>0</v>
      </c>
      <c r="V59" s="19" cm="1">
        <f t="array" ref="V59">IFERROR(
    SUMPRODUCT(
        (Data_Clean_Build!Z$2:Z$51 - Data_Clean_Build!Y$2:Y$51) *
        ((Data_Clean_Build!Z$2:Z$51 - Data_Clean_Build!Y$2:Y$51) &gt; 0) *
        (Data_Clean_Build!Y$2:Y$51 &lt;&gt; 0) *
        (Data_Clean_Build!Z$2:Z$51 &lt;&gt; 0) *
        (($B59 = "All") + (Data_Clean_Build!$F$2:$F$51 = $B59)) *
        (($C59 = "") + ISNUMBER(SEARCH(Data_Clean_Build!$B$2:$B$51,$C59)))
    ),
    0
)</f>
        <v>0</v>
      </c>
      <c r="W59" s="19" cm="1">
        <f t="array" ref="W59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(($B59 = "All") + (Data_Clean_Build!$F$2:$F$51 = $B59)) *
        (($C59 = "") + ISNUMBER(SEARCH(Data_Clean_Build!$B$2:$B$51,$C59)))
    ),
    0
)</f>
        <v>0</v>
      </c>
      <c r="X59" s="19" cm="1">
        <f t="array" ref="X59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(($B59 = "All") + (Data_Clean_Build!$F$2:$F$51 = $B59)) *
        (($C59 = "") + ISNUMBER(SEARCH(Data_Clean_Build!$B$2:$B$51,$C59)))
    ),
    0
)</f>
        <v>0</v>
      </c>
      <c r="Y59" s="19" cm="1">
        <f t="array" ref="Y59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(($B59 = "All") + (Data_Clean_Build!$F$2:$F$51 = $B59)) *
        (($C59 = "") + ISNUMBER(SEARCH(Data_Clean_Build!$B$2:$B$51,$C59)))
    ),
    0
)</f>
        <v>0</v>
      </c>
      <c r="Z59" s="19" cm="1">
        <f t="array" ref="Z59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(($B59 = "All") + (Data_Clean_Build!$F$2:$F$51 = $B59)) *
        (($C59 = "") + ISNUMBER(SEARCH(Data_Clean_Build!$B$2:$B$51,$C59)))
    ),
    0
)</f>
        <v>0</v>
      </c>
      <c r="AA59" s="19" cm="1">
        <f t="array" ref="AA59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(($B59 = "All") + (Data_Clean_Build!$F$2:$F$51 = $B59)) *
        (($C59 = "") + ISNUMBER(SEARCH(Data_Clean_Build!$B$2:$B$51,$C59)))
    ),
    0
)</f>
        <v>0</v>
      </c>
      <c r="AB59" s="19" cm="1">
        <f t="array" ref="AB59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(($B59 = "All") + (Data_Clean_Build!$F$2:$F$51 = $B59)) *
        (($C59 = "") + ISNUMBER(SEARCH(Data_Clean_Build!$B$2:$B$51,$C59)))
    ),
    0
)</f>
        <v>0</v>
      </c>
      <c r="AC59" s="19" cm="1">
        <f t="array" ref="AC59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(($B59 = "All") + (Data_Clean_Build!$F$2:$F$51 = $B59)) *
        (($C59 = "") + ISNUMBER(SEARCH(Data_Clean_Build!$B$2:$B$51,$C59)))
    ),
    0
)</f>
        <v>0</v>
      </c>
      <c r="AD59" s="19" cm="1">
        <f t="array" ref="AD59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(($B59 = "All") + (Data_Clean_Build!$F$2:$F$51 = $B59)) *
        (($C59 = "") + ISNUMBER(SEARCH(Data_Clean_Build!$B$2:$B$51,$C59)))
    ),
    0
)</f>
        <v>0</v>
      </c>
      <c r="AE59" s="19" cm="1">
        <f t="array" ref="AE59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(($B59 = "All") + (Data_Clean_Build!$F$2:$F$51 = $B59)) *
        (($C59 = "") + ISNUMBER(SEARCH(Data_Clean_Build!$B$2:$B$51,$C59)))
    ),
    0
)</f>
        <v>0</v>
      </c>
      <c r="AF59" s="19" cm="1">
        <f t="array" ref="AF59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(($B59 = "All") + (Data_Clean_Build!$F$2:$F$51 = $B59)) *
        (($C59 = "") + ISNUMBER(SEARCH(Data_Clean_Build!$B$2:$B$51,$C59)))
    ),
    0
)</f>
        <v>0</v>
      </c>
      <c r="AH59" s="19" cm="1">
        <f t="array" ref="AH59">_xlfn.SWITCH($A59,"Start",$E59,"End",$G59,SUM($E59:$G59))</f>
        <v>0</v>
      </c>
      <c r="AI59" s="19" cm="1">
        <f t="array" ref="AI59">_xlfn.SWITCH($A59,"Start",$H59,"End",$J59,SUM($H59:$J59))</f>
        <v>0</v>
      </c>
      <c r="AJ59" s="19" cm="1">
        <f t="array" ref="AJ59">_xlfn.SWITCH($A59,"Start",$K59,"End",$M59,SUM($K59:$M59))</f>
        <v>0</v>
      </c>
      <c r="AK59" s="19" cm="1">
        <f t="array" ref="AK59">_xlfn.SWITCH($A59,"Start",$N59,"End",$P59,SUM($N59:$P59))</f>
        <v>0</v>
      </c>
      <c r="AL59" s="19" cm="1">
        <f t="array" ref="AL59">_xlfn.SWITCH($A59,"Start",$Q59,"End",$S59,SUM($Q59:$S59))</f>
        <v>0</v>
      </c>
      <c r="AM59" s="19" cm="1">
        <f t="array" ref="AM59">_xlfn.SWITCH($A59,"Start",$T59,"End",$V59,SUM($T59:$V59))</f>
        <v>0</v>
      </c>
      <c r="AN59" s="19" cm="1">
        <f t="array" ref="AN59">_xlfn.SWITCH($A59,"Start",$W59,"End",$Y59,SUM($W59:$Y59))</f>
        <v>0</v>
      </c>
      <c r="AO59" s="19" cm="1">
        <f t="array" ref="AO59">_xlfn.SWITCH($A59,"Start",$Z59,"End",$AB59,SUM($Z59:$AB59))</f>
        <v>0</v>
      </c>
      <c r="AP59" s="19" cm="1">
        <f t="array" ref="AP59">_xlfn.SWITCH($A59,"Start",$AC59,"End",$AE59,SUM($AC59:$AE59))</f>
        <v>0</v>
      </c>
      <c r="AR59" s="19" cm="1">
        <f t="array" ref="AR59">_xlfn.SWITCH($A59,"Start",$E59,"End",$P59,SUM($E59:$P59))</f>
        <v>0</v>
      </c>
      <c r="AS59" s="19" cm="1">
        <f t="array" ref="AS59">_xlfn.SWITCH($A59,"Start",$Q59,"End",$AB59,SUM($Q59:$AB59))</f>
        <v>0</v>
      </c>
    </row>
    <row r="60" spans="1:45" x14ac:dyDescent="0.2">
      <c r="A60" s="35" t="s">
        <v>19</v>
      </c>
      <c r="B60" s="34" t="s">
        <v>11</v>
      </c>
      <c r="C60" s="35" t="s">
        <v>16</v>
      </c>
      <c r="E60" s="19" cm="1">
        <f t="array" ref="E60">IFERROR(
    SUMPRODUCT(
        (Data_Clean_Build!I$2:I$51 - Data_Clean_Build!H$2:H$51) *
        ((Data_Clean_Build!I$2:I$51 - Data_Clean_Build!H$2:H$51) &lt; 0) *
        (Data_Clean_Build!H$2:H$51 &lt;&gt; 0) *
        (Data_Clean_Build!I$2:I$51 &lt;&gt; 0) *
        (($B60 = "All") + (Data_Clean_Build!$F$2:$F$51 = $B60)) *
        (($C60 = "") + ISNUMBER(SEARCH(Data_Clean_Build!$B$2:$B$51,$C60)))
    ),
    0
)</f>
        <v>0</v>
      </c>
      <c r="F60" s="19" cm="1">
        <f t="array" ref="F60">IFERROR(
    SUMPRODUCT(
        (Data_Clean_Build!J$2:J$51 - Data_Clean_Build!I$2:I$51) *
        ((Data_Clean_Build!J$2:J$51 - Data_Clean_Build!I$2:I$51) &lt; 0) *
        (Data_Clean_Build!I$2:I$51 &lt;&gt; 0) *
        (Data_Clean_Build!J$2:J$51 &lt;&gt; 0) *
        (($B60 = "All") + (Data_Clean_Build!$F$2:$F$51 = $B60)) *
        (($C60 = "") + ISNUMBER(SEARCH(Data_Clean_Build!$B$2:$B$51,$C60)))
    ),
    0
)</f>
        <v>0</v>
      </c>
      <c r="G60" s="19" cm="1">
        <f t="array" ref="G60">IFERROR(
    SUMPRODUCT(
        (Data_Clean_Build!K$2:K$51 - Data_Clean_Build!J$2:J$51) *
        ((Data_Clean_Build!K$2:K$51 - Data_Clean_Build!J$2:J$51) &lt; 0) *
        (Data_Clean_Build!J$2:J$51 &lt;&gt; 0) *
        (Data_Clean_Build!K$2:K$51 &lt;&gt; 0) *
        (($B60 = "All") + (Data_Clean_Build!$F$2:$F$51 = $B60)) *
        (($C60 = "") + ISNUMBER(SEARCH(Data_Clean_Build!$B$2:$B$51,$C60)))
    ),
    0
)</f>
        <v>0</v>
      </c>
      <c r="H60" s="19" cm="1">
        <f t="array" ref="H60">IFERROR(
    SUMPRODUCT(
        (Data_Clean_Build!L$2:L$51 - Data_Clean_Build!K$2:K$51) *
        ((Data_Clean_Build!L$2:L$51 - Data_Clean_Build!K$2:K$51) &lt; 0) *
        (Data_Clean_Build!K$2:K$51 &lt;&gt; 0) *
        (Data_Clean_Build!L$2:L$51 &lt;&gt; 0) *
        (($B60 = "All") + (Data_Clean_Build!$F$2:$F$51 = $B60)) *
        (($C60 = "") + ISNUMBER(SEARCH(Data_Clean_Build!$B$2:$B$51,$C60)))
    ),
    0
)</f>
        <v>0</v>
      </c>
      <c r="I60" s="19" cm="1">
        <f t="array" ref="I60">IFERROR(
    SUMPRODUCT(
        (Data_Clean_Build!M$2:M$51 - Data_Clean_Build!L$2:L$51) *
        ((Data_Clean_Build!M$2:M$51 - Data_Clean_Build!L$2:L$51) &lt; 0) *
        (Data_Clean_Build!L$2:L$51 &lt;&gt; 0) *
        (Data_Clean_Build!M$2:M$51 &lt;&gt; 0) *
        (($B60 = "All") + (Data_Clean_Build!$F$2:$F$51 = $B60)) *
        (($C60 = "") + ISNUMBER(SEARCH(Data_Clean_Build!$B$2:$B$51,$C60)))
    ),
    0
)</f>
        <v>0</v>
      </c>
      <c r="J60" s="19" cm="1">
        <f t="array" ref="J60">IFERROR(
    SUMPRODUCT(
        (Data_Clean_Build!N$2:N$51 - Data_Clean_Build!M$2:M$51) *
        ((Data_Clean_Build!N$2:N$51 - Data_Clean_Build!M$2:M$51) &lt; 0) *
        (Data_Clean_Build!M$2:M$51 &lt;&gt; 0) *
        (Data_Clean_Build!N$2:N$51 &lt;&gt; 0) *
        (($B60 = "All") + (Data_Clean_Build!$F$2:$F$51 = $B60)) *
        (($C60 = "") + ISNUMBER(SEARCH(Data_Clean_Build!$B$2:$B$51,$C60)))
    ),
    0
)</f>
        <v>0</v>
      </c>
      <c r="K60" s="19" cm="1">
        <f t="array" ref="K60">IFERROR(
    SUMPRODUCT(
        (Data_Clean_Build!O$2:O$51 - Data_Clean_Build!N$2:N$51) *
        ((Data_Clean_Build!O$2:O$51 - Data_Clean_Build!N$2:N$51) &lt; 0) *
        (Data_Clean_Build!N$2:N$51 &lt;&gt; 0) *
        (Data_Clean_Build!O$2:O$51 &lt;&gt; 0) *
        (($B60 = "All") + (Data_Clean_Build!$F$2:$F$51 = $B60)) *
        (($C60 = "") + ISNUMBER(SEARCH(Data_Clean_Build!$B$2:$B$51,$C60)))
    ),
    0
)</f>
        <v>0</v>
      </c>
      <c r="L60" s="19" cm="1">
        <f t="array" ref="L60">IFERROR(
    SUMPRODUCT(
        (Data_Clean_Build!P$2:P$51 - Data_Clean_Build!O$2:O$51) *
        ((Data_Clean_Build!P$2:P$51 - Data_Clean_Build!O$2:O$51) &lt; 0) *
        (Data_Clean_Build!O$2:O$51 &lt;&gt; 0) *
        (Data_Clean_Build!P$2:P$51 &lt;&gt; 0) *
        (($B60 = "All") + (Data_Clean_Build!$F$2:$F$51 = $B60)) *
        (($C60 = "") + ISNUMBER(SEARCH(Data_Clean_Build!$B$2:$B$51,$C60)))
    ),
    0
)</f>
        <v>0</v>
      </c>
      <c r="M60" s="19" cm="1">
        <f t="array" ref="M60">IFERROR(
    SUMPRODUCT(
        (Data_Clean_Build!Q$2:Q$51 - Data_Clean_Build!P$2:P$51) *
        ((Data_Clean_Build!Q$2:Q$51 - Data_Clean_Build!P$2:P$51) &lt; 0) *
        (Data_Clean_Build!P$2:P$51 &lt;&gt; 0) *
        (Data_Clean_Build!Q$2:Q$51 &lt;&gt; 0) *
        (($B60 = "All") + (Data_Clean_Build!$F$2:$F$51 = $B60)) *
        (($C60 = "") + ISNUMBER(SEARCH(Data_Clean_Build!$B$2:$B$51,$C60)))
    ),
    0
)</f>
        <v>0</v>
      </c>
      <c r="N60" s="19" cm="1">
        <f t="array" ref="N60">IFERROR(
    SUMPRODUCT(
        (Data_Clean_Build!R$2:R$51 - Data_Clean_Build!Q$2:Q$51) *
        ((Data_Clean_Build!R$2:R$51 - Data_Clean_Build!Q$2:Q$51) &lt; 0) *
        (Data_Clean_Build!Q$2:Q$51 &lt;&gt; 0) *
        (Data_Clean_Build!R$2:R$51 &lt;&gt; 0) *
        (($B60 = "All") + (Data_Clean_Build!$F$2:$F$51 = $B60)) *
        (($C60 = "") + ISNUMBER(SEARCH(Data_Clean_Build!$B$2:$B$51,$C60)))
    ),
    0
)</f>
        <v>0</v>
      </c>
      <c r="O60" s="19" cm="1">
        <f t="array" ref="O60">IFERROR(
    SUMPRODUCT(
        (Data_Clean_Build!S$2:S$51 - Data_Clean_Build!R$2:R$51) *
        ((Data_Clean_Build!S$2:S$51 - Data_Clean_Build!R$2:R$51) &lt; 0) *
        (Data_Clean_Build!R$2:R$51 &lt;&gt; 0) *
        (Data_Clean_Build!S$2:S$51 &lt;&gt; 0) *
        (($B60 = "All") + (Data_Clean_Build!$F$2:$F$51 = $B60)) *
        (($C60 = "") + ISNUMBER(SEARCH(Data_Clean_Build!$B$2:$B$51,$C60)))
    ),
    0
)</f>
        <v>0</v>
      </c>
      <c r="P60" s="19" cm="1">
        <f t="array" ref="P60">IFERROR(
    SUMPRODUCT(
        (Data_Clean_Build!T$2:T$51 - Data_Clean_Build!S$2:S$51) *
        ((Data_Clean_Build!T$2:T$51 - Data_Clean_Build!S$2:S$51) &lt; 0) *
        (Data_Clean_Build!S$2:S$51 &lt;&gt; 0) *
        (Data_Clean_Build!T$2:T$51 &lt;&gt; 0) *
        (($B60 = "All") + (Data_Clean_Build!$F$2:$F$51 = $B60)) *
        (($C60 = "") + ISNUMBER(SEARCH(Data_Clean_Build!$B$2:$B$51,$C60)))
    ),
    0
)</f>
        <v>0</v>
      </c>
      <c r="Q60" s="19" cm="1">
        <f t="array" ref="Q60">IFERROR(
    SUMPRODUCT(
        (Data_Clean_Build!U$2:U$51 - Data_Clean_Build!T$2:T$51) *
        ((Data_Clean_Build!U$2:U$51 - Data_Clean_Build!T$2:T$51) &lt; 0) *
        (Data_Clean_Build!T$2:T$51 &lt;&gt; 0) *
        (Data_Clean_Build!U$2:U$51 &lt;&gt; 0) *
        (($B60 = "All") + (Data_Clean_Build!$F$2:$F$51 = $B60)) *
        (($C60 = "") + ISNUMBER(SEARCH(Data_Clean_Build!$B$2:$B$51,$C60)))
    ),
    0
)</f>
        <v>0</v>
      </c>
      <c r="R60" s="19" cm="1">
        <f t="array" ref="R60">IFERROR(
    SUMPRODUCT(
        (Data_Clean_Build!V$2:V$51 - Data_Clean_Build!U$2:U$51) *
        ((Data_Clean_Build!V$2:V$51 - Data_Clean_Build!U$2:U$51) &lt; 0) *
        (Data_Clean_Build!U$2:U$51 &lt;&gt; 0) *
        (Data_Clean_Build!V$2:V$51 &lt;&gt; 0) *
        (($B60 = "All") + (Data_Clean_Build!$F$2:$F$51 = $B60)) *
        (($C60 = "") + ISNUMBER(SEARCH(Data_Clean_Build!$B$2:$B$51,$C60)))
    ),
    0
)</f>
        <v>0</v>
      </c>
      <c r="S60" s="19" cm="1">
        <f t="array" ref="S60">IFERROR(
    SUMPRODUCT(
        (Data_Clean_Build!W$2:W$51 - Data_Clean_Build!V$2:V$51) *
        ((Data_Clean_Build!W$2:W$51 - Data_Clean_Build!V$2:V$51) &lt; 0) *
        (Data_Clean_Build!V$2:V$51 &lt;&gt; 0) *
        (Data_Clean_Build!W$2:W$51 &lt;&gt; 0) *
        (($B60 = "All") + (Data_Clean_Build!$F$2:$F$51 = $B60)) *
        (($C60 = "") + ISNUMBER(SEARCH(Data_Clean_Build!$B$2:$B$51,$C60)))
    ),
    0
)</f>
        <v>0</v>
      </c>
      <c r="T60" s="19" cm="1">
        <f t="array" ref="T60">IFERROR(
    SUMPRODUCT(
        (Data_Clean_Build!X$2:X$51 - Data_Clean_Build!W$2:W$51) *
        ((Data_Clean_Build!X$2:X$51 - Data_Clean_Build!W$2:W$51) &lt; 0) *
        (Data_Clean_Build!W$2:W$51 &lt;&gt; 0) *
        (Data_Clean_Build!X$2:X$51 &lt;&gt; 0) *
        (($B60 = "All") + (Data_Clean_Build!$F$2:$F$51 = $B60)) *
        (($C60 = "") + ISNUMBER(SEARCH(Data_Clean_Build!$B$2:$B$51,$C60)))
    ),
    0
)</f>
        <v>0</v>
      </c>
      <c r="U60" s="19" cm="1">
        <f t="array" ref="U60">IFERROR(
    SUMPRODUCT(
        (Data_Clean_Build!Y$2:Y$51 - Data_Clean_Build!X$2:X$51) *
        ((Data_Clean_Build!Y$2:Y$51 - Data_Clean_Build!X$2:X$51) &lt; 0) *
        (Data_Clean_Build!X$2:X$51 &lt;&gt; 0) *
        (Data_Clean_Build!Y$2:Y$51 &lt;&gt; 0) *
        (($B60 = "All") + (Data_Clean_Build!$F$2:$F$51 = $B60)) *
        (($C60 = "") + ISNUMBER(SEARCH(Data_Clean_Build!$B$2:$B$51,$C60)))
    ),
    0
)</f>
        <v>0</v>
      </c>
      <c r="V60" s="19" cm="1">
        <f t="array" ref="V60">IFERROR(
    SUMPRODUCT(
        (Data_Clean_Build!Z$2:Z$51 - Data_Clean_Build!Y$2:Y$51) *
        ((Data_Clean_Build!Z$2:Z$51 - Data_Clean_Build!Y$2:Y$51) &lt; 0) *
        (Data_Clean_Build!Y$2:Y$51 &lt;&gt; 0) *
        (Data_Clean_Build!Z$2:Z$51 &lt;&gt; 0) *
        (($B60 = "All") + (Data_Clean_Build!$F$2:$F$51 = $B60)) *
        (($C60 = "") + ISNUMBER(SEARCH(Data_Clean_Build!$B$2:$B$51,$C60)))
    ),
    0
)</f>
        <v>0</v>
      </c>
      <c r="W60" s="19" cm="1">
        <f t="array" ref="W60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(($B60 = "All") + (Data_Clean_Build!$F$2:$F$51 = $B60)) *
        (($C60 = "") + ISNUMBER(SEARCH(Data_Clean_Build!$B$2:$B$51,$C60)))
    ),
    0
)</f>
        <v>0</v>
      </c>
      <c r="X60" s="19" cm="1">
        <f t="array" ref="X60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(($B60 = "All") + (Data_Clean_Build!$F$2:$F$51 = $B60)) *
        (($C60 = "") + ISNUMBER(SEARCH(Data_Clean_Build!$B$2:$B$51,$C60)))
    ),
    0
)</f>
        <v>0</v>
      </c>
      <c r="Y60" s="19" cm="1">
        <f t="array" ref="Y60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(($B60 = "All") + (Data_Clean_Build!$F$2:$F$51 = $B60)) *
        (($C60 = "") + ISNUMBER(SEARCH(Data_Clean_Build!$B$2:$B$51,$C60)))
    ),
    0
)</f>
        <v>0</v>
      </c>
      <c r="Z60" s="19" cm="1">
        <f t="array" ref="Z60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(($B60 = "All") + (Data_Clean_Build!$F$2:$F$51 = $B60)) *
        (($C60 = "") + ISNUMBER(SEARCH(Data_Clean_Build!$B$2:$B$51,$C60)))
    ),
    0
)</f>
        <v>0</v>
      </c>
      <c r="AA60" s="19" cm="1">
        <f t="array" ref="AA60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(($B60 = "All") + (Data_Clean_Build!$F$2:$F$51 = $B60)) *
        (($C60 = "") + ISNUMBER(SEARCH(Data_Clean_Build!$B$2:$B$51,$C60)))
    ),
    0
)</f>
        <v>0</v>
      </c>
      <c r="AB60" s="19" cm="1">
        <f t="array" ref="AB60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(($B60 = "All") + (Data_Clean_Build!$F$2:$F$51 = $B60)) *
        (($C60 = "") + ISNUMBER(SEARCH(Data_Clean_Build!$B$2:$B$51,$C60)))
    ),
    0
)</f>
        <v>0</v>
      </c>
      <c r="AC60" s="19" cm="1">
        <f t="array" ref="AC60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(($B60 = "All") + (Data_Clean_Build!$F$2:$F$51 = $B60)) *
        (($C60 = "") + ISNUMBER(SEARCH(Data_Clean_Build!$B$2:$B$51,$C60)))
    ),
    0
)</f>
        <v>-0.28800000000001091</v>
      </c>
      <c r="AD60" s="19" cm="1">
        <f t="array" ref="AD60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(($B60 = "All") + (Data_Clean_Build!$F$2:$F$51 = $B60)) *
        (($C60 = "") + ISNUMBER(SEARCH(Data_Clean_Build!$B$2:$B$51,$C60)))
    ),
    0
)</f>
        <v>0</v>
      </c>
      <c r="AE60" s="19" cm="1">
        <f t="array" ref="AE60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(($B60 = "All") + (Data_Clean_Build!$F$2:$F$51 = $B60)) *
        (($C60 = "") + ISNUMBER(SEARCH(Data_Clean_Build!$B$2:$B$51,$C60)))
    ),
    0
)</f>
        <v>0</v>
      </c>
      <c r="AF60" s="19" cm="1">
        <f t="array" ref="AF60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(($B60 = "All") + (Data_Clean_Build!$F$2:$F$51 = $B60)) *
        (($C60 = "") + ISNUMBER(SEARCH(Data_Clean_Build!$B$2:$B$51,$C60)))
    ),
    0
)</f>
        <v>0</v>
      </c>
      <c r="AH60" s="19" cm="1">
        <f t="array" ref="AH60">_xlfn.SWITCH($A60,"Start",$E60,"End",$G60,SUM($E60:$G60))</f>
        <v>0</v>
      </c>
      <c r="AI60" s="19" cm="1">
        <f t="array" ref="AI60">_xlfn.SWITCH($A60,"Start",$H60,"End",$J60,SUM($H60:$J60))</f>
        <v>0</v>
      </c>
      <c r="AJ60" s="19" cm="1">
        <f t="array" ref="AJ60">_xlfn.SWITCH($A60,"Start",$K60,"End",$M60,SUM($K60:$M60))</f>
        <v>0</v>
      </c>
      <c r="AK60" s="19" cm="1">
        <f t="array" ref="AK60">_xlfn.SWITCH($A60,"Start",$N60,"End",$P60,SUM($N60:$P60))</f>
        <v>0</v>
      </c>
      <c r="AL60" s="19" cm="1">
        <f t="array" ref="AL60">_xlfn.SWITCH($A60,"Start",$Q60,"End",$S60,SUM($Q60:$S60))</f>
        <v>0</v>
      </c>
      <c r="AM60" s="19" cm="1">
        <f t="array" ref="AM60">_xlfn.SWITCH($A60,"Start",$T60,"End",$V60,SUM($T60:$V60))</f>
        <v>0</v>
      </c>
      <c r="AN60" s="19" cm="1">
        <f t="array" ref="AN60">_xlfn.SWITCH($A60,"Start",$W60,"End",$Y60,SUM($W60:$Y60))</f>
        <v>0</v>
      </c>
      <c r="AO60" s="19" cm="1">
        <f t="array" ref="AO60">_xlfn.SWITCH($A60,"Start",$Z60,"End",$AB60,SUM($Z60:$AB60))</f>
        <v>0</v>
      </c>
      <c r="AP60" s="19" cm="1">
        <f t="array" ref="AP60">_xlfn.SWITCH($A60,"Start",$AC60,"End",$AE60,SUM($AC60:$AE60))</f>
        <v>-0.28800000000001091</v>
      </c>
      <c r="AR60" s="19" cm="1">
        <f t="array" ref="AR60">_xlfn.SWITCH($A60,"Start",$E60,"End",$P60,SUM($E60:$P60))</f>
        <v>0</v>
      </c>
      <c r="AS60" s="19" cm="1">
        <f t="array" ref="AS60">_xlfn.SWITCH($A60,"Start",$Q60,"End",$AB60,SUM($Q60:$AB60))</f>
        <v>0</v>
      </c>
    </row>
    <row r="61" spans="1:45" x14ac:dyDescent="0.2">
      <c r="A61" s="35" t="s">
        <v>20</v>
      </c>
      <c r="B61" s="34" t="s">
        <v>11</v>
      </c>
      <c r="C61" s="35" t="s">
        <v>16</v>
      </c>
      <c r="E61" s="19" cm="1">
        <f t="array" ref="E61">IFERROR(
    -SUMPRODUCT(
        (Data_Clean_Build!H$2:H$51) *
        (Data_Clean_Build!I$2:I$51 = 0) *
       (Data_Clean_Build!$E$2:$E$51 &lt;&gt; Data_Clean_Build!I$1:I$1) *
        (($B61 = "All") + (Data_Clean_Build!$F$2:$F$51 = $B61)) *
        (($C61 = "") + ISNUMBER(SEARCH(Data_Clean_Build!$B$2:$B$51,$C61)))
    ),
    0
)</f>
        <v>0</v>
      </c>
      <c r="F61" s="19" cm="1">
        <f t="array" ref="F61">IFERROR(
    -SUMPRODUCT(
        (Data_Clean_Build!I$2:I$51) *
        (Data_Clean_Build!J$2:J$51 = 0) *
       (Data_Clean_Build!$E$2:$E$51 &lt;&gt; Data_Clean_Build!J$1:J$1) *
        (($B61 = "All") + (Data_Clean_Build!$F$2:$F$51 = $B61)) *
        (($C61 = "") + ISNUMBER(SEARCH(Data_Clean_Build!$B$2:$B$51,$C61)))
    ),
    0
)</f>
        <v>0</v>
      </c>
      <c r="G61" s="19" cm="1">
        <f t="array" ref="G61">IFERROR(
    -SUMPRODUCT(
        (Data_Clean_Build!J$2:J$51) *
        (Data_Clean_Build!K$2:K$51 = 0) *
       (Data_Clean_Build!$E$2:$E$51 &lt;&gt; Data_Clean_Build!K$1:K$1) *
        (($B61 = "All") + (Data_Clean_Build!$F$2:$F$51 = $B61)) *
        (($C61 = "") + ISNUMBER(SEARCH(Data_Clean_Build!$B$2:$B$51,$C61)))
    ),
    0
)</f>
        <v>0</v>
      </c>
      <c r="H61" s="19" cm="1">
        <f t="array" ref="H61">IFERROR(
    -SUMPRODUCT(
        (Data_Clean_Build!K$2:K$51) *
        (Data_Clean_Build!L$2:L$51 = 0) *
       (Data_Clean_Build!$E$2:$E$51 &lt;&gt; Data_Clean_Build!L$1:L$1) *
        (($B61 = "All") + (Data_Clean_Build!$F$2:$F$51 = $B61)) *
        (($C61 = "") + ISNUMBER(SEARCH(Data_Clean_Build!$B$2:$B$51,$C61)))
    ),
    0
)</f>
        <v>0</v>
      </c>
      <c r="I61" s="19" cm="1">
        <f t="array" ref="I61">IFERROR(
    -SUMPRODUCT(
        (Data_Clean_Build!L$2:L$51) *
        (Data_Clean_Build!M$2:M$51 = 0) *
       (Data_Clean_Build!$E$2:$E$51 &lt;&gt; Data_Clean_Build!M$1:M$1) *
        (($B61 = "All") + (Data_Clean_Build!$F$2:$F$51 = $B61)) *
        (($C61 = "") + ISNUMBER(SEARCH(Data_Clean_Build!$B$2:$B$51,$C61)))
    ),
    0
)</f>
        <v>0</v>
      </c>
      <c r="J61" s="19" cm="1">
        <f t="array" ref="J61">IFERROR(
    -SUMPRODUCT(
        (Data_Clean_Build!M$2:M$51) *
        (Data_Clean_Build!N$2:N$51 = 0) *
       (Data_Clean_Build!$E$2:$E$51 &lt;&gt; Data_Clean_Build!N$1:N$1) *
        (($B61 = "All") + (Data_Clean_Build!$F$2:$F$51 = $B61)) *
        (($C61 = "") + ISNUMBER(SEARCH(Data_Clean_Build!$B$2:$B$51,$C61)))
    ),
    0
)</f>
        <v>0</v>
      </c>
      <c r="K61" s="19" cm="1">
        <f t="array" ref="K61">IFERROR(
    -SUMPRODUCT(
        (Data_Clean_Build!N$2:N$51) *
        (Data_Clean_Build!O$2:O$51 = 0) *
       (Data_Clean_Build!$E$2:$E$51 &lt;&gt; Data_Clean_Build!O$1:O$1) *
        (($B61 = "All") + (Data_Clean_Build!$F$2:$F$51 = $B61)) *
        (($C61 = "") + ISNUMBER(SEARCH(Data_Clean_Build!$B$2:$B$51,$C61)))
    ),
    0
)</f>
        <v>0</v>
      </c>
      <c r="L61" s="19" cm="1">
        <f t="array" ref="L61">IFERROR(
    -SUMPRODUCT(
        (Data_Clean_Build!O$2:O$51) *
        (Data_Clean_Build!P$2:P$51 = 0) *
       (Data_Clean_Build!$E$2:$E$51 &lt;&gt; Data_Clean_Build!P$1:P$1) *
        (($B61 = "All") + (Data_Clean_Build!$F$2:$F$51 = $B61)) *
        (($C61 = "") + ISNUMBER(SEARCH(Data_Clean_Build!$B$2:$B$51,$C61)))
    ),
    0
)</f>
        <v>0</v>
      </c>
      <c r="M61" s="19" cm="1">
        <f t="array" ref="M61">IFERROR(
    -SUMPRODUCT(
        (Data_Clean_Build!P$2:P$51) *
        (Data_Clean_Build!Q$2:Q$51 = 0) *
       (Data_Clean_Build!$E$2:$E$51 &lt;&gt; Data_Clean_Build!Q$1:Q$1) *
        (($B61 = "All") + (Data_Clean_Build!$F$2:$F$51 = $B61)) *
        (($C61 = "") + ISNUMBER(SEARCH(Data_Clean_Build!$B$2:$B$51,$C61)))
    ),
    0
)</f>
        <v>0</v>
      </c>
      <c r="N61" s="19" cm="1">
        <f t="array" ref="N61">IFERROR(
    -SUMPRODUCT(
        (Data_Clean_Build!Q$2:Q$51) *
        (Data_Clean_Build!R$2:R$51 = 0) *
       (Data_Clean_Build!$E$2:$E$51 &lt;&gt; Data_Clean_Build!R$1:R$1) *
        (($B61 = "All") + (Data_Clean_Build!$F$2:$F$51 = $B61)) *
        (($C61 = "") + ISNUMBER(SEARCH(Data_Clean_Build!$B$2:$B$51,$C61)))
    ),
    0
)</f>
        <v>0</v>
      </c>
      <c r="O61" s="19" cm="1">
        <f t="array" ref="O61">IFERROR(
    -SUMPRODUCT(
        (Data_Clean_Build!R$2:R$51) *
        (Data_Clean_Build!S$2:S$51 = 0) *
       (Data_Clean_Build!$E$2:$E$51 &lt;&gt; Data_Clean_Build!S$1:S$1) *
        (($B61 = "All") + (Data_Clean_Build!$F$2:$F$51 = $B61)) *
        (($C61 = "") + ISNUMBER(SEARCH(Data_Clean_Build!$B$2:$B$51,$C61)))
    ),
    0
)</f>
        <v>0</v>
      </c>
      <c r="P61" s="19" cm="1">
        <f t="array" ref="P61">IFERROR(
    -SUMPRODUCT(
        (Data_Clean_Build!S$2:S$51) *
        (Data_Clean_Build!T$2:T$51 = 0) *
       (Data_Clean_Build!$E$2:$E$51 &lt;&gt; Data_Clean_Build!T$1:T$1) *
        (($B61 = "All") + (Data_Clean_Build!$F$2:$F$51 = $B61)) *
        (($C61 = "") + ISNUMBER(SEARCH(Data_Clean_Build!$B$2:$B$51,$C61)))
    ),
    0
)</f>
        <v>0</v>
      </c>
      <c r="Q61" s="19" cm="1">
        <f t="array" ref="Q61">IFERROR(
    -SUMPRODUCT(
        (Data_Clean_Build!T$2:T$51) *
        (Data_Clean_Build!U$2:U$51 = 0) *
       (Data_Clean_Build!$E$2:$E$51 &lt;&gt; Data_Clean_Build!U$1:U$1) *
        (($B61 = "All") + (Data_Clean_Build!$F$2:$F$51 = $B61)) *
        (($C61 = "") + ISNUMBER(SEARCH(Data_Clean_Build!$B$2:$B$51,$C61)))
    ),
    0
)</f>
        <v>0</v>
      </c>
      <c r="R61" s="19" cm="1">
        <f t="array" ref="R61">IFERROR(
    -SUMPRODUCT(
        (Data_Clean_Build!U$2:U$51) *
        (Data_Clean_Build!V$2:V$51 = 0) *
       (Data_Clean_Build!$E$2:$E$51 &lt;&gt; Data_Clean_Build!V$1:V$1) *
        (($B61 = "All") + (Data_Clean_Build!$F$2:$F$51 = $B61)) *
        (($C61 = "") + ISNUMBER(SEARCH(Data_Clean_Build!$B$2:$B$51,$C61)))
    ),
    0
)</f>
        <v>0</v>
      </c>
      <c r="S61" s="19" cm="1">
        <f t="array" ref="S61">IFERROR(
    -SUMPRODUCT(
        (Data_Clean_Build!V$2:V$51) *
        (Data_Clean_Build!W$2:W$51 = 0) *
       (Data_Clean_Build!$E$2:$E$51 &lt;&gt; Data_Clean_Build!W$1:W$1) *
        (($B61 = "All") + (Data_Clean_Build!$F$2:$F$51 = $B61)) *
        (($C61 = "") + ISNUMBER(SEARCH(Data_Clean_Build!$B$2:$B$51,$C61)))
    ),
    0
)</f>
        <v>0</v>
      </c>
      <c r="T61" s="19" cm="1">
        <f t="array" ref="T61">IFERROR(
    -SUMPRODUCT(
        (Data_Clean_Build!W$2:W$51) *
        (Data_Clean_Build!X$2:X$51 = 0) *
       (Data_Clean_Build!$E$2:$E$51 &lt;&gt; Data_Clean_Build!X$1:X$1) *
        (($B61 = "All") + (Data_Clean_Build!$F$2:$F$51 = $B61)) *
        (($C61 = "") + ISNUMBER(SEARCH(Data_Clean_Build!$B$2:$B$51,$C61)))
    ),
    0
)</f>
        <v>0</v>
      </c>
      <c r="U61" s="19" cm="1">
        <f t="array" ref="U61">IFERROR(
    -SUMPRODUCT(
        (Data_Clean_Build!X$2:X$51) *
        (Data_Clean_Build!Y$2:Y$51 = 0) *
       (Data_Clean_Build!$E$2:$E$51 &lt;&gt; Data_Clean_Build!Y$1:Y$1) *
        (($B61 = "All") + (Data_Clean_Build!$F$2:$F$51 = $B61)) *
        (($C61 = "") + ISNUMBER(SEARCH(Data_Clean_Build!$B$2:$B$51,$C61)))
    ),
    0
)</f>
        <v>0</v>
      </c>
      <c r="V61" s="19" cm="1">
        <f t="array" ref="V61">IFERROR(
    -SUMPRODUCT(
        (Data_Clean_Build!Y$2:Y$51) *
        (Data_Clean_Build!Z$2:Z$51 = 0) *
       (Data_Clean_Build!$E$2:$E$51 &lt;&gt; Data_Clean_Build!Z$1:Z$1) *
        (($B61 = "All") + (Data_Clean_Build!$F$2:$F$51 = $B61)) *
        (($C61 = "") + ISNUMBER(SEARCH(Data_Clean_Build!$B$2:$B$51,$C61)))
    ),
    0
)</f>
        <v>0</v>
      </c>
      <c r="W61" s="19" cm="1">
        <f t="array" ref="W61">IFERROR(
    -SUMPRODUCT(
        (Data_Clean_Build!Z$2:Z$51) *
        (Data_Clean_Build!AA$2:AA$51 = 0) *
       (Data_Clean_Build!$E$2:$E$51 &lt;&gt; Data_Clean_Build!AA$1:AA$1) *
        (($B61 = "All") + (Data_Clean_Build!$F$2:$F$51 = $B61)) *
        (($C61 = "") + ISNUMBER(SEARCH(Data_Clean_Build!$B$2:$B$51,$C61)))
    ),
    0
)</f>
        <v>0</v>
      </c>
      <c r="X61" s="19" cm="1">
        <f t="array" ref="X61">IFERROR(
    -SUMPRODUCT(
        (Data_Clean_Build!AA$2:AA$51) *
        (Data_Clean_Build!AB$2:AB$51 = 0) *
       (Data_Clean_Build!$E$2:$E$51 &lt;&gt; Data_Clean_Build!AB$1:AB$1) *
        (($B61 = "All") + (Data_Clean_Build!$F$2:$F$51 = $B61)) *
        (($C61 = "") + ISNUMBER(SEARCH(Data_Clean_Build!$B$2:$B$51,$C61)))
    ),
    0
)</f>
        <v>0</v>
      </c>
      <c r="Y61" s="19" cm="1">
        <f t="array" ref="Y61">IFERROR(
    -SUMPRODUCT(
        (Data_Clean_Build!AB$2:AB$51) *
        (Data_Clean_Build!AC$2:AC$51 = 0) *
       (Data_Clean_Build!$E$2:$E$51 &lt;&gt; Data_Clean_Build!AC$1:AC$1) *
        (($B61 = "All") + (Data_Clean_Build!$F$2:$F$51 = $B61)) *
        (($C61 = "") + ISNUMBER(SEARCH(Data_Clean_Build!$B$2:$B$51,$C61)))
    ),
    0
)</f>
        <v>0</v>
      </c>
      <c r="Z61" s="19" cm="1">
        <f t="array" ref="Z61">IFERROR(
    -SUMPRODUCT(
        (Data_Clean_Build!AC$2:AC$51) *
        (Data_Clean_Build!AD$2:AD$51 = 0) *
       (Data_Clean_Build!$E$2:$E$51 &lt;&gt; Data_Clean_Build!AD$1:AD$1) *
        (($B61 = "All") + (Data_Clean_Build!$F$2:$F$51 = $B61)) *
        (($C61 = "") + ISNUMBER(SEARCH(Data_Clean_Build!$B$2:$B$51,$C61)))
    ),
    0
)</f>
        <v>0</v>
      </c>
      <c r="AA61" s="19" cm="1">
        <f t="array" ref="AA61">IFERROR(
    -SUMPRODUCT(
        (Data_Clean_Build!AD$2:AD$51) *
        (Data_Clean_Build!AE$2:AE$51 = 0) *
       (Data_Clean_Build!$E$2:$E$51 &lt;&gt; Data_Clean_Build!AE$1:AE$1) *
        (($B61 = "All") + (Data_Clean_Build!$F$2:$F$51 = $B61)) *
        (($C61 = "") + ISNUMBER(SEARCH(Data_Clean_Build!$B$2:$B$51,$C61)))
    ),
    0
)</f>
        <v>0</v>
      </c>
      <c r="AB61" s="19" cm="1">
        <f t="array" ref="AB61">IFERROR(
    -SUMPRODUCT(
        (Data_Clean_Build!AE$2:AE$51) *
        (Data_Clean_Build!AF$2:AF$51 = 0) *
       (Data_Clean_Build!$E$2:$E$51 &lt;&gt; Data_Clean_Build!AF$1:AF$1) *
        (($B61 = "All") + (Data_Clean_Build!$F$2:$F$51 = $B61)) *
        (($C61 = "") + ISNUMBER(SEARCH(Data_Clean_Build!$B$2:$B$51,$C61)))
    ),
    0
)</f>
        <v>0</v>
      </c>
      <c r="AC61" s="19" cm="1">
        <f t="array" ref="AC61">IFERROR(
    -SUMPRODUCT(
        (Data_Clean_Build!AF$2:AF$51) *
        (Data_Clean_Build!AG$2:AG$51 = 0) *
       (Data_Clean_Build!$E$2:$E$51 &lt;&gt; Data_Clean_Build!AG$1:AG$1) *
        (($B61 = "All") + (Data_Clean_Build!$F$2:$F$51 = $B61)) *
        (($C61 = "") + ISNUMBER(SEARCH(Data_Clean_Build!$B$2:$B$51,$C61)))
    ),
    0
)</f>
        <v>0</v>
      </c>
      <c r="AD61" s="19" cm="1">
        <f t="array" ref="AD61">IFERROR(
    -SUMPRODUCT(
        (Data_Clean_Build!AG$2:AG$51) *
        (Data_Clean_Build!AH$2:AH$51 = 0) *
       (Data_Clean_Build!$E$2:$E$51 &lt;&gt; Data_Clean_Build!AH$1:AH$1) *
        (($B61 = "All") + (Data_Clean_Build!$F$2:$F$51 = $B61)) *
        (($C61 = "") + ISNUMBER(SEARCH(Data_Clean_Build!$B$2:$B$51,$C61)))
    ),
    0
)</f>
        <v>0</v>
      </c>
      <c r="AE61" s="19" cm="1">
        <f t="array" ref="AE61">IFERROR(
    -SUMPRODUCT(
        (Data_Clean_Build!AH$2:AH$51) *
        (Data_Clean_Build!AI$2:AI$51 = 0) *
       (Data_Clean_Build!$E$2:$E$51 &lt;&gt; Data_Clean_Build!AI$1:AI$1) *
        (($B61 = "All") + (Data_Clean_Build!$F$2:$F$51 = $B61)) *
        (($C61 = "") + ISNUMBER(SEARCH(Data_Clean_Build!$B$2:$B$51,$C61)))
    ),
    0
)</f>
        <v>0</v>
      </c>
      <c r="AF61" s="19" cm="1">
        <f t="array" ref="AF61">IFERROR(
    -SUMPRODUCT(
        (Data_Clean_Build!AI$2:AI$51) *
        (Data_Clean_Build!AJ$2:AJ$51 = 0) *
       (Data_Clean_Build!$E$2:$E$51 &lt;&gt; Data_Clean_Build!AJ$1:AJ$1) *
        (($B61 = "All") + (Data_Clean_Build!$F$2:$F$51 = $B61)) *
        (($C61 = "") + ISNUMBER(SEARCH(Data_Clean_Build!$B$2:$B$51,$C61)))
    ),
    0
)</f>
        <v>0</v>
      </c>
      <c r="AH61" s="19" cm="1">
        <f t="array" ref="AH61">_xlfn.SWITCH($A61,"Start",$E61,"End",$G61,SUM($E61:$G61))</f>
        <v>0</v>
      </c>
      <c r="AI61" s="19" cm="1">
        <f t="array" ref="AI61">_xlfn.SWITCH($A61,"Start",$H61,"End",$J61,SUM($H61:$J61))</f>
        <v>0</v>
      </c>
      <c r="AJ61" s="19" cm="1">
        <f t="array" ref="AJ61">_xlfn.SWITCH($A61,"Start",$K61,"End",$M61,SUM($K61:$M61))</f>
        <v>0</v>
      </c>
      <c r="AK61" s="19" cm="1">
        <f t="array" ref="AK61">_xlfn.SWITCH($A61,"Start",$N61,"End",$P61,SUM($N61:$P61))</f>
        <v>0</v>
      </c>
      <c r="AL61" s="19" cm="1">
        <f t="array" ref="AL61">_xlfn.SWITCH($A61,"Start",$Q61,"End",$S61,SUM($Q61:$S61))</f>
        <v>0</v>
      </c>
      <c r="AM61" s="19" cm="1">
        <f t="array" ref="AM61">_xlfn.SWITCH($A61,"Start",$T61,"End",$V61,SUM($T61:$V61))</f>
        <v>0</v>
      </c>
      <c r="AN61" s="19" cm="1">
        <f t="array" ref="AN61">_xlfn.SWITCH($A61,"Start",$W61,"End",$Y61,SUM($W61:$Y61))</f>
        <v>0</v>
      </c>
      <c r="AO61" s="19" cm="1">
        <f t="array" ref="AO61">_xlfn.SWITCH($A61,"Start",$Z61,"End",$AB61,SUM($Z61:$AB61))</f>
        <v>0</v>
      </c>
      <c r="AP61" s="19" cm="1">
        <f t="array" ref="AP61">_xlfn.SWITCH($A61,"Start",$AC61,"End",$AE61,SUM($AC61:$AE61))</f>
        <v>0</v>
      </c>
      <c r="AR61" s="19" cm="1">
        <f t="array" ref="AR61">_xlfn.SWITCH($A61,"Start",$E61,"End",$P61,SUM($E61:$P61))</f>
        <v>0</v>
      </c>
      <c r="AS61" s="19" cm="1">
        <f t="array" ref="AS61">_xlfn.SWITCH($A61,"Start",$Q61,"End",$AB61,SUM($Q61:$AB61))</f>
        <v>0</v>
      </c>
    </row>
    <row r="62" spans="1:45" x14ac:dyDescent="0.2">
      <c r="A62" s="35" t="s">
        <v>21</v>
      </c>
      <c r="B62" s="34" t="s">
        <v>11</v>
      </c>
      <c r="C62" s="35" t="s">
        <v>16</v>
      </c>
      <c r="E62" s="19" cm="1">
        <f t="array" ref="E62">IFERROR(
    -SUMPRODUCT(
        (Data_Clean_Build!H$2:H$51) *
        (Data_Clean_Build!$E$2:$E$51 = Data_Clean_Build!I$1:I$1) *
        (($B62 = "All") + (Data_Clean_Build!$F$2:$F$51 = $B62)) *
        (($C62 = "") + ISNUMBER(SEARCH(Data_Clean_Build!$B$2:$B$51,$C62)))
    ),
    0
)</f>
        <v>0</v>
      </c>
      <c r="F62" s="19" cm="1">
        <f t="array" ref="F62">IFERROR(
    -SUMPRODUCT(
        (Data_Clean_Build!I$2:I$51) *
        (Data_Clean_Build!$E$2:$E$51 = Data_Clean_Build!J$1:J$1) *
        (($B62 = "All") + (Data_Clean_Build!$F$2:$F$51 = $B62)) *
        (($C62 = "") + ISNUMBER(SEARCH(Data_Clean_Build!$B$2:$B$51,$C62)))
    ),
    0
)</f>
        <v>0</v>
      </c>
      <c r="G62" s="19" cm="1">
        <f t="array" ref="G62">IFERROR(
    -SUMPRODUCT(
        (Data_Clean_Build!J$2:J$51) *
        (Data_Clean_Build!$E$2:$E$51 = Data_Clean_Build!K$1:K$1) *
        (($B62 = "All") + (Data_Clean_Build!$F$2:$F$51 = $B62)) *
        (($C62 = "") + ISNUMBER(SEARCH(Data_Clean_Build!$B$2:$B$51,$C62)))
    ),
    0
)</f>
        <v>0</v>
      </c>
      <c r="H62" s="19" cm="1">
        <f t="array" ref="H62">IFERROR(
    -SUMPRODUCT(
        (Data_Clean_Build!K$2:K$51) *
        (Data_Clean_Build!$E$2:$E$51 = Data_Clean_Build!L$1:L$1) *
        (($B62 = "All") + (Data_Clean_Build!$F$2:$F$51 = $B62)) *
        (($C62 = "") + ISNUMBER(SEARCH(Data_Clean_Build!$B$2:$B$51,$C62)))
    ),
    0
)</f>
        <v>0</v>
      </c>
      <c r="I62" s="19" cm="1">
        <f t="array" ref="I62">IFERROR(
    -SUMPRODUCT(
        (Data_Clean_Build!L$2:L$51) *
        (Data_Clean_Build!$E$2:$E$51 = Data_Clean_Build!M$1:M$1) *
        (($B62 = "All") + (Data_Clean_Build!$F$2:$F$51 = $B62)) *
        (($C62 = "") + ISNUMBER(SEARCH(Data_Clean_Build!$B$2:$B$51,$C62)))
    ),
    0
)</f>
        <v>0</v>
      </c>
      <c r="J62" s="19" cm="1">
        <f t="array" ref="J62">IFERROR(
    -SUMPRODUCT(
        (Data_Clean_Build!M$2:M$51) *
        (Data_Clean_Build!$E$2:$E$51 = Data_Clean_Build!N$1:N$1) *
        (($B62 = "All") + (Data_Clean_Build!$F$2:$F$51 = $B62)) *
        (($C62 = "") + ISNUMBER(SEARCH(Data_Clean_Build!$B$2:$B$51,$C62)))
    ),
    0
)</f>
        <v>0</v>
      </c>
      <c r="K62" s="19" cm="1">
        <f t="array" ref="K62">IFERROR(
    -SUMPRODUCT(
        (Data_Clean_Build!N$2:N$51) *
        (Data_Clean_Build!$E$2:$E$51 = Data_Clean_Build!O$1:O$1) *
        (($B62 = "All") + (Data_Clean_Build!$F$2:$F$51 = $B62)) *
        (($C62 = "") + ISNUMBER(SEARCH(Data_Clean_Build!$B$2:$B$51,$C62)))
    ),
    0
)</f>
        <v>0</v>
      </c>
      <c r="L62" s="19" cm="1">
        <f t="array" ref="L62">IFERROR(
    -SUMPRODUCT(
        (Data_Clean_Build!O$2:O$51) *
        (Data_Clean_Build!$E$2:$E$51 = Data_Clean_Build!P$1:P$1) *
        (($B62 = "All") + (Data_Clean_Build!$F$2:$F$51 = $B62)) *
        (($C62 = "") + ISNUMBER(SEARCH(Data_Clean_Build!$B$2:$B$51,$C62)))
    ),
    0
)</f>
        <v>0</v>
      </c>
      <c r="M62" s="19" cm="1">
        <f t="array" ref="M62">IFERROR(
    -SUMPRODUCT(
        (Data_Clean_Build!P$2:P$51) *
        (Data_Clean_Build!$E$2:$E$51 = Data_Clean_Build!Q$1:Q$1) *
        (($B62 = "All") + (Data_Clean_Build!$F$2:$F$51 = $B62)) *
        (($C62 = "") + ISNUMBER(SEARCH(Data_Clean_Build!$B$2:$B$51,$C62)))
    ),
    0
)</f>
        <v>0</v>
      </c>
      <c r="N62" s="19" cm="1">
        <f t="array" ref="N62">IFERROR(
    -SUMPRODUCT(
        (Data_Clean_Build!Q$2:Q$51) *
        (Data_Clean_Build!$E$2:$E$51 = Data_Clean_Build!R$1:R$1) *
        (($B62 = "All") + (Data_Clean_Build!$F$2:$F$51 = $B62)) *
        (($C62 = "") + ISNUMBER(SEARCH(Data_Clean_Build!$B$2:$B$51,$C62)))
    ),
    0
)</f>
        <v>0</v>
      </c>
      <c r="O62" s="19" cm="1">
        <f t="array" ref="O62">IFERROR(
    -SUMPRODUCT(
        (Data_Clean_Build!R$2:R$51) *
        (Data_Clean_Build!$E$2:$E$51 = Data_Clean_Build!S$1:S$1) *
        (($B62 = "All") + (Data_Clean_Build!$F$2:$F$51 = $B62)) *
        (($C62 = "") + ISNUMBER(SEARCH(Data_Clean_Build!$B$2:$B$51,$C62)))
    ),
    0
)</f>
        <v>0</v>
      </c>
      <c r="P62" s="19" cm="1">
        <f t="array" ref="P62">IFERROR(
    -SUMPRODUCT(
        (Data_Clean_Build!S$2:S$51) *
        (Data_Clean_Build!$E$2:$E$51 = Data_Clean_Build!T$1:T$1) *
        (($B62 = "All") + (Data_Clean_Build!$F$2:$F$51 = $B62)) *
        (($C62 = "") + ISNUMBER(SEARCH(Data_Clean_Build!$B$2:$B$51,$C62)))
    ),
    0
)</f>
        <v>0</v>
      </c>
      <c r="Q62" s="19" cm="1">
        <f t="array" ref="Q62">IFERROR(
    -SUMPRODUCT(
        (Data_Clean_Build!T$2:T$51) *
        (Data_Clean_Build!$E$2:$E$51 = Data_Clean_Build!U$1:U$1) *
        (($B62 = "All") + (Data_Clean_Build!$F$2:$F$51 = $B62)) *
        (($C62 = "") + ISNUMBER(SEARCH(Data_Clean_Build!$B$2:$B$51,$C62)))
    ),
    0
)</f>
        <v>0</v>
      </c>
      <c r="R62" s="19" cm="1">
        <f t="array" ref="R62">IFERROR(
    -SUMPRODUCT(
        (Data_Clean_Build!U$2:U$51) *
        (Data_Clean_Build!$E$2:$E$51 = Data_Clean_Build!V$1:V$1) *
        (($B62 = "All") + (Data_Clean_Build!$F$2:$F$51 = $B62)) *
        (($C62 = "") + ISNUMBER(SEARCH(Data_Clean_Build!$B$2:$B$51,$C62)))
    ),
    0
)</f>
        <v>0</v>
      </c>
      <c r="S62" s="19" cm="1">
        <f t="array" ref="S62">IFERROR(
    -SUMPRODUCT(
        (Data_Clean_Build!V$2:V$51) *
        (Data_Clean_Build!$E$2:$E$51 = Data_Clean_Build!W$1:W$1) *
        (($B62 = "All") + (Data_Clean_Build!$F$2:$F$51 = $B62)) *
        (($C62 = "") + ISNUMBER(SEARCH(Data_Clean_Build!$B$2:$B$51,$C62)))
    ),
    0
)</f>
        <v>0</v>
      </c>
      <c r="T62" s="19" cm="1">
        <f t="array" ref="T62">IFERROR(
    -SUMPRODUCT(
        (Data_Clean_Build!W$2:W$51) *
        (Data_Clean_Build!$E$2:$E$51 = Data_Clean_Build!X$1:X$1) *
        (($B62 = "All") + (Data_Clean_Build!$F$2:$F$51 = $B62)) *
        (($C62 = "") + ISNUMBER(SEARCH(Data_Clean_Build!$B$2:$B$51,$C62)))
    ),
    0
)</f>
        <v>0</v>
      </c>
      <c r="U62" s="19" cm="1">
        <f t="array" ref="U62">IFERROR(
    -SUMPRODUCT(
        (Data_Clean_Build!X$2:X$51) *
        (Data_Clean_Build!$E$2:$E$51 = Data_Clean_Build!Y$1:Y$1) *
        (($B62 = "All") + (Data_Clean_Build!$F$2:$F$51 = $B62)) *
        (($C62 = "") + ISNUMBER(SEARCH(Data_Clean_Build!$B$2:$B$51,$C62)))
    ),
    0
)</f>
        <v>0</v>
      </c>
      <c r="V62" s="19" cm="1">
        <f t="array" ref="V62">IFERROR(
    -SUMPRODUCT(
        (Data_Clean_Build!Y$2:Y$51) *
        (Data_Clean_Build!$E$2:$E$51 = Data_Clean_Build!Z$1:Z$1) *
        (($B62 = "All") + (Data_Clean_Build!$F$2:$F$51 = $B62)) *
        (($C62 = "") + ISNUMBER(SEARCH(Data_Clean_Build!$B$2:$B$51,$C62)))
    ),
    0
)</f>
        <v>0</v>
      </c>
      <c r="W62" s="19" cm="1">
        <f t="array" ref="W62">IFERROR(
    -SUMPRODUCT(
        (Data_Clean_Build!Z$2:Z$51) *
        (Data_Clean_Build!$E$2:$E$51 = Data_Clean_Build!AA$1:AA$1) *
        (($B62 = "All") + (Data_Clean_Build!$F$2:$F$51 = $B62)) *
        (($C62 = "") + ISNUMBER(SEARCH(Data_Clean_Build!$B$2:$B$51,$C62)))
    ),
    0
)</f>
        <v>0</v>
      </c>
      <c r="X62" s="19" cm="1">
        <f t="array" ref="X62">IFERROR(
    -SUMPRODUCT(
        (Data_Clean_Build!AA$2:AA$51) *
        (Data_Clean_Build!$E$2:$E$51 = Data_Clean_Build!AB$1:AB$1) *
        (($B62 = "All") + (Data_Clean_Build!$F$2:$F$51 = $B62)) *
        (($C62 = "") + ISNUMBER(SEARCH(Data_Clean_Build!$B$2:$B$51,$C62)))
    ),
    0
)</f>
        <v>0</v>
      </c>
      <c r="Y62" s="19" cm="1">
        <f t="array" ref="Y62">IFERROR(
    -SUMPRODUCT(
        (Data_Clean_Build!AB$2:AB$51) *
        (Data_Clean_Build!$E$2:$E$51 = Data_Clean_Build!AC$1:AC$1) *
        (($B62 = "All") + (Data_Clean_Build!$F$2:$F$51 = $B62)) *
        (($C62 = "") + ISNUMBER(SEARCH(Data_Clean_Build!$B$2:$B$51,$C62)))
    ),
    0
)</f>
        <v>0</v>
      </c>
      <c r="Z62" s="19" cm="1">
        <f t="array" ref="Z62">IFERROR(
    -SUMPRODUCT(
        (Data_Clean_Build!AC$2:AC$51) *
        (Data_Clean_Build!$E$2:$E$51 = Data_Clean_Build!AD$1:AD$1) *
        (($B62 = "All") + (Data_Clean_Build!$F$2:$F$51 = $B62)) *
        (($C62 = "") + ISNUMBER(SEARCH(Data_Clean_Build!$B$2:$B$51,$C62)))
    ),
    0
)</f>
        <v>0</v>
      </c>
      <c r="AA62" s="19" cm="1">
        <f t="array" ref="AA62">IFERROR(
    -SUMPRODUCT(
        (Data_Clean_Build!AD$2:AD$51) *
        (Data_Clean_Build!$E$2:$E$51 = Data_Clean_Build!AE$1:AE$1) *
        (($B62 = "All") + (Data_Clean_Build!$F$2:$F$51 = $B62)) *
        (($C62 = "") + ISNUMBER(SEARCH(Data_Clean_Build!$B$2:$B$51,$C62)))
    ),
    0
)</f>
        <v>0</v>
      </c>
      <c r="AB62" s="19" cm="1">
        <f t="array" ref="AB62">IFERROR(
    -SUMPRODUCT(
        (Data_Clean_Build!AE$2:AE$51) *
        (Data_Clean_Build!$E$2:$E$51 = Data_Clean_Build!AF$1:AF$1) *
        (($B62 = "All") + (Data_Clean_Build!$F$2:$F$51 = $B62)) *
        (($C62 = "") + ISNUMBER(SEARCH(Data_Clean_Build!$B$2:$B$51,$C62)))
    ),
    0
)</f>
        <v>0</v>
      </c>
      <c r="AC62" s="19" cm="1">
        <f t="array" ref="AC62">IFERROR(
    -SUMPRODUCT(
        (Data_Clean_Build!AF$2:AF$51) *
        (Data_Clean_Build!$E$2:$E$51 = Data_Clean_Build!AG$1:AG$1) *
        (($B62 = "All") + (Data_Clean_Build!$F$2:$F$51 = $B62)) *
        (($C62 = "") + ISNUMBER(SEARCH(Data_Clean_Build!$B$2:$B$51,$C62)))
    ),
    0
)</f>
        <v>0</v>
      </c>
      <c r="AD62" s="19" cm="1">
        <f t="array" ref="AD62">IFERROR(
    -SUMPRODUCT(
        (Data_Clean_Build!AG$2:AG$51) *
        (Data_Clean_Build!$E$2:$E$51 = Data_Clean_Build!AH$1:AH$1) *
        (($B62 = "All") + (Data_Clean_Build!$F$2:$F$51 = $B62)) *
        (($C62 = "") + ISNUMBER(SEARCH(Data_Clean_Build!$B$2:$B$51,$C62)))
    ),
    0
)</f>
        <v>0</v>
      </c>
      <c r="AE62" s="19" cm="1">
        <f t="array" ref="AE62">IFERROR(
    -SUMPRODUCT(
        (Data_Clean_Build!AH$2:AH$51) *
        (Data_Clean_Build!$E$2:$E$51 = Data_Clean_Build!AI$1:AI$1) *
        (($B62 = "All") + (Data_Clean_Build!$F$2:$F$51 = $B62)) *
        (($C62 = "") + ISNUMBER(SEARCH(Data_Clean_Build!$B$2:$B$51,$C62)))
    ),
    0
)</f>
        <v>0</v>
      </c>
      <c r="AF62" s="19" cm="1">
        <f t="array" ref="AF62">IFERROR(
    -SUMPRODUCT(
        (Data_Clean_Build!AI$2:AI$51) *
        (Data_Clean_Build!$E$2:$E$51 = Data_Clean_Build!AJ$1:AJ$1) *
        (($B62 = "All") + (Data_Clean_Build!$F$2:$F$51 = $B62)) *
        (($C62 = "") + ISNUMBER(SEARCH(Data_Clean_Build!$B$2:$B$51,$C62)))
    ),
    0
)</f>
        <v>0</v>
      </c>
      <c r="AH62" s="19" cm="1">
        <f t="array" ref="AH62">_xlfn.SWITCH($A62,"Start",$E62,"End",$G62,SUM($E62:$G62))</f>
        <v>0</v>
      </c>
      <c r="AI62" s="19" cm="1">
        <f t="array" ref="AI62">_xlfn.SWITCH($A62,"Start",$H62,"End",$J62,SUM($H62:$J62))</f>
        <v>0</v>
      </c>
      <c r="AJ62" s="19" cm="1">
        <f t="array" ref="AJ62">_xlfn.SWITCH($A62,"Start",$K62,"End",$M62,SUM($K62:$M62))</f>
        <v>0</v>
      </c>
      <c r="AK62" s="19" cm="1">
        <f t="array" ref="AK62">_xlfn.SWITCH($A62,"Start",$N62,"End",$P62,SUM($N62:$P62))</f>
        <v>0</v>
      </c>
      <c r="AL62" s="19" cm="1">
        <f t="array" ref="AL62">_xlfn.SWITCH($A62,"Start",$Q62,"End",$S62,SUM($Q62:$S62))</f>
        <v>0</v>
      </c>
      <c r="AM62" s="19" cm="1">
        <f t="array" ref="AM62">_xlfn.SWITCH($A62,"Start",$T62,"End",$V62,SUM($T62:$V62))</f>
        <v>0</v>
      </c>
      <c r="AN62" s="19" cm="1">
        <f t="array" ref="AN62">_xlfn.SWITCH($A62,"Start",$W62,"End",$Y62,SUM($W62:$Y62))</f>
        <v>0</v>
      </c>
      <c r="AO62" s="19" cm="1">
        <f t="array" ref="AO62">_xlfn.SWITCH($A62,"Start",$Z62,"End",$AB62,SUM($Z62:$AB62))</f>
        <v>0</v>
      </c>
      <c r="AP62" s="19" cm="1">
        <f t="array" ref="AP62">_xlfn.SWITCH($A62,"Start",$AC62,"End",$AE62,SUM($AC62:$AE62))</f>
        <v>0</v>
      </c>
      <c r="AR62" s="19" cm="1">
        <f t="array" ref="AR62">_xlfn.SWITCH($A62,"Start",$E62,"End",$P62,SUM($E62:$P62))</f>
        <v>0</v>
      </c>
      <c r="AS62" s="19" cm="1">
        <f t="array" ref="AS62">_xlfn.SWITCH($A62,"Start",$Q62,"End",$AB62,SUM($Q62:$AB62))</f>
        <v>0</v>
      </c>
    </row>
    <row r="63" spans="1:45" x14ac:dyDescent="0.2">
      <c r="A63" s="35" t="s">
        <v>22</v>
      </c>
      <c r="B63" s="34" t="s">
        <v>11</v>
      </c>
      <c r="C63" s="35" t="s">
        <v>16</v>
      </c>
      <c r="E63" s="19" cm="1">
        <f t="array" ref="E63">IFERROR(
    SUMPRODUCT(
        (Data_Clean_Build!I$2:I$51) *
        (($B63 = "All") + (Data_Clean_Build!$F$2:$F$51 = $B63)) *
        (($C63 = "") + ISNUMBER(SEARCH(Data_Clean_Build!$B$2:$B$51,$C63)))
    ),
    0
)</f>
        <v>0</v>
      </c>
      <c r="F63" s="19" cm="1">
        <f t="array" ref="F63">IFERROR(
    SUMPRODUCT(
        (Data_Clean_Build!J$2:J$51) *
        (($B63 = "All") + (Data_Clean_Build!$F$2:$F$51 = $B63)) *
        (($C63 = "") + ISNUMBER(SEARCH(Data_Clean_Build!$B$2:$B$51,$C63)))
    ),
    0
)</f>
        <v>0</v>
      </c>
      <c r="G63" s="19" cm="1">
        <f t="array" ref="G63">IFERROR(
    SUMPRODUCT(
        (Data_Clean_Build!K$2:K$51) *
        (($B63 = "All") + (Data_Clean_Build!$F$2:$F$51 = $B63)) *
        (($C63 = "") + ISNUMBER(SEARCH(Data_Clean_Build!$B$2:$B$51,$C63)))
    ),
    0
)</f>
        <v>0</v>
      </c>
      <c r="H63" s="19" cm="1">
        <f t="array" ref="H63">IFERROR(
    SUMPRODUCT(
        (Data_Clean_Build!L$2:L$51) *
        (($B63 = "All") + (Data_Clean_Build!$F$2:$F$51 = $B63)) *
        (($C63 = "") + ISNUMBER(SEARCH(Data_Clean_Build!$B$2:$B$51,$C63)))
    ),
    0
)</f>
        <v>0</v>
      </c>
      <c r="I63" s="19" cm="1">
        <f t="array" ref="I63">IFERROR(
    SUMPRODUCT(
        (Data_Clean_Build!M$2:M$51) *
        (($B63 = "All") + (Data_Clean_Build!$F$2:$F$51 = $B63)) *
        (($C63 = "") + ISNUMBER(SEARCH(Data_Clean_Build!$B$2:$B$51,$C63)))
    ),
    0
)</f>
        <v>0</v>
      </c>
      <c r="J63" s="19" cm="1">
        <f t="array" ref="J63">IFERROR(
    SUMPRODUCT(
        (Data_Clean_Build!N$2:N$51) *
        (($B63 = "All") + (Data_Clean_Build!$F$2:$F$51 = $B63)) *
        (($C63 = "") + ISNUMBER(SEARCH(Data_Clean_Build!$B$2:$B$51,$C63)))
    ),
    0
)</f>
        <v>0</v>
      </c>
      <c r="K63" s="19" cm="1">
        <f t="array" ref="K63">IFERROR(
    SUMPRODUCT(
        (Data_Clean_Build!O$2:O$51) *
        (($B63 = "All") + (Data_Clean_Build!$F$2:$F$51 = $B63)) *
        (($C63 = "") + ISNUMBER(SEARCH(Data_Clean_Build!$B$2:$B$51,$C63)))
    ),
    0
)</f>
        <v>0</v>
      </c>
      <c r="L63" s="19" cm="1">
        <f t="array" ref="L63">IFERROR(
    SUMPRODUCT(
        (Data_Clean_Build!P$2:P$51) *
        (($B63 = "All") + (Data_Clean_Build!$F$2:$F$51 = $B63)) *
        (($C63 = "") + ISNUMBER(SEARCH(Data_Clean_Build!$B$2:$B$51,$C63)))
    ),
    0
)</f>
        <v>0</v>
      </c>
      <c r="M63" s="19" cm="1">
        <f t="array" ref="M63">IFERROR(
    SUMPRODUCT(
        (Data_Clean_Build!Q$2:Q$51) *
        (($B63 = "All") + (Data_Clean_Build!$F$2:$F$51 = $B63)) *
        (($C63 = "") + ISNUMBER(SEARCH(Data_Clean_Build!$B$2:$B$51,$C63)))
    ),
    0
)</f>
        <v>0</v>
      </c>
      <c r="N63" s="19" cm="1">
        <f t="array" ref="N63">IFERROR(
    SUMPRODUCT(
        (Data_Clean_Build!R$2:R$51) *
        (($B63 = "All") + (Data_Clean_Build!$F$2:$F$51 = $B63)) *
        (($C63 = "") + ISNUMBER(SEARCH(Data_Clean_Build!$B$2:$B$51,$C63)))
    ),
    0
)</f>
        <v>0</v>
      </c>
      <c r="O63" s="19" cm="1">
        <f t="array" ref="O63">IFERROR(
    SUMPRODUCT(
        (Data_Clean_Build!S$2:S$51) *
        (($B63 = "All") + (Data_Clean_Build!$F$2:$F$51 = $B63)) *
        (($C63 = "") + ISNUMBER(SEARCH(Data_Clean_Build!$B$2:$B$51,$C63)))
    ),
    0
)</f>
        <v>0</v>
      </c>
      <c r="P63" s="19" cm="1">
        <f t="array" ref="P63">IFERROR(
    SUMPRODUCT(
        (Data_Clean_Build!T$2:T$51) *
        (($B63 = "All") + (Data_Clean_Build!$F$2:$F$51 = $B63)) *
        (($C63 = "") + ISNUMBER(SEARCH(Data_Clean_Build!$B$2:$B$51,$C63)))
    ),
    0
)</f>
        <v>0</v>
      </c>
      <c r="Q63" s="19" cm="1">
        <f t="array" ref="Q63">IFERROR(
    SUMPRODUCT(
        (Data_Clean_Build!U$2:U$51) *
        (($B63 = "All") + (Data_Clean_Build!$F$2:$F$51 = $B63)) *
        (($C63 = "") + ISNUMBER(SEARCH(Data_Clean_Build!$B$2:$B$51,$C63)))
    ),
    0
)</f>
        <v>0</v>
      </c>
      <c r="R63" s="19" cm="1">
        <f t="array" ref="R63">IFERROR(
    SUMPRODUCT(
        (Data_Clean_Build!V$2:V$51) *
        (($B63 = "All") + (Data_Clean_Build!$F$2:$F$51 = $B63)) *
        (($C63 = "") + ISNUMBER(SEARCH(Data_Clean_Build!$B$2:$B$51,$C63)))
    ),
    0
)</f>
        <v>0</v>
      </c>
      <c r="S63" s="19" cm="1">
        <f t="array" ref="S63">IFERROR(
    SUMPRODUCT(
        (Data_Clean_Build!W$2:W$51) *
        (($B63 = "All") + (Data_Clean_Build!$F$2:$F$51 = $B63)) *
        (($C63 = "") + ISNUMBER(SEARCH(Data_Clean_Build!$B$2:$B$51,$C63)))
    ),
    0
)</f>
        <v>0</v>
      </c>
      <c r="T63" s="19" cm="1">
        <f t="array" ref="T63">IFERROR(
    SUMPRODUCT(
        (Data_Clean_Build!X$2:X$51) *
        (($B63 = "All") + (Data_Clean_Build!$F$2:$F$51 = $B63)) *
        (($C63 = "") + ISNUMBER(SEARCH(Data_Clean_Build!$B$2:$B$51,$C63)))
    ),
    0
)</f>
        <v>0</v>
      </c>
      <c r="U63" s="19" cm="1">
        <f t="array" ref="U63">IFERROR(
    SUMPRODUCT(
        (Data_Clean_Build!Y$2:Y$51) *
        (($B63 = "All") + (Data_Clean_Build!$F$2:$F$51 = $B63)) *
        (($C63 = "") + ISNUMBER(SEARCH(Data_Clean_Build!$B$2:$B$51,$C63)))
    ),
    0
)</f>
        <v>0</v>
      </c>
      <c r="V63" s="19" cm="1">
        <f t="array" ref="V63">IFERROR(
    SUMPRODUCT(
        (Data_Clean_Build!Z$2:Z$51) *
        (($B63 = "All") + (Data_Clean_Build!$F$2:$F$51 = $B63)) *
        (($C63 = "") + ISNUMBER(SEARCH(Data_Clean_Build!$B$2:$B$51,$C63)))
    ),
    0
)</f>
        <v>0</v>
      </c>
      <c r="W63" s="19" cm="1">
        <f t="array" ref="W63">IFERROR(
    SUMPRODUCT(
        (Data_Clean_Build!AA$2:AA$51) *
        (($B63 = "All") + (Data_Clean_Build!$F$2:$F$51 = $B63)) *
        (($C63 = "") + ISNUMBER(SEARCH(Data_Clean_Build!$B$2:$B$51,$C63)))
    ),
    0
)</f>
        <v>184.44239999999999</v>
      </c>
      <c r="X63" s="19" cm="1">
        <f t="array" ref="X63">IFERROR(
    SUMPRODUCT(
        (Data_Clean_Build!AB$2:AB$51) *
        (($B63 = "All") + (Data_Clean_Build!$F$2:$F$51 = $B63)) *
        (($C63 = "") + ISNUMBER(SEARCH(Data_Clean_Build!$B$2:$B$51,$C63)))
    ),
    0
)</f>
        <v>886.22640000000001</v>
      </c>
      <c r="Y63" s="19" cm="1">
        <f t="array" ref="Y63">IFERROR(
    SUMPRODUCT(
        (Data_Clean_Build!AC$2:AC$51) *
        (($B63 = "All") + (Data_Clean_Build!$F$2:$F$51 = $B63)) *
        (($C63 = "") + ISNUMBER(SEARCH(Data_Clean_Build!$B$2:$B$51,$C63)))
    ),
    0
)</f>
        <v>886.22640000000001</v>
      </c>
      <c r="Z63" s="19" cm="1">
        <f t="array" ref="Z63">IFERROR(
    SUMPRODUCT(
        (Data_Clean_Build!AD$2:AD$51) *
        (($B63 = "All") + (Data_Clean_Build!$F$2:$F$51 = $B63)) *
        (($C63 = "") + ISNUMBER(SEARCH(Data_Clean_Build!$B$2:$B$51,$C63)))
    ),
    0
)</f>
        <v>886.22640000000001</v>
      </c>
      <c r="AA63" s="19" cm="1">
        <f t="array" ref="AA63">IFERROR(
    SUMPRODUCT(
        (Data_Clean_Build!AE$2:AE$51) *
        (($B63 = "All") + (Data_Clean_Build!$F$2:$F$51 = $B63)) *
        (($C63 = "") + ISNUMBER(SEARCH(Data_Clean_Build!$B$2:$B$51,$C63)))
    ),
    0
)</f>
        <v>886.22640000000001</v>
      </c>
      <c r="AB63" s="19" cm="1">
        <f t="array" ref="AB63">IFERROR(
    SUMPRODUCT(
        (Data_Clean_Build!AF$2:AF$51) *
        (($B63 = "All") + (Data_Clean_Build!$F$2:$F$51 = $B63)) *
        (($C63 = "") + ISNUMBER(SEARCH(Data_Clean_Build!$B$2:$B$51,$C63)))
    ),
    0
)</f>
        <v>886.22640000000001</v>
      </c>
      <c r="AC63" s="19" cm="1">
        <f t="array" ref="AC63">IFERROR(
    SUMPRODUCT(
        (Data_Clean_Build!AG$2:AG$51) *
        (($B63 = "All") + (Data_Clean_Build!$F$2:$F$51 = $B63)) *
        (($C63 = "") + ISNUMBER(SEARCH(Data_Clean_Build!$B$2:$B$51,$C63)))
    ),
    0
)</f>
        <v>885.9384</v>
      </c>
      <c r="AD63" s="19" cm="1">
        <f t="array" ref="AD63">IFERROR(
    SUMPRODUCT(
        (Data_Clean_Build!AH$2:AH$51) *
        (($B63 = "All") + (Data_Clean_Build!$F$2:$F$51 = $B63)) *
        (($C63 = "") + ISNUMBER(SEARCH(Data_Clean_Build!$B$2:$B$51,$C63)))
    ),
    0
)</f>
        <v>885.9384</v>
      </c>
      <c r="AE63" s="19" cm="1">
        <f t="array" ref="AE63">IFERROR(
    SUMPRODUCT(
        (Data_Clean_Build!AI$2:AI$51) *
        (($B63 = "All") + (Data_Clean_Build!$F$2:$F$51 = $B63)) *
        (($C63 = "") + ISNUMBER(SEARCH(Data_Clean_Build!$B$2:$B$51,$C63)))
    ),
    0
)</f>
        <v>885.9384</v>
      </c>
      <c r="AF63" s="19" cm="1">
        <f t="array" ref="AF63">IFERROR(
    SUMPRODUCT(
        (Data_Clean_Build!AJ$2:AJ$51) *
        (($B63 = "All") + (Data_Clean_Build!$F$2:$F$51 = $B63)) *
        (($C63 = "") + ISNUMBER(SEARCH(Data_Clean_Build!$B$2:$B$51,$C63)))
    ),
    0
)</f>
        <v>885.9384</v>
      </c>
      <c r="AH63" s="19" cm="1">
        <f t="array" ref="AH63">_xlfn.SWITCH($A63,"Start",$E63,"End",$G63,SUM($E63:$G63))</f>
        <v>0</v>
      </c>
      <c r="AI63" s="19" cm="1">
        <f t="array" ref="AI63">_xlfn.SWITCH($A63,"Start",$H63,"End",$J63,SUM($H63:$J63))</f>
        <v>0</v>
      </c>
      <c r="AJ63" s="19" cm="1">
        <f t="array" ref="AJ63">_xlfn.SWITCH($A63,"Start",$K63,"End",$M63,SUM($K63:$M63))</f>
        <v>0</v>
      </c>
      <c r="AK63" s="19" cm="1">
        <f t="array" ref="AK63">_xlfn.SWITCH($A63,"Start",$N63,"End",$P63,SUM($N63:$P63))</f>
        <v>0</v>
      </c>
      <c r="AL63" s="19" cm="1">
        <f t="array" ref="AL63">_xlfn.SWITCH($A63,"Start",$Q63,"End",$S63,SUM($Q63:$S63))</f>
        <v>0</v>
      </c>
      <c r="AM63" s="19" cm="1">
        <f t="array" ref="AM63">_xlfn.SWITCH($A63,"Start",$T63,"End",$V63,SUM($T63:$V63))</f>
        <v>0</v>
      </c>
      <c r="AN63" s="19" cm="1">
        <f t="array" ref="AN63">_xlfn.SWITCH($A63,"Start",$W63,"End",$Y63,SUM($W63:$Y63))</f>
        <v>886.22640000000001</v>
      </c>
      <c r="AO63" s="19" cm="1">
        <f t="array" ref="AO63">_xlfn.SWITCH($A63,"Start",$Z63,"End",$AB63,SUM($Z63:$AB63))</f>
        <v>886.22640000000001</v>
      </c>
      <c r="AP63" s="19" cm="1">
        <f t="array" ref="AP63">_xlfn.SWITCH($A63,"Start",$AC63,"End",$AE63,SUM($AC63:$AE63))</f>
        <v>885.9384</v>
      </c>
      <c r="AR63" s="19" cm="1">
        <f t="array" ref="AR63">_xlfn.SWITCH($A63,"Start",$E63,"End",$P63,SUM($E63:$P63))</f>
        <v>0</v>
      </c>
      <c r="AS63" s="19" cm="1">
        <f t="array" ref="AS63">_xlfn.SWITCH($A63,"Start",$Q63,"End",$AB63,SUM($Q63:$AB63))</f>
        <v>886.22640000000001</v>
      </c>
    </row>
    <row r="64" spans="1:45" x14ac:dyDescent="0.2">
      <c r="A64" s="35" t="s">
        <v>16</v>
      </c>
      <c r="B64" s="34"/>
      <c r="C64" s="35" t="s">
        <v>16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H64" s="19"/>
      <c r="AI64" s="19"/>
      <c r="AJ64" s="19"/>
      <c r="AK64" s="19"/>
      <c r="AL64" s="19"/>
      <c r="AM64" s="19"/>
      <c r="AN64" s="19"/>
      <c r="AO64" s="19"/>
      <c r="AP64" s="19"/>
      <c r="AR64" s="19"/>
      <c r="AS64" s="19"/>
    </row>
    <row r="65" spans="1:45" x14ac:dyDescent="0.2">
      <c r="A65" s="35" t="s">
        <v>13</v>
      </c>
      <c r="B65" s="34" t="s">
        <v>12</v>
      </c>
      <c r="C65" s="35" t="s">
        <v>16</v>
      </c>
      <c r="E65" s="19" cm="1">
        <f t="array" ref="E65">IFERROR(
    SUMPRODUCT(
        (Data_Clean_Build!H$2:H$51) *
        (($B65 = "All") + (Data_Clean_Build!$F$2:$F$51 = $B65)) *
        (($C65 = "") + ISNUMBER(SEARCH(Data_Clean_Build!$B$2:$B$51,$C65)))
    ),
    0
)</f>
        <v>0</v>
      </c>
      <c r="F65" s="19" cm="1">
        <f t="array" ref="F65">IFERROR(
    SUMPRODUCT(
        (Data_Clean_Build!I$2:I$51) *
        (($B65 = "All") + (Data_Clean_Build!$F$2:$F$51 = $B65)) *
        (($C65 = "") + ISNUMBER(SEARCH(Data_Clean_Build!$B$2:$B$51,$C65)))
    ),
    0
)</f>
        <v>0</v>
      </c>
      <c r="G65" s="19" cm="1">
        <f t="array" ref="G65">IFERROR(
    SUMPRODUCT(
        (Data_Clean_Build!J$2:J$51) *
        (($B65 = "All") + (Data_Clean_Build!$F$2:$F$51 = $B65)) *
        (($C65 = "") + ISNUMBER(SEARCH(Data_Clean_Build!$B$2:$B$51,$C65)))
    ),
    0
)</f>
        <v>0</v>
      </c>
      <c r="H65" s="19" cm="1">
        <f t="array" ref="H65">IFERROR(
    SUMPRODUCT(
        (Data_Clean_Build!K$2:K$51) *
        (($B65 = "All") + (Data_Clean_Build!$F$2:$F$51 = $B65)) *
        (($C65 = "") + ISNUMBER(SEARCH(Data_Clean_Build!$B$2:$B$51,$C65)))
    ),
    0
)</f>
        <v>0</v>
      </c>
      <c r="I65" s="19" cm="1">
        <f t="array" ref="I65">IFERROR(
    SUMPRODUCT(
        (Data_Clean_Build!L$2:L$51) *
        (($B65 = "All") + (Data_Clean_Build!$F$2:$F$51 = $B65)) *
        (($C65 = "") + ISNUMBER(SEARCH(Data_Clean_Build!$B$2:$B$51,$C65)))
    ),
    0
)</f>
        <v>0</v>
      </c>
      <c r="J65" s="19" cm="1">
        <f t="array" ref="J65">IFERROR(
    SUMPRODUCT(
        (Data_Clean_Build!M$2:M$51) *
        (($B65 = "All") + (Data_Clean_Build!$F$2:$F$51 = $B65)) *
        (($C65 = "") + ISNUMBER(SEARCH(Data_Clean_Build!$B$2:$B$51,$C65)))
    ),
    0
)</f>
        <v>0</v>
      </c>
      <c r="K65" s="19" cm="1">
        <f t="array" ref="K65">IFERROR(
    SUMPRODUCT(
        (Data_Clean_Build!N$2:N$51) *
        (($B65 = "All") + (Data_Clean_Build!$F$2:$F$51 = $B65)) *
        (($C65 = "") + ISNUMBER(SEARCH(Data_Clean_Build!$B$2:$B$51,$C65)))
    ),
    0
)</f>
        <v>0</v>
      </c>
      <c r="L65" s="19" cm="1">
        <f t="array" ref="L65">IFERROR(
    SUMPRODUCT(
        (Data_Clean_Build!O$2:O$51) *
        (($B65 = "All") + (Data_Clean_Build!$F$2:$F$51 = $B65)) *
        (($C65 = "") + ISNUMBER(SEARCH(Data_Clean_Build!$B$2:$B$51,$C65)))
    ),
    0
)</f>
        <v>0</v>
      </c>
      <c r="M65" s="19" cm="1">
        <f t="array" ref="M65">IFERROR(
    SUMPRODUCT(
        (Data_Clean_Build!P$2:P$51) *
        (($B65 = "All") + (Data_Clean_Build!$F$2:$F$51 = $B65)) *
        (($C65 = "") + ISNUMBER(SEARCH(Data_Clean_Build!$B$2:$B$51,$C65)))
    ),
    0
)</f>
        <v>0</v>
      </c>
      <c r="N65" s="19" cm="1">
        <f t="array" ref="N65">IFERROR(
    SUMPRODUCT(
        (Data_Clean_Build!Q$2:Q$51) *
        (($B65 = "All") + (Data_Clean_Build!$F$2:$F$51 = $B65)) *
        (($C65 = "") + ISNUMBER(SEARCH(Data_Clean_Build!$B$2:$B$51,$C65)))
    ),
    0
)</f>
        <v>0</v>
      </c>
      <c r="O65" s="19" cm="1">
        <f t="array" ref="O65">IFERROR(
    SUMPRODUCT(
        (Data_Clean_Build!R$2:R$51) *
        (($B65 = "All") + (Data_Clean_Build!$F$2:$F$51 = $B65)) *
        (($C65 = "") + ISNUMBER(SEARCH(Data_Clean_Build!$B$2:$B$51,$C65)))
    ),
    0
)</f>
        <v>0</v>
      </c>
      <c r="P65" s="19" cm="1">
        <f t="array" ref="P65">IFERROR(
    SUMPRODUCT(
        (Data_Clean_Build!S$2:S$51) *
        (($B65 = "All") + (Data_Clean_Build!$F$2:$F$51 = $B65)) *
        (($C65 = "") + ISNUMBER(SEARCH(Data_Clean_Build!$B$2:$B$51,$C65)))
    ),
    0
)</f>
        <v>0</v>
      </c>
      <c r="Q65" s="19" cm="1">
        <f t="array" ref="Q65">IFERROR(
    SUMPRODUCT(
        (Data_Clean_Build!T$2:T$51) *
        (($B65 = "All") + (Data_Clean_Build!$F$2:$F$51 = $B65)) *
        (($C65 = "") + ISNUMBER(SEARCH(Data_Clean_Build!$B$2:$B$51,$C65)))
    ),
    0
)</f>
        <v>0</v>
      </c>
      <c r="R65" s="19" cm="1">
        <f t="array" ref="R65">IFERROR(
    SUMPRODUCT(
        (Data_Clean_Build!U$2:U$51) *
        (($B65 = "All") + (Data_Clean_Build!$F$2:$F$51 = $B65)) *
        (($C65 = "") + ISNUMBER(SEARCH(Data_Clean_Build!$B$2:$B$51,$C65)))
    ),
    0
)</f>
        <v>0</v>
      </c>
      <c r="S65" s="19" cm="1">
        <f t="array" ref="S65">IFERROR(
    SUMPRODUCT(
        (Data_Clean_Build!V$2:V$51) *
        (($B65 = "All") + (Data_Clean_Build!$F$2:$F$51 = $B65)) *
        (($C65 = "") + ISNUMBER(SEARCH(Data_Clean_Build!$B$2:$B$51,$C65)))
    ),
    0
)</f>
        <v>0</v>
      </c>
      <c r="T65" s="19" cm="1">
        <f t="array" ref="T65">IFERROR(
    SUMPRODUCT(
        (Data_Clean_Build!W$2:W$51) *
        (($B65 = "All") + (Data_Clean_Build!$F$2:$F$51 = $B65)) *
        (($C65 = "") + ISNUMBER(SEARCH(Data_Clean_Build!$B$2:$B$51,$C65)))
    ),
    0
)</f>
        <v>0</v>
      </c>
      <c r="U65" s="19" cm="1">
        <f t="array" ref="U65">IFERROR(
    SUMPRODUCT(
        (Data_Clean_Build!X$2:X$51) *
        (($B65 = "All") + (Data_Clean_Build!$F$2:$F$51 = $B65)) *
        (($C65 = "") + ISNUMBER(SEARCH(Data_Clean_Build!$B$2:$B$51,$C65)))
    ),
    0
)</f>
        <v>0</v>
      </c>
      <c r="V65" s="19" cm="1">
        <f t="array" ref="V65">IFERROR(
    SUMPRODUCT(
        (Data_Clean_Build!Y$2:Y$51) *
        (($B65 = "All") + (Data_Clean_Build!$F$2:$F$51 = $B65)) *
        (($C65 = "") + ISNUMBER(SEARCH(Data_Clean_Build!$B$2:$B$51,$C65)))
    ),
    0
)</f>
        <v>0</v>
      </c>
      <c r="W65" s="19" cm="1">
        <f t="array" ref="W65">IFERROR(
    SUMPRODUCT(
        (Data_Clean_Build!Z$2:Z$51) *
        (($B65 = "All") + (Data_Clean_Build!$F$2:$F$51 = $B65)) *
        (($C65 = "") + ISNUMBER(SEARCH(Data_Clean_Build!$B$2:$B$51,$C65)))
    ),
    0
)</f>
        <v>0</v>
      </c>
      <c r="X65" s="19" cm="1">
        <f t="array" ref="X65">IFERROR(
    SUMPRODUCT(
        (Data_Clean_Build!AA$2:AA$51) *
        (($B65 = "All") + (Data_Clean_Build!$F$2:$F$51 = $B65)) *
        (($C65 = "") + ISNUMBER(SEARCH(Data_Clean_Build!$B$2:$B$51,$C65)))
    ),
    0
)</f>
        <v>0</v>
      </c>
      <c r="Y65" s="19" cm="1">
        <f t="array" ref="Y65">IFERROR(
    SUMPRODUCT(
        (Data_Clean_Build!AB$2:AB$51) *
        (($B65 = "All") + (Data_Clean_Build!$F$2:$F$51 = $B65)) *
        (($C65 = "") + ISNUMBER(SEARCH(Data_Clean_Build!$B$2:$B$51,$C65)))
    ),
    0
)</f>
        <v>0</v>
      </c>
      <c r="Z65" s="19" cm="1">
        <f t="array" ref="Z65">IFERROR(
    SUMPRODUCT(
        (Data_Clean_Build!AC$2:AC$51) *
        (($B65 = "All") + (Data_Clean_Build!$F$2:$F$51 = $B65)) *
        (($C65 = "") + ISNUMBER(SEARCH(Data_Clean_Build!$B$2:$B$51,$C65)))
    ),
    0
)</f>
        <v>0</v>
      </c>
      <c r="AA65" s="19" cm="1">
        <f t="array" ref="AA65">IFERROR(
    SUMPRODUCT(
        (Data_Clean_Build!AD$2:AD$51) *
        (($B65 = "All") + (Data_Clean_Build!$F$2:$F$51 = $B65)) *
        (($C65 = "") + ISNUMBER(SEARCH(Data_Clean_Build!$B$2:$B$51,$C65)))
    ),
    0
)</f>
        <v>142.58304000000001</v>
      </c>
      <c r="AB65" s="19" cm="1">
        <f t="array" ref="AB65">IFERROR(
    SUMPRODUCT(
        (Data_Clean_Build!AE$2:AE$51) *
        (($B65 = "All") + (Data_Clean_Build!$F$2:$F$51 = $B65)) *
        (($C65 = "") + ISNUMBER(SEARCH(Data_Clean_Build!$B$2:$B$51,$C65)))
    ),
    0
)</f>
        <v>199.13904000000002</v>
      </c>
      <c r="AC65" s="19" cm="1">
        <f t="array" ref="AC65">IFERROR(
    SUMPRODUCT(
        (Data_Clean_Build!AF$2:AF$51) *
        (($B65 = "All") + (Data_Clean_Build!$F$2:$F$51 = $B65)) *
        (($C65 = "") + ISNUMBER(SEARCH(Data_Clean_Build!$B$2:$B$51,$C65)))
    ),
    0
)</f>
        <v>199.13904000000002</v>
      </c>
      <c r="AD65" s="19" cm="1">
        <f t="array" ref="AD65">IFERROR(
    SUMPRODUCT(
        (Data_Clean_Build!AG$2:AG$51) *
        (($B65 = "All") + (Data_Clean_Build!$F$2:$F$51 = $B65)) *
        (($C65 = "") + ISNUMBER(SEARCH(Data_Clean_Build!$B$2:$B$51,$C65)))
    ),
    0
)</f>
        <v>199.13904000000002</v>
      </c>
      <c r="AE65" s="19" cm="1">
        <f t="array" ref="AE65">IFERROR(
    SUMPRODUCT(
        (Data_Clean_Build!AH$2:AH$51) *
        (($B65 = "All") + (Data_Clean_Build!$F$2:$F$51 = $B65)) *
        (($C65 = "") + ISNUMBER(SEARCH(Data_Clean_Build!$B$2:$B$51,$C65)))
    ),
    0
)</f>
        <v>199.13904000000002</v>
      </c>
      <c r="AF65" s="19" cm="1">
        <f t="array" ref="AF65">IFERROR(
    SUMPRODUCT(
        (Data_Clean_Build!AI$2:AI$51) *
        (($B65 = "All") + (Data_Clean_Build!$F$2:$F$51 = $B65)) *
        (($C65 = "") + ISNUMBER(SEARCH(Data_Clean_Build!$B$2:$B$51,$C65)))
    ),
    0
)</f>
        <v>199.13904000000002</v>
      </c>
      <c r="AH65" s="19" cm="1">
        <f t="array" ref="AH65">_xlfn.SWITCH($A65,"Start",$E65,"End",$G65,SUM($E65:$G65))</f>
        <v>0</v>
      </c>
      <c r="AI65" s="19" cm="1">
        <f t="array" ref="AI65">_xlfn.SWITCH($A65,"Start",$H65,"End",$J65,SUM($H65:$J65))</f>
        <v>0</v>
      </c>
      <c r="AJ65" s="19" cm="1">
        <f t="array" ref="AJ65">_xlfn.SWITCH($A65,"Start",$K65,"End",$M65,SUM($K65:$M65))</f>
        <v>0</v>
      </c>
      <c r="AK65" s="19" cm="1">
        <f t="array" ref="AK65">_xlfn.SWITCH($A65,"Start",$N65,"End",$P65,SUM($N65:$P65))</f>
        <v>0</v>
      </c>
      <c r="AL65" s="19" cm="1">
        <f t="array" ref="AL65">_xlfn.SWITCH($A65,"Start",$Q65,"End",$S65,SUM($Q65:$S65))</f>
        <v>0</v>
      </c>
      <c r="AM65" s="19" cm="1">
        <f t="array" ref="AM65">_xlfn.SWITCH($A65,"Start",$T65,"End",$V65,SUM($T65:$V65))</f>
        <v>0</v>
      </c>
      <c r="AN65" s="19" cm="1">
        <f t="array" ref="AN65">_xlfn.SWITCH($A65,"Start",$W65,"End",$Y65,SUM($W65:$Y65))</f>
        <v>0</v>
      </c>
      <c r="AO65" s="19" cm="1">
        <f t="array" ref="AO65">_xlfn.SWITCH($A65,"Start",$Z65,"End",$AB65,SUM($Z65:$AB65))</f>
        <v>0</v>
      </c>
      <c r="AP65" s="19" cm="1">
        <f t="array" ref="AP65">_xlfn.SWITCH($A65,"Start",$AC65,"End",$AE65,SUM($AC65:$AE65))</f>
        <v>199.13904000000002</v>
      </c>
      <c r="AR65" s="19" cm="1">
        <f t="array" ref="AR65">_xlfn.SWITCH($A65,"Start",$E65,"End",$P65,SUM($E65:$P65))</f>
        <v>0</v>
      </c>
      <c r="AS65" s="19" cm="1">
        <f t="array" ref="AS65">_xlfn.SWITCH($A65,"Start",$Q65,"End",$AB65,SUM($Q65:$AB65))</f>
        <v>0</v>
      </c>
    </row>
    <row r="66" spans="1:45" x14ac:dyDescent="0.2">
      <c r="A66" s="35" t="s">
        <v>1</v>
      </c>
      <c r="B66" s="34" t="s">
        <v>12</v>
      </c>
      <c r="C66" s="35" t="s">
        <v>16</v>
      </c>
      <c r="E66" s="19" cm="1">
        <f t="array" ref="E66">IFERROR(
    SUMPRODUCT(
        (Data_Clean_Build!I$2:I$51) *
        (Data_Clean_Build!$D$2:$D$51 = Data_Clean_Build!I$1:I$1) *
        (($B66 = "All") + (Data_Clean_Build!$F$2:$F$51 = $B66)) *
        (($C66 = "") + ISNUMBER(SEARCH(Data_Clean_Build!$B$2:$B$51,$C66)))
    ),
    0
)</f>
        <v>0</v>
      </c>
      <c r="F66" s="19" cm="1">
        <f t="array" ref="F66">IFERROR(
    SUMPRODUCT(
        (Data_Clean_Build!J$2:J$51) *
        (Data_Clean_Build!$D$2:$D$51 = Data_Clean_Build!J$1:J$1) *
        (($B66 = "All") + (Data_Clean_Build!$F$2:$F$51 = $B66)) *
        (($C66 = "") + ISNUMBER(SEARCH(Data_Clean_Build!$B$2:$B$51,$C66)))
    ),
    0
)</f>
        <v>0</v>
      </c>
      <c r="G66" s="19" cm="1">
        <f t="array" ref="G66">IFERROR(
    SUMPRODUCT(
        (Data_Clean_Build!K$2:K$51) *
        (Data_Clean_Build!$D$2:$D$51 = Data_Clean_Build!K$1:K$1) *
        (($B66 = "All") + (Data_Clean_Build!$F$2:$F$51 = $B66)) *
        (($C66 = "") + ISNUMBER(SEARCH(Data_Clean_Build!$B$2:$B$51,$C66)))
    ),
    0
)</f>
        <v>0</v>
      </c>
      <c r="H66" s="19" cm="1">
        <f t="array" ref="H66">IFERROR(
    SUMPRODUCT(
        (Data_Clean_Build!L$2:L$51) *
        (Data_Clean_Build!$D$2:$D$51 = Data_Clean_Build!L$1:L$1) *
        (($B66 = "All") + (Data_Clean_Build!$F$2:$F$51 = $B66)) *
        (($C66 = "") + ISNUMBER(SEARCH(Data_Clean_Build!$B$2:$B$51,$C66)))
    ),
    0
)</f>
        <v>0</v>
      </c>
      <c r="I66" s="19" cm="1">
        <f t="array" ref="I66">IFERROR(
    SUMPRODUCT(
        (Data_Clean_Build!M$2:M$51) *
        (Data_Clean_Build!$D$2:$D$51 = Data_Clean_Build!M$1:M$1) *
        (($B66 = "All") + (Data_Clean_Build!$F$2:$F$51 = $B66)) *
        (($C66 = "") + ISNUMBER(SEARCH(Data_Clean_Build!$B$2:$B$51,$C66)))
    ),
    0
)</f>
        <v>0</v>
      </c>
      <c r="J66" s="19" cm="1">
        <f t="array" ref="J66">IFERROR(
    SUMPRODUCT(
        (Data_Clean_Build!N$2:N$51) *
        (Data_Clean_Build!$D$2:$D$51 = Data_Clean_Build!N$1:N$1) *
        (($B66 = "All") + (Data_Clean_Build!$F$2:$F$51 = $B66)) *
        (($C66 = "") + ISNUMBER(SEARCH(Data_Clean_Build!$B$2:$B$51,$C66)))
    ),
    0
)</f>
        <v>0</v>
      </c>
      <c r="K66" s="19" cm="1">
        <f t="array" ref="K66">IFERROR(
    SUMPRODUCT(
        (Data_Clean_Build!O$2:O$51) *
        (Data_Clean_Build!$D$2:$D$51 = Data_Clean_Build!O$1:O$1) *
        (($B66 = "All") + (Data_Clean_Build!$F$2:$F$51 = $B66)) *
        (($C66 = "") + ISNUMBER(SEARCH(Data_Clean_Build!$B$2:$B$51,$C66)))
    ),
    0
)</f>
        <v>0</v>
      </c>
      <c r="L66" s="19" cm="1">
        <f t="array" ref="L66">IFERROR(
    SUMPRODUCT(
        (Data_Clean_Build!P$2:P$51) *
        (Data_Clean_Build!$D$2:$D$51 = Data_Clean_Build!P$1:P$1) *
        (($B66 = "All") + (Data_Clean_Build!$F$2:$F$51 = $B66)) *
        (($C66 = "") + ISNUMBER(SEARCH(Data_Clean_Build!$B$2:$B$51,$C66)))
    ),
    0
)</f>
        <v>0</v>
      </c>
      <c r="M66" s="19" cm="1">
        <f t="array" ref="M66">IFERROR(
    SUMPRODUCT(
        (Data_Clean_Build!Q$2:Q$51) *
        (Data_Clean_Build!$D$2:$D$51 = Data_Clean_Build!Q$1:Q$1) *
        (($B66 = "All") + (Data_Clean_Build!$F$2:$F$51 = $B66)) *
        (($C66 = "") + ISNUMBER(SEARCH(Data_Clean_Build!$B$2:$B$51,$C66)))
    ),
    0
)</f>
        <v>0</v>
      </c>
      <c r="N66" s="19" cm="1">
        <f t="array" ref="N66">IFERROR(
    SUMPRODUCT(
        (Data_Clean_Build!R$2:R$51) *
        (Data_Clean_Build!$D$2:$D$51 = Data_Clean_Build!R$1:R$1) *
        (($B66 = "All") + (Data_Clean_Build!$F$2:$F$51 = $B66)) *
        (($C66 = "") + ISNUMBER(SEARCH(Data_Clean_Build!$B$2:$B$51,$C66)))
    ),
    0
)</f>
        <v>0</v>
      </c>
      <c r="O66" s="19" cm="1">
        <f t="array" ref="O66">IFERROR(
    SUMPRODUCT(
        (Data_Clean_Build!S$2:S$51) *
        (Data_Clean_Build!$D$2:$D$51 = Data_Clean_Build!S$1:S$1) *
        (($B66 = "All") + (Data_Clean_Build!$F$2:$F$51 = $B66)) *
        (($C66 = "") + ISNUMBER(SEARCH(Data_Clean_Build!$B$2:$B$51,$C66)))
    ),
    0
)</f>
        <v>0</v>
      </c>
      <c r="P66" s="19" cm="1">
        <f t="array" ref="P66">IFERROR(
    SUMPRODUCT(
        (Data_Clean_Build!T$2:T$51) *
        (Data_Clean_Build!$D$2:$D$51 = Data_Clean_Build!T$1:T$1) *
        (($B66 = "All") + (Data_Clean_Build!$F$2:$F$51 = $B66)) *
        (($C66 = "") + ISNUMBER(SEARCH(Data_Clean_Build!$B$2:$B$51,$C66)))
    ),
    0
)</f>
        <v>0</v>
      </c>
      <c r="Q66" s="19" cm="1">
        <f t="array" ref="Q66">IFERROR(
    SUMPRODUCT(
        (Data_Clean_Build!U$2:U$51) *
        (Data_Clean_Build!$D$2:$D$51 = Data_Clean_Build!U$1:U$1) *
        (($B66 = "All") + (Data_Clean_Build!$F$2:$F$51 = $B66)) *
        (($C66 = "") + ISNUMBER(SEARCH(Data_Clean_Build!$B$2:$B$51,$C66)))
    ),
    0
)</f>
        <v>0</v>
      </c>
      <c r="R66" s="19" cm="1">
        <f t="array" ref="R66">IFERROR(
    SUMPRODUCT(
        (Data_Clean_Build!V$2:V$51) *
        (Data_Clean_Build!$D$2:$D$51 = Data_Clean_Build!V$1:V$1) *
        (($B66 = "All") + (Data_Clean_Build!$F$2:$F$51 = $B66)) *
        (($C66 = "") + ISNUMBER(SEARCH(Data_Clean_Build!$B$2:$B$51,$C66)))
    ),
    0
)</f>
        <v>0</v>
      </c>
      <c r="S66" s="19" cm="1">
        <f t="array" ref="S66">IFERROR(
    SUMPRODUCT(
        (Data_Clean_Build!W$2:W$51) *
        (Data_Clean_Build!$D$2:$D$51 = Data_Clean_Build!W$1:W$1) *
        (($B66 = "All") + (Data_Clean_Build!$F$2:$F$51 = $B66)) *
        (($C66 = "") + ISNUMBER(SEARCH(Data_Clean_Build!$B$2:$B$51,$C66)))
    ),
    0
)</f>
        <v>0</v>
      </c>
      <c r="T66" s="19" cm="1">
        <f t="array" ref="T66">IFERROR(
    SUMPRODUCT(
        (Data_Clean_Build!X$2:X$51) *
        (Data_Clean_Build!$D$2:$D$51 = Data_Clean_Build!X$1:X$1) *
        (($B66 = "All") + (Data_Clean_Build!$F$2:$F$51 = $B66)) *
        (($C66 = "") + ISNUMBER(SEARCH(Data_Clean_Build!$B$2:$B$51,$C66)))
    ),
    0
)</f>
        <v>0</v>
      </c>
      <c r="U66" s="19" cm="1">
        <f t="array" ref="U66">IFERROR(
    SUMPRODUCT(
        (Data_Clean_Build!Y$2:Y$51) *
        (Data_Clean_Build!$D$2:$D$51 = Data_Clean_Build!Y$1:Y$1) *
        (($B66 = "All") + (Data_Clean_Build!$F$2:$F$51 = $B66)) *
        (($C66 = "") + ISNUMBER(SEARCH(Data_Clean_Build!$B$2:$B$51,$C66)))
    ),
    0
)</f>
        <v>0</v>
      </c>
      <c r="V66" s="19" cm="1">
        <f t="array" ref="V66">IFERROR(
    SUMPRODUCT(
        (Data_Clean_Build!Z$2:Z$51) *
        (Data_Clean_Build!$D$2:$D$51 = Data_Clean_Build!Z$1:Z$1) *
        (($B66 = "All") + (Data_Clean_Build!$F$2:$F$51 = $B66)) *
        (($C66 = "") + ISNUMBER(SEARCH(Data_Clean_Build!$B$2:$B$51,$C66)))
    ),
    0
)</f>
        <v>0</v>
      </c>
      <c r="W66" s="19" cm="1">
        <f t="array" ref="W66">IFERROR(
    SUMPRODUCT(
        (Data_Clean_Build!AA$2:AA$51) *
        (Data_Clean_Build!$D$2:$D$51 = Data_Clean_Build!AA$1:AA$1) *
        (($B66 = "All") + (Data_Clean_Build!$F$2:$F$51 = $B66)) *
        (($C66 = "") + ISNUMBER(SEARCH(Data_Clean_Build!$B$2:$B$51,$C66)))
    ),
    0
)</f>
        <v>0</v>
      </c>
      <c r="X66" s="19" cm="1">
        <f t="array" ref="X66">IFERROR(
    SUMPRODUCT(
        (Data_Clean_Build!AB$2:AB$51) *
        (Data_Clean_Build!$D$2:$D$51 = Data_Clean_Build!AB$1:AB$1) *
        (($B66 = "All") + (Data_Clean_Build!$F$2:$F$51 = $B66)) *
        (($C66 = "") + ISNUMBER(SEARCH(Data_Clean_Build!$B$2:$B$51,$C66)))
    ),
    0
)</f>
        <v>0</v>
      </c>
      <c r="Y66" s="19" cm="1">
        <f t="array" ref="Y66">IFERROR(
    SUMPRODUCT(
        (Data_Clean_Build!AC$2:AC$51) *
        (Data_Clean_Build!$D$2:$D$51 = Data_Clean_Build!AC$1:AC$1) *
        (($B66 = "All") + (Data_Clean_Build!$F$2:$F$51 = $B66)) *
        (($C66 = "") + ISNUMBER(SEARCH(Data_Clean_Build!$B$2:$B$51,$C66)))
    ),
    0
)</f>
        <v>0</v>
      </c>
      <c r="Z66" s="19" cm="1">
        <f t="array" ref="Z66">IFERROR(
    SUMPRODUCT(
        (Data_Clean_Build!AD$2:AD$51) *
        (Data_Clean_Build!$D$2:$D$51 = Data_Clean_Build!AD$1:AD$1) *
        (($B66 = "All") + (Data_Clean_Build!$F$2:$F$51 = $B66)) *
        (($C66 = "") + ISNUMBER(SEARCH(Data_Clean_Build!$B$2:$B$51,$C66)))
    ),
    0
)</f>
        <v>142.58304000000001</v>
      </c>
      <c r="AA66" s="19" cm="1">
        <f t="array" ref="AA66">IFERROR(
    SUMPRODUCT(
        (Data_Clean_Build!AE$2:AE$51) *
        (Data_Clean_Build!$D$2:$D$51 = Data_Clean_Build!AE$1:AE$1) *
        (($B66 = "All") + (Data_Clean_Build!$F$2:$F$51 = $B66)) *
        (($C66 = "") + ISNUMBER(SEARCH(Data_Clean_Build!$B$2:$B$51,$C66)))
    ),
    0
)</f>
        <v>56.555999999999997</v>
      </c>
      <c r="AB66" s="19" cm="1">
        <f t="array" ref="AB66">IFERROR(
    SUMPRODUCT(
        (Data_Clean_Build!AF$2:AF$51) *
        (Data_Clean_Build!$D$2:$D$51 = Data_Clean_Build!AF$1:AF$1) *
        (($B66 = "All") + (Data_Clean_Build!$F$2:$F$51 = $B66)) *
        (($C66 = "") + ISNUMBER(SEARCH(Data_Clean_Build!$B$2:$B$51,$C66)))
    ),
    0
)</f>
        <v>0</v>
      </c>
      <c r="AC66" s="19" cm="1">
        <f t="array" ref="AC66">IFERROR(
    SUMPRODUCT(
        (Data_Clean_Build!AG$2:AG$51) *
        (Data_Clean_Build!$D$2:$D$51 = Data_Clean_Build!AG$1:AG$1) *
        (($B66 = "All") + (Data_Clean_Build!$F$2:$F$51 = $B66)) *
        (($C66 = "") + ISNUMBER(SEARCH(Data_Clean_Build!$B$2:$B$51,$C66)))
    ),
    0
)</f>
        <v>0</v>
      </c>
      <c r="AD66" s="19" cm="1">
        <f t="array" ref="AD66">IFERROR(
    SUMPRODUCT(
        (Data_Clean_Build!AH$2:AH$51) *
        (Data_Clean_Build!$D$2:$D$51 = Data_Clean_Build!AH$1:AH$1) *
        (($B66 = "All") + (Data_Clean_Build!$F$2:$F$51 = $B66)) *
        (($C66 = "") + ISNUMBER(SEARCH(Data_Clean_Build!$B$2:$B$51,$C66)))
    ),
    0
)</f>
        <v>0</v>
      </c>
      <c r="AE66" s="19" cm="1">
        <f t="array" ref="AE66">IFERROR(
    SUMPRODUCT(
        (Data_Clean_Build!AI$2:AI$51) *
        (Data_Clean_Build!$D$2:$D$51 = Data_Clean_Build!AI$1:AI$1) *
        (($B66 = "All") + (Data_Clean_Build!$F$2:$F$51 = $B66)) *
        (($C66 = "") + ISNUMBER(SEARCH(Data_Clean_Build!$B$2:$B$51,$C66)))
    ),
    0
)</f>
        <v>0</v>
      </c>
      <c r="AF66" s="19" cm="1">
        <f t="array" ref="AF66">IFERROR(
    SUMPRODUCT(
        (Data_Clean_Build!AJ$2:AJ$51) *
        (Data_Clean_Build!$D$2:$D$51 = Data_Clean_Build!AJ$1:AJ$1) *
        (($B66 = "All") + (Data_Clean_Build!$F$2:$F$51 = $B66)) *
        (($C66 = "") + ISNUMBER(SEARCH(Data_Clean_Build!$B$2:$B$51,$C66)))
    ),
    0
)</f>
        <v>0</v>
      </c>
      <c r="AH66" s="19" cm="1">
        <f t="array" ref="AH66">_xlfn.SWITCH($A66,"Start",$E66,"End",$G66,SUM($E66:$G66))</f>
        <v>0</v>
      </c>
      <c r="AI66" s="19" cm="1">
        <f t="array" ref="AI66">_xlfn.SWITCH($A66,"Start",$H66,"End",$J66,SUM($H66:$J66))</f>
        <v>0</v>
      </c>
      <c r="AJ66" s="19" cm="1">
        <f t="array" ref="AJ66">_xlfn.SWITCH($A66,"Start",$K66,"End",$M66,SUM($K66:$M66))</f>
        <v>0</v>
      </c>
      <c r="AK66" s="19" cm="1">
        <f t="array" ref="AK66">_xlfn.SWITCH($A66,"Start",$N66,"End",$P66,SUM($N66:$P66))</f>
        <v>0</v>
      </c>
      <c r="AL66" s="19" cm="1">
        <f t="array" ref="AL66">_xlfn.SWITCH($A66,"Start",$Q66,"End",$S66,SUM($Q66:$S66))</f>
        <v>0</v>
      </c>
      <c r="AM66" s="19" cm="1">
        <f t="array" ref="AM66">_xlfn.SWITCH($A66,"Start",$T66,"End",$V66,SUM($T66:$V66))</f>
        <v>0</v>
      </c>
      <c r="AN66" s="19" cm="1">
        <f t="array" ref="AN66">_xlfn.SWITCH($A66,"Start",$W66,"End",$Y66,SUM($W66:$Y66))</f>
        <v>0</v>
      </c>
      <c r="AO66" s="19" cm="1">
        <f t="array" ref="AO66">_xlfn.SWITCH($A66,"Start",$Z66,"End",$AB66,SUM($Z66:$AB66))</f>
        <v>199.13904000000002</v>
      </c>
      <c r="AP66" s="19" cm="1">
        <f t="array" ref="AP66">_xlfn.SWITCH($A66,"Start",$AC66,"End",$AE66,SUM($AC66:$AE66))</f>
        <v>0</v>
      </c>
      <c r="AR66" s="19" cm="1">
        <f t="array" ref="AR66">_xlfn.SWITCH($A66,"Start",$E66,"End",$P66,SUM($E66:$P66))</f>
        <v>0</v>
      </c>
      <c r="AS66" s="19" cm="1">
        <f t="array" ref="AS66">_xlfn.SWITCH($A66,"Start",$Q66,"End",$AB66,SUM($Q66:$AB66))</f>
        <v>199.13904000000002</v>
      </c>
    </row>
    <row r="67" spans="1:45" x14ac:dyDescent="0.2">
      <c r="A67" s="35" t="s">
        <v>17</v>
      </c>
      <c r="B67" s="34" t="s">
        <v>12</v>
      </c>
      <c r="C67" s="35" t="s">
        <v>16</v>
      </c>
      <c r="E67" s="19" cm="1">
        <f t="array" ref="E67">IFERROR(
    SUMPRODUCT(
        (Data_Clean_Build!I$2:I$51) *
        (Data_Clean_Build!H$2:H$51 &lt;&gt; "") *
        (Data_Clean_Build!H$2:H$51 = 0) *
       (Data_Clean_Build!$D$2:$D$51 &lt;&gt; Data_Clean_Build!I$1:I$1) *
        (($B67 = "All") + (Data_Clean_Build!$F$2:$F$51 = $B67)) *
        (($C67 = "") + ISNUMBER(SEARCH(Data_Clean_Build!$B$2:$B$51,$C67)))
    ),
    0
)</f>
        <v>0</v>
      </c>
      <c r="F67" s="19" cm="1">
        <f t="array" ref="F67">IFERROR(
    SUMPRODUCT(
        (Data_Clean_Build!J$2:J$51) *
        (Data_Clean_Build!I$2:I$51 &lt;&gt; "") *
        (Data_Clean_Build!I$2:I$51 = 0) *
       (Data_Clean_Build!$D$2:$D$51 &lt;&gt; Data_Clean_Build!J$1:J$1) *
        (($B67 = "All") + (Data_Clean_Build!$F$2:$F$51 = $B67)) *
        (($C67 = "") + ISNUMBER(SEARCH(Data_Clean_Build!$B$2:$B$51,$C67)))
    ),
    0
)</f>
        <v>0</v>
      </c>
      <c r="G67" s="19" cm="1">
        <f t="array" ref="G67">IFERROR(
    SUMPRODUCT(
        (Data_Clean_Build!K$2:K$51) *
        (Data_Clean_Build!J$2:J$51 &lt;&gt; "") *
        (Data_Clean_Build!J$2:J$51 = 0) *
       (Data_Clean_Build!$D$2:$D$51 &lt;&gt; Data_Clean_Build!K$1:K$1) *
        (($B67 = "All") + (Data_Clean_Build!$F$2:$F$51 = $B67)) *
        (($C67 = "") + ISNUMBER(SEARCH(Data_Clean_Build!$B$2:$B$51,$C67)))
    ),
    0
)</f>
        <v>0</v>
      </c>
      <c r="H67" s="19" cm="1">
        <f t="array" ref="H67">IFERROR(
    SUMPRODUCT(
        (Data_Clean_Build!L$2:L$51) *
        (Data_Clean_Build!K$2:K$51 &lt;&gt; "") *
        (Data_Clean_Build!K$2:K$51 = 0) *
       (Data_Clean_Build!$D$2:$D$51 &lt;&gt; Data_Clean_Build!L$1:L$1) *
        (($B67 = "All") + (Data_Clean_Build!$F$2:$F$51 = $B67)) *
        (($C67 = "") + ISNUMBER(SEARCH(Data_Clean_Build!$B$2:$B$51,$C67)))
    ),
    0
)</f>
        <v>0</v>
      </c>
      <c r="I67" s="19" cm="1">
        <f t="array" ref="I67">IFERROR(
    SUMPRODUCT(
        (Data_Clean_Build!M$2:M$51) *
        (Data_Clean_Build!L$2:L$51 &lt;&gt; "") *
        (Data_Clean_Build!L$2:L$51 = 0) *
       (Data_Clean_Build!$D$2:$D$51 &lt;&gt; Data_Clean_Build!M$1:M$1) *
        (($B67 = "All") + (Data_Clean_Build!$F$2:$F$51 = $B67)) *
        (($C67 = "") + ISNUMBER(SEARCH(Data_Clean_Build!$B$2:$B$51,$C67)))
    ),
    0
)</f>
        <v>0</v>
      </c>
      <c r="J67" s="19" cm="1">
        <f t="array" ref="J67">IFERROR(
    SUMPRODUCT(
        (Data_Clean_Build!N$2:N$51) *
        (Data_Clean_Build!M$2:M$51 &lt;&gt; "") *
        (Data_Clean_Build!M$2:M$51 = 0) *
       (Data_Clean_Build!$D$2:$D$51 &lt;&gt; Data_Clean_Build!N$1:N$1) *
        (($B67 = "All") + (Data_Clean_Build!$F$2:$F$51 = $B67)) *
        (($C67 = "") + ISNUMBER(SEARCH(Data_Clean_Build!$B$2:$B$51,$C67)))
    ),
    0
)</f>
        <v>0</v>
      </c>
      <c r="K67" s="19" cm="1">
        <f t="array" ref="K67">IFERROR(
    SUMPRODUCT(
        (Data_Clean_Build!O$2:O$51) *
        (Data_Clean_Build!N$2:N$51 &lt;&gt; "") *
        (Data_Clean_Build!N$2:N$51 = 0) *
       (Data_Clean_Build!$D$2:$D$51 &lt;&gt; Data_Clean_Build!O$1:O$1) *
        (($B67 = "All") + (Data_Clean_Build!$F$2:$F$51 = $B67)) *
        (($C67 = "") + ISNUMBER(SEARCH(Data_Clean_Build!$B$2:$B$51,$C67)))
    ),
    0
)</f>
        <v>0</v>
      </c>
      <c r="L67" s="19" cm="1">
        <f t="array" ref="L67">IFERROR(
    SUMPRODUCT(
        (Data_Clean_Build!P$2:P$51) *
        (Data_Clean_Build!O$2:O$51 &lt;&gt; "") *
        (Data_Clean_Build!O$2:O$51 = 0) *
       (Data_Clean_Build!$D$2:$D$51 &lt;&gt; Data_Clean_Build!P$1:P$1) *
        (($B67 = "All") + (Data_Clean_Build!$F$2:$F$51 = $B67)) *
        (($C67 = "") + ISNUMBER(SEARCH(Data_Clean_Build!$B$2:$B$51,$C67)))
    ),
    0
)</f>
        <v>0</v>
      </c>
      <c r="M67" s="19" cm="1">
        <f t="array" ref="M67">IFERROR(
    SUMPRODUCT(
        (Data_Clean_Build!Q$2:Q$51) *
        (Data_Clean_Build!P$2:P$51 &lt;&gt; "") *
        (Data_Clean_Build!P$2:P$51 = 0) *
       (Data_Clean_Build!$D$2:$D$51 &lt;&gt; Data_Clean_Build!Q$1:Q$1) *
        (($B67 = "All") + (Data_Clean_Build!$F$2:$F$51 = $B67)) *
        (($C67 = "") + ISNUMBER(SEARCH(Data_Clean_Build!$B$2:$B$51,$C67)))
    ),
    0
)</f>
        <v>0</v>
      </c>
      <c r="N67" s="19" cm="1">
        <f t="array" ref="N67">IFERROR(
    SUMPRODUCT(
        (Data_Clean_Build!R$2:R$51) *
        (Data_Clean_Build!Q$2:Q$51 &lt;&gt; "") *
        (Data_Clean_Build!Q$2:Q$51 = 0) *
       (Data_Clean_Build!$D$2:$D$51 &lt;&gt; Data_Clean_Build!R$1:R$1) *
        (($B67 = "All") + (Data_Clean_Build!$F$2:$F$51 = $B67)) *
        (($C67 = "") + ISNUMBER(SEARCH(Data_Clean_Build!$B$2:$B$51,$C67)))
    ),
    0
)</f>
        <v>0</v>
      </c>
      <c r="O67" s="19" cm="1">
        <f t="array" ref="O67">IFERROR(
    SUMPRODUCT(
        (Data_Clean_Build!S$2:S$51) *
        (Data_Clean_Build!R$2:R$51 &lt;&gt; "") *
        (Data_Clean_Build!R$2:R$51 = 0) *
       (Data_Clean_Build!$D$2:$D$51 &lt;&gt; Data_Clean_Build!S$1:S$1) *
        (($B67 = "All") + (Data_Clean_Build!$F$2:$F$51 = $B67)) *
        (($C67 = "") + ISNUMBER(SEARCH(Data_Clean_Build!$B$2:$B$51,$C67)))
    ),
    0
)</f>
        <v>0</v>
      </c>
      <c r="P67" s="19" cm="1">
        <f t="array" ref="P67">IFERROR(
    SUMPRODUCT(
        (Data_Clean_Build!T$2:T$51) *
        (Data_Clean_Build!S$2:S$51 &lt;&gt; "") *
        (Data_Clean_Build!S$2:S$51 = 0) *
       (Data_Clean_Build!$D$2:$D$51 &lt;&gt; Data_Clean_Build!T$1:T$1) *
        (($B67 = "All") + (Data_Clean_Build!$F$2:$F$51 = $B67)) *
        (($C67 = "") + ISNUMBER(SEARCH(Data_Clean_Build!$B$2:$B$51,$C67)))
    ),
    0
)</f>
        <v>0</v>
      </c>
      <c r="Q67" s="19" cm="1">
        <f t="array" ref="Q67">IFERROR(
    SUMPRODUCT(
        (Data_Clean_Build!U$2:U$51) *
        (Data_Clean_Build!T$2:T$51 &lt;&gt; "") *
        (Data_Clean_Build!T$2:T$51 = 0) *
       (Data_Clean_Build!$D$2:$D$51 &lt;&gt; Data_Clean_Build!U$1:U$1) *
        (($B67 = "All") + (Data_Clean_Build!$F$2:$F$51 = $B67)) *
        (($C67 = "") + ISNUMBER(SEARCH(Data_Clean_Build!$B$2:$B$51,$C67)))
    ),
    0
)</f>
        <v>0</v>
      </c>
      <c r="R67" s="19" cm="1">
        <f t="array" ref="R67">IFERROR(
    SUMPRODUCT(
        (Data_Clean_Build!V$2:V$51) *
        (Data_Clean_Build!U$2:U$51 &lt;&gt; "") *
        (Data_Clean_Build!U$2:U$51 = 0) *
       (Data_Clean_Build!$D$2:$D$51 &lt;&gt; Data_Clean_Build!V$1:V$1) *
        (($B67 = "All") + (Data_Clean_Build!$F$2:$F$51 = $B67)) *
        (($C67 = "") + ISNUMBER(SEARCH(Data_Clean_Build!$B$2:$B$51,$C67)))
    ),
    0
)</f>
        <v>0</v>
      </c>
      <c r="S67" s="19" cm="1">
        <f t="array" ref="S67">IFERROR(
    SUMPRODUCT(
        (Data_Clean_Build!W$2:W$51) *
        (Data_Clean_Build!V$2:V$51 &lt;&gt; "") *
        (Data_Clean_Build!V$2:V$51 = 0) *
       (Data_Clean_Build!$D$2:$D$51 &lt;&gt; Data_Clean_Build!W$1:W$1) *
        (($B67 = "All") + (Data_Clean_Build!$F$2:$F$51 = $B67)) *
        (($C67 = "") + ISNUMBER(SEARCH(Data_Clean_Build!$B$2:$B$51,$C67)))
    ),
    0
)</f>
        <v>0</v>
      </c>
      <c r="T67" s="19" cm="1">
        <f t="array" ref="T67">IFERROR(
    SUMPRODUCT(
        (Data_Clean_Build!X$2:X$51) *
        (Data_Clean_Build!W$2:W$51 &lt;&gt; "") *
        (Data_Clean_Build!W$2:W$51 = 0) *
       (Data_Clean_Build!$D$2:$D$51 &lt;&gt; Data_Clean_Build!X$1:X$1) *
        (($B67 = "All") + (Data_Clean_Build!$F$2:$F$51 = $B67)) *
        (($C67 = "") + ISNUMBER(SEARCH(Data_Clean_Build!$B$2:$B$51,$C67)))
    ),
    0
)</f>
        <v>0</v>
      </c>
      <c r="U67" s="19" cm="1">
        <f t="array" ref="U67">IFERROR(
    SUMPRODUCT(
        (Data_Clean_Build!Y$2:Y$51) *
        (Data_Clean_Build!X$2:X$51 &lt;&gt; "") *
        (Data_Clean_Build!X$2:X$51 = 0) *
       (Data_Clean_Build!$D$2:$D$51 &lt;&gt; Data_Clean_Build!Y$1:Y$1) *
        (($B67 = "All") + (Data_Clean_Build!$F$2:$F$51 = $B67)) *
        (($C67 = "") + ISNUMBER(SEARCH(Data_Clean_Build!$B$2:$B$51,$C67)))
    ),
    0
)</f>
        <v>0</v>
      </c>
      <c r="V67" s="19" cm="1">
        <f t="array" ref="V67">IFERROR(
    SUMPRODUCT(
        (Data_Clean_Build!Z$2:Z$51) *
        (Data_Clean_Build!Y$2:Y$51 &lt;&gt; "") *
        (Data_Clean_Build!Y$2:Y$51 = 0) *
       (Data_Clean_Build!$D$2:$D$51 &lt;&gt; Data_Clean_Build!Z$1:Z$1) *
        (($B67 = "All") + (Data_Clean_Build!$F$2:$F$51 = $B67)) *
        (($C67 = "") + ISNUMBER(SEARCH(Data_Clean_Build!$B$2:$B$51,$C67)))
    ),
    0
)</f>
        <v>0</v>
      </c>
      <c r="W67" s="19" cm="1">
        <f t="array" ref="W67">IFERROR(
    SUMPRODUCT(
        (Data_Clean_Build!AA$2:AA$51) *
        (Data_Clean_Build!Z$2:Z$51 &lt;&gt; "") *
        (Data_Clean_Build!Z$2:Z$51 = 0) *
       (Data_Clean_Build!$D$2:$D$51 &lt;&gt; Data_Clean_Build!AA$1:AA$1) *
        (($B67 = "All") + (Data_Clean_Build!$F$2:$F$51 = $B67)) *
        (($C67 = "") + ISNUMBER(SEARCH(Data_Clean_Build!$B$2:$B$51,$C67)))
    ),
    0
)</f>
        <v>0</v>
      </c>
      <c r="X67" s="19" cm="1">
        <f t="array" ref="X67">IFERROR(
    SUMPRODUCT(
        (Data_Clean_Build!AB$2:AB$51) *
        (Data_Clean_Build!AA$2:AA$51 &lt;&gt; "") *
        (Data_Clean_Build!AA$2:AA$51 = 0) *
       (Data_Clean_Build!$D$2:$D$51 &lt;&gt; Data_Clean_Build!AB$1:AB$1) *
        (($B67 = "All") + (Data_Clean_Build!$F$2:$F$51 = $B67)) *
        (($C67 = "") + ISNUMBER(SEARCH(Data_Clean_Build!$B$2:$B$51,$C67)))
    ),
    0
)</f>
        <v>0</v>
      </c>
      <c r="Y67" s="19" cm="1">
        <f t="array" ref="Y67">IFERROR(
    SUMPRODUCT(
        (Data_Clean_Build!AC$2:AC$51) *
        (Data_Clean_Build!AB$2:AB$51 &lt;&gt; "") *
        (Data_Clean_Build!AB$2:AB$51 = 0) *
       (Data_Clean_Build!$D$2:$D$51 &lt;&gt; Data_Clean_Build!AC$1:AC$1) *
        (($B67 = "All") + (Data_Clean_Build!$F$2:$F$51 = $B67)) *
        (($C67 = "") + ISNUMBER(SEARCH(Data_Clean_Build!$B$2:$B$51,$C67)))
    ),
    0
)</f>
        <v>0</v>
      </c>
      <c r="Z67" s="19" cm="1">
        <f t="array" ref="Z67">IFERROR(
    SUMPRODUCT(
        (Data_Clean_Build!AD$2:AD$51) *
        (Data_Clean_Build!AC$2:AC$51 &lt;&gt; "") *
        (Data_Clean_Build!AC$2:AC$51 = 0) *
       (Data_Clean_Build!$D$2:$D$51 &lt;&gt; Data_Clean_Build!AD$1:AD$1) *
        (($B67 = "All") + (Data_Clean_Build!$F$2:$F$51 = $B67)) *
        (($C67 = "") + ISNUMBER(SEARCH(Data_Clean_Build!$B$2:$B$51,$C67)))
    ),
    0
)</f>
        <v>0</v>
      </c>
      <c r="AA67" s="19" cm="1">
        <f t="array" ref="AA67">IFERROR(
    SUMPRODUCT(
        (Data_Clean_Build!AE$2:AE$51) *
        (Data_Clean_Build!AD$2:AD$51 &lt;&gt; "") *
        (Data_Clean_Build!AD$2:AD$51 = 0) *
       (Data_Clean_Build!$D$2:$D$51 &lt;&gt; Data_Clean_Build!AE$1:AE$1) *
        (($B67 = "All") + (Data_Clean_Build!$F$2:$F$51 = $B67)) *
        (($C67 = "") + ISNUMBER(SEARCH(Data_Clean_Build!$B$2:$B$51,$C67)))
    ),
    0
)</f>
        <v>0</v>
      </c>
      <c r="AB67" s="19" cm="1">
        <f t="array" ref="AB67">IFERROR(
    SUMPRODUCT(
        (Data_Clean_Build!AF$2:AF$51) *
        (Data_Clean_Build!AE$2:AE$51 &lt;&gt; "") *
        (Data_Clean_Build!AE$2:AE$51 = 0) *
       (Data_Clean_Build!$D$2:$D$51 &lt;&gt; Data_Clean_Build!AF$1:AF$1) *
        (($B67 = "All") + (Data_Clean_Build!$F$2:$F$51 = $B67)) *
        (($C67 = "") + ISNUMBER(SEARCH(Data_Clean_Build!$B$2:$B$51,$C67)))
    ),
    0
)</f>
        <v>0</v>
      </c>
      <c r="AC67" s="19" cm="1">
        <f t="array" ref="AC67">IFERROR(
    SUMPRODUCT(
        (Data_Clean_Build!AG$2:AG$51) *
        (Data_Clean_Build!AF$2:AF$51 &lt;&gt; "") *
        (Data_Clean_Build!AF$2:AF$51 = 0) *
       (Data_Clean_Build!$D$2:$D$51 &lt;&gt; Data_Clean_Build!AG$1:AG$1) *
        (($B67 = "All") + (Data_Clean_Build!$F$2:$F$51 = $B67)) *
        (($C67 = "") + ISNUMBER(SEARCH(Data_Clean_Build!$B$2:$B$51,$C67)))
    ),
    0
)</f>
        <v>0</v>
      </c>
      <c r="AD67" s="19" cm="1">
        <f t="array" ref="AD67">IFERROR(
    SUMPRODUCT(
        (Data_Clean_Build!AH$2:AH$51) *
        (Data_Clean_Build!AG$2:AG$51 &lt;&gt; "") *
        (Data_Clean_Build!AG$2:AG$51 = 0) *
       (Data_Clean_Build!$D$2:$D$51 &lt;&gt; Data_Clean_Build!AH$1:AH$1) *
        (($B67 = "All") + (Data_Clean_Build!$F$2:$F$51 = $B67)) *
        (($C67 = "") + ISNUMBER(SEARCH(Data_Clean_Build!$B$2:$B$51,$C67)))
    ),
    0
)</f>
        <v>0</v>
      </c>
      <c r="AE67" s="19" cm="1">
        <f t="array" ref="AE67">IFERROR(
    SUMPRODUCT(
        (Data_Clean_Build!AI$2:AI$51) *
        (Data_Clean_Build!AH$2:AH$51 &lt;&gt; "") *
        (Data_Clean_Build!AH$2:AH$51 = 0) *
       (Data_Clean_Build!$D$2:$D$51 &lt;&gt; Data_Clean_Build!AI$1:AI$1) *
        (($B67 = "All") + (Data_Clean_Build!$F$2:$F$51 = $B67)) *
        (($C67 = "") + ISNUMBER(SEARCH(Data_Clean_Build!$B$2:$B$51,$C67)))
    ),
    0
)</f>
        <v>0</v>
      </c>
      <c r="AF67" s="19" cm="1">
        <f t="array" ref="AF67">IFERROR(
    SUMPRODUCT(
        (Data_Clean_Build!AJ$2:AJ$51) *
        (Data_Clean_Build!AI$2:AI$51 &lt;&gt; "") *
        (Data_Clean_Build!AI$2:AI$51 = 0) *
       (Data_Clean_Build!$D$2:$D$51 &lt;&gt; Data_Clean_Build!AJ$1:AJ$1) *
        (($B67 = "All") + (Data_Clean_Build!$F$2:$F$51 = $B67)) *
        (($C67 = "") + ISNUMBER(SEARCH(Data_Clean_Build!$B$2:$B$51,$C67)))
    ),
    0
)</f>
        <v>0</v>
      </c>
      <c r="AH67" s="19" cm="1">
        <f t="array" ref="AH67">_xlfn.SWITCH($A67,"Start",$E67,"End",$G67,SUM($E67:$G67))</f>
        <v>0</v>
      </c>
      <c r="AI67" s="19" cm="1">
        <f t="array" ref="AI67">_xlfn.SWITCH($A67,"Start",$H67,"End",$J67,SUM($H67:$J67))</f>
        <v>0</v>
      </c>
      <c r="AJ67" s="19" cm="1">
        <f t="array" ref="AJ67">_xlfn.SWITCH($A67,"Start",$K67,"End",$M67,SUM($K67:$M67))</f>
        <v>0</v>
      </c>
      <c r="AK67" s="19" cm="1">
        <f t="array" ref="AK67">_xlfn.SWITCH($A67,"Start",$N67,"End",$P67,SUM($N67:$P67))</f>
        <v>0</v>
      </c>
      <c r="AL67" s="19" cm="1">
        <f t="array" ref="AL67">_xlfn.SWITCH($A67,"Start",$Q67,"End",$S67,SUM($Q67:$S67))</f>
        <v>0</v>
      </c>
      <c r="AM67" s="19" cm="1">
        <f t="array" ref="AM67">_xlfn.SWITCH($A67,"Start",$T67,"End",$V67,SUM($T67:$V67))</f>
        <v>0</v>
      </c>
      <c r="AN67" s="19" cm="1">
        <f t="array" ref="AN67">_xlfn.SWITCH($A67,"Start",$W67,"End",$Y67,SUM($W67:$Y67))</f>
        <v>0</v>
      </c>
      <c r="AO67" s="19" cm="1">
        <f t="array" ref="AO67">_xlfn.SWITCH($A67,"Start",$Z67,"End",$AB67,SUM($Z67:$AB67))</f>
        <v>0</v>
      </c>
      <c r="AP67" s="19" cm="1">
        <f t="array" ref="AP67">_xlfn.SWITCH($A67,"Start",$AC67,"End",$AE67,SUM($AC67:$AE67))</f>
        <v>0</v>
      </c>
      <c r="AR67" s="19" cm="1">
        <f t="array" ref="AR67">_xlfn.SWITCH($A67,"Start",$E67,"End",$P67,SUM($E67:$P67))</f>
        <v>0</v>
      </c>
      <c r="AS67" s="19" cm="1">
        <f t="array" ref="AS67">_xlfn.SWITCH($A67,"Start",$Q67,"End",$AB67,SUM($Q67:$AB67))</f>
        <v>0</v>
      </c>
    </row>
    <row r="68" spans="1:45" x14ac:dyDescent="0.2">
      <c r="A68" s="35" t="s">
        <v>18</v>
      </c>
      <c r="B68" s="34" t="s">
        <v>12</v>
      </c>
      <c r="C68" s="35" t="s">
        <v>16</v>
      </c>
      <c r="E68" s="19" cm="1">
        <f t="array" ref="E68">IFERROR(
    SUMPRODUCT(
        (Data_Clean_Build!I$2:I$51 - Data_Clean_Build!H$2:H$51) *
        ((Data_Clean_Build!I$2:I$51 - Data_Clean_Build!H$2:H$51) &gt; 0) *
        (Data_Clean_Build!H$2:H$51 &lt;&gt; 0) *
        (Data_Clean_Build!I$2:I$51 &lt;&gt; 0) *
        (($B68 = "All") + (Data_Clean_Build!$F$2:$F$51 = $B68)) *
        (($C68 = "") + ISNUMBER(SEARCH(Data_Clean_Build!$B$2:$B$51,$C68)))
    ),
    0
)</f>
        <v>0</v>
      </c>
      <c r="F68" s="19" cm="1">
        <f t="array" ref="F68">IFERROR(
    SUMPRODUCT(
        (Data_Clean_Build!J$2:J$51 - Data_Clean_Build!I$2:I$51) *
        ((Data_Clean_Build!J$2:J$51 - Data_Clean_Build!I$2:I$51) &gt; 0) *
        (Data_Clean_Build!I$2:I$51 &lt;&gt; 0) *
        (Data_Clean_Build!J$2:J$51 &lt;&gt; 0) *
        (($B68 = "All") + (Data_Clean_Build!$F$2:$F$51 = $B68)) *
        (($C68 = "") + ISNUMBER(SEARCH(Data_Clean_Build!$B$2:$B$51,$C68)))
    ),
    0
)</f>
        <v>0</v>
      </c>
      <c r="G68" s="19" cm="1">
        <f t="array" ref="G68">IFERROR(
    SUMPRODUCT(
        (Data_Clean_Build!K$2:K$51 - Data_Clean_Build!J$2:J$51) *
        ((Data_Clean_Build!K$2:K$51 - Data_Clean_Build!J$2:J$51) &gt; 0) *
        (Data_Clean_Build!J$2:J$51 &lt;&gt; 0) *
        (Data_Clean_Build!K$2:K$51 &lt;&gt; 0) *
        (($B68 = "All") + (Data_Clean_Build!$F$2:$F$51 = $B68)) *
        (($C68 = "") + ISNUMBER(SEARCH(Data_Clean_Build!$B$2:$B$51,$C68)))
    ),
    0
)</f>
        <v>0</v>
      </c>
      <c r="H68" s="19" cm="1">
        <f t="array" ref="H68">IFERROR(
    SUMPRODUCT(
        (Data_Clean_Build!L$2:L$51 - Data_Clean_Build!K$2:K$51) *
        ((Data_Clean_Build!L$2:L$51 - Data_Clean_Build!K$2:K$51) &gt; 0) *
        (Data_Clean_Build!K$2:K$51 &lt;&gt; 0) *
        (Data_Clean_Build!L$2:L$51 &lt;&gt; 0) *
        (($B68 = "All") + (Data_Clean_Build!$F$2:$F$51 = $B68)) *
        (($C68 = "") + ISNUMBER(SEARCH(Data_Clean_Build!$B$2:$B$51,$C68)))
    ),
    0
)</f>
        <v>0</v>
      </c>
      <c r="I68" s="19" cm="1">
        <f t="array" ref="I68">IFERROR(
    SUMPRODUCT(
        (Data_Clean_Build!M$2:M$51 - Data_Clean_Build!L$2:L$51) *
        ((Data_Clean_Build!M$2:M$51 - Data_Clean_Build!L$2:L$51) &gt; 0) *
        (Data_Clean_Build!L$2:L$51 &lt;&gt; 0) *
        (Data_Clean_Build!M$2:M$51 &lt;&gt; 0) *
        (($B68 = "All") + (Data_Clean_Build!$F$2:$F$51 = $B68)) *
        (($C68 = "") + ISNUMBER(SEARCH(Data_Clean_Build!$B$2:$B$51,$C68)))
    ),
    0
)</f>
        <v>0</v>
      </c>
      <c r="J68" s="19" cm="1">
        <f t="array" ref="J68">IFERROR(
    SUMPRODUCT(
        (Data_Clean_Build!N$2:N$51 - Data_Clean_Build!M$2:M$51) *
        ((Data_Clean_Build!N$2:N$51 - Data_Clean_Build!M$2:M$51) &gt; 0) *
        (Data_Clean_Build!M$2:M$51 &lt;&gt; 0) *
        (Data_Clean_Build!N$2:N$51 &lt;&gt; 0) *
        (($B68 = "All") + (Data_Clean_Build!$F$2:$F$51 = $B68)) *
        (($C68 = "") + ISNUMBER(SEARCH(Data_Clean_Build!$B$2:$B$51,$C68)))
    ),
    0
)</f>
        <v>0</v>
      </c>
      <c r="K68" s="19" cm="1">
        <f t="array" ref="K68">IFERROR(
    SUMPRODUCT(
        (Data_Clean_Build!O$2:O$51 - Data_Clean_Build!N$2:N$51) *
        ((Data_Clean_Build!O$2:O$51 - Data_Clean_Build!N$2:N$51) &gt; 0) *
        (Data_Clean_Build!N$2:N$51 &lt;&gt; 0) *
        (Data_Clean_Build!O$2:O$51 &lt;&gt; 0) *
        (($B68 = "All") + (Data_Clean_Build!$F$2:$F$51 = $B68)) *
        (($C68 = "") + ISNUMBER(SEARCH(Data_Clean_Build!$B$2:$B$51,$C68)))
    ),
    0
)</f>
        <v>0</v>
      </c>
      <c r="L68" s="19" cm="1">
        <f t="array" ref="L68">IFERROR(
    SUMPRODUCT(
        (Data_Clean_Build!P$2:P$51 - Data_Clean_Build!O$2:O$51) *
        ((Data_Clean_Build!P$2:P$51 - Data_Clean_Build!O$2:O$51) &gt; 0) *
        (Data_Clean_Build!O$2:O$51 &lt;&gt; 0) *
        (Data_Clean_Build!P$2:P$51 &lt;&gt; 0) *
        (($B68 = "All") + (Data_Clean_Build!$F$2:$F$51 = $B68)) *
        (($C68 = "") + ISNUMBER(SEARCH(Data_Clean_Build!$B$2:$B$51,$C68)))
    ),
    0
)</f>
        <v>0</v>
      </c>
      <c r="M68" s="19" cm="1">
        <f t="array" ref="M68">IFERROR(
    SUMPRODUCT(
        (Data_Clean_Build!Q$2:Q$51 - Data_Clean_Build!P$2:P$51) *
        ((Data_Clean_Build!Q$2:Q$51 - Data_Clean_Build!P$2:P$51) &gt; 0) *
        (Data_Clean_Build!P$2:P$51 &lt;&gt; 0) *
        (Data_Clean_Build!Q$2:Q$51 &lt;&gt; 0) *
        (($B68 = "All") + (Data_Clean_Build!$F$2:$F$51 = $B68)) *
        (($C68 = "") + ISNUMBER(SEARCH(Data_Clean_Build!$B$2:$B$51,$C68)))
    ),
    0
)</f>
        <v>0</v>
      </c>
      <c r="N68" s="19" cm="1">
        <f t="array" ref="N68">IFERROR(
    SUMPRODUCT(
        (Data_Clean_Build!R$2:R$51 - Data_Clean_Build!Q$2:Q$51) *
        ((Data_Clean_Build!R$2:R$51 - Data_Clean_Build!Q$2:Q$51) &gt; 0) *
        (Data_Clean_Build!Q$2:Q$51 &lt;&gt; 0) *
        (Data_Clean_Build!R$2:R$51 &lt;&gt; 0) *
        (($B68 = "All") + (Data_Clean_Build!$F$2:$F$51 = $B68)) *
        (($C68 = "") + ISNUMBER(SEARCH(Data_Clean_Build!$B$2:$B$51,$C68)))
    ),
    0
)</f>
        <v>0</v>
      </c>
      <c r="O68" s="19" cm="1">
        <f t="array" ref="O68">IFERROR(
    SUMPRODUCT(
        (Data_Clean_Build!S$2:S$51 - Data_Clean_Build!R$2:R$51) *
        ((Data_Clean_Build!S$2:S$51 - Data_Clean_Build!R$2:R$51) &gt; 0) *
        (Data_Clean_Build!R$2:R$51 &lt;&gt; 0) *
        (Data_Clean_Build!S$2:S$51 &lt;&gt; 0) *
        (($B68 = "All") + (Data_Clean_Build!$F$2:$F$51 = $B68)) *
        (($C68 = "") + ISNUMBER(SEARCH(Data_Clean_Build!$B$2:$B$51,$C68)))
    ),
    0
)</f>
        <v>0</v>
      </c>
      <c r="P68" s="19" cm="1">
        <f t="array" ref="P68">IFERROR(
    SUMPRODUCT(
        (Data_Clean_Build!T$2:T$51 - Data_Clean_Build!S$2:S$51) *
        ((Data_Clean_Build!T$2:T$51 - Data_Clean_Build!S$2:S$51) &gt; 0) *
        (Data_Clean_Build!S$2:S$51 &lt;&gt; 0) *
        (Data_Clean_Build!T$2:T$51 &lt;&gt; 0) *
        (($B68 = "All") + (Data_Clean_Build!$F$2:$F$51 = $B68)) *
        (($C68 = "") + ISNUMBER(SEARCH(Data_Clean_Build!$B$2:$B$51,$C68)))
    ),
    0
)</f>
        <v>0</v>
      </c>
      <c r="Q68" s="19" cm="1">
        <f t="array" ref="Q68">IFERROR(
    SUMPRODUCT(
        (Data_Clean_Build!U$2:U$51 - Data_Clean_Build!T$2:T$51) *
        ((Data_Clean_Build!U$2:U$51 - Data_Clean_Build!T$2:T$51) &gt; 0) *
        (Data_Clean_Build!T$2:T$51 &lt;&gt; 0) *
        (Data_Clean_Build!U$2:U$51 &lt;&gt; 0) *
        (($B68 = "All") + (Data_Clean_Build!$F$2:$F$51 = $B68)) *
        (($C68 = "") + ISNUMBER(SEARCH(Data_Clean_Build!$B$2:$B$51,$C68)))
    ),
    0
)</f>
        <v>0</v>
      </c>
      <c r="R68" s="19" cm="1">
        <f t="array" ref="R68">IFERROR(
    SUMPRODUCT(
        (Data_Clean_Build!V$2:V$51 - Data_Clean_Build!U$2:U$51) *
        ((Data_Clean_Build!V$2:V$51 - Data_Clean_Build!U$2:U$51) &gt; 0) *
        (Data_Clean_Build!U$2:U$51 &lt;&gt; 0) *
        (Data_Clean_Build!V$2:V$51 &lt;&gt; 0) *
        (($B68 = "All") + (Data_Clean_Build!$F$2:$F$51 = $B68)) *
        (($C68 = "") + ISNUMBER(SEARCH(Data_Clean_Build!$B$2:$B$51,$C68)))
    ),
    0
)</f>
        <v>0</v>
      </c>
      <c r="S68" s="19" cm="1">
        <f t="array" ref="S68">IFERROR(
    SUMPRODUCT(
        (Data_Clean_Build!W$2:W$51 - Data_Clean_Build!V$2:V$51) *
        ((Data_Clean_Build!W$2:W$51 - Data_Clean_Build!V$2:V$51) &gt; 0) *
        (Data_Clean_Build!V$2:V$51 &lt;&gt; 0) *
        (Data_Clean_Build!W$2:W$51 &lt;&gt; 0) *
        (($B68 = "All") + (Data_Clean_Build!$F$2:$F$51 = $B68)) *
        (($C68 = "") + ISNUMBER(SEARCH(Data_Clean_Build!$B$2:$B$51,$C68)))
    ),
    0
)</f>
        <v>0</v>
      </c>
      <c r="T68" s="19" cm="1">
        <f t="array" ref="T68">IFERROR(
    SUMPRODUCT(
        (Data_Clean_Build!X$2:X$51 - Data_Clean_Build!W$2:W$51) *
        ((Data_Clean_Build!X$2:X$51 - Data_Clean_Build!W$2:W$51) &gt; 0) *
        (Data_Clean_Build!W$2:W$51 &lt;&gt; 0) *
        (Data_Clean_Build!X$2:X$51 &lt;&gt; 0) *
        (($B68 = "All") + (Data_Clean_Build!$F$2:$F$51 = $B68)) *
        (($C68 = "") + ISNUMBER(SEARCH(Data_Clean_Build!$B$2:$B$51,$C68)))
    ),
    0
)</f>
        <v>0</v>
      </c>
      <c r="U68" s="19" cm="1">
        <f t="array" ref="U68">IFERROR(
    SUMPRODUCT(
        (Data_Clean_Build!Y$2:Y$51 - Data_Clean_Build!X$2:X$51) *
        ((Data_Clean_Build!Y$2:Y$51 - Data_Clean_Build!X$2:X$51) &gt; 0) *
        (Data_Clean_Build!X$2:X$51 &lt;&gt; 0) *
        (Data_Clean_Build!Y$2:Y$51 &lt;&gt; 0) *
        (($B68 = "All") + (Data_Clean_Build!$F$2:$F$51 = $B68)) *
        (($C68 = "") + ISNUMBER(SEARCH(Data_Clean_Build!$B$2:$B$51,$C68)))
    ),
    0
)</f>
        <v>0</v>
      </c>
      <c r="V68" s="19" cm="1">
        <f t="array" ref="V68">IFERROR(
    SUMPRODUCT(
        (Data_Clean_Build!Z$2:Z$51 - Data_Clean_Build!Y$2:Y$51) *
        ((Data_Clean_Build!Z$2:Z$51 - Data_Clean_Build!Y$2:Y$51) &gt; 0) *
        (Data_Clean_Build!Y$2:Y$51 &lt;&gt; 0) *
        (Data_Clean_Build!Z$2:Z$51 &lt;&gt; 0) *
        (($B68 = "All") + (Data_Clean_Build!$F$2:$F$51 = $B68)) *
        (($C68 = "") + ISNUMBER(SEARCH(Data_Clean_Build!$B$2:$B$51,$C68)))
    ),
    0
)</f>
        <v>0</v>
      </c>
      <c r="W68" s="19" cm="1">
        <f t="array" ref="W68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(($B68 = "All") + (Data_Clean_Build!$F$2:$F$51 = $B68)) *
        (($C68 = "") + ISNUMBER(SEARCH(Data_Clean_Build!$B$2:$B$51,$C68)))
    ),
    0
)</f>
        <v>0</v>
      </c>
      <c r="X68" s="19" cm="1">
        <f t="array" ref="X68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(($B68 = "All") + (Data_Clean_Build!$F$2:$F$51 = $B68)) *
        (($C68 = "") + ISNUMBER(SEARCH(Data_Clean_Build!$B$2:$B$51,$C68)))
    ),
    0
)</f>
        <v>0</v>
      </c>
      <c r="Y68" s="19" cm="1">
        <f t="array" ref="Y68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(($B68 = "All") + (Data_Clean_Build!$F$2:$F$51 = $B68)) *
        (($C68 = "") + ISNUMBER(SEARCH(Data_Clean_Build!$B$2:$B$51,$C68)))
    ),
    0
)</f>
        <v>0</v>
      </c>
      <c r="Z68" s="19" cm="1">
        <f t="array" ref="Z68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(($B68 = "All") + (Data_Clean_Build!$F$2:$F$51 = $B68)) *
        (($C68 = "") + ISNUMBER(SEARCH(Data_Clean_Build!$B$2:$B$51,$C68)))
    ),
    0
)</f>
        <v>0</v>
      </c>
      <c r="AA68" s="19" cm="1">
        <f t="array" ref="AA68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(($B68 = "All") + (Data_Clean_Build!$F$2:$F$51 = $B68)) *
        (($C68 = "") + ISNUMBER(SEARCH(Data_Clean_Build!$B$2:$B$51,$C68)))
    ),
    0
)</f>
        <v>0</v>
      </c>
      <c r="AB68" s="19" cm="1">
        <f t="array" ref="AB68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(($B68 = "All") + (Data_Clean_Build!$F$2:$F$51 = $B68)) *
        (($C68 = "") + ISNUMBER(SEARCH(Data_Clean_Build!$B$2:$B$51,$C68)))
    ),
    0
)</f>
        <v>0</v>
      </c>
      <c r="AC68" s="19" cm="1">
        <f t="array" ref="AC68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(($B68 = "All") + (Data_Clean_Build!$F$2:$F$51 = $B68)) *
        (($C68 = "") + ISNUMBER(SEARCH(Data_Clean_Build!$B$2:$B$51,$C68)))
    ),
    0
)</f>
        <v>0</v>
      </c>
      <c r="AD68" s="19" cm="1">
        <f t="array" ref="AD68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(($B68 = "All") + (Data_Clean_Build!$F$2:$F$51 = $B68)) *
        (($C68 = "") + ISNUMBER(SEARCH(Data_Clean_Build!$B$2:$B$51,$C68)))
    ),
    0
)</f>
        <v>0</v>
      </c>
      <c r="AE68" s="19" cm="1">
        <f t="array" ref="AE68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(($B68 = "All") + (Data_Clean_Build!$F$2:$F$51 = $B68)) *
        (($C68 = "") + ISNUMBER(SEARCH(Data_Clean_Build!$B$2:$B$51,$C68)))
    ),
    0
)</f>
        <v>0</v>
      </c>
      <c r="AF68" s="19" cm="1">
        <f t="array" ref="AF68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(($B68 = "All") + (Data_Clean_Build!$F$2:$F$51 = $B68)) *
        (($C68 = "") + ISNUMBER(SEARCH(Data_Clean_Build!$B$2:$B$51,$C68)))
    ),
    0
)</f>
        <v>0</v>
      </c>
      <c r="AH68" s="19" cm="1">
        <f t="array" ref="AH68">_xlfn.SWITCH($A68,"Start",$E68,"End",$G68,SUM($E68:$G68))</f>
        <v>0</v>
      </c>
      <c r="AI68" s="19" cm="1">
        <f t="array" ref="AI68">_xlfn.SWITCH($A68,"Start",$H68,"End",$J68,SUM($H68:$J68))</f>
        <v>0</v>
      </c>
      <c r="AJ68" s="19" cm="1">
        <f t="array" ref="AJ68">_xlfn.SWITCH($A68,"Start",$K68,"End",$M68,SUM($K68:$M68))</f>
        <v>0</v>
      </c>
      <c r="AK68" s="19" cm="1">
        <f t="array" ref="AK68">_xlfn.SWITCH($A68,"Start",$N68,"End",$P68,SUM($N68:$P68))</f>
        <v>0</v>
      </c>
      <c r="AL68" s="19" cm="1">
        <f t="array" ref="AL68">_xlfn.SWITCH($A68,"Start",$Q68,"End",$S68,SUM($Q68:$S68))</f>
        <v>0</v>
      </c>
      <c r="AM68" s="19" cm="1">
        <f t="array" ref="AM68">_xlfn.SWITCH($A68,"Start",$T68,"End",$V68,SUM($T68:$V68))</f>
        <v>0</v>
      </c>
      <c r="AN68" s="19" cm="1">
        <f t="array" ref="AN68">_xlfn.SWITCH($A68,"Start",$W68,"End",$Y68,SUM($W68:$Y68))</f>
        <v>0</v>
      </c>
      <c r="AO68" s="19" cm="1">
        <f t="array" ref="AO68">_xlfn.SWITCH($A68,"Start",$Z68,"End",$AB68,SUM($Z68:$AB68))</f>
        <v>0</v>
      </c>
      <c r="AP68" s="19" cm="1">
        <f t="array" ref="AP68">_xlfn.SWITCH($A68,"Start",$AC68,"End",$AE68,SUM($AC68:$AE68))</f>
        <v>0</v>
      </c>
      <c r="AR68" s="19" cm="1">
        <f t="array" ref="AR68">_xlfn.SWITCH($A68,"Start",$E68,"End",$P68,SUM($E68:$P68))</f>
        <v>0</v>
      </c>
      <c r="AS68" s="19" cm="1">
        <f t="array" ref="AS68">_xlfn.SWITCH($A68,"Start",$Q68,"End",$AB68,SUM($Q68:$AB68))</f>
        <v>0</v>
      </c>
    </row>
    <row r="69" spans="1:45" x14ac:dyDescent="0.2">
      <c r="A69" s="35" t="s">
        <v>19</v>
      </c>
      <c r="B69" s="34" t="s">
        <v>12</v>
      </c>
      <c r="C69" s="35" t="s">
        <v>16</v>
      </c>
      <c r="E69" s="19" cm="1">
        <f t="array" ref="E69">IFERROR(
    SUMPRODUCT(
        (Data_Clean_Build!I$2:I$51 - Data_Clean_Build!H$2:H$51) *
        ((Data_Clean_Build!I$2:I$51 - Data_Clean_Build!H$2:H$51) &lt; 0) *
        (Data_Clean_Build!H$2:H$51 &lt;&gt; 0) *
        (Data_Clean_Build!I$2:I$51 &lt;&gt; 0) *
        (($B69 = "All") + (Data_Clean_Build!$F$2:$F$51 = $B69)) *
        (($C69 = "") + ISNUMBER(SEARCH(Data_Clean_Build!$B$2:$B$51,$C69)))
    ),
    0
)</f>
        <v>0</v>
      </c>
      <c r="F69" s="19" cm="1">
        <f t="array" ref="F69">IFERROR(
    SUMPRODUCT(
        (Data_Clean_Build!J$2:J$51 - Data_Clean_Build!I$2:I$51) *
        ((Data_Clean_Build!J$2:J$51 - Data_Clean_Build!I$2:I$51) &lt; 0) *
        (Data_Clean_Build!I$2:I$51 &lt;&gt; 0) *
        (Data_Clean_Build!J$2:J$51 &lt;&gt; 0) *
        (($B69 = "All") + (Data_Clean_Build!$F$2:$F$51 = $B69)) *
        (($C69 = "") + ISNUMBER(SEARCH(Data_Clean_Build!$B$2:$B$51,$C69)))
    ),
    0
)</f>
        <v>0</v>
      </c>
      <c r="G69" s="19" cm="1">
        <f t="array" ref="G69">IFERROR(
    SUMPRODUCT(
        (Data_Clean_Build!K$2:K$51 - Data_Clean_Build!J$2:J$51) *
        ((Data_Clean_Build!K$2:K$51 - Data_Clean_Build!J$2:J$51) &lt; 0) *
        (Data_Clean_Build!J$2:J$51 &lt;&gt; 0) *
        (Data_Clean_Build!K$2:K$51 &lt;&gt; 0) *
        (($B69 = "All") + (Data_Clean_Build!$F$2:$F$51 = $B69)) *
        (($C69 = "") + ISNUMBER(SEARCH(Data_Clean_Build!$B$2:$B$51,$C69)))
    ),
    0
)</f>
        <v>0</v>
      </c>
      <c r="H69" s="19" cm="1">
        <f t="array" ref="H69">IFERROR(
    SUMPRODUCT(
        (Data_Clean_Build!L$2:L$51 - Data_Clean_Build!K$2:K$51) *
        ((Data_Clean_Build!L$2:L$51 - Data_Clean_Build!K$2:K$51) &lt; 0) *
        (Data_Clean_Build!K$2:K$51 &lt;&gt; 0) *
        (Data_Clean_Build!L$2:L$51 &lt;&gt; 0) *
        (($B69 = "All") + (Data_Clean_Build!$F$2:$F$51 = $B69)) *
        (($C69 = "") + ISNUMBER(SEARCH(Data_Clean_Build!$B$2:$B$51,$C69)))
    ),
    0
)</f>
        <v>0</v>
      </c>
      <c r="I69" s="19" cm="1">
        <f t="array" ref="I69">IFERROR(
    SUMPRODUCT(
        (Data_Clean_Build!M$2:M$51 - Data_Clean_Build!L$2:L$51) *
        ((Data_Clean_Build!M$2:M$51 - Data_Clean_Build!L$2:L$51) &lt; 0) *
        (Data_Clean_Build!L$2:L$51 &lt;&gt; 0) *
        (Data_Clean_Build!M$2:M$51 &lt;&gt; 0) *
        (($B69 = "All") + (Data_Clean_Build!$F$2:$F$51 = $B69)) *
        (($C69 = "") + ISNUMBER(SEARCH(Data_Clean_Build!$B$2:$B$51,$C69)))
    ),
    0
)</f>
        <v>0</v>
      </c>
      <c r="J69" s="19" cm="1">
        <f t="array" ref="J69">IFERROR(
    SUMPRODUCT(
        (Data_Clean_Build!N$2:N$51 - Data_Clean_Build!M$2:M$51) *
        ((Data_Clean_Build!N$2:N$51 - Data_Clean_Build!M$2:M$51) &lt; 0) *
        (Data_Clean_Build!M$2:M$51 &lt;&gt; 0) *
        (Data_Clean_Build!N$2:N$51 &lt;&gt; 0) *
        (($B69 = "All") + (Data_Clean_Build!$F$2:$F$51 = $B69)) *
        (($C69 = "") + ISNUMBER(SEARCH(Data_Clean_Build!$B$2:$B$51,$C69)))
    ),
    0
)</f>
        <v>0</v>
      </c>
      <c r="K69" s="19" cm="1">
        <f t="array" ref="K69">IFERROR(
    SUMPRODUCT(
        (Data_Clean_Build!O$2:O$51 - Data_Clean_Build!N$2:N$51) *
        ((Data_Clean_Build!O$2:O$51 - Data_Clean_Build!N$2:N$51) &lt; 0) *
        (Data_Clean_Build!N$2:N$51 &lt;&gt; 0) *
        (Data_Clean_Build!O$2:O$51 &lt;&gt; 0) *
        (($B69 = "All") + (Data_Clean_Build!$F$2:$F$51 = $B69)) *
        (($C69 = "") + ISNUMBER(SEARCH(Data_Clean_Build!$B$2:$B$51,$C69)))
    ),
    0
)</f>
        <v>0</v>
      </c>
      <c r="L69" s="19" cm="1">
        <f t="array" ref="L69">IFERROR(
    SUMPRODUCT(
        (Data_Clean_Build!P$2:P$51 - Data_Clean_Build!O$2:O$51) *
        ((Data_Clean_Build!P$2:P$51 - Data_Clean_Build!O$2:O$51) &lt; 0) *
        (Data_Clean_Build!O$2:O$51 &lt;&gt; 0) *
        (Data_Clean_Build!P$2:P$51 &lt;&gt; 0) *
        (($B69 = "All") + (Data_Clean_Build!$F$2:$F$51 = $B69)) *
        (($C69 = "") + ISNUMBER(SEARCH(Data_Clean_Build!$B$2:$B$51,$C69)))
    ),
    0
)</f>
        <v>0</v>
      </c>
      <c r="M69" s="19" cm="1">
        <f t="array" ref="M69">IFERROR(
    SUMPRODUCT(
        (Data_Clean_Build!Q$2:Q$51 - Data_Clean_Build!P$2:P$51) *
        ((Data_Clean_Build!Q$2:Q$51 - Data_Clean_Build!P$2:P$51) &lt; 0) *
        (Data_Clean_Build!P$2:P$51 &lt;&gt; 0) *
        (Data_Clean_Build!Q$2:Q$51 &lt;&gt; 0) *
        (($B69 = "All") + (Data_Clean_Build!$F$2:$F$51 = $B69)) *
        (($C69 = "") + ISNUMBER(SEARCH(Data_Clean_Build!$B$2:$B$51,$C69)))
    ),
    0
)</f>
        <v>0</v>
      </c>
      <c r="N69" s="19" cm="1">
        <f t="array" ref="N69">IFERROR(
    SUMPRODUCT(
        (Data_Clean_Build!R$2:R$51 - Data_Clean_Build!Q$2:Q$51) *
        ((Data_Clean_Build!R$2:R$51 - Data_Clean_Build!Q$2:Q$51) &lt; 0) *
        (Data_Clean_Build!Q$2:Q$51 &lt;&gt; 0) *
        (Data_Clean_Build!R$2:R$51 &lt;&gt; 0) *
        (($B69 = "All") + (Data_Clean_Build!$F$2:$F$51 = $B69)) *
        (($C69 = "") + ISNUMBER(SEARCH(Data_Clean_Build!$B$2:$B$51,$C69)))
    ),
    0
)</f>
        <v>0</v>
      </c>
      <c r="O69" s="19" cm="1">
        <f t="array" ref="O69">IFERROR(
    SUMPRODUCT(
        (Data_Clean_Build!S$2:S$51 - Data_Clean_Build!R$2:R$51) *
        ((Data_Clean_Build!S$2:S$51 - Data_Clean_Build!R$2:R$51) &lt; 0) *
        (Data_Clean_Build!R$2:R$51 &lt;&gt; 0) *
        (Data_Clean_Build!S$2:S$51 &lt;&gt; 0) *
        (($B69 = "All") + (Data_Clean_Build!$F$2:$F$51 = $B69)) *
        (($C69 = "") + ISNUMBER(SEARCH(Data_Clean_Build!$B$2:$B$51,$C69)))
    ),
    0
)</f>
        <v>0</v>
      </c>
      <c r="P69" s="19" cm="1">
        <f t="array" ref="P69">IFERROR(
    SUMPRODUCT(
        (Data_Clean_Build!T$2:T$51 - Data_Clean_Build!S$2:S$51) *
        ((Data_Clean_Build!T$2:T$51 - Data_Clean_Build!S$2:S$51) &lt; 0) *
        (Data_Clean_Build!S$2:S$51 &lt;&gt; 0) *
        (Data_Clean_Build!T$2:T$51 &lt;&gt; 0) *
        (($B69 = "All") + (Data_Clean_Build!$F$2:$F$51 = $B69)) *
        (($C69 = "") + ISNUMBER(SEARCH(Data_Clean_Build!$B$2:$B$51,$C69)))
    ),
    0
)</f>
        <v>0</v>
      </c>
      <c r="Q69" s="19" cm="1">
        <f t="array" ref="Q69">IFERROR(
    SUMPRODUCT(
        (Data_Clean_Build!U$2:U$51 - Data_Clean_Build!T$2:T$51) *
        ((Data_Clean_Build!U$2:U$51 - Data_Clean_Build!T$2:T$51) &lt; 0) *
        (Data_Clean_Build!T$2:T$51 &lt;&gt; 0) *
        (Data_Clean_Build!U$2:U$51 &lt;&gt; 0) *
        (($B69 = "All") + (Data_Clean_Build!$F$2:$F$51 = $B69)) *
        (($C69 = "") + ISNUMBER(SEARCH(Data_Clean_Build!$B$2:$B$51,$C69)))
    ),
    0
)</f>
        <v>0</v>
      </c>
      <c r="R69" s="19" cm="1">
        <f t="array" ref="R69">IFERROR(
    SUMPRODUCT(
        (Data_Clean_Build!V$2:V$51 - Data_Clean_Build!U$2:U$51) *
        ((Data_Clean_Build!V$2:V$51 - Data_Clean_Build!U$2:U$51) &lt; 0) *
        (Data_Clean_Build!U$2:U$51 &lt;&gt; 0) *
        (Data_Clean_Build!V$2:V$51 &lt;&gt; 0) *
        (($B69 = "All") + (Data_Clean_Build!$F$2:$F$51 = $B69)) *
        (($C69 = "") + ISNUMBER(SEARCH(Data_Clean_Build!$B$2:$B$51,$C69)))
    ),
    0
)</f>
        <v>0</v>
      </c>
      <c r="S69" s="19" cm="1">
        <f t="array" ref="S69">IFERROR(
    SUMPRODUCT(
        (Data_Clean_Build!W$2:W$51 - Data_Clean_Build!V$2:V$51) *
        ((Data_Clean_Build!W$2:W$51 - Data_Clean_Build!V$2:V$51) &lt; 0) *
        (Data_Clean_Build!V$2:V$51 &lt;&gt; 0) *
        (Data_Clean_Build!W$2:W$51 &lt;&gt; 0) *
        (($B69 = "All") + (Data_Clean_Build!$F$2:$F$51 = $B69)) *
        (($C69 = "") + ISNUMBER(SEARCH(Data_Clean_Build!$B$2:$B$51,$C69)))
    ),
    0
)</f>
        <v>0</v>
      </c>
      <c r="T69" s="19" cm="1">
        <f t="array" ref="T69">IFERROR(
    SUMPRODUCT(
        (Data_Clean_Build!X$2:X$51 - Data_Clean_Build!W$2:W$51) *
        ((Data_Clean_Build!X$2:X$51 - Data_Clean_Build!W$2:W$51) &lt; 0) *
        (Data_Clean_Build!W$2:W$51 &lt;&gt; 0) *
        (Data_Clean_Build!X$2:X$51 &lt;&gt; 0) *
        (($B69 = "All") + (Data_Clean_Build!$F$2:$F$51 = $B69)) *
        (($C69 = "") + ISNUMBER(SEARCH(Data_Clean_Build!$B$2:$B$51,$C69)))
    ),
    0
)</f>
        <v>0</v>
      </c>
      <c r="U69" s="19" cm="1">
        <f t="array" ref="U69">IFERROR(
    SUMPRODUCT(
        (Data_Clean_Build!Y$2:Y$51 - Data_Clean_Build!X$2:X$51) *
        ((Data_Clean_Build!Y$2:Y$51 - Data_Clean_Build!X$2:X$51) &lt; 0) *
        (Data_Clean_Build!X$2:X$51 &lt;&gt; 0) *
        (Data_Clean_Build!Y$2:Y$51 &lt;&gt; 0) *
        (($B69 = "All") + (Data_Clean_Build!$F$2:$F$51 = $B69)) *
        (($C69 = "") + ISNUMBER(SEARCH(Data_Clean_Build!$B$2:$B$51,$C69)))
    ),
    0
)</f>
        <v>0</v>
      </c>
      <c r="V69" s="19" cm="1">
        <f t="array" ref="V69">IFERROR(
    SUMPRODUCT(
        (Data_Clean_Build!Z$2:Z$51 - Data_Clean_Build!Y$2:Y$51) *
        ((Data_Clean_Build!Z$2:Z$51 - Data_Clean_Build!Y$2:Y$51) &lt; 0) *
        (Data_Clean_Build!Y$2:Y$51 &lt;&gt; 0) *
        (Data_Clean_Build!Z$2:Z$51 &lt;&gt; 0) *
        (($B69 = "All") + (Data_Clean_Build!$F$2:$F$51 = $B69)) *
        (($C69 = "") + ISNUMBER(SEARCH(Data_Clean_Build!$B$2:$B$51,$C69)))
    ),
    0
)</f>
        <v>0</v>
      </c>
      <c r="W69" s="19" cm="1">
        <f t="array" ref="W69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(($B69 = "All") + (Data_Clean_Build!$F$2:$F$51 = $B69)) *
        (($C69 = "") + ISNUMBER(SEARCH(Data_Clean_Build!$B$2:$B$51,$C69)))
    ),
    0
)</f>
        <v>0</v>
      </c>
      <c r="X69" s="19" cm="1">
        <f t="array" ref="X69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(($B69 = "All") + (Data_Clean_Build!$F$2:$F$51 = $B69)) *
        (($C69 = "") + ISNUMBER(SEARCH(Data_Clean_Build!$B$2:$B$51,$C69)))
    ),
    0
)</f>
        <v>0</v>
      </c>
      <c r="Y69" s="19" cm="1">
        <f t="array" ref="Y69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(($B69 = "All") + (Data_Clean_Build!$F$2:$F$51 = $B69)) *
        (($C69 = "") + ISNUMBER(SEARCH(Data_Clean_Build!$B$2:$B$51,$C69)))
    ),
    0
)</f>
        <v>0</v>
      </c>
      <c r="Z69" s="19" cm="1">
        <f t="array" ref="Z69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(($B69 = "All") + (Data_Clean_Build!$F$2:$F$51 = $B69)) *
        (($C69 = "") + ISNUMBER(SEARCH(Data_Clean_Build!$B$2:$B$51,$C69)))
    ),
    0
)</f>
        <v>0</v>
      </c>
      <c r="AA69" s="19" cm="1">
        <f t="array" ref="AA69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(($B69 = "All") + (Data_Clean_Build!$F$2:$F$51 = $B69)) *
        (($C69 = "") + ISNUMBER(SEARCH(Data_Clean_Build!$B$2:$B$51,$C69)))
    ),
    0
)</f>
        <v>0</v>
      </c>
      <c r="AB69" s="19" cm="1">
        <f t="array" ref="AB69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(($B69 = "All") + (Data_Clean_Build!$F$2:$F$51 = $B69)) *
        (($C69 = "") + ISNUMBER(SEARCH(Data_Clean_Build!$B$2:$B$51,$C69)))
    ),
    0
)</f>
        <v>0</v>
      </c>
      <c r="AC69" s="19" cm="1">
        <f t="array" ref="AC69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(($B69 = "All") + (Data_Clean_Build!$F$2:$F$51 = $B69)) *
        (($C69 = "") + ISNUMBER(SEARCH(Data_Clean_Build!$B$2:$B$51,$C69)))
    ),
    0
)</f>
        <v>0</v>
      </c>
      <c r="AD69" s="19" cm="1">
        <f t="array" ref="AD69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(($B69 = "All") + (Data_Clean_Build!$F$2:$F$51 = $B69)) *
        (($C69 = "") + ISNUMBER(SEARCH(Data_Clean_Build!$B$2:$B$51,$C69)))
    ),
    0
)</f>
        <v>0</v>
      </c>
      <c r="AE69" s="19" cm="1">
        <f t="array" ref="AE69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(($B69 = "All") + (Data_Clean_Build!$F$2:$F$51 = $B69)) *
        (($C69 = "") + ISNUMBER(SEARCH(Data_Clean_Build!$B$2:$B$51,$C69)))
    ),
    0
)</f>
        <v>0</v>
      </c>
      <c r="AF69" s="19" cm="1">
        <f t="array" ref="AF69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(($B69 = "All") + (Data_Clean_Build!$F$2:$F$51 = $B69)) *
        (($C69 = "") + ISNUMBER(SEARCH(Data_Clean_Build!$B$2:$B$51,$C69)))
    ),
    0
)</f>
        <v>0</v>
      </c>
      <c r="AH69" s="19" cm="1">
        <f t="array" ref="AH69">_xlfn.SWITCH($A69,"Start",$E69,"End",$G69,SUM($E69:$G69))</f>
        <v>0</v>
      </c>
      <c r="AI69" s="19" cm="1">
        <f t="array" ref="AI69">_xlfn.SWITCH($A69,"Start",$H69,"End",$J69,SUM($H69:$J69))</f>
        <v>0</v>
      </c>
      <c r="AJ69" s="19" cm="1">
        <f t="array" ref="AJ69">_xlfn.SWITCH($A69,"Start",$K69,"End",$M69,SUM($K69:$M69))</f>
        <v>0</v>
      </c>
      <c r="AK69" s="19" cm="1">
        <f t="array" ref="AK69">_xlfn.SWITCH($A69,"Start",$N69,"End",$P69,SUM($N69:$P69))</f>
        <v>0</v>
      </c>
      <c r="AL69" s="19" cm="1">
        <f t="array" ref="AL69">_xlfn.SWITCH($A69,"Start",$Q69,"End",$S69,SUM($Q69:$S69))</f>
        <v>0</v>
      </c>
      <c r="AM69" s="19" cm="1">
        <f t="array" ref="AM69">_xlfn.SWITCH($A69,"Start",$T69,"End",$V69,SUM($T69:$V69))</f>
        <v>0</v>
      </c>
      <c r="AN69" s="19" cm="1">
        <f t="array" ref="AN69">_xlfn.SWITCH($A69,"Start",$W69,"End",$Y69,SUM($W69:$Y69))</f>
        <v>0</v>
      </c>
      <c r="AO69" s="19" cm="1">
        <f t="array" ref="AO69">_xlfn.SWITCH($A69,"Start",$Z69,"End",$AB69,SUM($Z69:$AB69))</f>
        <v>0</v>
      </c>
      <c r="AP69" s="19" cm="1">
        <f t="array" ref="AP69">_xlfn.SWITCH($A69,"Start",$AC69,"End",$AE69,SUM($AC69:$AE69))</f>
        <v>0</v>
      </c>
      <c r="AR69" s="19" cm="1">
        <f t="array" ref="AR69">_xlfn.SWITCH($A69,"Start",$E69,"End",$P69,SUM($E69:$P69))</f>
        <v>0</v>
      </c>
      <c r="AS69" s="19" cm="1">
        <f t="array" ref="AS69">_xlfn.SWITCH($A69,"Start",$Q69,"End",$AB69,SUM($Q69:$AB69))</f>
        <v>0</v>
      </c>
    </row>
    <row r="70" spans="1:45" x14ac:dyDescent="0.2">
      <c r="A70" s="35" t="s">
        <v>20</v>
      </c>
      <c r="B70" s="34" t="s">
        <v>12</v>
      </c>
      <c r="C70" s="35" t="s">
        <v>16</v>
      </c>
      <c r="E70" s="19" cm="1">
        <f t="array" ref="E70">IFERROR(
    -SUMPRODUCT(
        (Data_Clean_Build!H$2:H$51) *
        (Data_Clean_Build!I$2:I$51 = 0) *
       (Data_Clean_Build!$E$2:$E$51 &lt;&gt; Data_Clean_Build!I$1:I$1) *
        (($B70 = "All") + (Data_Clean_Build!$F$2:$F$51 = $B70)) *
        (($C70 = "") + ISNUMBER(SEARCH(Data_Clean_Build!$B$2:$B$51,$C70)))
    ),
    0
)</f>
        <v>0</v>
      </c>
      <c r="F70" s="19" cm="1">
        <f t="array" ref="F70">IFERROR(
    -SUMPRODUCT(
        (Data_Clean_Build!I$2:I$51) *
        (Data_Clean_Build!J$2:J$51 = 0) *
       (Data_Clean_Build!$E$2:$E$51 &lt;&gt; Data_Clean_Build!J$1:J$1) *
        (($B70 = "All") + (Data_Clean_Build!$F$2:$F$51 = $B70)) *
        (($C70 = "") + ISNUMBER(SEARCH(Data_Clean_Build!$B$2:$B$51,$C70)))
    ),
    0
)</f>
        <v>0</v>
      </c>
      <c r="G70" s="19" cm="1">
        <f t="array" ref="G70">IFERROR(
    -SUMPRODUCT(
        (Data_Clean_Build!J$2:J$51) *
        (Data_Clean_Build!K$2:K$51 = 0) *
       (Data_Clean_Build!$E$2:$E$51 &lt;&gt; Data_Clean_Build!K$1:K$1) *
        (($B70 = "All") + (Data_Clean_Build!$F$2:$F$51 = $B70)) *
        (($C70 = "") + ISNUMBER(SEARCH(Data_Clean_Build!$B$2:$B$51,$C70)))
    ),
    0
)</f>
        <v>0</v>
      </c>
      <c r="H70" s="19" cm="1">
        <f t="array" ref="H70">IFERROR(
    -SUMPRODUCT(
        (Data_Clean_Build!K$2:K$51) *
        (Data_Clean_Build!L$2:L$51 = 0) *
       (Data_Clean_Build!$E$2:$E$51 &lt;&gt; Data_Clean_Build!L$1:L$1) *
        (($B70 = "All") + (Data_Clean_Build!$F$2:$F$51 = $B70)) *
        (($C70 = "") + ISNUMBER(SEARCH(Data_Clean_Build!$B$2:$B$51,$C70)))
    ),
    0
)</f>
        <v>0</v>
      </c>
      <c r="I70" s="19" cm="1">
        <f t="array" ref="I70">IFERROR(
    -SUMPRODUCT(
        (Data_Clean_Build!L$2:L$51) *
        (Data_Clean_Build!M$2:M$51 = 0) *
       (Data_Clean_Build!$E$2:$E$51 &lt;&gt; Data_Clean_Build!M$1:M$1) *
        (($B70 = "All") + (Data_Clean_Build!$F$2:$F$51 = $B70)) *
        (($C70 = "") + ISNUMBER(SEARCH(Data_Clean_Build!$B$2:$B$51,$C70)))
    ),
    0
)</f>
        <v>0</v>
      </c>
      <c r="J70" s="19" cm="1">
        <f t="array" ref="J70">IFERROR(
    -SUMPRODUCT(
        (Data_Clean_Build!M$2:M$51) *
        (Data_Clean_Build!N$2:N$51 = 0) *
       (Data_Clean_Build!$E$2:$E$51 &lt;&gt; Data_Clean_Build!N$1:N$1) *
        (($B70 = "All") + (Data_Clean_Build!$F$2:$F$51 = $B70)) *
        (($C70 = "") + ISNUMBER(SEARCH(Data_Clean_Build!$B$2:$B$51,$C70)))
    ),
    0
)</f>
        <v>0</v>
      </c>
      <c r="K70" s="19" cm="1">
        <f t="array" ref="K70">IFERROR(
    -SUMPRODUCT(
        (Data_Clean_Build!N$2:N$51) *
        (Data_Clean_Build!O$2:O$51 = 0) *
       (Data_Clean_Build!$E$2:$E$51 &lt;&gt; Data_Clean_Build!O$1:O$1) *
        (($B70 = "All") + (Data_Clean_Build!$F$2:$F$51 = $B70)) *
        (($C70 = "") + ISNUMBER(SEARCH(Data_Clean_Build!$B$2:$B$51,$C70)))
    ),
    0
)</f>
        <v>0</v>
      </c>
      <c r="L70" s="19" cm="1">
        <f t="array" ref="L70">IFERROR(
    -SUMPRODUCT(
        (Data_Clean_Build!O$2:O$51) *
        (Data_Clean_Build!P$2:P$51 = 0) *
       (Data_Clean_Build!$E$2:$E$51 &lt;&gt; Data_Clean_Build!P$1:P$1) *
        (($B70 = "All") + (Data_Clean_Build!$F$2:$F$51 = $B70)) *
        (($C70 = "") + ISNUMBER(SEARCH(Data_Clean_Build!$B$2:$B$51,$C70)))
    ),
    0
)</f>
        <v>0</v>
      </c>
      <c r="M70" s="19" cm="1">
        <f t="array" ref="M70">IFERROR(
    -SUMPRODUCT(
        (Data_Clean_Build!P$2:P$51) *
        (Data_Clean_Build!Q$2:Q$51 = 0) *
       (Data_Clean_Build!$E$2:$E$51 &lt;&gt; Data_Clean_Build!Q$1:Q$1) *
        (($B70 = "All") + (Data_Clean_Build!$F$2:$F$51 = $B70)) *
        (($C70 = "") + ISNUMBER(SEARCH(Data_Clean_Build!$B$2:$B$51,$C70)))
    ),
    0
)</f>
        <v>0</v>
      </c>
      <c r="N70" s="19" cm="1">
        <f t="array" ref="N70">IFERROR(
    -SUMPRODUCT(
        (Data_Clean_Build!Q$2:Q$51) *
        (Data_Clean_Build!R$2:R$51 = 0) *
       (Data_Clean_Build!$E$2:$E$51 &lt;&gt; Data_Clean_Build!R$1:R$1) *
        (($B70 = "All") + (Data_Clean_Build!$F$2:$F$51 = $B70)) *
        (($C70 = "") + ISNUMBER(SEARCH(Data_Clean_Build!$B$2:$B$51,$C70)))
    ),
    0
)</f>
        <v>0</v>
      </c>
      <c r="O70" s="19" cm="1">
        <f t="array" ref="O70">IFERROR(
    -SUMPRODUCT(
        (Data_Clean_Build!R$2:R$51) *
        (Data_Clean_Build!S$2:S$51 = 0) *
       (Data_Clean_Build!$E$2:$E$51 &lt;&gt; Data_Clean_Build!S$1:S$1) *
        (($B70 = "All") + (Data_Clean_Build!$F$2:$F$51 = $B70)) *
        (($C70 = "") + ISNUMBER(SEARCH(Data_Clean_Build!$B$2:$B$51,$C70)))
    ),
    0
)</f>
        <v>0</v>
      </c>
      <c r="P70" s="19" cm="1">
        <f t="array" ref="P70">IFERROR(
    -SUMPRODUCT(
        (Data_Clean_Build!S$2:S$51) *
        (Data_Clean_Build!T$2:T$51 = 0) *
       (Data_Clean_Build!$E$2:$E$51 &lt;&gt; Data_Clean_Build!T$1:T$1) *
        (($B70 = "All") + (Data_Clean_Build!$F$2:$F$51 = $B70)) *
        (($C70 = "") + ISNUMBER(SEARCH(Data_Clean_Build!$B$2:$B$51,$C70)))
    ),
    0
)</f>
        <v>0</v>
      </c>
      <c r="Q70" s="19" cm="1">
        <f t="array" ref="Q70">IFERROR(
    -SUMPRODUCT(
        (Data_Clean_Build!T$2:T$51) *
        (Data_Clean_Build!U$2:U$51 = 0) *
       (Data_Clean_Build!$E$2:$E$51 &lt;&gt; Data_Clean_Build!U$1:U$1) *
        (($B70 = "All") + (Data_Clean_Build!$F$2:$F$51 = $B70)) *
        (($C70 = "") + ISNUMBER(SEARCH(Data_Clean_Build!$B$2:$B$51,$C70)))
    ),
    0
)</f>
        <v>0</v>
      </c>
      <c r="R70" s="19" cm="1">
        <f t="array" ref="R70">IFERROR(
    -SUMPRODUCT(
        (Data_Clean_Build!U$2:U$51) *
        (Data_Clean_Build!V$2:V$51 = 0) *
       (Data_Clean_Build!$E$2:$E$51 &lt;&gt; Data_Clean_Build!V$1:V$1) *
        (($B70 = "All") + (Data_Clean_Build!$F$2:$F$51 = $B70)) *
        (($C70 = "") + ISNUMBER(SEARCH(Data_Clean_Build!$B$2:$B$51,$C70)))
    ),
    0
)</f>
        <v>0</v>
      </c>
      <c r="S70" s="19" cm="1">
        <f t="array" ref="S70">IFERROR(
    -SUMPRODUCT(
        (Data_Clean_Build!V$2:V$51) *
        (Data_Clean_Build!W$2:W$51 = 0) *
       (Data_Clean_Build!$E$2:$E$51 &lt;&gt; Data_Clean_Build!W$1:W$1) *
        (($B70 = "All") + (Data_Clean_Build!$F$2:$F$51 = $B70)) *
        (($C70 = "") + ISNUMBER(SEARCH(Data_Clean_Build!$B$2:$B$51,$C70)))
    ),
    0
)</f>
        <v>0</v>
      </c>
      <c r="T70" s="19" cm="1">
        <f t="array" ref="T70">IFERROR(
    -SUMPRODUCT(
        (Data_Clean_Build!W$2:W$51) *
        (Data_Clean_Build!X$2:X$51 = 0) *
       (Data_Clean_Build!$E$2:$E$51 &lt;&gt; Data_Clean_Build!X$1:X$1) *
        (($B70 = "All") + (Data_Clean_Build!$F$2:$F$51 = $B70)) *
        (($C70 = "") + ISNUMBER(SEARCH(Data_Clean_Build!$B$2:$B$51,$C70)))
    ),
    0
)</f>
        <v>0</v>
      </c>
      <c r="U70" s="19" cm="1">
        <f t="array" ref="U70">IFERROR(
    -SUMPRODUCT(
        (Data_Clean_Build!X$2:X$51) *
        (Data_Clean_Build!Y$2:Y$51 = 0) *
       (Data_Clean_Build!$E$2:$E$51 &lt;&gt; Data_Clean_Build!Y$1:Y$1) *
        (($B70 = "All") + (Data_Clean_Build!$F$2:$F$51 = $B70)) *
        (($C70 = "") + ISNUMBER(SEARCH(Data_Clean_Build!$B$2:$B$51,$C70)))
    ),
    0
)</f>
        <v>0</v>
      </c>
      <c r="V70" s="19" cm="1">
        <f t="array" ref="V70">IFERROR(
    -SUMPRODUCT(
        (Data_Clean_Build!Y$2:Y$51) *
        (Data_Clean_Build!Z$2:Z$51 = 0) *
       (Data_Clean_Build!$E$2:$E$51 &lt;&gt; Data_Clean_Build!Z$1:Z$1) *
        (($B70 = "All") + (Data_Clean_Build!$F$2:$F$51 = $B70)) *
        (($C70 = "") + ISNUMBER(SEARCH(Data_Clean_Build!$B$2:$B$51,$C70)))
    ),
    0
)</f>
        <v>0</v>
      </c>
      <c r="W70" s="19" cm="1">
        <f t="array" ref="W70">IFERROR(
    -SUMPRODUCT(
        (Data_Clean_Build!Z$2:Z$51) *
        (Data_Clean_Build!AA$2:AA$51 = 0) *
       (Data_Clean_Build!$E$2:$E$51 &lt;&gt; Data_Clean_Build!AA$1:AA$1) *
        (($B70 = "All") + (Data_Clean_Build!$F$2:$F$51 = $B70)) *
        (($C70 = "") + ISNUMBER(SEARCH(Data_Clean_Build!$B$2:$B$51,$C70)))
    ),
    0
)</f>
        <v>0</v>
      </c>
      <c r="X70" s="19" cm="1">
        <f t="array" ref="X70">IFERROR(
    -SUMPRODUCT(
        (Data_Clean_Build!AA$2:AA$51) *
        (Data_Clean_Build!AB$2:AB$51 = 0) *
       (Data_Clean_Build!$E$2:$E$51 &lt;&gt; Data_Clean_Build!AB$1:AB$1) *
        (($B70 = "All") + (Data_Clean_Build!$F$2:$F$51 = $B70)) *
        (($C70 = "") + ISNUMBER(SEARCH(Data_Clean_Build!$B$2:$B$51,$C70)))
    ),
    0
)</f>
        <v>0</v>
      </c>
      <c r="Y70" s="19" cm="1">
        <f t="array" ref="Y70">IFERROR(
    -SUMPRODUCT(
        (Data_Clean_Build!AB$2:AB$51) *
        (Data_Clean_Build!AC$2:AC$51 = 0) *
       (Data_Clean_Build!$E$2:$E$51 &lt;&gt; Data_Clean_Build!AC$1:AC$1) *
        (($B70 = "All") + (Data_Clean_Build!$F$2:$F$51 = $B70)) *
        (($C70 = "") + ISNUMBER(SEARCH(Data_Clean_Build!$B$2:$B$51,$C70)))
    ),
    0
)</f>
        <v>0</v>
      </c>
      <c r="Z70" s="19" cm="1">
        <f t="array" ref="Z70">IFERROR(
    -SUMPRODUCT(
        (Data_Clean_Build!AC$2:AC$51) *
        (Data_Clean_Build!AD$2:AD$51 = 0) *
       (Data_Clean_Build!$E$2:$E$51 &lt;&gt; Data_Clean_Build!AD$1:AD$1) *
        (($B70 = "All") + (Data_Clean_Build!$F$2:$F$51 = $B70)) *
        (($C70 = "") + ISNUMBER(SEARCH(Data_Clean_Build!$B$2:$B$51,$C70)))
    ),
    0
)</f>
        <v>0</v>
      </c>
      <c r="AA70" s="19" cm="1">
        <f t="array" ref="AA70">IFERROR(
    -SUMPRODUCT(
        (Data_Clean_Build!AD$2:AD$51) *
        (Data_Clean_Build!AE$2:AE$51 = 0) *
       (Data_Clean_Build!$E$2:$E$51 &lt;&gt; Data_Clean_Build!AE$1:AE$1) *
        (($B70 = "All") + (Data_Clean_Build!$F$2:$F$51 = $B70)) *
        (($C70 = "") + ISNUMBER(SEARCH(Data_Clean_Build!$B$2:$B$51,$C70)))
    ),
    0
)</f>
        <v>0</v>
      </c>
      <c r="AB70" s="19" cm="1">
        <f t="array" ref="AB70">IFERROR(
    -SUMPRODUCT(
        (Data_Clean_Build!AE$2:AE$51) *
        (Data_Clean_Build!AF$2:AF$51 = 0) *
       (Data_Clean_Build!$E$2:$E$51 &lt;&gt; Data_Clean_Build!AF$1:AF$1) *
        (($B70 = "All") + (Data_Clean_Build!$F$2:$F$51 = $B70)) *
        (($C70 = "") + ISNUMBER(SEARCH(Data_Clean_Build!$B$2:$B$51,$C70)))
    ),
    0
)</f>
        <v>0</v>
      </c>
      <c r="AC70" s="19" cm="1">
        <f t="array" ref="AC70">IFERROR(
    -SUMPRODUCT(
        (Data_Clean_Build!AF$2:AF$51) *
        (Data_Clean_Build!AG$2:AG$51 = 0) *
       (Data_Clean_Build!$E$2:$E$51 &lt;&gt; Data_Clean_Build!AG$1:AG$1) *
        (($B70 = "All") + (Data_Clean_Build!$F$2:$F$51 = $B70)) *
        (($C70 = "") + ISNUMBER(SEARCH(Data_Clean_Build!$B$2:$B$51,$C70)))
    ),
    0
)</f>
        <v>0</v>
      </c>
      <c r="AD70" s="19" cm="1">
        <f t="array" ref="AD70">IFERROR(
    -SUMPRODUCT(
        (Data_Clean_Build!AG$2:AG$51) *
        (Data_Clean_Build!AH$2:AH$51 = 0) *
       (Data_Clean_Build!$E$2:$E$51 &lt;&gt; Data_Clean_Build!AH$1:AH$1) *
        (($B70 = "All") + (Data_Clean_Build!$F$2:$F$51 = $B70)) *
        (($C70 = "") + ISNUMBER(SEARCH(Data_Clean_Build!$B$2:$B$51,$C70)))
    ),
    0
)</f>
        <v>0</v>
      </c>
      <c r="AE70" s="19" cm="1">
        <f t="array" ref="AE70">IFERROR(
    -SUMPRODUCT(
        (Data_Clean_Build!AH$2:AH$51) *
        (Data_Clean_Build!AI$2:AI$51 = 0) *
       (Data_Clean_Build!$E$2:$E$51 &lt;&gt; Data_Clean_Build!AI$1:AI$1) *
        (($B70 = "All") + (Data_Clean_Build!$F$2:$F$51 = $B70)) *
        (($C70 = "") + ISNUMBER(SEARCH(Data_Clean_Build!$B$2:$B$51,$C70)))
    ),
    0
)</f>
        <v>0</v>
      </c>
      <c r="AF70" s="19" cm="1">
        <f t="array" ref="AF70">IFERROR(
    -SUMPRODUCT(
        (Data_Clean_Build!AI$2:AI$51) *
        (Data_Clean_Build!AJ$2:AJ$51 = 0) *
       (Data_Clean_Build!$E$2:$E$51 &lt;&gt; Data_Clean_Build!AJ$1:AJ$1) *
        (($B70 = "All") + (Data_Clean_Build!$F$2:$F$51 = $B70)) *
        (($C70 = "") + ISNUMBER(SEARCH(Data_Clean_Build!$B$2:$B$51,$C70)))
    ),
    0
)</f>
        <v>0</v>
      </c>
      <c r="AH70" s="19" cm="1">
        <f t="array" ref="AH70">_xlfn.SWITCH($A70,"Start",$E70,"End",$G70,SUM($E70:$G70))</f>
        <v>0</v>
      </c>
      <c r="AI70" s="19" cm="1">
        <f t="array" ref="AI70">_xlfn.SWITCH($A70,"Start",$H70,"End",$J70,SUM($H70:$J70))</f>
        <v>0</v>
      </c>
      <c r="AJ70" s="19" cm="1">
        <f t="array" ref="AJ70">_xlfn.SWITCH($A70,"Start",$K70,"End",$M70,SUM($K70:$M70))</f>
        <v>0</v>
      </c>
      <c r="AK70" s="19" cm="1">
        <f t="array" ref="AK70">_xlfn.SWITCH($A70,"Start",$N70,"End",$P70,SUM($N70:$P70))</f>
        <v>0</v>
      </c>
      <c r="AL70" s="19" cm="1">
        <f t="array" ref="AL70">_xlfn.SWITCH($A70,"Start",$Q70,"End",$S70,SUM($Q70:$S70))</f>
        <v>0</v>
      </c>
      <c r="AM70" s="19" cm="1">
        <f t="array" ref="AM70">_xlfn.SWITCH($A70,"Start",$T70,"End",$V70,SUM($T70:$V70))</f>
        <v>0</v>
      </c>
      <c r="AN70" s="19" cm="1">
        <f t="array" ref="AN70">_xlfn.SWITCH($A70,"Start",$W70,"End",$Y70,SUM($W70:$Y70))</f>
        <v>0</v>
      </c>
      <c r="AO70" s="19" cm="1">
        <f t="array" ref="AO70">_xlfn.SWITCH($A70,"Start",$Z70,"End",$AB70,SUM($Z70:$AB70))</f>
        <v>0</v>
      </c>
      <c r="AP70" s="19" cm="1">
        <f t="array" ref="AP70">_xlfn.SWITCH($A70,"Start",$AC70,"End",$AE70,SUM($AC70:$AE70))</f>
        <v>0</v>
      </c>
      <c r="AR70" s="19" cm="1">
        <f t="array" ref="AR70">_xlfn.SWITCH($A70,"Start",$E70,"End",$P70,SUM($E70:$P70))</f>
        <v>0</v>
      </c>
      <c r="AS70" s="19" cm="1">
        <f t="array" ref="AS70">_xlfn.SWITCH($A70,"Start",$Q70,"End",$AB70,SUM($Q70:$AB70))</f>
        <v>0</v>
      </c>
    </row>
    <row r="71" spans="1:45" x14ac:dyDescent="0.2">
      <c r="A71" s="35" t="s">
        <v>21</v>
      </c>
      <c r="B71" s="34" t="s">
        <v>12</v>
      </c>
      <c r="C71" s="35" t="s">
        <v>16</v>
      </c>
      <c r="E71" s="19" cm="1">
        <f t="array" ref="E71">IFERROR(
    -SUMPRODUCT(
        (Data_Clean_Build!H$2:H$51) *
        (Data_Clean_Build!$E$2:$E$51 = Data_Clean_Build!I$1:I$1) *
        (($B71 = "All") + (Data_Clean_Build!$F$2:$F$51 = $B71)) *
        (($C71 = "") + ISNUMBER(SEARCH(Data_Clean_Build!$B$2:$B$51,$C71)))
    ),
    0
)</f>
        <v>0</v>
      </c>
      <c r="F71" s="19" cm="1">
        <f t="array" ref="F71">IFERROR(
    -SUMPRODUCT(
        (Data_Clean_Build!I$2:I$51) *
        (Data_Clean_Build!$E$2:$E$51 = Data_Clean_Build!J$1:J$1) *
        (($B71 = "All") + (Data_Clean_Build!$F$2:$F$51 = $B71)) *
        (($C71 = "") + ISNUMBER(SEARCH(Data_Clean_Build!$B$2:$B$51,$C71)))
    ),
    0
)</f>
        <v>0</v>
      </c>
      <c r="G71" s="19" cm="1">
        <f t="array" ref="G71">IFERROR(
    -SUMPRODUCT(
        (Data_Clean_Build!J$2:J$51) *
        (Data_Clean_Build!$E$2:$E$51 = Data_Clean_Build!K$1:K$1) *
        (($B71 = "All") + (Data_Clean_Build!$F$2:$F$51 = $B71)) *
        (($C71 = "") + ISNUMBER(SEARCH(Data_Clean_Build!$B$2:$B$51,$C71)))
    ),
    0
)</f>
        <v>0</v>
      </c>
      <c r="H71" s="19" cm="1">
        <f t="array" ref="H71">IFERROR(
    -SUMPRODUCT(
        (Data_Clean_Build!K$2:K$51) *
        (Data_Clean_Build!$E$2:$E$51 = Data_Clean_Build!L$1:L$1) *
        (($B71 = "All") + (Data_Clean_Build!$F$2:$F$51 = $B71)) *
        (($C71 = "") + ISNUMBER(SEARCH(Data_Clean_Build!$B$2:$B$51,$C71)))
    ),
    0
)</f>
        <v>0</v>
      </c>
      <c r="I71" s="19" cm="1">
        <f t="array" ref="I71">IFERROR(
    -SUMPRODUCT(
        (Data_Clean_Build!L$2:L$51) *
        (Data_Clean_Build!$E$2:$E$51 = Data_Clean_Build!M$1:M$1) *
        (($B71 = "All") + (Data_Clean_Build!$F$2:$F$51 = $B71)) *
        (($C71 = "") + ISNUMBER(SEARCH(Data_Clean_Build!$B$2:$B$51,$C71)))
    ),
    0
)</f>
        <v>0</v>
      </c>
      <c r="J71" s="19" cm="1">
        <f t="array" ref="J71">IFERROR(
    -SUMPRODUCT(
        (Data_Clean_Build!M$2:M$51) *
        (Data_Clean_Build!$E$2:$E$51 = Data_Clean_Build!N$1:N$1) *
        (($B71 = "All") + (Data_Clean_Build!$F$2:$F$51 = $B71)) *
        (($C71 = "") + ISNUMBER(SEARCH(Data_Clean_Build!$B$2:$B$51,$C71)))
    ),
    0
)</f>
        <v>0</v>
      </c>
      <c r="K71" s="19" cm="1">
        <f t="array" ref="K71">IFERROR(
    -SUMPRODUCT(
        (Data_Clean_Build!N$2:N$51) *
        (Data_Clean_Build!$E$2:$E$51 = Data_Clean_Build!O$1:O$1) *
        (($B71 = "All") + (Data_Clean_Build!$F$2:$F$51 = $B71)) *
        (($C71 = "") + ISNUMBER(SEARCH(Data_Clean_Build!$B$2:$B$51,$C71)))
    ),
    0
)</f>
        <v>0</v>
      </c>
      <c r="L71" s="19" cm="1">
        <f t="array" ref="L71">IFERROR(
    -SUMPRODUCT(
        (Data_Clean_Build!O$2:O$51) *
        (Data_Clean_Build!$E$2:$E$51 = Data_Clean_Build!P$1:P$1) *
        (($B71 = "All") + (Data_Clean_Build!$F$2:$F$51 = $B71)) *
        (($C71 = "") + ISNUMBER(SEARCH(Data_Clean_Build!$B$2:$B$51,$C71)))
    ),
    0
)</f>
        <v>0</v>
      </c>
      <c r="M71" s="19" cm="1">
        <f t="array" ref="M71">IFERROR(
    -SUMPRODUCT(
        (Data_Clean_Build!P$2:P$51) *
        (Data_Clean_Build!$E$2:$E$51 = Data_Clean_Build!Q$1:Q$1) *
        (($B71 = "All") + (Data_Clean_Build!$F$2:$F$51 = $B71)) *
        (($C71 = "") + ISNUMBER(SEARCH(Data_Clean_Build!$B$2:$B$51,$C71)))
    ),
    0
)</f>
        <v>0</v>
      </c>
      <c r="N71" s="19" cm="1">
        <f t="array" ref="N71">IFERROR(
    -SUMPRODUCT(
        (Data_Clean_Build!Q$2:Q$51) *
        (Data_Clean_Build!$E$2:$E$51 = Data_Clean_Build!R$1:R$1) *
        (($B71 = "All") + (Data_Clean_Build!$F$2:$F$51 = $B71)) *
        (($C71 = "") + ISNUMBER(SEARCH(Data_Clean_Build!$B$2:$B$51,$C71)))
    ),
    0
)</f>
        <v>0</v>
      </c>
      <c r="O71" s="19" cm="1">
        <f t="array" ref="O71">IFERROR(
    -SUMPRODUCT(
        (Data_Clean_Build!R$2:R$51) *
        (Data_Clean_Build!$E$2:$E$51 = Data_Clean_Build!S$1:S$1) *
        (($B71 = "All") + (Data_Clean_Build!$F$2:$F$51 = $B71)) *
        (($C71 = "") + ISNUMBER(SEARCH(Data_Clean_Build!$B$2:$B$51,$C71)))
    ),
    0
)</f>
        <v>0</v>
      </c>
      <c r="P71" s="19" cm="1">
        <f t="array" ref="P71">IFERROR(
    -SUMPRODUCT(
        (Data_Clean_Build!S$2:S$51) *
        (Data_Clean_Build!$E$2:$E$51 = Data_Clean_Build!T$1:T$1) *
        (($B71 = "All") + (Data_Clean_Build!$F$2:$F$51 = $B71)) *
        (($C71 = "") + ISNUMBER(SEARCH(Data_Clean_Build!$B$2:$B$51,$C71)))
    ),
    0
)</f>
        <v>0</v>
      </c>
      <c r="Q71" s="19" cm="1">
        <f t="array" ref="Q71">IFERROR(
    -SUMPRODUCT(
        (Data_Clean_Build!T$2:T$51) *
        (Data_Clean_Build!$E$2:$E$51 = Data_Clean_Build!U$1:U$1) *
        (($B71 = "All") + (Data_Clean_Build!$F$2:$F$51 = $B71)) *
        (($C71 = "") + ISNUMBER(SEARCH(Data_Clean_Build!$B$2:$B$51,$C71)))
    ),
    0
)</f>
        <v>0</v>
      </c>
      <c r="R71" s="19" cm="1">
        <f t="array" ref="R71">IFERROR(
    -SUMPRODUCT(
        (Data_Clean_Build!U$2:U$51) *
        (Data_Clean_Build!$E$2:$E$51 = Data_Clean_Build!V$1:V$1) *
        (($B71 = "All") + (Data_Clean_Build!$F$2:$F$51 = $B71)) *
        (($C71 = "") + ISNUMBER(SEARCH(Data_Clean_Build!$B$2:$B$51,$C71)))
    ),
    0
)</f>
        <v>0</v>
      </c>
      <c r="S71" s="19" cm="1">
        <f t="array" ref="S71">IFERROR(
    -SUMPRODUCT(
        (Data_Clean_Build!V$2:V$51) *
        (Data_Clean_Build!$E$2:$E$51 = Data_Clean_Build!W$1:W$1) *
        (($B71 = "All") + (Data_Clean_Build!$F$2:$F$51 = $B71)) *
        (($C71 = "") + ISNUMBER(SEARCH(Data_Clean_Build!$B$2:$B$51,$C71)))
    ),
    0
)</f>
        <v>0</v>
      </c>
      <c r="T71" s="19" cm="1">
        <f t="array" ref="T71">IFERROR(
    -SUMPRODUCT(
        (Data_Clean_Build!W$2:W$51) *
        (Data_Clean_Build!$E$2:$E$51 = Data_Clean_Build!X$1:X$1) *
        (($B71 = "All") + (Data_Clean_Build!$F$2:$F$51 = $B71)) *
        (($C71 = "") + ISNUMBER(SEARCH(Data_Clean_Build!$B$2:$B$51,$C71)))
    ),
    0
)</f>
        <v>0</v>
      </c>
      <c r="U71" s="19" cm="1">
        <f t="array" ref="U71">IFERROR(
    -SUMPRODUCT(
        (Data_Clean_Build!X$2:X$51) *
        (Data_Clean_Build!$E$2:$E$51 = Data_Clean_Build!Y$1:Y$1) *
        (($B71 = "All") + (Data_Clean_Build!$F$2:$F$51 = $B71)) *
        (($C71 = "") + ISNUMBER(SEARCH(Data_Clean_Build!$B$2:$B$51,$C71)))
    ),
    0
)</f>
        <v>0</v>
      </c>
      <c r="V71" s="19" cm="1">
        <f t="array" ref="V71">IFERROR(
    -SUMPRODUCT(
        (Data_Clean_Build!Y$2:Y$51) *
        (Data_Clean_Build!$E$2:$E$51 = Data_Clean_Build!Z$1:Z$1) *
        (($B71 = "All") + (Data_Clean_Build!$F$2:$F$51 = $B71)) *
        (($C71 = "") + ISNUMBER(SEARCH(Data_Clean_Build!$B$2:$B$51,$C71)))
    ),
    0
)</f>
        <v>0</v>
      </c>
      <c r="W71" s="19" cm="1">
        <f t="array" ref="W71">IFERROR(
    -SUMPRODUCT(
        (Data_Clean_Build!Z$2:Z$51) *
        (Data_Clean_Build!$E$2:$E$51 = Data_Clean_Build!AA$1:AA$1) *
        (($B71 = "All") + (Data_Clean_Build!$F$2:$F$51 = $B71)) *
        (($C71 = "") + ISNUMBER(SEARCH(Data_Clean_Build!$B$2:$B$51,$C71)))
    ),
    0
)</f>
        <v>0</v>
      </c>
      <c r="X71" s="19" cm="1">
        <f t="array" ref="X71">IFERROR(
    -SUMPRODUCT(
        (Data_Clean_Build!AA$2:AA$51) *
        (Data_Clean_Build!$E$2:$E$51 = Data_Clean_Build!AB$1:AB$1) *
        (($B71 = "All") + (Data_Clean_Build!$F$2:$F$51 = $B71)) *
        (($C71 = "") + ISNUMBER(SEARCH(Data_Clean_Build!$B$2:$B$51,$C71)))
    ),
    0
)</f>
        <v>0</v>
      </c>
      <c r="Y71" s="19" cm="1">
        <f t="array" ref="Y71">IFERROR(
    -SUMPRODUCT(
        (Data_Clean_Build!AB$2:AB$51) *
        (Data_Clean_Build!$E$2:$E$51 = Data_Clean_Build!AC$1:AC$1) *
        (($B71 = "All") + (Data_Clean_Build!$F$2:$F$51 = $B71)) *
        (($C71 = "") + ISNUMBER(SEARCH(Data_Clean_Build!$B$2:$B$51,$C71)))
    ),
    0
)</f>
        <v>0</v>
      </c>
      <c r="Z71" s="19" cm="1">
        <f t="array" ref="Z71">IFERROR(
    -SUMPRODUCT(
        (Data_Clean_Build!AC$2:AC$51) *
        (Data_Clean_Build!$E$2:$E$51 = Data_Clean_Build!AD$1:AD$1) *
        (($B71 = "All") + (Data_Clean_Build!$F$2:$F$51 = $B71)) *
        (($C71 = "") + ISNUMBER(SEARCH(Data_Clean_Build!$B$2:$B$51,$C71)))
    ),
    0
)</f>
        <v>0</v>
      </c>
      <c r="AA71" s="19" cm="1">
        <f t="array" ref="AA71">IFERROR(
    -SUMPRODUCT(
        (Data_Clean_Build!AD$2:AD$51) *
        (Data_Clean_Build!$E$2:$E$51 = Data_Clean_Build!AE$1:AE$1) *
        (($B71 = "All") + (Data_Clean_Build!$F$2:$F$51 = $B71)) *
        (($C71 = "") + ISNUMBER(SEARCH(Data_Clean_Build!$B$2:$B$51,$C71)))
    ),
    0
)</f>
        <v>0</v>
      </c>
      <c r="AB71" s="19" cm="1">
        <f t="array" ref="AB71">IFERROR(
    -SUMPRODUCT(
        (Data_Clean_Build!AE$2:AE$51) *
        (Data_Clean_Build!$E$2:$E$51 = Data_Clean_Build!AF$1:AF$1) *
        (($B71 = "All") + (Data_Clean_Build!$F$2:$F$51 = $B71)) *
        (($C71 = "") + ISNUMBER(SEARCH(Data_Clean_Build!$B$2:$B$51,$C71)))
    ),
    0
)</f>
        <v>0</v>
      </c>
      <c r="AC71" s="19" cm="1">
        <f t="array" ref="AC71">IFERROR(
    -SUMPRODUCT(
        (Data_Clean_Build!AF$2:AF$51) *
        (Data_Clean_Build!$E$2:$E$51 = Data_Clean_Build!AG$1:AG$1) *
        (($B71 = "All") + (Data_Clean_Build!$F$2:$F$51 = $B71)) *
        (($C71 = "") + ISNUMBER(SEARCH(Data_Clean_Build!$B$2:$B$51,$C71)))
    ),
    0
)</f>
        <v>0</v>
      </c>
      <c r="AD71" s="19" cm="1">
        <f t="array" ref="AD71">IFERROR(
    -SUMPRODUCT(
        (Data_Clean_Build!AG$2:AG$51) *
        (Data_Clean_Build!$E$2:$E$51 = Data_Clean_Build!AH$1:AH$1) *
        (($B71 = "All") + (Data_Clean_Build!$F$2:$F$51 = $B71)) *
        (($C71 = "") + ISNUMBER(SEARCH(Data_Clean_Build!$B$2:$B$51,$C71)))
    ),
    0
)</f>
        <v>0</v>
      </c>
      <c r="AE71" s="19" cm="1">
        <f t="array" ref="AE71">IFERROR(
    -SUMPRODUCT(
        (Data_Clean_Build!AH$2:AH$51) *
        (Data_Clean_Build!$E$2:$E$51 = Data_Clean_Build!AI$1:AI$1) *
        (($B71 = "All") + (Data_Clean_Build!$F$2:$F$51 = $B71)) *
        (($C71 = "") + ISNUMBER(SEARCH(Data_Clean_Build!$B$2:$B$51,$C71)))
    ),
    0
)</f>
        <v>0</v>
      </c>
      <c r="AF71" s="19" cm="1">
        <f t="array" ref="AF71">IFERROR(
    -SUMPRODUCT(
        (Data_Clean_Build!AI$2:AI$51) *
        (Data_Clean_Build!$E$2:$E$51 = Data_Clean_Build!AJ$1:AJ$1) *
        (($B71 = "All") + (Data_Clean_Build!$F$2:$F$51 = $B71)) *
        (($C71 = "") + ISNUMBER(SEARCH(Data_Clean_Build!$B$2:$B$51,$C71)))
    ),
    0
)</f>
        <v>0</v>
      </c>
      <c r="AH71" s="19" cm="1">
        <f t="array" ref="AH71">_xlfn.SWITCH($A71,"Start",$E71,"End",$G71,SUM($E71:$G71))</f>
        <v>0</v>
      </c>
      <c r="AI71" s="19" cm="1">
        <f t="array" ref="AI71">_xlfn.SWITCH($A71,"Start",$H71,"End",$J71,SUM($H71:$J71))</f>
        <v>0</v>
      </c>
      <c r="AJ71" s="19" cm="1">
        <f t="array" ref="AJ71">_xlfn.SWITCH($A71,"Start",$K71,"End",$M71,SUM($K71:$M71))</f>
        <v>0</v>
      </c>
      <c r="AK71" s="19" cm="1">
        <f t="array" ref="AK71">_xlfn.SWITCH($A71,"Start",$N71,"End",$P71,SUM($N71:$P71))</f>
        <v>0</v>
      </c>
      <c r="AL71" s="19" cm="1">
        <f t="array" ref="AL71">_xlfn.SWITCH($A71,"Start",$Q71,"End",$S71,SUM($Q71:$S71))</f>
        <v>0</v>
      </c>
      <c r="AM71" s="19" cm="1">
        <f t="array" ref="AM71">_xlfn.SWITCH($A71,"Start",$T71,"End",$V71,SUM($T71:$V71))</f>
        <v>0</v>
      </c>
      <c r="AN71" s="19" cm="1">
        <f t="array" ref="AN71">_xlfn.SWITCH($A71,"Start",$W71,"End",$Y71,SUM($W71:$Y71))</f>
        <v>0</v>
      </c>
      <c r="AO71" s="19" cm="1">
        <f t="array" ref="AO71">_xlfn.SWITCH($A71,"Start",$Z71,"End",$AB71,SUM($Z71:$AB71))</f>
        <v>0</v>
      </c>
      <c r="AP71" s="19" cm="1">
        <f t="array" ref="AP71">_xlfn.SWITCH($A71,"Start",$AC71,"End",$AE71,SUM($AC71:$AE71))</f>
        <v>0</v>
      </c>
      <c r="AR71" s="19" cm="1">
        <f t="array" ref="AR71">_xlfn.SWITCH($A71,"Start",$E71,"End",$P71,SUM($E71:$P71))</f>
        <v>0</v>
      </c>
      <c r="AS71" s="19" cm="1">
        <f t="array" ref="AS71">_xlfn.SWITCH($A71,"Start",$Q71,"End",$AB71,SUM($Q71:$AB71))</f>
        <v>0</v>
      </c>
    </row>
    <row r="72" spans="1:45" x14ac:dyDescent="0.2">
      <c r="A72" s="35" t="s">
        <v>22</v>
      </c>
      <c r="B72" s="34" t="s">
        <v>12</v>
      </c>
      <c r="C72" s="35" t="s">
        <v>16</v>
      </c>
      <c r="E72" s="19" cm="1">
        <f t="array" ref="E72">IFERROR(
    SUMPRODUCT(
        (Data_Clean_Build!I$2:I$51) *
        (($B72 = "All") + (Data_Clean_Build!$F$2:$F$51 = $B72)) *
        (($C72 = "") + ISNUMBER(SEARCH(Data_Clean_Build!$B$2:$B$51,$C72)))
    ),
    0
)</f>
        <v>0</v>
      </c>
      <c r="F72" s="19" cm="1">
        <f t="array" ref="F72">IFERROR(
    SUMPRODUCT(
        (Data_Clean_Build!J$2:J$51) *
        (($B72 = "All") + (Data_Clean_Build!$F$2:$F$51 = $B72)) *
        (($C72 = "") + ISNUMBER(SEARCH(Data_Clean_Build!$B$2:$B$51,$C72)))
    ),
    0
)</f>
        <v>0</v>
      </c>
      <c r="G72" s="19" cm="1">
        <f t="array" ref="G72">IFERROR(
    SUMPRODUCT(
        (Data_Clean_Build!K$2:K$51) *
        (($B72 = "All") + (Data_Clean_Build!$F$2:$F$51 = $B72)) *
        (($C72 = "") + ISNUMBER(SEARCH(Data_Clean_Build!$B$2:$B$51,$C72)))
    ),
    0
)</f>
        <v>0</v>
      </c>
      <c r="H72" s="19" cm="1">
        <f t="array" ref="H72">IFERROR(
    SUMPRODUCT(
        (Data_Clean_Build!L$2:L$51) *
        (($B72 = "All") + (Data_Clean_Build!$F$2:$F$51 = $B72)) *
        (($C72 = "") + ISNUMBER(SEARCH(Data_Clean_Build!$B$2:$B$51,$C72)))
    ),
    0
)</f>
        <v>0</v>
      </c>
      <c r="I72" s="19" cm="1">
        <f t="array" ref="I72">IFERROR(
    SUMPRODUCT(
        (Data_Clean_Build!M$2:M$51) *
        (($B72 = "All") + (Data_Clean_Build!$F$2:$F$51 = $B72)) *
        (($C72 = "") + ISNUMBER(SEARCH(Data_Clean_Build!$B$2:$B$51,$C72)))
    ),
    0
)</f>
        <v>0</v>
      </c>
      <c r="J72" s="19" cm="1">
        <f t="array" ref="J72">IFERROR(
    SUMPRODUCT(
        (Data_Clean_Build!N$2:N$51) *
        (($B72 = "All") + (Data_Clean_Build!$F$2:$F$51 = $B72)) *
        (($C72 = "") + ISNUMBER(SEARCH(Data_Clean_Build!$B$2:$B$51,$C72)))
    ),
    0
)</f>
        <v>0</v>
      </c>
      <c r="K72" s="19" cm="1">
        <f t="array" ref="K72">IFERROR(
    SUMPRODUCT(
        (Data_Clean_Build!O$2:O$51) *
        (($B72 = "All") + (Data_Clean_Build!$F$2:$F$51 = $B72)) *
        (($C72 = "") + ISNUMBER(SEARCH(Data_Clean_Build!$B$2:$B$51,$C72)))
    ),
    0
)</f>
        <v>0</v>
      </c>
      <c r="L72" s="19" cm="1">
        <f t="array" ref="L72">IFERROR(
    SUMPRODUCT(
        (Data_Clean_Build!P$2:P$51) *
        (($B72 = "All") + (Data_Clean_Build!$F$2:$F$51 = $B72)) *
        (($C72 = "") + ISNUMBER(SEARCH(Data_Clean_Build!$B$2:$B$51,$C72)))
    ),
    0
)</f>
        <v>0</v>
      </c>
      <c r="M72" s="19" cm="1">
        <f t="array" ref="M72">IFERROR(
    SUMPRODUCT(
        (Data_Clean_Build!Q$2:Q$51) *
        (($B72 = "All") + (Data_Clean_Build!$F$2:$F$51 = $B72)) *
        (($C72 = "") + ISNUMBER(SEARCH(Data_Clean_Build!$B$2:$B$51,$C72)))
    ),
    0
)</f>
        <v>0</v>
      </c>
      <c r="N72" s="19" cm="1">
        <f t="array" ref="N72">IFERROR(
    SUMPRODUCT(
        (Data_Clean_Build!R$2:R$51) *
        (($B72 = "All") + (Data_Clean_Build!$F$2:$F$51 = $B72)) *
        (($C72 = "") + ISNUMBER(SEARCH(Data_Clean_Build!$B$2:$B$51,$C72)))
    ),
    0
)</f>
        <v>0</v>
      </c>
      <c r="O72" s="19" cm="1">
        <f t="array" ref="O72">IFERROR(
    SUMPRODUCT(
        (Data_Clean_Build!S$2:S$51) *
        (($B72 = "All") + (Data_Clean_Build!$F$2:$F$51 = $B72)) *
        (($C72 = "") + ISNUMBER(SEARCH(Data_Clean_Build!$B$2:$B$51,$C72)))
    ),
    0
)</f>
        <v>0</v>
      </c>
      <c r="P72" s="19" cm="1">
        <f t="array" ref="P72">IFERROR(
    SUMPRODUCT(
        (Data_Clean_Build!T$2:T$51) *
        (($B72 = "All") + (Data_Clean_Build!$F$2:$F$51 = $B72)) *
        (($C72 = "") + ISNUMBER(SEARCH(Data_Clean_Build!$B$2:$B$51,$C72)))
    ),
    0
)</f>
        <v>0</v>
      </c>
      <c r="Q72" s="19" cm="1">
        <f t="array" ref="Q72">IFERROR(
    SUMPRODUCT(
        (Data_Clean_Build!U$2:U$51) *
        (($B72 = "All") + (Data_Clean_Build!$F$2:$F$51 = $B72)) *
        (($C72 = "") + ISNUMBER(SEARCH(Data_Clean_Build!$B$2:$B$51,$C72)))
    ),
    0
)</f>
        <v>0</v>
      </c>
      <c r="R72" s="19" cm="1">
        <f t="array" ref="R72">IFERROR(
    SUMPRODUCT(
        (Data_Clean_Build!V$2:V$51) *
        (($B72 = "All") + (Data_Clean_Build!$F$2:$F$51 = $B72)) *
        (($C72 = "") + ISNUMBER(SEARCH(Data_Clean_Build!$B$2:$B$51,$C72)))
    ),
    0
)</f>
        <v>0</v>
      </c>
      <c r="S72" s="19" cm="1">
        <f t="array" ref="S72">IFERROR(
    SUMPRODUCT(
        (Data_Clean_Build!W$2:W$51) *
        (($B72 = "All") + (Data_Clean_Build!$F$2:$F$51 = $B72)) *
        (($C72 = "") + ISNUMBER(SEARCH(Data_Clean_Build!$B$2:$B$51,$C72)))
    ),
    0
)</f>
        <v>0</v>
      </c>
      <c r="T72" s="19" cm="1">
        <f t="array" ref="T72">IFERROR(
    SUMPRODUCT(
        (Data_Clean_Build!X$2:X$51) *
        (($B72 = "All") + (Data_Clean_Build!$F$2:$F$51 = $B72)) *
        (($C72 = "") + ISNUMBER(SEARCH(Data_Clean_Build!$B$2:$B$51,$C72)))
    ),
    0
)</f>
        <v>0</v>
      </c>
      <c r="U72" s="19" cm="1">
        <f t="array" ref="U72">IFERROR(
    SUMPRODUCT(
        (Data_Clean_Build!Y$2:Y$51) *
        (($B72 = "All") + (Data_Clean_Build!$F$2:$F$51 = $B72)) *
        (($C72 = "") + ISNUMBER(SEARCH(Data_Clean_Build!$B$2:$B$51,$C72)))
    ),
    0
)</f>
        <v>0</v>
      </c>
      <c r="V72" s="19" cm="1">
        <f t="array" ref="V72">IFERROR(
    SUMPRODUCT(
        (Data_Clean_Build!Z$2:Z$51) *
        (($B72 = "All") + (Data_Clean_Build!$F$2:$F$51 = $B72)) *
        (($C72 = "") + ISNUMBER(SEARCH(Data_Clean_Build!$B$2:$B$51,$C72)))
    ),
    0
)</f>
        <v>0</v>
      </c>
      <c r="W72" s="19" cm="1">
        <f t="array" ref="W72">IFERROR(
    SUMPRODUCT(
        (Data_Clean_Build!AA$2:AA$51) *
        (($B72 = "All") + (Data_Clean_Build!$F$2:$F$51 = $B72)) *
        (($C72 = "") + ISNUMBER(SEARCH(Data_Clean_Build!$B$2:$B$51,$C72)))
    ),
    0
)</f>
        <v>0</v>
      </c>
      <c r="X72" s="19" cm="1">
        <f t="array" ref="X72">IFERROR(
    SUMPRODUCT(
        (Data_Clean_Build!AB$2:AB$51) *
        (($B72 = "All") + (Data_Clean_Build!$F$2:$F$51 = $B72)) *
        (($C72 = "") + ISNUMBER(SEARCH(Data_Clean_Build!$B$2:$B$51,$C72)))
    ),
    0
)</f>
        <v>0</v>
      </c>
      <c r="Y72" s="19" cm="1">
        <f t="array" ref="Y72">IFERROR(
    SUMPRODUCT(
        (Data_Clean_Build!AC$2:AC$51) *
        (($B72 = "All") + (Data_Clean_Build!$F$2:$F$51 = $B72)) *
        (($C72 = "") + ISNUMBER(SEARCH(Data_Clean_Build!$B$2:$B$51,$C72)))
    ),
    0
)</f>
        <v>0</v>
      </c>
      <c r="Z72" s="19" cm="1">
        <f t="array" ref="Z72">IFERROR(
    SUMPRODUCT(
        (Data_Clean_Build!AD$2:AD$51) *
        (($B72 = "All") + (Data_Clean_Build!$F$2:$F$51 = $B72)) *
        (($C72 = "") + ISNUMBER(SEARCH(Data_Clean_Build!$B$2:$B$51,$C72)))
    ),
    0
)</f>
        <v>142.58304000000001</v>
      </c>
      <c r="AA72" s="19" cm="1">
        <f t="array" ref="AA72">IFERROR(
    SUMPRODUCT(
        (Data_Clean_Build!AE$2:AE$51) *
        (($B72 = "All") + (Data_Clean_Build!$F$2:$F$51 = $B72)) *
        (($C72 = "") + ISNUMBER(SEARCH(Data_Clean_Build!$B$2:$B$51,$C72)))
    ),
    0
)</f>
        <v>199.13904000000002</v>
      </c>
      <c r="AB72" s="19" cm="1">
        <f t="array" ref="AB72">IFERROR(
    SUMPRODUCT(
        (Data_Clean_Build!AF$2:AF$51) *
        (($B72 = "All") + (Data_Clean_Build!$F$2:$F$51 = $B72)) *
        (($C72 = "") + ISNUMBER(SEARCH(Data_Clean_Build!$B$2:$B$51,$C72)))
    ),
    0
)</f>
        <v>199.13904000000002</v>
      </c>
      <c r="AC72" s="19" cm="1">
        <f t="array" ref="AC72">IFERROR(
    SUMPRODUCT(
        (Data_Clean_Build!AG$2:AG$51) *
        (($B72 = "All") + (Data_Clean_Build!$F$2:$F$51 = $B72)) *
        (($C72 = "") + ISNUMBER(SEARCH(Data_Clean_Build!$B$2:$B$51,$C72)))
    ),
    0
)</f>
        <v>199.13904000000002</v>
      </c>
      <c r="AD72" s="19" cm="1">
        <f t="array" ref="AD72">IFERROR(
    SUMPRODUCT(
        (Data_Clean_Build!AH$2:AH$51) *
        (($B72 = "All") + (Data_Clean_Build!$F$2:$F$51 = $B72)) *
        (($C72 = "") + ISNUMBER(SEARCH(Data_Clean_Build!$B$2:$B$51,$C72)))
    ),
    0
)</f>
        <v>199.13904000000002</v>
      </c>
      <c r="AE72" s="19" cm="1">
        <f t="array" ref="AE72">IFERROR(
    SUMPRODUCT(
        (Data_Clean_Build!AI$2:AI$51) *
        (($B72 = "All") + (Data_Clean_Build!$F$2:$F$51 = $B72)) *
        (($C72 = "") + ISNUMBER(SEARCH(Data_Clean_Build!$B$2:$B$51,$C72)))
    ),
    0
)</f>
        <v>199.13904000000002</v>
      </c>
      <c r="AF72" s="19" cm="1">
        <f t="array" ref="AF72">IFERROR(
    SUMPRODUCT(
        (Data_Clean_Build!AJ$2:AJ$51) *
        (($B72 = "All") + (Data_Clean_Build!$F$2:$F$51 = $B72)) *
        (($C72 = "") + ISNUMBER(SEARCH(Data_Clean_Build!$B$2:$B$51,$C72)))
    ),
    0
)</f>
        <v>199.13904000000002</v>
      </c>
      <c r="AH72" s="19" cm="1">
        <f t="array" ref="AH72">_xlfn.SWITCH($A72,"Start",$E72,"End",$G72,SUM($E72:$G72))</f>
        <v>0</v>
      </c>
      <c r="AI72" s="19" cm="1">
        <f t="array" ref="AI72">_xlfn.SWITCH($A72,"Start",$H72,"End",$J72,SUM($H72:$J72))</f>
        <v>0</v>
      </c>
      <c r="AJ72" s="19" cm="1">
        <f t="array" ref="AJ72">_xlfn.SWITCH($A72,"Start",$K72,"End",$M72,SUM($K72:$M72))</f>
        <v>0</v>
      </c>
      <c r="AK72" s="19" cm="1">
        <f t="array" ref="AK72">_xlfn.SWITCH($A72,"Start",$N72,"End",$P72,SUM($N72:$P72))</f>
        <v>0</v>
      </c>
      <c r="AL72" s="19" cm="1">
        <f t="array" ref="AL72">_xlfn.SWITCH($A72,"Start",$Q72,"End",$S72,SUM($Q72:$S72))</f>
        <v>0</v>
      </c>
      <c r="AM72" s="19" cm="1">
        <f t="array" ref="AM72">_xlfn.SWITCH($A72,"Start",$T72,"End",$V72,SUM($T72:$V72))</f>
        <v>0</v>
      </c>
      <c r="AN72" s="19" cm="1">
        <f t="array" ref="AN72">_xlfn.SWITCH($A72,"Start",$W72,"End",$Y72,SUM($W72:$Y72))</f>
        <v>0</v>
      </c>
      <c r="AO72" s="19" cm="1">
        <f t="array" ref="AO72">_xlfn.SWITCH($A72,"Start",$Z72,"End",$AB72,SUM($Z72:$AB72))</f>
        <v>199.13904000000002</v>
      </c>
      <c r="AP72" s="19" cm="1">
        <f t="array" ref="AP72">_xlfn.SWITCH($A72,"Start",$AC72,"End",$AE72,SUM($AC72:$AE72))</f>
        <v>199.13904000000002</v>
      </c>
      <c r="AR72" s="19" cm="1">
        <f t="array" ref="AR72">_xlfn.SWITCH($A72,"Start",$E72,"End",$P72,SUM($E72:$P72))</f>
        <v>0</v>
      </c>
      <c r="AS72" s="19" cm="1">
        <f t="array" ref="AS72">_xlfn.SWITCH($A72,"Start",$Q72,"End",$AB72,SUM($Q72:$AB72))</f>
        <v>199.13904000000002</v>
      </c>
    </row>
    <row r="73" spans="1:45" x14ac:dyDescent="0.2">
      <c r="A73" s="35" t="s">
        <v>16</v>
      </c>
      <c r="B73" s="34"/>
      <c r="C73" s="35" t="s">
        <v>16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H73" s="19"/>
      <c r="AI73" s="19"/>
      <c r="AJ73" s="19"/>
      <c r="AK73" s="19"/>
      <c r="AL73" s="19"/>
      <c r="AM73" s="19"/>
      <c r="AN73" s="19"/>
      <c r="AO73" s="19"/>
      <c r="AP73" s="19"/>
      <c r="AR73" s="19"/>
      <c r="AS73" s="19"/>
    </row>
    <row r="74" spans="1:45" x14ac:dyDescent="0.2">
      <c r="A74" s="35" t="s">
        <v>13</v>
      </c>
      <c r="B74" s="34" t="s">
        <v>77</v>
      </c>
      <c r="C74" s="35" t="s">
        <v>16</v>
      </c>
      <c r="E74" s="19" cm="1">
        <f t="array" ref="E74">IFERROR(
    SUMPRODUCT(
        (Data_Clean_Build!H$2:H$51) *
        (($B74 = "All") + (Data_Clean_Build!$F$2:$F$51 = $B74)) *
        (($C74 = "") + ISNUMBER(SEARCH(Data_Clean_Build!$B$2:$B$51,$C74)))
    ),
    0
)</f>
        <v>0</v>
      </c>
      <c r="F74" s="19" cm="1">
        <f t="array" ref="F74">IFERROR(
    SUMPRODUCT(
        (Data_Clean_Build!I$2:I$51) *
        (($B74 = "All") + (Data_Clean_Build!$F$2:$F$51 = $B74)) *
        (($C74 = "") + ISNUMBER(SEARCH(Data_Clean_Build!$B$2:$B$51,$C74)))
    ),
    0
)</f>
        <v>0</v>
      </c>
      <c r="G74" s="19" cm="1">
        <f t="array" ref="G74">IFERROR(
    SUMPRODUCT(
        (Data_Clean_Build!J$2:J$51) *
        (($B74 = "All") + (Data_Clean_Build!$F$2:$F$51 = $B74)) *
        (($C74 = "") + ISNUMBER(SEARCH(Data_Clean_Build!$B$2:$B$51,$C74)))
    ),
    0
)</f>
        <v>0</v>
      </c>
      <c r="H74" s="19" cm="1">
        <f t="array" ref="H74">IFERROR(
    SUMPRODUCT(
        (Data_Clean_Build!K$2:K$51) *
        (($B74 = "All") + (Data_Clean_Build!$F$2:$F$51 = $B74)) *
        (($C74 = "") + ISNUMBER(SEARCH(Data_Clean_Build!$B$2:$B$51,$C74)))
    ),
    0
)</f>
        <v>0</v>
      </c>
      <c r="I74" s="19" cm="1">
        <f t="array" ref="I74">IFERROR(
    SUMPRODUCT(
        (Data_Clean_Build!L$2:L$51) *
        (($B74 = "All") + (Data_Clean_Build!$F$2:$F$51 = $B74)) *
        (($C74 = "") + ISNUMBER(SEARCH(Data_Clean_Build!$B$2:$B$51,$C74)))
    ),
    0
)</f>
        <v>0</v>
      </c>
      <c r="J74" s="19" cm="1">
        <f t="array" ref="J74">IFERROR(
    SUMPRODUCT(
        (Data_Clean_Build!M$2:M$51) *
        (($B74 = "All") + (Data_Clean_Build!$F$2:$F$51 = $B74)) *
        (($C74 = "") + ISNUMBER(SEARCH(Data_Clean_Build!$B$2:$B$51,$C74)))
    ),
    0
)</f>
        <v>0</v>
      </c>
      <c r="K74" s="19" cm="1">
        <f t="array" ref="K74">IFERROR(
    SUMPRODUCT(
        (Data_Clean_Build!N$2:N$51) *
        (($B74 = "All") + (Data_Clean_Build!$F$2:$F$51 = $B74)) *
        (($C74 = "") + ISNUMBER(SEARCH(Data_Clean_Build!$B$2:$B$51,$C74)))
    ),
    0
)</f>
        <v>0</v>
      </c>
      <c r="L74" s="19" cm="1">
        <f t="array" ref="L74">IFERROR(
    SUMPRODUCT(
        (Data_Clean_Build!O$2:O$51) *
        (($B74 = "All") + (Data_Clean_Build!$F$2:$F$51 = $B74)) *
        (($C74 = "") + ISNUMBER(SEARCH(Data_Clean_Build!$B$2:$B$51,$C74)))
    ),
    0
)</f>
        <v>0</v>
      </c>
      <c r="M74" s="19" cm="1">
        <f t="array" ref="M74">IFERROR(
    SUMPRODUCT(
        (Data_Clean_Build!P$2:P$51) *
        (($B74 = "All") + (Data_Clean_Build!$F$2:$F$51 = $B74)) *
        (($C74 = "") + ISNUMBER(SEARCH(Data_Clean_Build!$B$2:$B$51,$C74)))
    ),
    0
)</f>
        <v>0</v>
      </c>
      <c r="N74" s="19" cm="1">
        <f t="array" ref="N74">IFERROR(
    SUMPRODUCT(
        (Data_Clean_Build!Q$2:Q$51) *
        (($B74 = "All") + (Data_Clean_Build!$F$2:$F$51 = $B74)) *
        (($C74 = "") + ISNUMBER(SEARCH(Data_Clean_Build!$B$2:$B$51,$C74)))
    ),
    0
)</f>
        <v>0</v>
      </c>
      <c r="O74" s="19" cm="1">
        <f t="array" ref="O74">IFERROR(
    SUMPRODUCT(
        (Data_Clean_Build!R$2:R$51) *
        (($B74 = "All") + (Data_Clean_Build!$F$2:$F$51 = $B74)) *
        (($C74 = "") + ISNUMBER(SEARCH(Data_Clean_Build!$B$2:$B$51,$C74)))
    ),
    0
)</f>
        <v>0</v>
      </c>
      <c r="P74" s="19" cm="1">
        <f t="array" ref="P74">IFERROR(
    SUMPRODUCT(
        (Data_Clean_Build!S$2:S$51) *
        (($B74 = "All") + (Data_Clean_Build!$F$2:$F$51 = $B74)) *
        (($C74 = "") + ISNUMBER(SEARCH(Data_Clean_Build!$B$2:$B$51,$C74)))
    ),
    0
)</f>
        <v>0</v>
      </c>
      <c r="Q74" s="19" cm="1">
        <f t="array" ref="Q74">IFERROR(
    SUMPRODUCT(
        (Data_Clean_Build!T$2:T$51) *
        (($B74 = "All") + (Data_Clean_Build!$F$2:$F$51 = $B74)) *
        (($C74 = "") + ISNUMBER(SEARCH(Data_Clean_Build!$B$2:$B$51,$C74)))
    ),
    0
)</f>
        <v>0</v>
      </c>
      <c r="R74" s="19" cm="1">
        <f t="array" ref="R74">IFERROR(
    SUMPRODUCT(
        (Data_Clean_Build!U$2:U$51) *
        (($B74 = "All") + (Data_Clean_Build!$F$2:$F$51 = $B74)) *
        (($C74 = "") + ISNUMBER(SEARCH(Data_Clean_Build!$B$2:$B$51,$C74)))
    ),
    0
)</f>
        <v>0</v>
      </c>
      <c r="S74" s="19" cm="1">
        <f t="array" ref="S74">IFERROR(
    SUMPRODUCT(
        (Data_Clean_Build!V$2:V$51) *
        (($B74 = "All") + (Data_Clean_Build!$F$2:$F$51 = $B74)) *
        (($C74 = "") + ISNUMBER(SEARCH(Data_Clean_Build!$B$2:$B$51,$C74)))
    ),
    0
)</f>
        <v>0</v>
      </c>
      <c r="T74" s="19" cm="1">
        <f t="array" ref="T74">IFERROR(
    SUMPRODUCT(
        (Data_Clean_Build!W$2:W$51) *
        (($B74 = "All") + (Data_Clean_Build!$F$2:$F$51 = $B74)) *
        (($C74 = "") + ISNUMBER(SEARCH(Data_Clean_Build!$B$2:$B$51,$C74)))
    ),
    0
)</f>
        <v>0</v>
      </c>
      <c r="U74" s="19" cm="1">
        <f t="array" ref="U74">IFERROR(
    SUMPRODUCT(
        (Data_Clean_Build!X$2:X$51) *
        (($B74 = "All") + (Data_Clean_Build!$F$2:$F$51 = $B74)) *
        (($C74 = "") + ISNUMBER(SEARCH(Data_Clean_Build!$B$2:$B$51,$C74)))
    ),
    0
)</f>
        <v>0</v>
      </c>
      <c r="V74" s="19" cm="1">
        <f t="array" ref="V74">IFERROR(
    SUMPRODUCT(
        (Data_Clean_Build!Y$2:Y$51) *
        (($B74 = "All") + (Data_Clean_Build!$F$2:$F$51 = $B74)) *
        (($C74 = "") + ISNUMBER(SEARCH(Data_Clean_Build!$B$2:$B$51,$C74)))
    ),
    0
)</f>
        <v>0</v>
      </c>
      <c r="W74" s="19" cm="1">
        <f t="array" ref="W74">IFERROR(
    SUMPRODUCT(
        (Data_Clean_Build!Z$2:Z$51) *
        (($B74 = "All") + (Data_Clean_Build!$F$2:$F$51 = $B74)) *
        (($C74 = "") + ISNUMBER(SEARCH(Data_Clean_Build!$B$2:$B$51,$C74)))
    ),
    0
)</f>
        <v>0</v>
      </c>
      <c r="X74" s="19" cm="1">
        <f t="array" ref="X74">IFERROR(
    SUMPRODUCT(
        (Data_Clean_Build!AA$2:AA$51) *
        (($B74 = "All") + (Data_Clean_Build!$F$2:$F$51 = $B74)) *
        (($C74 = "") + ISNUMBER(SEARCH(Data_Clean_Build!$B$2:$B$51,$C74)))
    ),
    0
)</f>
        <v>0</v>
      </c>
      <c r="Y74" s="19" cm="1">
        <f t="array" ref="Y74">IFERROR(
    SUMPRODUCT(
        (Data_Clean_Build!AB$2:AB$51) *
        (($B74 = "All") + (Data_Clean_Build!$F$2:$F$51 = $B74)) *
        (($C74 = "") + ISNUMBER(SEARCH(Data_Clean_Build!$B$2:$B$51,$C74)))
    ),
    0
)</f>
        <v>0</v>
      </c>
      <c r="Z74" s="19" cm="1">
        <f t="array" ref="Z74">IFERROR(
    SUMPRODUCT(
        (Data_Clean_Build!AC$2:AC$51) *
        (($B74 = "All") + (Data_Clean_Build!$F$2:$F$51 = $B74)) *
        (($C74 = "") + ISNUMBER(SEARCH(Data_Clean_Build!$B$2:$B$51,$C74)))
    ),
    0
)</f>
        <v>0</v>
      </c>
      <c r="AA74" s="19" cm="1">
        <f t="array" ref="AA74">IFERROR(
    SUMPRODUCT(
        (Data_Clean_Build!AD$2:AD$51) *
        (($B74 = "All") + (Data_Clean_Build!$F$2:$F$51 = $B74)) *
        (($C74 = "") + ISNUMBER(SEARCH(Data_Clean_Build!$B$2:$B$51,$C74)))
    ),
    0
)</f>
        <v>0</v>
      </c>
      <c r="AB74" s="19" cm="1">
        <f t="array" ref="AB74">IFERROR(
    SUMPRODUCT(
        (Data_Clean_Build!AE$2:AE$51) *
        (($B74 = "All") + (Data_Clean_Build!$F$2:$F$51 = $B74)) *
        (($C74 = "") + ISNUMBER(SEARCH(Data_Clean_Build!$B$2:$B$51,$C74)))
    ),
    0
)</f>
        <v>0</v>
      </c>
      <c r="AC74" s="19" cm="1">
        <f t="array" ref="AC74">IFERROR(
    SUMPRODUCT(
        (Data_Clean_Build!AF$2:AF$51) *
        (($B74 = "All") + (Data_Clean_Build!$F$2:$F$51 = $B74)) *
        (($C74 = "") + ISNUMBER(SEARCH(Data_Clean_Build!$B$2:$B$51,$C74)))
    ),
    0
)</f>
        <v>0</v>
      </c>
      <c r="AD74" s="19" cm="1">
        <f t="array" ref="AD74">IFERROR(
    SUMPRODUCT(
        (Data_Clean_Build!AG$2:AG$51) *
        (($B74 = "All") + (Data_Clean_Build!$F$2:$F$51 = $B74)) *
        (($C74 = "") + ISNUMBER(SEARCH(Data_Clean_Build!$B$2:$B$51,$C74)))
    ),
    0
)</f>
        <v>0</v>
      </c>
      <c r="AE74" s="19" cm="1">
        <f t="array" ref="AE74">IFERROR(
    SUMPRODUCT(
        (Data_Clean_Build!AH$2:AH$51) *
        (($B74 = "All") + (Data_Clean_Build!$F$2:$F$51 = $B74)) *
        (($C74 = "") + ISNUMBER(SEARCH(Data_Clean_Build!$B$2:$B$51,$C74)))
    ),
    0
)</f>
        <v>108</v>
      </c>
      <c r="AF74" s="19" cm="1">
        <f t="array" ref="AF74">IFERROR(
    SUMPRODUCT(
        (Data_Clean_Build!AI$2:AI$51) *
        (($B74 = "All") + (Data_Clean_Build!$F$2:$F$51 = $B74)) *
        (($C74 = "") + ISNUMBER(SEARCH(Data_Clean_Build!$B$2:$B$51,$C74)))
    ),
    0
)</f>
        <v>108</v>
      </c>
      <c r="AH74" s="19" cm="1">
        <f t="array" ref="AH74">_xlfn.SWITCH($A74,"Start",$E74,"End",$G74,SUM($E74:$G74))</f>
        <v>0</v>
      </c>
      <c r="AI74" s="19" cm="1">
        <f t="array" ref="AI74">_xlfn.SWITCH($A74,"Start",$H74,"End",$J74,SUM($H74:$J74))</f>
        <v>0</v>
      </c>
      <c r="AJ74" s="19" cm="1">
        <f t="array" ref="AJ74">_xlfn.SWITCH($A74,"Start",$K74,"End",$M74,SUM($K74:$M74))</f>
        <v>0</v>
      </c>
      <c r="AK74" s="19" cm="1">
        <f t="array" ref="AK74">_xlfn.SWITCH($A74,"Start",$N74,"End",$P74,SUM($N74:$P74))</f>
        <v>0</v>
      </c>
      <c r="AL74" s="19" cm="1">
        <f t="array" ref="AL74">_xlfn.SWITCH($A74,"Start",$Q74,"End",$S74,SUM($Q74:$S74))</f>
        <v>0</v>
      </c>
      <c r="AM74" s="19" cm="1">
        <f t="array" ref="AM74">_xlfn.SWITCH($A74,"Start",$T74,"End",$V74,SUM($T74:$V74))</f>
        <v>0</v>
      </c>
      <c r="AN74" s="19" cm="1">
        <f t="array" ref="AN74">_xlfn.SWITCH($A74,"Start",$W74,"End",$Y74,SUM($W74:$Y74))</f>
        <v>0</v>
      </c>
      <c r="AO74" s="19" cm="1">
        <f t="array" ref="AO74">_xlfn.SWITCH($A74,"Start",$Z74,"End",$AB74,SUM($Z74:$AB74))</f>
        <v>0</v>
      </c>
      <c r="AP74" s="19" cm="1">
        <f t="array" ref="AP74">_xlfn.SWITCH($A74,"Start",$AC74,"End",$AE74,SUM($AC74:$AE74))</f>
        <v>0</v>
      </c>
      <c r="AR74" s="19" cm="1">
        <f t="array" ref="AR74">_xlfn.SWITCH($A74,"Start",$E74,"End",$P74,SUM($E74:$P74))</f>
        <v>0</v>
      </c>
      <c r="AS74" s="19" cm="1">
        <f t="array" ref="AS74">_xlfn.SWITCH($A74,"Start",$Q74,"End",$AB74,SUM($Q74:$AB74))</f>
        <v>0</v>
      </c>
    </row>
    <row r="75" spans="1:45" x14ac:dyDescent="0.2">
      <c r="A75" s="35" t="s">
        <v>1</v>
      </c>
      <c r="B75" s="34" t="s">
        <v>77</v>
      </c>
      <c r="C75" s="35" t="s">
        <v>16</v>
      </c>
      <c r="E75" s="19" cm="1">
        <f t="array" ref="E75">IFERROR(
    SUMPRODUCT(
        (Data_Clean_Build!I$2:I$51) *
        (Data_Clean_Build!$D$2:$D$51 = Data_Clean_Build!I$1:I$1) *
        (($B75 = "All") + (Data_Clean_Build!$F$2:$F$51 = $B75)) *
        (($C75 = "") + ISNUMBER(SEARCH(Data_Clean_Build!$B$2:$B$51,$C75)))
    ),
    0
)</f>
        <v>0</v>
      </c>
      <c r="F75" s="19" cm="1">
        <f t="array" ref="F75">IFERROR(
    SUMPRODUCT(
        (Data_Clean_Build!J$2:J$51) *
        (Data_Clean_Build!$D$2:$D$51 = Data_Clean_Build!J$1:J$1) *
        (($B75 = "All") + (Data_Clean_Build!$F$2:$F$51 = $B75)) *
        (($C75 = "") + ISNUMBER(SEARCH(Data_Clean_Build!$B$2:$B$51,$C75)))
    ),
    0
)</f>
        <v>0</v>
      </c>
      <c r="G75" s="19" cm="1">
        <f t="array" ref="G75">IFERROR(
    SUMPRODUCT(
        (Data_Clean_Build!K$2:K$51) *
        (Data_Clean_Build!$D$2:$D$51 = Data_Clean_Build!K$1:K$1) *
        (($B75 = "All") + (Data_Clean_Build!$F$2:$F$51 = $B75)) *
        (($C75 = "") + ISNUMBER(SEARCH(Data_Clean_Build!$B$2:$B$51,$C75)))
    ),
    0
)</f>
        <v>0</v>
      </c>
      <c r="H75" s="19" cm="1">
        <f t="array" ref="H75">IFERROR(
    SUMPRODUCT(
        (Data_Clean_Build!L$2:L$51) *
        (Data_Clean_Build!$D$2:$D$51 = Data_Clean_Build!L$1:L$1) *
        (($B75 = "All") + (Data_Clean_Build!$F$2:$F$51 = $B75)) *
        (($C75 = "") + ISNUMBER(SEARCH(Data_Clean_Build!$B$2:$B$51,$C75)))
    ),
    0
)</f>
        <v>0</v>
      </c>
      <c r="I75" s="19" cm="1">
        <f t="array" ref="I75">IFERROR(
    SUMPRODUCT(
        (Data_Clean_Build!M$2:M$51) *
        (Data_Clean_Build!$D$2:$D$51 = Data_Clean_Build!M$1:M$1) *
        (($B75 = "All") + (Data_Clean_Build!$F$2:$F$51 = $B75)) *
        (($C75 = "") + ISNUMBER(SEARCH(Data_Clean_Build!$B$2:$B$51,$C75)))
    ),
    0
)</f>
        <v>0</v>
      </c>
      <c r="J75" s="19" cm="1">
        <f t="array" ref="J75">IFERROR(
    SUMPRODUCT(
        (Data_Clean_Build!N$2:N$51) *
        (Data_Clean_Build!$D$2:$D$51 = Data_Clean_Build!N$1:N$1) *
        (($B75 = "All") + (Data_Clean_Build!$F$2:$F$51 = $B75)) *
        (($C75 = "") + ISNUMBER(SEARCH(Data_Clean_Build!$B$2:$B$51,$C75)))
    ),
    0
)</f>
        <v>0</v>
      </c>
      <c r="K75" s="19" cm="1">
        <f t="array" ref="K75">IFERROR(
    SUMPRODUCT(
        (Data_Clean_Build!O$2:O$51) *
        (Data_Clean_Build!$D$2:$D$51 = Data_Clean_Build!O$1:O$1) *
        (($B75 = "All") + (Data_Clean_Build!$F$2:$F$51 = $B75)) *
        (($C75 = "") + ISNUMBER(SEARCH(Data_Clean_Build!$B$2:$B$51,$C75)))
    ),
    0
)</f>
        <v>0</v>
      </c>
      <c r="L75" s="19" cm="1">
        <f t="array" ref="L75">IFERROR(
    SUMPRODUCT(
        (Data_Clean_Build!P$2:P$51) *
        (Data_Clean_Build!$D$2:$D$51 = Data_Clean_Build!P$1:P$1) *
        (($B75 = "All") + (Data_Clean_Build!$F$2:$F$51 = $B75)) *
        (($C75 = "") + ISNUMBER(SEARCH(Data_Clean_Build!$B$2:$B$51,$C75)))
    ),
    0
)</f>
        <v>0</v>
      </c>
      <c r="M75" s="19" cm="1">
        <f t="array" ref="M75">IFERROR(
    SUMPRODUCT(
        (Data_Clean_Build!Q$2:Q$51) *
        (Data_Clean_Build!$D$2:$D$51 = Data_Clean_Build!Q$1:Q$1) *
        (($B75 = "All") + (Data_Clean_Build!$F$2:$F$51 = $B75)) *
        (($C75 = "") + ISNUMBER(SEARCH(Data_Clean_Build!$B$2:$B$51,$C75)))
    ),
    0
)</f>
        <v>0</v>
      </c>
      <c r="N75" s="19" cm="1">
        <f t="array" ref="N75">IFERROR(
    SUMPRODUCT(
        (Data_Clean_Build!R$2:R$51) *
        (Data_Clean_Build!$D$2:$D$51 = Data_Clean_Build!R$1:R$1) *
        (($B75 = "All") + (Data_Clean_Build!$F$2:$F$51 = $B75)) *
        (($C75 = "") + ISNUMBER(SEARCH(Data_Clean_Build!$B$2:$B$51,$C75)))
    ),
    0
)</f>
        <v>0</v>
      </c>
      <c r="O75" s="19" cm="1">
        <f t="array" ref="O75">IFERROR(
    SUMPRODUCT(
        (Data_Clean_Build!S$2:S$51) *
        (Data_Clean_Build!$D$2:$D$51 = Data_Clean_Build!S$1:S$1) *
        (($B75 = "All") + (Data_Clean_Build!$F$2:$F$51 = $B75)) *
        (($C75 = "") + ISNUMBER(SEARCH(Data_Clean_Build!$B$2:$B$51,$C75)))
    ),
    0
)</f>
        <v>0</v>
      </c>
      <c r="P75" s="19" cm="1">
        <f t="array" ref="P75">IFERROR(
    SUMPRODUCT(
        (Data_Clean_Build!T$2:T$51) *
        (Data_Clean_Build!$D$2:$D$51 = Data_Clean_Build!T$1:T$1) *
        (($B75 = "All") + (Data_Clean_Build!$F$2:$F$51 = $B75)) *
        (($C75 = "") + ISNUMBER(SEARCH(Data_Clean_Build!$B$2:$B$51,$C75)))
    ),
    0
)</f>
        <v>0</v>
      </c>
      <c r="Q75" s="19" cm="1">
        <f t="array" ref="Q75">IFERROR(
    SUMPRODUCT(
        (Data_Clean_Build!U$2:U$51) *
        (Data_Clean_Build!$D$2:$D$51 = Data_Clean_Build!U$1:U$1) *
        (($B75 = "All") + (Data_Clean_Build!$F$2:$F$51 = $B75)) *
        (($C75 = "") + ISNUMBER(SEARCH(Data_Clean_Build!$B$2:$B$51,$C75)))
    ),
    0
)</f>
        <v>0</v>
      </c>
      <c r="R75" s="19" cm="1">
        <f t="array" ref="R75">IFERROR(
    SUMPRODUCT(
        (Data_Clean_Build!V$2:V$51) *
        (Data_Clean_Build!$D$2:$D$51 = Data_Clean_Build!V$1:V$1) *
        (($B75 = "All") + (Data_Clean_Build!$F$2:$F$51 = $B75)) *
        (($C75 = "") + ISNUMBER(SEARCH(Data_Clean_Build!$B$2:$B$51,$C75)))
    ),
    0
)</f>
        <v>0</v>
      </c>
      <c r="S75" s="19" cm="1">
        <f t="array" ref="S75">IFERROR(
    SUMPRODUCT(
        (Data_Clean_Build!W$2:W$51) *
        (Data_Clean_Build!$D$2:$D$51 = Data_Clean_Build!W$1:W$1) *
        (($B75 = "All") + (Data_Clean_Build!$F$2:$F$51 = $B75)) *
        (($C75 = "") + ISNUMBER(SEARCH(Data_Clean_Build!$B$2:$B$51,$C75)))
    ),
    0
)</f>
        <v>0</v>
      </c>
      <c r="T75" s="19" cm="1">
        <f t="array" ref="T75">IFERROR(
    SUMPRODUCT(
        (Data_Clean_Build!X$2:X$51) *
        (Data_Clean_Build!$D$2:$D$51 = Data_Clean_Build!X$1:X$1) *
        (($B75 = "All") + (Data_Clean_Build!$F$2:$F$51 = $B75)) *
        (($C75 = "") + ISNUMBER(SEARCH(Data_Clean_Build!$B$2:$B$51,$C75)))
    ),
    0
)</f>
        <v>0</v>
      </c>
      <c r="U75" s="19" cm="1">
        <f t="array" ref="U75">IFERROR(
    SUMPRODUCT(
        (Data_Clean_Build!Y$2:Y$51) *
        (Data_Clean_Build!$D$2:$D$51 = Data_Clean_Build!Y$1:Y$1) *
        (($B75 = "All") + (Data_Clean_Build!$F$2:$F$51 = $B75)) *
        (($C75 = "") + ISNUMBER(SEARCH(Data_Clean_Build!$B$2:$B$51,$C75)))
    ),
    0
)</f>
        <v>0</v>
      </c>
      <c r="V75" s="19" cm="1">
        <f t="array" ref="V75">IFERROR(
    SUMPRODUCT(
        (Data_Clean_Build!Z$2:Z$51) *
        (Data_Clean_Build!$D$2:$D$51 = Data_Clean_Build!Z$1:Z$1) *
        (($B75 = "All") + (Data_Clean_Build!$F$2:$F$51 = $B75)) *
        (($C75 = "") + ISNUMBER(SEARCH(Data_Clean_Build!$B$2:$B$51,$C75)))
    ),
    0
)</f>
        <v>0</v>
      </c>
      <c r="W75" s="19" cm="1">
        <f t="array" ref="W75">IFERROR(
    SUMPRODUCT(
        (Data_Clean_Build!AA$2:AA$51) *
        (Data_Clean_Build!$D$2:$D$51 = Data_Clean_Build!AA$1:AA$1) *
        (($B75 = "All") + (Data_Clean_Build!$F$2:$F$51 = $B75)) *
        (($C75 = "") + ISNUMBER(SEARCH(Data_Clean_Build!$B$2:$B$51,$C75)))
    ),
    0
)</f>
        <v>0</v>
      </c>
      <c r="X75" s="19" cm="1">
        <f t="array" ref="X75">IFERROR(
    SUMPRODUCT(
        (Data_Clean_Build!AB$2:AB$51) *
        (Data_Clean_Build!$D$2:$D$51 = Data_Clean_Build!AB$1:AB$1) *
        (($B75 = "All") + (Data_Clean_Build!$F$2:$F$51 = $B75)) *
        (($C75 = "") + ISNUMBER(SEARCH(Data_Clean_Build!$B$2:$B$51,$C75)))
    ),
    0
)</f>
        <v>0</v>
      </c>
      <c r="Y75" s="19" cm="1">
        <f t="array" ref="Y75">IFERROR(
    SUMPRODUCT(
        (Data_Clean_Build!AC$2:AC$51) *
        (Data_Clean_Build!$D$2:$D$51 = Data_Clean_Build!AC$1:AC$1) *
        (($B75 = "All") + (Data_Clean_Build!$F$2:$F$51 = $B75)) *
        (($C75 = "") + ISNUMBER(SEARCH(Data_Clean_Build!$B$2:$B$51,$C75)))
    ),
    0
)</f>
        <v>0</v>
      </c>
      <c r="Z75" s="19" cm="1">
        <f t="array" ref="Z75">IFERROR(
    SUMPRODUCT(
        (Data_Clean_Build!AD$2:AD$51) *
        (Data_Clean_Build!$D$2:$D$51 = Data_Clean_Build!AD$1:AD$1) *
        (($B75 = "All") + (Data_Clean_Build!$F$2:$F$51 = $B75)) *
        (($C75 = "") + ISNUMBER(SEARCH(Data_Clean_Build!$B$2:$B$51,$C75)))
    ),
    0
)</f>
        <v>0</v>
      </c>
      <c r="AA75" s="19" cm="1">
        <f t="array" ref="AA75">IFERROR(
    SUMPRODUCT(
        (Data_Clean_Build!AE$2:AE$51) *
        (Data_Clean_Build!$D$2:$D$51 = Data_Clean_Build!AE$1:AE$1) *
        (($B75 = "All") + (Data_Clean_Build!$F$2:$F$51 = $B75)) *
        (($C75 = "") + ISNUMBER(SEARCH(Data_Clean_Build!$B$2:$B$51,$C75)))
    ),
    0
)</f>
        <v>0</v>
      </c>
      <c r="AB75" s="19" cm="1">
        <f t="array" ref="AB75">IFERROR(
    SUMPRODUCT(
        (Data_Clean_Build!AF$2:AF$51) *
        (Data_Clean_Build!$D$2:$D$51 = Data_Clean_Build!AF$1:AF$1) *
        (($B75 = "All") + (Data_Clean_Build!$F$2:$F$51 = $B75)) *
        (($C75 = "") + ISNUMBER(SEARCH(Data_Clean_Build!$B$2:$B$51,$C75)))
    ),
    0
)</f>
        <v>0</v>
      </c>
      <c r="AC75" s="19" cm="1">
        <f t="array" ref="AC75">IFERROR(
    SUMPRODUCT(
        (Data_Clean_Build!AG$2:AG$51) *
        (Data_Clean_Build!$D$2:$D$51 = Data_Clean_Build!AG$1:AG$1) *
        (($B75 = "All") + (Data_Clean_Build!$F$2:$F$51 = $B75)) *
        (($C75 = "") + ISNUMBER(SEARCH(Data_Clean_Build!$B$2:$B$51,$C75)))
    ),
    0
)</f>
        <v>0</v>
      </c>
      <c r="AD75" s="19" cm="1">
        <f t="array" ref="AD75">IFERROR(
    SUMPRODUCT(
        (Data_Clean_Build!AH$2:AH$51) *
        (Data_Clean_Build!$D$2:$D$51 = Data_Clean_Build!AH$1:AH$1) *
        (($B75 = "All") + (Data_Clean_Build!$F$2:$F$51 = $B75)) *
        (($C75 = "") + ISNUMBER(SEARCH(Data_Clean_Build!$B$2:$B$51,$C75)))
    ),
    0
)</f>
        <v>108</v>
      </c>
      <c r="AE75" s="19" cm="1">
        <f t="array" ref="AE75">IFERROR(
    SUMPRODUCT(
        (Data_Clean_Build!AI$2:AI$51) *
        (Data_Clean_Build!$D$2:$D$51 = Data_Clean_Build!AI$1:AI$1) *
        (($B75 = "All") + (Data_Clean_Build!$F$2:$F$51 = $B75)) *
        (($C75 = "") + ISNUMBER(SEARCH(Data_Clean_Build!$B$2:$B$51,$C75)))
    ),
    0
)</f>
        <v>0</v>
      </c>
      <c r="AF75" s="19" cm="1">
        <f t="array" ref="AF75">IFERROR(
    SUMPRODUCT(
        (Data_Clean_Build!AJ$2:AJ$51) *
        (Data_Clean_Build!$D$2:$D$51 = Data_Clean_Build!AJ$1:AJ$1) *
        (($B75 = "All") + (Data_Clean_Build!$F$2:$F$51 = $B75)) *
        (($C75 = "") + ISNUMBER(SEARCH(Data_Clean_Build!$B$2:$B$51,$C75)))
    ),
    0
)</f>
        <v>0</v>
      </c>
      <c r="AH75" s="19" cm="1">
        <f t="array" ref="AH75">_xlfn.SWITCH($A75,"Start",$E75,"End",$G75,SUM($E75:$G75))</f>
        <v>0</v>
      </c>
      <c r="AI75" s="19" cm="1">
        <f t="array" ref="AI75">_xlfn.SWITCH($A75,"Start",$H75,"End",$J75,SUM($H75:$J75))</f>
        <v>0</v>
      </c>
      <c r="AJ75" s="19" cm="1">
        <f t="array" ref="AJ75">_xlfn.SWITCH($A75,"Start",$K75,"End",$M75,SUM($K75:$M75))</f>
        <v>0</v>
      </c>
      <c r="AK75" s="19" cm="1">
        <f t="array" ref="AK75">_xlfn.SWITCH($A75,"Start",$N75,"End",$P75,SUM($N75:$P75))</f>
        <v>0</v>
      </c>
      <c r="AL75" s="19" cm="1">
        <f t="array" ref="AL75">_xlfn.SWITCH($A75,"Start",$Q75,"End",$S75,SUM($Q75:$S75))</f>
        <v>0</v>
      </c>
      <c r="AM75" s="19" cm="1">
        <f t="array" ref="AM75">_xlfn.SWITCH($A75,"Start",$T75,"End",$V75,SUM($T75:$V75))</f>
        <v>0</v>
      </c>
      <c r="AN75" s="19" cm="1">
        <f t="array" ref="AN75">_xlfn.SWITCH($A75,"Start",$W75,"End",$Y75,SUM($W75:$Y75))</f>
        <v>0</v>
      </c>
      <c r="AO75" s="19" cm="1">
        <f t="array" ref="AO75">_xlfn.SWITCH($A75,"Start",$Z75,"End",$AB75,SUM($Z75:$AB75))</f>
        <v>0</v>
      </c>
      <c r="AP75" s="19" cm="1">
        <f t="array" ref="AP75">_xlfn.SWITCH($A75,"Start",$AC75,"End",$AE75,SUM($AC75:$AE75))</f>
        <v>108</v>
      </c>
      <c r="AR75" s="19" cm="1">
        <f t="array" ref="AR75">_xlfn.SWITCH($A75,"Start",$E75,"End",$P75,SUM($E75:$P75))</f>
        <v>0</v>
      </c>
      <c r="AS75" s="19" cm="1">
        <f t="array" ref="AS75">_xlfn.SWITCH($A75,"Start",$Q75,"End",$AB75,SUM($Q75:$AB75))</f>
        <v>0</v>
      </c>
    </row>
    <row r="76" spans="1:45" x14ac:dyDescent="0.2">
      <c r="A76" s="35" t="s">
        <v>17</v>
      </c>
      <c r="B76" s="34" t="s">
        <v>77</v>
      </c>
      <c r="C76" s="35" t="s">
        <v>16</v>
      </c>
      <c r="E76" s="19" cm="1">
        <f t="array" ref="E76">IFERROR(
    SUMPRODUCT(
        (Data_Clean_Build!I$2:I$51) *
        (Data_Clean_Build!H$2:H$51 &lt;&gt; "") *
        (Data_Clean_Build!H$2:H$51 = 0) *
       (Data_Clean_Build!$D$2:$D$51 &lt;&gt; Data_Clean_Build!I$1:I$1) *
        (($B76 = "All") + (Data_Clean_Build!$F$2:$F$51 = $B76)) *
        (($C76 = "") + ISNUMBER(SEARCH(Data_Clean_Build!$B$2:$B$51,$C76)))
    ),
    0
)</f>
        <v>0</v>
      </c>
      <c r="F76" s="19" cm="1">
        <f t="array" ref="F76">IFERROR(
    SUMPRODUCT(
        (Data_Clean_Build!J$2:J$51) *
        (Data_Clean_Build!I$2:I$51 &lt;&gt; "") *
        (Data_Clean_Build!I$2:I$51 = 0) *
       (Data_Clean_Build!$D$2:$D$51 &lt;&gt; Data_Clean_Build!J$1:J$1) *
        (($B76 = "All") + (Data_Clean_Build!$F$2:$F$51 = $B76)) *
        (($C76 = "") + ISNUMBER(SEARCH(Data_Clean_Build!$B$2:$B$51,$C76)))
    ),
    0
)</f>
        <v>0</v>
      </c>
      <c r="G76" s="19" cm="1">
        <f t="array" ref="G76">IFERROR(
    SUMPRODUCT(
        (Data_Clean_Build!K$2:K$51) *
        (Data_Clean_Build!J$2:J$51 &lt;&gt; "") *
        (Data_Clean_Build!J$2:J$51 = 0) *
       (Data_Clean_Build!$D$2:$D$51 &lt;&gt; Data_Clean_Build!K$1:K$1) *
        (($B76 = "All") + (Data_Clean_Build!$F$2:$F$51 = $B76)) *
        (($C76 = "") + ISNUMBER(SEARCH(Data_Clean_Build!$B$2:$B$51,$C76)))
    ),
    0
)</f>
        <v>0</v>
      </c>
      <c r="H76" s="19" cm="1">
        <f t="array" ref="H76">IFERROR(
    SUMPRODUCT(
        (Data_Clean_Build!L$2:L$51) *
        (Data_Clean_Build!K$2:K$51 &lt;&gt; "") *
        (Data_Clean_Build!K$2:K$51 = 0) *
       (Data_Clean_Build!$D$2:$D$51 &lt;&gt; Data_Clean_Build!L$1:L$1) *
        (($B76 = "All") + (Data_Clean_Build!$F$2:$F$51 = $B76)) *
        (($C76 = "") + ISNUMBER(SEARCH(Data_Clean_Build!$B$2:$B$51,$C76)))
    ),
    0
)</f>
        <v>0</v>
      </c>
      <c r="I76" s="19" cm="1">
        <f t="array" ref="I76">IFERROR(
    SUMPRODUCT(
        (Data_Clean_Build!M$2:M$51) *
        (Data_Clean_Build!L$2:L$51 &lt;&gt; "") *
        (Data_Clean_Build!L$2:L$51 = 0) *
       (Data_Clean_Build!$D$2:$D$51 &lt;&gt; Data_Clean_Build!M$1:M$1) *
        (($B76 = "All") + (Data_Clean_Build!$F$2:$F$51 = $B76)) *
        (($C76 = "") + ISNUMBER(SEARCH(Data_Clean_Build!$B$2:$B$51,$C76)))
    ),
    0
)</f>
        <v>0</v>
      </c>
      <c r="J76" s="19" cm="1">
        <f t="array" ref="J76">IFERROR(
    SUMPRODUCT(
        (Data_Clean_Build!N$2:N$51) *
        (Data_Clean_Build!M$2:M$51 &lt;&gt; "") *
        (Data_Clean_Build!M$2:M$51 = 0) *
       (Data_Clean_Build!$D$2:$D$51 &lt;&gt; Data_Clean_Build!N$1:N$1) *
        (($B76 = "All") + (Data_Clean_Build!$F$2:$F$51 = $B76)) *
        (($C76 = "") + ISNUMBER(SEARCH(Data_Clean_Build!$B$2:$B$51,$C76)))
    ),
    0
)</f>
        <v>0</v>
      </c>
      <c r="K76" s="19" cm="1">
        <f t="array" ref="K76">IFERROR(
    SUMPRODUCT(
        (Data_Clean_Build!O$2:O$51) *
        (Data_Clean_Build!N$2:N$51 &lt;&gt; "") *
        (Data_Clean_Build!N$2:N$51 = 0) *
       (Data_Clean_Build!$D$2:$D$51 &lt;&gt; Data_Clean_Build!O$1:O$1) *
        (($B76 = "All") + (Data_Clean_Build!$F$2:$F$51 = $B76)) *
        (($C76 = "") + ISNUMBER(SEARCH(Data_Clean_Build!$B$2:$B$51,$C76)))
    ),
    0
)</f>
        <v>0</v>
      </c>
      <c r="L76" s="19" cm="1">
        <f t="array" ref="L76">IFERROR(
    SUMPRODUCT(
        (Data_Clean_Build!P$2:P$51) *
        (Data_Clean_Build!O$2:O$51 &lt;&gt; "") *
        (Data_Clean_Build!O$2:O$51 = 0) *
       (Data_Clean_Build!$D$2:$D$51 &lt;&gt; Data_Clean_Build!P$1:P$1) *
        (($B76 = "All") + (Data_Clean_Build!$F$2:$F$51 = $B76)) *
        (($C76 = "") + ISNUMBER(SEARCH(Data_Clean_Build!$B$2:$B$51,$C76)))
    ),
    0
)</f>
        <v>0</v>
      </c>
      <c r="M76" s="19" cm="1">
        <f t="array" ref="M76">IFERROR(
    SUMPRODUCT(
        (Data_Clean_Build!Q$2:Q$51) *
        (Data_Clean_Build!P$2:P$51 &lt;&gt; "") *
        (Data_Clean_Build!P$2:P$51 = 0) *
       (Data_Clean_Build!$D$2:$D$51 &lt;&gt; Data_Clean_Build!Q$1:Q$1) *
        (($B76 = "All") + (Data_Clean_Build!$F$2:$F$51 = $B76)) *
        (($C76 = "") + ISNUMBER(SEARCH(Data_Clean_Build!$B$2:$B$51,$C76)))
    ),
    0
)</f>
        <v>0</v>
      </c>
      <c r="N76" s="19" cm="1">
        <f t="array" ref="N76">IFERROR(
    SUMPRODUCT(
        (Data_Clean_Build!R$2:R$51) *
        (Data_Clean_Build!Q$2:Q$51 &lt;&gt; "") *
        (Data_Clean_Build!Q$2:Q$51 = 0) *
       (Data_Clean_Build!$D$2:$D$51 &lt;&gt; Data_Clean_Build!R$1:R$1) *
        (($B76 = "All") + (Data_Clean_Build!$F$2:$F$51 = $B76)) *
        (($C76 = "") + ISNUMBER(SEARCH(Data_Clean_Build!$B$2:$B$51,$C76)))
    ),
    0
)</f>
        <v>0</v>
      </c>
      <c r="O76" s="19" cm="1">
        <f t="array" ref="O76">IFERROR(
    SUMPRODUCT(
        (Data_Clean_Build!S$2:S$51) *
        (Data_Clean_Build!R$2:R$51 &lt;&gt; "") *
        (Data_Clean_Build!R$2:R$51 = 0) *
       (Data_Clean_Build!$D$2:$D$51 &lt;&gt; Data_Clean_Build!S$1:S$1) *
        (($B76 = "All") + (Data_Clean_Build!$F$2:$F$51 = $B76)) *
        (($C76 = "") + ISNUMBER(SEARCH(Data_Clean_Build!$B$2:$B$51,$C76)))
    ),
    0
)</f>
        <v>0</v>
      </c>
      <c r="P76" s="19" cm="1">
        <f t="array" ref="P76">IFERROR(
    SUMPRODUCT(
        (Data_Clean_Build!T$2:T$51) *
        (Data_Clean_Build!S$2:S$51 &lt;&gt; "") *
        (Data_Clean_Build!S$2:S$51 = 0) *
       (Data_Clean_Build!$D$2:$D$51 &lt;&gt; Data_Clean_Build!T$1:T$1) *
        (($B76 = "All") + (Data_Clean_Build!$F$2:$F$51 = $B76)) *
        (($C76 = "") + ISNUMBER(SEARCH(Data_Clean_Build!$B$2:$B$51,$C76)))
    ),
    0
)</f>
        <v>0</v>
      </c>
      <c r="Q76" s="19" cm="1">
        <f t="array" ref="Q76">IFERROR(
    SUMPRODUCT(
        (Data_Clean_Build!U$2:U$51) *
        (Data_Clean_Build!T$2:T$51 &lt;&gt; "") *
        (Data_Clean_Build!T$2:T$51 = 0) *
       (Data_Clean_Build!$D$2:$D$51 &lt;&gt; Data_Clean_Build!U$1:U$1) *
        (($B76 = "All") + (Data_Clean_Build!$F$2:$F$51 = $B76)) *
        (($C76 = "") + ISNUMBER(SEARCH(Data_Clean_Build!$B$2:$B$51,$C76)))
    ),
    0
)</f>
        <v>0</v>
      </c>
      <c r="R76" s="19" cm="1">
        <f t="array" ref="R76">IFERROR(
    SUMPRODUCT(
        (Data_Clean_Build!V$2:V$51) *
        (Data_Clean_Build!U$2:U$51 &lt;&gt; "") *
        (Data_Clean_Build!U$2:U$51 = 0) *
       (Data_Clean_Build!$D$2:$D$51 &lt;&gt; Data_Clean_Build!V$1:V$1) *
        (($B76 = "All") + (Data_Clean_Build!$F$2:$F$51 = $B76)) *
        (($C76 = "") + ISNUMBER(SEARCH(Data_Clean_Build!$B$2:$B$51,$C76)))
    ),
    0
)</f>
        <v>0</v>
      </c>
      <c r="S76" s="19" cm="1">
        <f t="array" ref="S76">IFERROR(
    SUMPRODUCT(
        (Data_Clean_Build!W$2:W$51) *
        (Data_Clean_Build!V$2:V$51 &lt;&gt; "") *
        (Data_Clean_Build!V$2:V$51 = 0) *
       (Data_Clean_Build!$D$2:$D$51 &lt;&gt; Data_Clean_Build!W$1:W$1) *
        (($B76 = "All") + (Data_Clean_Build!$F$2:$F$51 = $B76)) *
        (($C76 = "") + ISNUMBER(SEARCH(Data_Clean_Build!$B$2:$B$51,$C76)))
    ),
    0
)</f>
        <v>0</v>
      </c>
      <c r="T76" s="19" cm="1">
        <f t="array" ref="T76">IFERROR(
    SUMPRODUCT(
        (Data_Clean_Build!X$2:X$51) *
        (Data_Clean_Build!W$2:W$51 &lt;&gt; "") *
        (Data_Clean_Build!W$2:W$51 = 0) *
       (Data_Clean_Build!$D$2:$D$51 &lt;&gt; Data_Clean_Build!X$1:X$1) *
        (($B76 = "All") + (Data_Clean_Build!$F$2:$F$51 = $B76)) *
        (($C76 = "") + ISNUMBER(SEARCH(Data_Clean_Build!$B$2:$B$51,$C76)))
    ),
    0
)</f>
        <v>0</v>
      </c>
      <c r="U76" s="19" cm="1">
        <f t="array" ref="U76">IFERROR(
    SUMPRODUCT(
        (Data_Clean_Build!Y$2:Y$51) *
        (Data_Clean_Build!X$2:X$51 &lt;&gt; "") *
        (Data_Clean_Build!X$2:X$51 = 0) *
       (Data_Clean_Build!$D$2:$D$51 &lt;&gt; Data_Clean_Build!Y$1:Y$1) *
        (($B76 = "All") + (Data_Clean_Build!$F$2:$F$51 = $B76)) *
        (($C76 = "") + ISNUMBER(SEARCH(Data_Clean_Build!$B$2:$B$51,$C76)))
    ),
    0
)</f>
        <v>0</v>
      </c>
      <c r="V76" s="19" cm="1">
        <f t="array" ref="V76">IFERROR(
    SUMPRODUCT(
        (Data_Clean_Build!Z$2:Z$51) *
        (Data_Clean_Build!Y$2:Y$51 &lt;&gt; "") *
        (Data_Clean_Build!Y$2:Y$51 = 0) *
       (Data_Clean_Build!$D$2:$D$51 &lt;&gt; Data_Clean_Build!Z$1:Z$1) *
        (($B76 = "All") + (Data_Clean_Build!$F$2:$F$51 = $B76)) *
        (($C76 = "") + ISNUMBER(SEARCH(Data_Clean_Build!$B$2:$B$51,$C76)))
    ),
    0
)</f>
        <v>0</v>
      </c>
      <c r="W76" s="19" cm="1">
        <f t="array" ref="W76">IFERROR(
    SUMPRODUCT(
        (Data_Clean_Build!AA$2:AA$51) *
        (Data_Clean_Build!Z$2:Z$51 &lt;&gt; "") *
        (Data_Clean_Build!Z$2:Z$51 = 0) *
       (Data_Clean_Build!$D$2:$D$51 &lt;&gt; Data_Clean_Build!AA$1:AA$1) *
        (($B76 = "All") + (Data_Clean_Build!$F$2:$F$51 = $B76)) *
        (($C76 = "") + ISNUMBER(SEARCH(Data_Clean_Build!$B$2:$B$51,$C76)))
    ),
    0
)</f>
        <v>0</v>
      </c>
      <c r="X76" s="19" cm="1">
        <f t="array" ref="X76">IFERROR(
    SUMPRODUCT(
        (Data_Clean_Build!AB$2:AB$51) *
        (Data_Clean_Build!AA$2:AA$51 &lt;&gt; "") *
        (Data_Clean_Build!AA$2:AA$51 = 0) *
       (Data_Clean_Build!$D$2:$D$51 &lt;&gt; Data_Clean_Build!AB$1:AB$1) *
        (($B76 = "All") + (Data_Clean_Build!$F$2:$F$51 = $B76)) *
        (($C76 = "") + ISNUMBER(SEARCH(Data_Clean_Build!$B$2:$B$51,$C76)))
    ),
    0
)</f>
        <v>0</v>
      </c>
      <c r="Y76" s="19" cm="1">
        <f t="array" ref="Y76">IFERROR(
    SUMPRODUCT(
        (Data_Clean_Build!AC$2:AC$51) *
        (Data_Clean_Build!AB$2:AB$51 &lt;&gt; "") *
        (Data_Clean_Build!AB$2:AB$51 = 0) *
       (Data_Clean_Build!$D$2:$D$51 &lt;&gt; Data_Clean_Build!AC$1:AC$1) *
        (($B76 = "All") + (Data_Clean_Build!$F$2:$F$51 = $B76)) *
        (($C76 = "") + ISNUMBER(SEARCH(Data_Clean_Build!$B$2:$B$51,$C76)))
    ),
    0
)</f>
        <v>0</v>
      </c>
      <c r="Z76" s="19" cm="1">
        <f t="array" ref="Z76">IFERROR(
    SUMPRODUCT(
        (Data_Clean_Build!AD$2:AD$51) *
        (Data_Clean_Build!AC$2:AC$51 &lt;&gt; "") *
        (Data_Clean_Build!AC$2:AC$51 = 0) *
       (Data_Clean_Build!$D$2:$D$51 &lt;&gt; Data_Clean_Build!AD$1:AD$1) *
        (($B76 = "All") + (Data_Clean_Build!$F$2:$F$51 = $B76)) *
        (($C76 = "") + ISNUMBER(SEARCH(Data_Clean_Build!$B$2:$B$51,$C76)))
    ),
    0
)</f>
        <v>0</v>
      </c>
      <c r="AA76" s="19" cm="1">
        <f t="array" ref="AA76">IFERROR(
    SUMPRODUCT(
        (Data_Clean_Build!AE$2:AE$51) *
        (Data_Clean_Build!AD$2:AD$51 &lt;&gt; "") *
        (Data_Clean_Build!AD$2:AD$51 = 0) *
       (Data_Clean_Build!$D$2:$D$51 &lt;&gt; Data_Clean_Build!AE$1:AE$1) *
        (($B76 = "All") + (Data_Clean_Build!$F$2:$F$51 = $B76)) *
        (($C76 = "") + ISNUMBER(SEARCH(Data_Clean_Build!$B$2:$B$51,$C76)))
    ),
    0
)</f>
        <v>0</v>
      </c>
      <c r="AB76" s="19" cm="1">
        <f t="array" ref="AB76">IFERROR(
    SUMPRODUCT(
        (Data_Clean_Build!AF$2:AF$51) *
        (Data_Clean_Build!AE$2:AE$51 &lt;&gt; "") *
        (Data_Clean_Build!AE$2:AE$51 = 0) *
       (Data_Clean_Build!$D$2:$D$51 &lt;&gt; Data_Clean_Build!AF$1:AF$1) *
        (($B76 = "All") + (Data_Clean_Build!$F$2:$F$51 = $B76)) *
        (($C76 = "") + ISNUMBER(SEARCH(Data_Clean_Build!$B$2:$B$51,$C76)))
    ),
    0
)</f>
        <v>0</v>
      </c>
      <c r="AC76" s="19" cm="1">
        <f t="array" ref="AC76">IFERROR(
    SUMPRODUCT(
        (Data_Clean_Build!AG$2:AG$51) *
        (Data_Clean_Build!AF$2:AF$51 &lt;&gt; "") *
        (Data_Clean_Build!AF$2:AF$51 = 0) *
       (Data_Clean_Build!$D$2:$D$51 &lt;&gt; Data_Clean_Build!AG$1:AG$1) *
        (($B76 = "All") + (Data_Clean_Build!$F$2:$F$51 = $B76)) *
        (($C76 = "") + ISNUMBER(SEARCH(Data_Clean_Build!$B$2:$B$51,$C76)))
    ),
    0
)</f>
        <v>0</v>
      </c>
      <c r="AD76" s="19" cm="1">
        <f t="array" ref="AD76">IFERROR(
    SUMPRODUCT(
        (Data_Clean_Build!AH$2:AH$51) *
        (Data_Clean_Build!AG$2:AG$51 &lt;&gt; "") *
        (Data_Clean_Build!AG$2:AG$51 = 0) *
       (Data_Clean_Build!$D$2:$D$51 &lt;&gt; Data_Clean_Build!AH$1:AH$1) *
        (($B76 = "All") + (Data_Clean_Build!$F$2:$F$51 = $B76)) *
        (($C76 = "") + ISNUMBER(SEARCH(Data_Clean_Build!$B$2:$B$51,$C76)))
    ),
    0
)</f>
        <v>0</v>
      </c>
      <c r="AE76" s="19" cm="1">
        <f t="array" ref="AE76">IFERROR(
    SUMPRODUCT(
        (Data_Clean_Build!AI$2:AI$51) *
        (Data_Clean_Build!AH$2:AH$51 &lt;&gt; "") *
        (Data_Clean_Build!AH$2:AH$51 = 0) *
       (Data_Clean_Build!$D$2:$D$51 &lt;&gt; Data_Clean_Build!AI$1:AI$1) *
        (($B76 = "All") + (Data_Clean_Build!$F$2:$F$51 = $B76)) *
        (($C76 = "") + ISNUMBER(SEARCH(Data_Clean_Build!$B$2:$B$51,$C76)))
    ),
    0
)</f>
        <v>0</v>
      </c>
      <c r="AF76" s="19" cm="1">
        <f t="array" ref="AF76">IFERROR(
    SUMPRODUCT(
        (Data_Clean_Build!AJ$2:AJ$51) *
        (Data_Clean_Build!AI$2:AI$51 &lt;&gt; "") *
        (Data_Clean_Build!AI$2:AI$51 = 0) *
       (Data_Clean_Build!$D$2:$D$51 &lt;&gt; Data_Clean_Build!AJ$1:AJ$1) *
        (($B76 = "All") + (Data_Clean_Build!$F$2:$F$51 = $B76)) *
        (($C76 = "") + ISNUMBER(SEARCH(Data_Clean_Build!$B$2:$B$51,$C76)))
    ),
    0
)</f>
        <v>0</v>
      </c>
      <c r="AH76" s="19" cm="1">
        <f t="array" ref="AH76">_xlfn.SWITCH($A76,"Start",$E76,"End",$G76,SUM($E76:$G76))</f>
        <v>0</v>
      </c>
      <c r="AI76" s="19" cm="1">
        <f t="array" ref="AI76">_xlfn.SWITCH($A76,"Start",$H76,"End",$J76,SUM($H76:$J76))</f>
        <v>0</v>
      </c>
      <c r="AJ76" s="19" cm="1">
        <f t="array" ref="AJ76">_xlfn.SWITCH($A76,"Start",$K76,"End",$M76,SUM($K76:$M76))</f>
        <v>0</v>
      </c>
      <c r="AK76" s="19" cm="1">
        <f t="array" ref="AK76">_xlfn.SWITCH($A76,"Start",$N76,"End",$P76,SUM($N76:$P76))</f>
        <v>0</v>
      </c>
      <c r="AL76" s="19" cm="1">
        <f t="array" ref="AL76">_xlfn.SWITCH($A76,"Start",$Q76,"End",$S76,SUM($Q76:$S76))</f>
        <v>0</v>
      </c>
      <c r="AM76" s="19" cm="1">
        <f t="array" ref="AM76">_xlfn.SWITCH($A76,"Start",$T76,"End",$V76,SUM($T76:$V76))</f>
        <v>0</v>
      </c>
      <c r="AN76" s="19" cm="1">
        <f t="array" ref="AN76">_xlfn.SWITCH($A76,"Start",$W76,"End",$Y76,SUM($W76:$Y76))</f>
        <v>0</v>
      </c>
      <c r="AO76" s="19" cm="1">
        <f t="array" ref="AO76">_xlfn.SWITCH($A76,"Start",$Z76,"End",$AB76,SUM($Z76:$AB76))</f>
        <v>0</v>
      </c>
      <c r="AP76" s="19" cm="1">
        <f t="array" ref="AP76">_xlfn.SWITCH($A76,"Start",$AC76,"End",$AE76,SUM($AC76:$AE76))</f>
        <v>0</v>
      </c>
      <c r="AR76" s="19" cm="1">
        <f t="array" ref="AR76">_xlfn.SWITCH($A76,"Start",$E76,"End",$P76,SUM($E76:$P76))</f>
        <v>0</v>
      </c>
      <c r="AS76" s="19" cm="1">
        <f t="array" ref="AS76">_xlfn.SWITCH($A76,"Start",$Q76,"End",$AB76,SUM($Q76:$AB76))</f>
        <v>0</v>
      </c>
    </row>
    <row r="77" spans="1:45" x14ac:dyDescent="0.2">
      <c r="A77" s="35" t="s">
        <v>18</v>
      </c>
      <c r="B77" s="34" t="s">
        <v>77</v>
      </c>
      <c r="C77" s="35" t="s">
        <v>16</v>
      </c>
      <c r="E77" s="19" cm="1">
        <f t="array" ref="E77">IFERROR(
    SUMPRODUCT(
        (Data_Clean_Build!I$2:I$51 - Data_Clean_Build!H$2:H$51) *
        ((Data_Clean_Build!I$2:I$51 - Data_Clean_Build!H$2:H$51) &gt; 0) *
        (Data_Clean_Build!H$2:H$51 &lt;&gt; 0) *
        (Data_Clean_Build!I$2:I$51 &lt;&gt; 0) *
        (($B77 = "All") + (Data_Clean_Build!$F$2:$F$51 = $B77)) *
        (($C77 = "") + ISNUMBER(SEARCH(Data_Clean_Build!$B$2:$B$51,$C77)))
    ),
    0
)</f>
        <v>0</v>
      </c>
      <c r="F77" s="19" cm="1">
        <f t="array" ref="F77">IFERROR(
    SUMPRODUCT(
        (Data_Clean_Build!J$2:J$51 - Data_Clean_Build!I$2:I$51) *
        ((Data_Clean_Build!J$2:J$51 - Data_Clean_Build!I$2:I$51) &gt; 0) *
        (Data_Clean_Build!I$2:I$51 &lt;&gt; 0) *
        (Data_Clean_Build!J$2:J$51 &lt;&gt; 0) *
        (($B77 = "All") + (Data_Clean_Build!$F$2:$F$51 = $B77)) *
        (($C77 = "") + ISNUMBER(SEARCH(Data_Clean_Build!$B$2:$B$51,$C77)))
    ),
    0
)</f>
        <v>0</v>
      </c>
      <c r="G77" s="19" cm="1">
        <f t="array" ref="G77">IFERROR(
    SUMPRODUCT(
        (Data_Clean_Build!K$2:K$51 - Data_Clean_Build!J$2:J$51) *
        ((Data_Clean_Build!K$2:K$51 - Data_Clean_Build!J$2:J$51) &gt; 0) *
        (Data_Clean_Build!J$2:J$51 &lt;&gt; 0) *
        (Data_Clean_Build!K$2:K$51 &lt;&gt; 0) *
        (($B77 = "All") + (Data_Clean_Build!$F$2:$F$51 = $B77)) *
        (($C77 = "") + ISNUMBER(SEARCH(Data_Clean_Build!$B$2:$B$51,$C77)))
    ),
    0
)</f>
        <v>0</v>
      </c>
      <c r="H77" s="19" cm="1">
        <f t="array" ref="H77">IFERROR(
    SUMPRODUCT(
        (Data_Clean_Build!L$2:L$51 - Data_Clean_Build!K$2:K$51) *
        ((Data_Clean_Build!L$2:L$51 - Data_Clean_Build!K$2:K$51) &gt; 0) *
        (Data_Clean_Build!K$2:K$51 &lt;&gt; 0) *
        (Data_Clean_Build!L$2:L$51 &lt;&gt; 0) *
        (($B77 = "All") + (Data_Clean_Build!$F$2:$F$51 = $B77)) *
        (($C77 = "") + ISNUMBER(SEARCH(Data_Clean_Build!$B$2:$B$51,$C77)))
    ),
    0
)</f>
        <v>0</v>
      </c>
      <c r="I77" s="19" cm="1">
        <f t="array" ref="I77">IFERROR(
    SUMPRODUCT(
        (Data_Clean_Build!M$2:M$51 - Data_Clean_Build!L$2:L$51) *
        ((Data_Clean_Build!M$2:M$51 - Data_Clean_Build!L$2:L$51) &gt; 0) *
        (Data_Clean_Build!L$2:L$51 &lt;&gt; 0) *
        (Data_Clean_Build!M$2:M$51 &lt;&gt; 0) *
        (($B77 = "All") + (Data_Clean_Build!$F$2:$F$51 = $B77)) *
        (($C77 = "") + ISNUMBER(SEARCH(Data_Clean_Build!$B$2:$B$51,$C77)))
    ),
    0
)</f>
        <v>0</v>
      </c>
      <c r="J77" s="19" cm="1">
        <f t="array" ref="J77">IFERROR(
    SUMPRODUCT(
        (Data_Clean_Build!N$2:N$51 - Data_Clean_Build!M$2:M$51) *
        ((Data_Clean_Build!N$2:N$51 - Data_Clean_Build!M$2:M$51) &gt; 0) *
        (Data_Clean_Build!M$2:M$51 &lt;&gt; 0) *
        (Data_Clean_Build!N$2:N$51 &lt;&gt; 0) *
        (($B77 = "All") + (Data_Clean_Build!$F$2:$F$51 = $B77)) *
        (($C77 = "") + ISNUMBER(SEARCH(Data_Clean_Build!$B$2:$B$51,$C77)))
    ),
    0
)</f>
        <v>0</v>
      </c>
      <c r="K77" s="19" cm="1">
        <f t="array" ref="K77">IFERROR(
    SUMPRODUCT(
        (Data_Clean_Build!O$2:O$51 - Data_Clean_Build!N$2:N$51) *
        ((Data_Clean_Build!O$2:O$51 - Data_Clean_Build!N$2:N$51) &gt; 0) *
        (Data_Clean_Build!N$2:N$51 &lt;&gt; 0) *
        (Data_Clean_Build!O$2:O$51 &lt;&gt; 0) *
        (($B77 = "All") + (Data_Clean_Build!$F$2:$F$51 = $B77)) *
        (($C77 = "") + ISNUMBER(SEARCH(Data_Clean_Build!$B$2:$B$51,$C77)))
    ),
    0
)</f>
        <v>0</v>
      </c>
      <c r="L77" s="19" cm="1">
        <f t="array" ref="L77">IFERROR(
    SUMPRODUCT(
        (Data_Clean_Build!P$2:P$51 - Data_Clean_Build!O$2:O$51) *
        ((Data_Clean_Build!P$2:P$51 - Data_Clean_Build!O$2:O$51) &gt; 0) *
        (Data_Clean_Build!O$2:O$51 &lt;&gt; 0) *
        (Data_Clean_Build!P$2:P$51 &lt;&gt; 0) *
        (($B77 = "All") + (Data_Clean_Build!$F$2:$F$51 = $B77)) *
        (($C77 = "") + ISNUMBER(SEARCH(Data_Clean_Build!$B$2:$B$51,$C77)))
    ),
    0
)</f>
        <v>0</v>
      </c>
      <c r="M77" s="19" cm="1">
        <f t="array" ref="M77">IFERROR(
    SUMPRODUCT(
        (Data_Clean_Build!Q$2:Q$51 - Data_Clean_Build!P$2:P$51) *
        ((Data_Clean_Build!Q$2:Q$51 - Data_Clean_Build!P$2:P$51) &gt; 0) *
        (Data_Clean_Build!P$2:P$51 &lt;&gt; 0) *
        (Data_Clean_Build!Q$2:Q$51 &lt;&gt; 0) *
        (($B77 = "All") + (Data_Clean_Build!$F$2:$F$51 = $B77)) *
        (($C77 = "") + ISNUMBER(SEARCH(Data_Clean_Build!$B$2:$B$51,$C77)))
    ),
    0
)</f>
        <v>0</v>
      </c>
      <c r="N77" s="19" cm="1">
        <f t="array" ref="N77">IFERROR(
    SUMPRODUCT(
        (Data_Clean_Build!R$2:R$51 - Data_Clean_Build!Q$2:Q$51) *
        ((Data_Clean_Build!R$2:R$51 - Data_Clean_Build!Q$2:Q$51) &gt; 0) *
        (Data_Clean_Build!Q$2:Q$51 &lt;&gt; 0) *
        (Data_Clean_Build!R$2:R$51 &lt;&gt; 0) *
        (($B77 = "All") + (Data_Clean_Build!$F$2:$F$51 = $B77)) *
        (($C77 = "") + ISNUMBER(SEARCH(Data_Clean_Build!$B$2:$B$51,$C77)))
    ),
    0
)</f>
        <v>0</v>
      </c>
      <c r="O77" s="19" cm="1">
        <f t="array" ref="O77">IFERROR(
    SUMPRODUCT(
        (Data_Clean_Build!S$2:S$51 - Data_Clean_Build!R$2:R$51) *
        ((Data_Clean_Build!S$2:S$51 - Data_Clean_Build!R$2:R$51) &gt; 0) *
        (Data_Clean_Build!R$2:R$51 &lt;&gt; 0) *
        (Data_Clean_Build!S$2:S$51 &lt;&gt; 0) *
        (($B77 = "All") + (Data_Clean_Build!$F$2:$F$51 = $B77)) *
        (($C77 = "") + ISNUMBER(SEARCH(Data_Clean_Build!$B$2:$B$51,$C77)))
    ),
    0
)</f>
        <v>0</v>
      </c>
      <c r="P77" s="19" cm="1">
        <f t="array" ref="P77">IFERROR(
    SUMPRODUCT(
        (Data_Clean_Build!T$2:T$51 - Data_Clean_Build!S$2:S$51) *
        ((Data_Clean_Build!T$2:T$51 - Data_Clean_Build!S$2:S$51) &gt; 0) *
        (Data_Clean_Build!S$2:S$51 &lt;&gt; 0) *
        (Data_Clean_Build!T$2:T$51 &lt;&gt; 0) *
        (($B77 = "All") + (Data_Clean_Build!$F$2:$F$51 = $B77)) *
        (($C77 = "") + ISNUMBER(SEARCH(Data_Clean_Build!$B$2:$B$51,$C77)))
    ),
    0
)</f>
        <v>0</v>
      </c>
      <c r="Q77" s="19" cm="1">
        <f t="array" ref="Q77">IFERROR(
    SUMPRODUCT(
        (Data_Clean_Build!U$2:U$51 - Data_Clean_Build!T$2:T$51) *
        ((Data_Clean_Build!U$2:U$51 - Data_Clean_Build!T$2:T$51) &gt; 0) *
        (Data_Clean_Build!T$2:T$51 &lt;&gt; 0) *
        (Data_Clean_Build!U$2:U$51 &lt;&gt; 0) *
        (($B77 = "All") + (Data_Clean_Build!$F$2:$F$51 = $B77)) *
        (($C77 = "") + ISNUMBER(SEARCH(Data_Clean_Build!$B$2:$B$51,$C77)))
    ),
    0
)</f>
        <v>0</v>
      </c>
      <c r="R77" s="19" cm="1">
        <f t="array" ref="R77">IFERROR(
    SUMPRODUCT(
        (Data_Clean_Build!V$2:V$51 - Data_Clean_Build!U$2:U$51) *
        ((Data_Clean_Build!V$2:V$51 - Data_Clean_Build!U$2:U$51) &gt; 0) *
        (Data_Clean_Build!U$2:U$51 &lt;&gt; 0) *
        (Data_Clean_Build!V$2:V$51 &lt;&gt; 0) *
        (($B77 = "All") + (Data_Clean_Build!$F$2:$F$51 = $B77)) *
        (($C77 = "") + ISNUMBER(SEARCH(Data_Clean_Build!$B$2:$B$51,$C77)))
    ),
    0
)</f>
        <v>0</v>
      </c>
      <c r="S77" s="19" cm="1">
        <f t="array" ref="S77">IFERROR(
    SUMPRODUCT(
        (Data_Clean_Build!W$2:W$51 - Data_Clean_Build!V$2:V$51) *
        ((Data_Clean_Build!W$2:W$51 - Data_Clean_Build!V$2:V$51) &gt; 0) *
        (Data_Clean_Build!V$2:V$51 &lt;&gt; 0) *
        (Data_Clean_Build!W$2:W$51 &lt;&gt; 0) *
        (($B77 = "All") + (Data_Clean_Build!$F$2:$F$51 = $B77)) *
        (($C77 = "") + ISNUMBER(SEARCH(Data_Clean_Build!$B$2:$B$51,$C77)))
    ),
    0
)</f>
        <v>0</v>
      </c>
      <c r="T77" s="19" cm="1">
        <f t="array" ref="T77">IFERROR(
    SUMPRODUCT(
        (Data_Clean_Build!X$2:X$51 - Data_Clean_Build!W$2:W$51) *
        ((Data_Clean_Build!X$2:X$51 - Data_Clean_Build!W$2:W$51) &gt; 0) *
        (Data_Clean_Build!W$2:W$51 &lt;&gt; 0) *
        (Data_Clean_Build!X$2:X$51 &lt;&gt; 0) *
        (($B77 = "All") + (Data_Clean_Build!$F$2:$F$51 = $B77)) *
        (($C77 = "") + ISNUMBER(SEARCH(Data_Clean_Build!$B$2:$B$51,$C77)))
    ),
    0
)</f>
        <v>0</v>
      </c>
      <c r="U77" s="19" cm="1">
        <f t="array" ref="U77">IFERROR(
    SUMPRODUCT(
        (Data_Clean_Build!Y$2:Y$51 - Data_Clean_Build!X$2:X$51) *
        ((Data_Clean_Build!Y$2:Y$51 - Data_Clean_Build!X$2:X$51) &gt; 0) *
        (Data_Clean_Build!X$2:X$51 &lt;&gt; 0) *
        (Data_Clean_Build!Y$2:Y$51 &lt;&gt; 0) *
        (($B77 = "All") + (Data_Clean_Build!$F$2:$F$51 = $B77)) *
        (($C77 = "") + ISNUMBER(SEARCH(Data_Clean_Build!$B$2:$B$51,$C77)))
    ),
    0
)</f>
        <v>0</v>
      </c>
      <c r="V77" s="19" cm="1">
        <f t="array" ref="V77">IFERROR(
    SUMPRODUCT(
        (Data_Clean_Build!Z$2:Z$51 - Data_Clean_Build!Y$2:Y$51) *
        ((Data_Clean_Build!Z$2:Z$51 - Data_Clean_Build!Y$2:Y$51) &gt; 0) *
        (Data_Clean_Build!Y$2:Y$51 &lt;&gt; 0) *
        (Data_Clean_Build!Z$2:Z$51 &lt;&gt; 0) *
        (($B77 = "All") + (Data_Clean_Build!$F$2:$F$51 = $B77)) *
        (($C77 = "") + ISNUMBER(SEARCH(Data_Clean_Build!$B$2:$B$51,$C77)))
    ),
    0
)</f>
        <v>0</v>
      </c>
      <c r="W77" s="19" cm="1">
        <f t="array" ref="W77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(($B77 = "All") + (Data_Clean_Build!$F$2:$F$51 = $B77)) *
        (($C77 = "") + ISNUMBER(SEARCH(Data_Clean_Build!$B$2:$B$51,$C77)))
    ),
    0
)</f>
        <v>0</v>
      </c>
      <c r="X77" s="19" cm="1">
        <f t="array" ref="X77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(($B77 = "All") + (Data_Clean_Build!$F$2:$F$51 = $B77)) *
        (($C77 = "") + ISNUMBER(SEARCH(Data_Clean_Build!$B$2:$B$51,$C77)))
    ),
    0
)</f>
        <v>0</v>
      </c>
      <c r="Y77" s="19" cm="1">
        <f t="array" ref="Y77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(($B77 = "All") + (Data_Clean_Build!$F$2:$F$51 = $B77)) *
        (($C77 = "") + ISNUMBER(SEARCH(Data_Clean_Build!$B$2:$B$51,$C77)))
    ),
    0
)</f>
        <v>0</v>
      </c>
      <c r="Z77" s="19" cm="1">
        <f t="array" ref="Z77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(($B77 = "All") + (Data_Clean_Build!$F$2:$F$51 = $B77)) *
        (($C77 = "") + ISNUMBER(SEARCH(Data_Clean_Build!$B$2:$B$51,$C77)))
    ),
    0
)</f>
        <v>0</v>
      </c>
      <c r="AA77" s="19" cm="1">
        <f t="array" ref="AA77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(($B77 = "All") + (Data_Clean_Build!$F$2:$F$51 = $B77)) *
        (($C77 = "") + ISNUMBER(SEARCH(Data_Clean_Build!$B$2:$B$51,$C77)))
    ),
    0
)</f>
        <v>0</v>
      </c>
      <c r="AB77" s="19" cm="1">
        <f t="array" ref="AB77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(($B77 = "All") + (Data_Clean_Build!$F$2:$F$51 = $B77)) *
        (($C77 = "") + ISNUMBER(SEARCH(Data_Clean_Build!$B$2:$B$51,$C77)))
    ),
    0
)</f>
        <v>0</v>
      </c>
      <c r="AC77" s="19" cm="1">
        <f t="array" ref="AC77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(($B77 = "All") + (Data_Clean_Build!$F$2:$F$51 = $B77)) *
        (($C77 = "") + ISNUMBER(SEARCH(Data_Clean_Build!$B$2:$B$51,$C77)))
    ),
    0
)</f>
        <v>0</v>
      </c>
      <c r="AD77" s="19" cm="1">
        <f t="array" ref="AD77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(($B77 = "All") + (Data_Clean_Build!$F$2:$F$51 = $B77)) *
        (($C77 = "") + ISNUMBER(SEARCH(Data_Clean_Build!$B$2:$B$51,$C77)))
    ),
    0
)</f>
        <v>0</v>
      </c>
      <c r="AE77" s="19" cm="1">
        <f t="array" ref="AE77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(($B77 = "All") + (Data_Clean_Build!$F$2:$F$51 = $B77)) *
        (($C77 = "") + ISNUMBER(SEARCH(Data_Clean_Build!$B$2:$B$51,$C77)))
    ),
    0
)</f>
        <v>0</v>
      </c>
      <c r="AF77" s="19" cm="1">
        <f t="array" ref="AF77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(($B77 = "All") + (Data_Clean_Build!$F$2:$F$51 = $B77)) *
        (($C77 = "") + ISNUMBER(SEARCH(Data_Clean_Build!$B$2:$B$51,$C77)))
    ),
    0
)</f>
        <v>0</v>
      </c>
      <c r="AH77" s="19" cm="1">
        <f t="array" ref="AH77">_xlfn.SWITCH($A77,"Start",$E77,"End",$G77,SUM($E77:$G77))</f>
        <v>0</v>
      </c>
      <c r="AI77" s="19" cm="1">
        <f t="array" ref="AI77">_xlfn.SWITCH($A77,"Start",$H77,"End",$J77,SUM($H77:$J77))</f>
        <v>0</v>
      </c>
      <c r="AJ77" s="19" cm="1">
        <f t="array" ref="AJ77">_xlfn.SWITCH($A77,"Start",$K77,"End",$M77,SUM($K77:$M77))</f>
        <v>0</v>
      </c>
      <c r="AK77" s="19" cm="1">
        <f t="array" ref="AK77">_xlfn.SWITCH($A77,"Start",$N77,"End",$P77,SUM($N77:$P77))</f>
        <v>0</v>
      </c>
      <c r="AL77" s="19" cm="1">
        <f t="array" ref="AL77">_xlfn.SWITCH($A77,"Start",$Q77,"End",$S77,SUM($Q77:$S77))</f>
        <v>0</v>
      </c>
      <c r="AM77" s="19" cm="1">
        <f t="array" ref="AM77">_xlfn.SWITCH($A77,"Start",$T77,"End",$V77,SUM($T77:$V77))</f>
        <v>0</v>
      </c>
      <c r="AN77" s="19" cm="1">
        <f t="array" ref="AN77">_xlfn.SWITCH($A77,"Start",$W77,"End",$Y77,SUM($W77:$Y77))</f>
        <v>0</v>
      </c>
      <c r="AO77" s="19" cm="1">
        <f t="array" ref="AO77">_xlfn.SWITCH($A77,"Start",$Z77,"End",$AB77,SUM($Z77:$AB77))</f>
        <v>0</v>
      </c>
      <c r="AP77" s="19" cm="1">
        <f t="array" ref="AP77">_xlfn.SWITCH($A77,"Start",$AC77,"End",$AE77,SUM($AC77:$AE77))</f>
        <v>0</v>
      </c>
      <c r="AR77" s="19" cm="1">
        <f t="array" ref="AR77">_xlfn.SWITCH($A77,"Start",$E77,"End",$P77,SUM($E77:$P77))</f>
        <v>0</v>
      </c>
      <c r="AS77" s="19" cm="1">
        <f t="array" ref="AS77">_xlfn.SWITCH($A77,"Start",$Q77,"End",$AB77,SUM($Q77:$AB77))</f>
        <v>0</v>
      </c>
    </row>
    <row r="78" spans="1:45" x14ac:dyDescent="0.2">
      <c r="A78" s="35" t="s">
        <v>19</v>
      </c>
      <c r="B78" s="34" t="s">
        <v>77</v>
      </c>
      <c r="C78" s="35" t="s">
        <v>16</v>
      </c>
      <c r="E78" s="19" cm="1">
        <f t="array" ref="E78">IFERROR(
    SUMPRODUCT(
        (Data_Clean_Build!I$2:I$51 - Data_Clean_Build!H$2:H$51) *
        ((Data_Clean_Build!I$2:I$51 - Data_Clean_Build!H$2:H$51) &lt; 0) *
        (Data_Clean_Build!H$2:H$51 &lt;&gt; 0) *
        (Data_Clean_Build!I$2:I$51 &lt;&gt; 0) *
        (($B78 = "All") + (Data_Clean_Build!$F$2:$F$51 = $B78)) *
        (($C78 = "") + ISNUMBER(SEARCH(Data_Clean_Build!$B$2:$B$51,$C78)))
    ),
    0
)</f>
        <v>0</v>
      </c>
      <c r="F78" s="19" cm="1">
        <f t="array" ref="F78">IFERROR(
    SUMPRODUCT(
        (Data_Clean_Build!J$2:J$51 - Data_Clean_Build!I$2:I$51) *
        ((Data_Clean_Build!J$2:J$51 - Data_Clean_Build!I$2:I$51) &lt; 0) *
        (Data_Clean_Build!I$2:I$51 &lt;&gt; 0) *
        (Data_Clean_Build!J$2:J$51 &lt;&gt; 0) *
        (($B78 = "All") + (Data_Clean_Build!$F$2:$F$51 = $B78)) *
        (($C78 = "") + ISNUMBER(SEARCH(Data_Clean_Build!$B$2:$B$51,$C78)))
    ),
    0
)</f>
        <v>0</v>
      </c>
      <c r="G78" s="19" cm="1">
        <f t="array" ref="G78">IFERROR(
    SUMPRODUCT(
        (Data_Clean_Build!K$2:K$51 - Data_Clean_Build!J$2:J$51) *
        ((Data_Clean_Build!K$2:K$51 - Data_Clean_Build!J$2:J$51) &lt; 0) *
        (Data_Clean_Build!J$2:J$51 &lt;&gt; 0) *
        (Data_Clean_Build!K$2:K$51 &lt;&gt; 0) *
        (($B78 = "All") + (Data_Clean_Build!$F$2:$F$51 = $B78)) *
        (($C78 = "") + ISNUMBER(SEARCH(Data_Clean_Build!$B$2:$B$51,$C78)))
    ),
    0
)</f>
        <v>0</v>
      </c>
      <c r="H78" s="19" cm="1">
        <f t="array" ref="H78">IFERROR(
    SUMPRODUCT(
        (Data_Clean_Build!L$2:L$51 - Data_Clean_Build!K$2:K$51) *
        ((Data_Clean_Build!L$2:L$51 - Data_Clean_Build!K$2:K$51) &lt; 0) *
        (Data_Clean_Build!K$2:K$51 &lt;&gt; 0) *
        (Data_Clean_Build!L$2:L$51 &lt;&gt; 0) *
        (($B78 = "All") + (Data_Clean_Build!$F$2:$F$51 = $B78)) *
        (($C78 = "") + ISNUMBER(SEARCH(Data_Clean_Build!$B$2:$B$51,$C78)))
    ),
    0
)</f>
        <v>0</v>
      </c>
      <c r="I78" s="19" cm="1">
        <f t="array" ref="I78">IFERROR(
    SUMPRODUCT(
        (Data_Clean_Build!M$2:M$51 - Data_Clean_Build!L$2:L$51) *
        ((Data_Clean_Build!M$2:M$51 - Data_Clean_Build!L$2:L$51) &lt; 0) *
        (Data_Clean_Build!L$2:L$51 &lt;&gt; 0) *
        (Data_Clean_Build!M$2:M$51 &lt;&gt; 0) *
        (($B78 = "All") + (Data_Clean_Build!$F$2:$F$51 = $B78)) *
        (($C78 = "") + ISNUMBER(SEARCH(Data_Clean_Build!$B$2:$B$51,$C78)))
    ),
    0
)</f>
        <v>0</v>
      </c>
      <c r="J78" s="19" cm="1">
        <f t="array" ref="J78">IFERROR(
    SUMPRODUCT(
        (Data_Clean_Build!N$2:N$51 - Data_Clean_Build!M$2:M$51) *
        ((Data_Clean_Build!N$2:N$51 - Data_Clean_Build!M$2:M$51) &lt; 0) *
        (Data_Clean_Build!M$2:M$51 &lt;&gt; 0) *
        (Data_Clean_Build!N$2:N$51 &lt;&gt; 0) *
        (($B78 = "All") + (Data_Clean_Build!$F$2:$F$51 = $B78)) *
        (($C78 = "") + ISNUMBER(SEARCH(Data_Clean_Build!$B$2:$B$51,$C78)))
    ),
    0
)</f>
        <v>0</v>
      </c>
      <c r="K78" s="19" cm="1">
        <f t="array" ref="K78">IFERROR(
    SUMPRODUCT(
        (Data_Clean_Build!O$2:O$51 - Data_Clean_Build!N$2:N$51) *
        ((Data_Clean_Build!O$2:O$51 - Data_Clean_Build!N$2:N$51) &lt; 0) *
        (Data_Clean_Build!N$2:N$51 &lt;&gt; 0) *
        (Data_Clean_Build!O$2:O$51 &lt;&gt; 0) *
        (($B78 = "All") + (Data_Clean_Build!$F$2:$F$51 = $B78)) *
        (($C78 = "") + ISNUMBER(SEARCH(Data_Clean_Build!$B$2:$B$51,$C78)))
    ),
    0
)</f>
        <v>0</v>
      </c>
      <c r="L78" s="19" cm="1">
        <f t="array" ref="L78">IFERROR(
    SUMPRODUCT(
        (Data_Clean_Build!P$2:P$51 - Data_Clean_Build!O$2:O$51) *
        ((Data_Clean_Build!P$2:P$51 - Data_Clean_Build!O$2:O$51) &lt; 0) *
        (Data_Clean_Build!O$2:O$51 &lt;&gt; 0) *
        (Data_Clean_Build!P$2:P$51 &lt;&gt; 0) *
        (($B78 = "All") + (Data_Clean_Build!$F$2:$F$51 = $B78)) *
        (($C78 = "") + ISNUMBER(SEARCH(Data_Clean_Build!$B$2:$B$51,$C78)))
    ),
    0
)</f>
        <v>0</v>
      </c>
      <c r="M78" s="19" cm="1">
        <f t="array" ref="M78">IFERROR(
    SUMPRODUCT(
        (Data_Clean_Build!Q$2:Q$51 - Data_Clean_Build!P$2:P$51) *
        ((Data_Clean_Build!Q$2:Q$51 - Data_Clean_Build!P$2:P$51) &lt; 0) *
        (Data_Clean_Build!P$2:P$51 &lt;&gt; 0) *
        (Data_Clean_Build!Q$2:Q$51 &lt;&gt; 0) *
        (($B78 = "All") + (Data_Clean_Build!$F$2:$F$51 = $B78)) *
        (($C78 = "") + ISNUMBER(SEARCH(Data_Clean_Build!$B$2:$B$51,$C78)))
    ),
    0
)</f>
        <v>0</v>
      </c>
      <c r="N78" s="19" cm="1">
        <f t="array" ref="N78">IFERROR(
    SUMPRODUCT(
        (Data_Clean_Build!R$2:R$51 - Data_Clean_Build!Q$2:Q$51) *
        ((Data_Clean_Build!R$2:R$51 - Data_Clean_Build!Q$2:Q$51) &lt; 0) *
        (Data_Clean_Build!Q$2:Q$51 &lt;&gt; 0) *
        (Data_Clean_Build!R$2:R$51 &lt;&gt; 0) *
        (($B78 = "All") + (Data_Clean_Build!$F$2:$F$51 = $B78)) *
        (($C78 = "") + ISNUMBER(SEARCH(Data_Clean_Build!$B$2:$B$51,$C78)))
    ),
    0
)</f>
        <v>0</v>
      </c>
      <c r="O78" s="19" cm="1">
        <f t="array" ref="O78">IFERROR(
    SUMPRODUCT(
        (Data_Clean_Build!S$2:S$51 - Data_Clean_Build!R$2:R$51) *
        ((Data_Clean_Build!S$2:S$51 - Data_Clean_Build!R$2:R$51) &lt; 0) *
        (Data_Clean_Build!R$2:R$51 &lt;&gt; 0) *
        (Data_Clean_Build!S$2:S$51 &lt;&gt; 0) *
        (($B78 = "All") + (Data_Clean_Build!$F$2:$F$51 = $B78)) *
        (($C78 = "") + ISNUMBER(SEARCH(Data_Clean_Build!$B$2:$B$51,$C78)))
    ),
    0
)</f>
        <v>0</v>
      </c>
      <c r="P78" s="19" cm="1">
        <f t="array" ref="P78">IFERROR(
    SUMPRODUCT(
        (Data_Clean_Build!T$2:T$51 - Data_Clean_Build!S$2:S$51) *
        ((Data_Clean_Build!T$2:T$51 - Data_Clean_Build!S$2:S$51) &lt; 0) *
        (Data_Clean_Build!S$2:S$51 &lt;&gt; 0) *
        (Data_Clean_Build!T$2:T$51 &lt;&gt; 0) *
        (($B78 = "All") + (Data_Clean_Build!$F$2:$F$51 = $B78)) *
        (($C78 = "") + ISNUMBER(SEARCH(Data_Clean_Build!$B$2:$B$51,$C78)))
    ),
    0
)</f>
        <v>0</v>
      </c>
      <c r="Q78" s="19" cm="1">
        <f t="array" ref="Q78">IFERROR(
    SUMPRODUCT(
        (Data_Clean_Build!U$2:U$51 - Data_Clean_Build!T$2:T$51) *
        ((Data_Clean_Build!U$2:U$51 - Data_Clean_Build!T$2:T$51) &lt; 0) *
        (Data_Clean_Build!T$2:T$51 &lt;&gt; 0) *
        (Data_Clean_Build!U$2:U$51 &lt;&gt; 0) *
        (($B78 = "All") + (Data_Clean_Build!$F$2:$F$51 = $B78)) *
        (($C78 = "") + ISNUMBER(SEARCH(Data_Clean_Build!$B$2:$B$51,$C78)))
    ),
    0
)</f>
        <v>0</v>
      </c>
      <c r="R78" s="19" cm="1">
        <f t="array" ref="R78">IFERROR(
    SUMPRODUCT(
        (Data_Clean_Build!V$2:V$51 - Data_Clean_Build!U$2:U$51) *
        ((Data_Clean_Build!V$2:V$51 - Data_Clean_Build!U$2:U$51) &lt; 0) *
        (Data_Clean_Build!U$2:U$51 &lt;&gt; 0) *
        (Data_Clean_Build!V$2:V$51 &lt;&gt; 0) *
        (($B78 = "All") + (Data_Clean_Build!$F$2:$F$51 = $B78)) *
        (($C78 = "") + ISNUMBER(SEARCH(Data_Clean_Build!$B$2:$B$51,$C78)))
    ),
    0
)</f>
        <v>0</v>
      </c>
      <c r="S78" s="19" cm="1">
        <f t="array" ref="S78">IFERROR(
    SUMPRODUCT(
        (Data_Clean_Build!W$2:W$51 - Data_Clean_Build!V$2:V$51) *
        ((Data_Clean_Build!W$2:W$51 - Data_Clean_Build!V$2:V$51) &lt; 0) *
        (Data_Clean_Build!V$2:V$51 &lt;&gt; 0) *
        (Data_Clean_Build!W$2:W$51 &lt;&gt; 0) *
        (($B78 = "All") + (Data_Clean_Build!$F$2:$F$51 = $B78)) *
        (($C78 = "") + ISNUMBER(SEARCH(Data_Clean_Build!$B$2:$B$51,$C78)))
    ),
    0
)</f>
        <v>0</v>
      </c>
      <c r="T78" s="19" cm="1">
        <f t="array" ref="T78">IFERROR(
    SUMPRODUCT(
        (Data_Clean_Build!X$2:X$51 - Data_Clean_Build!W$2:W$51) *
        ((Data_Clean_Build!X$2:X$51 - Data_Clean_Build!W$2:W$51) &lt; 0) *
        (Data_Clean_Build!W$2:W$51 &lt;&gt; 0) *
        (Data_Clean_Build!X$2:X$51 &lt;&gt; 0) *
        (($B78 = "All") + (Data_Clean_Build!$F$2:$F$51 = $B78)) *
        (($C78 = "") + ISNUMBER(SEARCH(Data_Clean_Build!$B$2:$B$51,$C78)))
    ),
    0
)</f>
        <v>0</v>
      </c>
      <c r="U78" s="19" cm="1">
        <f t="array" ref="U78">IFERROR(
    SUMPRODUCT(
        (Data_Clean_Build!Y$2:Y$51 - Data_Clean_Build!X$2:X$51) *
        ((Data_Clean_Build!Y$2:Y$51 - Data_Clean_Build!X$2:X$51) &lt; 0) *
        (Data_Clean_Build!X$2:X$51 &lt;&gt; 0) *
        (Data_Clean_Build!Y$2:Y$51 &lt;&gt; 0) *
        (($B78 = "All") + (Data_Clean_Build!$F$2:$F$51 = $B78)) *
        (($C78 = "") + ISNUMBER(SEARCH(Data_Clean_Build!$B$2:$B$51,$C78)))
    ),
    0
)</f>
        <v>0</v>
      </c>
      <c r="V78" s="19" cm="1">
        <f t="array" ref="V78">IFERROR(
    SUMPRODUCT(
        (Data_Clean_Build!Z$2:Z$51 - Data_Clean_Build!Y$2:Y$51) *
        ((Data_Clean_Build!Z$2:Z$51 - Data_Clean_Build!Y$2:Y$51) &lt; 0) *
        (Data_Clean_Build!Y$2:Y$51 &lt;&gt; 0) *
        (Data_Clean_Build!Z$2:Z$51 &lt;&gt; 0) *
        (($B78 = "All") + (Data_Clean_Build!$F$2:$F$51 = $B78)) *
        (($C78 = "") + ISNUMBER(SEARCH(Data_Clean_Build!$B$2:$B$51,$C78)))
    ),
    0
)</f>
        <v>0</v>
      </c>
      <c r="W78" s="19" cm="1">
        <f t="array" ref="W78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(($B78 = "All") + (Data_Clean_Build!$F$2:$F$51 = $B78)) *
        (($C78 = "") + ISNUMBER(SEARCH(Data_Clean_Build!$B$2:$B$51,$C78)))
    ),
    0
)</f>
        <v>0</v>
      </c>
      <c r="X78" s="19" cm="1">
        <f t="array" ref="X78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(($B78 = "All") + (Data_Clean_Build!$F$2:$F$51 = $B78)) *
        (($C78 = "") + ISNUMBER(SEARCH(Data_Clean_Build!$B$2:$B$51,$C78)))
    ),
    0
)</f>
        <v>0</v>
      </c>
      <c r="Y78" s="19" cm="1">
        <f t="array" ref="Y78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(($B78 = "All") + (Data_Clean_Build!$F$2:$F$51 = $B78)) *
        (($C78 = "") + ISNUMBER(SEARCH(Data_Clean_Build!$B$2:$B$51,$C78)))
    ),
    0
)</f>
        <v>0</v>
      </c>
      <c r="Z78" s="19" cm="1">
        <f t="array" ref="Z78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(($B78 = "All") + (Data_Clean_Build!$F$2:$F$51 = $B78)) *
        (($C78 = "") + ISNUMBER(SEARCH(Data_Clean_Build!$B$2:$B$51,$C78)))
    ),
    0
)</f>
        <v>0</v>
      </c>
      <c r="AA78" s="19" cm="1">
        <f t="array" ref="AA78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(($B78 = "All") + (Data_Clean_Build!$F$2:$F$51 = $B78)) *
        (($C78 = "") + ISNUMBER(SEARCH(Data_Clean_Build!$B$2:$B$51,$C78)))
    ),
    0
)</f>
        <v>0</v>
      </c>
      <c r="AB78" s="19" cm="1">
        <f t="array" ref="AB78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(($B78 = "All") + (Data_Clean_Build!$F$2:$F$51 = $B78)) *
        (($C78 = "") + ISNUMBER(SEARCH(Data_Clean_Build!$B$2:$B$51,$C78)))
    ),
    0
)</f>
        <v>0</v>
      </c>
      <c r="AC78" s="19" cm="1">
        <f t="array" ref="AC78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(($B78 = "All") + (Data_Clean_Build!$F$2:$F$51 = $B78)) *
        (($C78 = "") + ISNUMBER(SEARCH(Data_Clean_Build!$B$2:$B$51,$C78)))
    ),
    0
)</f>
        <v>0</v>
      </c>
      <c r="AD78" s="19" cm="1">
        <f t="array" ref="AD78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(($B78 = "All") + (Data_Clean_Build!$F$2:$F$51 = $B78)) *
        (($C78 = "") + ISNUMBER(SEARCH(Data_Clean_Build!$B$2:$B$51,$C78)))
    ),
    0
)</f>
        <v>0</v>
      </c>
      <c r="AE78" s="19" cm="1">
        <f t="array" ref="AE78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(($B78 = "All") + (Data_Clean_Build!$F$2:$F$51 = $B78)) *
        (($C78 = "") + ISNUMBER(SEARCH(Data_Clean_Build!$B$2:$B$51,$C78)))
    ),
    0
)</f>
        <v>0</v>
      </c>
      <c r="AF78" s="19" cm="1">
        <f t="array" ref="AF78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(($B78 = "All") + (Data_Clean_Build!$F$2:$F$51 = $B78)) *
        (($C78 = "") + ISNUMBER(SEARCH(Data_Clean_Build!$B$2:$B$51,$C78)))
    ),
    0
)</f>
        <v>0</v>
      </c>
      <c r="AH78" s="19" cm="1">
        <f t="array" ref="AH78">_xlfn.SWITCH($A78,"Start",$E78,"End",$G78,SUM($E78:$G78))</f>
        <v>0</v>
      </c>
      <c r="AI78" s="19" cm="1">
        <f t="array" ref="AI78">_xlfn.SWITCH($A78,"Start",$H78,"End",$J78,SUM($H78:$J78))</f>
        <v>0</v>
      </c>
      <c r="AJ78" s="19" cm="1">
        <f t="array" ref="AJ78">_xlfn.SWITCH($A78,"Start",$K78,"End",$M78,SUM($K78:$M78))</f>
        <v>0</v>
      </c>
      <c r="AK78" s="19" cm="1">
        <f t="array" ref="AK78">_xlfn.SWITCH($A78,"Start",$N78,"End",$P78,SUM($N78:$P78))</f>
        <v>0</v>
      </c>
      <c r="AL78" s="19" cm="1">
        <f t="array" ref="AL78">_xlfn.SWITCH($A78,"Start",$Q78,"End",$S78,SUM($Q78:$S78))</f>
        <v>0</v>
      </c>
      <c r="AM78" s="19" cm="1">
        <f t="array" ref="AM78">_xlfn.SWITCH($A78,"Start",$T78,"End",$V78,SUM($T78:$V78))</f>
        <v>0</v>
      </c>
      <c r="AN78" s="19" cm="1">
        <f t="array" ref="AN78">_xlfn.SWITCH($A78,"Start",$W78,"End",$Y78,SUM($W78:$Y78))</f>
        <v>0</v>
      </c>
      <c r="AO78" s="19" cm="1">
        <f t="array" ref="AO78">_xlfn.SWITCH($A78,"Start",$Z78,"End",$AB78,SUM($Z78:$AB78))</f>
        <v>0</v>
      </c>
      <c r="AP78" s="19" cm="1">
        <f t="array" ref="AP78">_xlfn.SWITCH($A78,"Start",$AC78,"End",$AE78,SUM($AC78:$AE78))</f>
        <v>0</v>
      </c>
      <c r="AR78" s="19" cm="1">
        <f t="array" ref="AR78">_xlfn.SWITCH($A78,"Start",$E78,"End",$P78,SUM($E78:$P78))</f>
        <v>0</v>
      </c>
      <c r="AS78" s="19" cm="1">
        <f t="array" ref="AS78">_xlfn.SWITCH($A78,"Start",$Q78,"End",$AB78,SUM($Q78:$AB78))</f>
        <v>0</v>
      </c>
    </row>
    <row r="79" spans="1:45" x14ac:dyDescent="0.2">
      <c r="A79" s="35" t="s">
        <v>20</v>
      </c>
      <c r="B79" s="34" t="s">
        <v>77</v>
      </c>
      <c r="C79" s="35" t="s">
        <v>16</v>
      </c>
      <c r="E79" s="19" cm="1">
        <f t="array" ref="E79">IFERROR(
    -SUMPRODUCT(
        (Data_Clean_Build!H$2:H$51) *
        (Data_Clean_Build!I$2:I$51 = 0) *
       (Data_Clean_Build!$E$2:$E$51 &lt;&gt; Data_Clean_Build!I$1:I$1) *
        (($B79 = "All") + (Data_Clean_Build!$F$2:$F$51 = $B79)) *
        (($C79 = "") + ISNUMBER(SEARCH(Data_Clean_Build!$B$2:$B$51,$C79)))
    ),
    0
)</f>
        <v>0</v>
      </c>
      <c r="F79" s="19" cm="1">
        <f t="array" ref="F79">IFERROR(
    -SUMPRODUCT(
        (Data_Clean_Build!I$2:I$51) *
        (Data_Clean_Build!J$2:J$51 = 0) *
       (Data_Clean_Build!$E$2:$E$51 &lt;&gt; Data_Clean_Build!J$1:J$1) *
        (($B79 = "All") + (Data_Clean_Build!$F$2:$F$51 = $B79)) *
        (($C79 = "") + ISNUMBER(SEARCH(Data_Clean_Build!$B$2:$B$51,$C79)))
    ),
    0
)</f>
        <v>0</v>
      </c>
      <c r="G79" s="19" cm="1">
        <f t="array" ref="G79">IFERROR(
    -SUMPRODUCT(
        (Data_Clean_Build!J$2:J$51) *
        (Data_Clean_Build!K$2:K$51 = 0) *
       (Data_Clean_Build!$E$2:$E$51 &lt;&gt; Data_Clean_Build!K$1:K$1) *
        (($B79 = "All") + (Data_Clean_Build!$F$2:$F$51 = $B79)) *
        (($C79 = "") + ISNUMBER(SEARCH(Data_Clean_Build!$B$2:$B$51,$C79)))
    ),
    0
)</f>
        <v>0</v>
      </c>
      <c r="H79" s="19" cm="1">
        <f t="array" ref="H79">IFERROR(
    -SUMPRODUCT(
        (Data_Clean_Build!K$2:K$51) *
        (Data_Clean_Build!L$2:L$51 = 0) *
       (Data_Clean_Build!$E$2:$E$51 &lt;&gt; Data_Clean_Build!L$1:L$1) *
        (($B79 = "All") + (Data_Clean_Build!$F$2:$F$51 = $B79)) *
        (($C79 = "") + ISNUMBER(SEARCH(Data_Clean_Build!$B$2:$B$51,$C79)))
    ),
    0
)</f>
        <v>0</v>
      </c>
      <c r="I79" s="19" cm="1">
        <f t="array" ref="I79">IFERROR(
    -SUMPRODUCT(
        (Data_Clean_Build!L$2:L$51) *
        (Data_Clean_Build!M$2:M$51 = 0) *
       (Data_Clean_Build!$E$2:$E$51 &lt;&gt; Data_Clean_Build!M$1:M$1) *
        (($B79 = "All") + (Data_Clean_Build!$F$2:$F$51 = $B79)) *
        (($C79 = "") + ISNUMBER(SEARCH(Data_Clean_Build!$B$2:$B$51,$C79)))
    ),
    0
)</f>
        <v>0</v>
      </c>
      <c r="J79" s="19" cm="1">
        <f t="array" ref="J79">IFERROR(
    -SUMPRODUCT(
        (Data_Clean_Build!M$2:M$51) *
        (Data_Clean_Build!N$2:N$51 = 0) *
       (Data_Clean_Build!$E$2:$E$51 &lt;&gt; Data_Clean_Build!N$1:N$1) *
        (($B79 = "All") + (Data_Clean_Build!$F$2:$F$51 = $B79)) *
        (($C79 = "") + ISNUMBER(SEARCH(Data_Clean_Build!$B$2:$B$51,$C79)))
    ),
    0
)</f>
        <v>0</v>
      </c>
      <c r="K79" s="19" cm="1">
        <f t="array" ref="K79">IFERROR(
    -SUMPRODUCT(
        (Data_Clean_Build!N$2:N$51) *
        (Data_Clean_Build!O$2:O$51 = 0) *
       (Data_Clean_Build!$E$2:$E$51 &lt;&gt; Data_Clean_Build!O$1:O$1) *
        (($B79 = "All") + (Data_Clean_Build!$F$2:$F$51 = $B79)) *
        (($C79 = "") + ISNUMBER(SEARCH(Data_Clean_Build!$B$2:$B$51,$C79)))
    ),
    0
)</f>
        <v>0</v>
      </c>
      <c r="L79" s="19" cm="1">
        <f t="array" ref="L79">IFERROR(
    -SUMPRODUCT(
        (Data_Clean_Build!O$2:O$51) *
        (Data_Clean_Build!P$2:P$51 = 0) *
       (Data_Clean_Build!$E$2:$E$51 &lt;&gt; Data_Clean_Build!P$1:P$1) *
        (($B79 = "All") + (Data_Clean_Build!$F$2:$F$51 = $B79)) *
        (($C79 = "") + ISNUMBER(SEARCH(Data_Clean_Build!$B$2:$B$51,$C79)))
    ),
    0
)</f>
        <v>0</v>
      </c>
      <c r="M79" s="19" cm="1">
        <f t="array" ref="M79">IFERROR(
    -SUMPRODUCT(
        (Data_Clean_Build!P$2:P$51) *
        (Data_Clean_Build!Q$2:Q$51 = 0) *
       (Data_Clean_Build!$E$2:$E$51 &lt;&gt; Data_Clean_Build!Q$1:Q$1) *
        (($B79 = "All") + (Data_Clean_Build!$F$2:$F$51 = $B79)) *
        (($C79 = "") + ISNUMBER(SEARCH(Data_Clean_Build!$B$2:$B$51,$C79)))
    ),
    0
)</f>
        <v>0</v>
      </c>
      <c r="N79" s="19" cm="1">
        <f t="array" ref="N79">IFERROR(
    -SUMPRODUCT(
        (Data_Clean_Build!Q$2:Q$51) *
        (Data_Clean_Build!R$2:R$51 = 0) *
       (Data_Clean_Build!$E$2:$E$51 &lt;&gt; Data_Clean_Build!R$1:R$1) *
        (($B79 = "All") + (Data_Clean_Build!$F$2:$F$51 = $B79)) *
        (($C79 = "") + ISNUMBER(SEARCH(Data_Clean_Build!$B$2:$B$51,$C79)))
    ),
    0
)</f>
        <v>0</v>
      </c>
      <c r="O79" s="19" cm="1">
        <f t="array" ref="O79">IFERROR(
    -SUMPRODUCT(
        (Data_Clean_Build!R$2:R$51) *
        (Data_Clean_Build!S$2:S$51 = 0) *
       (Data_Clean_Build!$E$2:$E$51 &lt;&gt; Data_Clean_Build!S$1:S$1) *
        (($B79 = "All") + (Data_Clean_Build!$F$2:$F$51 = $B79)) *
        (($C79 = "") + ISNUMBER(SEARCH(Data_Clean_Build!$B$2:$B$51,$C79)))
    ),
    0
)</f>
        <v>0</v>
      </c>
      <c r="P79" s="19" cm="1">
        <f t="array" ref="P79">IFERROR(
    -SUMPRODUCT(
        (Data_Clean_Build!S$2:S$51) *
        (Data_Clean_Build!T$2:T$51 = 0) *
       (Data_Clean_Build!$E$2:$E$51 &lt;&gt; Data_Clean_Build!T$1:T$1) *
        (($B79 = "All") + (Data_Clean_Build!$F$2:$F$51 = $B79)) *
        (($C79 = "") + ISNUMBER(SEARCH(Data_Clean_Build!$B$2:$B$51,$C79)))
    ),
    0
)</f>
        <v>0</v>
      </c>
      <c r="Q79" s="19" cm="1">
        <f t="array" ref="Q79">IFERROR(
    -SUMPRODUCT(
        (Data_Clean_Build!T$2:T$51) *
        (Data_Clean_Build!U$2:U$51 = 0) *
       (Data_Clean_Build!$E$2:$E$51 &lt;&gt; Data_Clean_Build!U$1:U$1) *
        (($B79 = "All") + (Data_Clean_Build!$F$2:$F$51 = $B79)) *
        (($C79 = "") + ISNUMBER(SEARCH(Data_Clean_Build!$B$2:$B$51,$C79)))
    ),
    0
)</f>
        <v>0</v>
      </c>
      <c r="R79" s="19" cm="1">
        <f t="array" ref="R79">IFERROR(
    -SUMPRODUCT(
        (Data_Clean_Build!U$2:U$51) *
        (Data_Clean_Build!V$2:V$51 = 0) *
       (Data_Clean_Build!$E$2:$E$51 &lt;&gt; Data_Clean_Build!V$1:V$1) *
        (($B79 = "All") + (Data_Clean_Build!$F$2:$F$51 = $B79)) *
        (($C79 = "") + ISNUMBER(SEARCH(Data_Clean_Build!$B$2:$B$51,$C79)))
    ),
    0
)</f>
        <v>0</v>
      </c>
      <c r="S79" s="19" cm="1">
        <f t="array" ref="S79">IFERROR(
    -SUMPRODUCT(
        (Data_Clean_Build!V$2:V$51) *
        (Data_Clean_Build!W$2:W$51 = 0) *
       (Data_Clean_Build!$E$2:$E$51 &lt;&gt; Data_Clean_Build!W$1:W$1) *
        (($B79 = "All") + (Data_Clean_Build!$F$2:$F$51 = $B79)) *
        (($C79 = "") + ISNUMBER(SEARCH(Data_Clean_Build!$B$2:$B$51,$C79)))
    ),
    0
)</f>
        <v>0</v>
      </c>
      <c r="T79" s="19" cm="1">
        <f t="array" ref="T79">IFERROR(
    -SUMPRODUCT(
        (Data_Clean_Build!W$2:W$51) *
        (Data_Clean_Build!X$2:X$51 = 0) *
       (Data_Clean_Build!$E$2:$E$51 &lt;&gt; Data_Clean_Build!X$1:X$1) *
        (($B79 = "All") + (Data_Clean_Build!$F$2:$F$51 = $B79)) *
        (($C79 = "") + ISNUMBER(SEARCH(Data_Clean_Build!$B$2:$B$51,$C79)))
    ),
    0
)</f>
        <v>0</v>
      </c>
      <c r="U79" s="19" cm="1">
        <f t="array" ref="U79">IFERROR(
    -SUMPRODUCT(
        (Data_Clean_Build!X$2:X$51) *
        (Data_Clean_Build!Y$2:Y$51 = 0) *
       (Data_Clean_Build!$E$2:$E$51 &lt;&gt; Data_Clean_Build!Y$1:Y$1) *
        (($B79 = "All") + (Data_Clean_Build!$F$2:$F$51 = $B79)) *
        (($C79 = "") + ISNUMBER(SEARCH(Data_Clean_Build!$B$2:$B$51,$C79)))
    ),
    0
)</f>
        <v>0</v>
      </c>
      <c r="V79" s="19" cm="1">
        <f t="array" ref="V79">IFERROR(
    -SUMPRODUCT(
        (Data_Clean_Build!Y$2:Y$51) *
        (Data_Clean_Build!Z$2:Z$51 = 0) *
       (Data_Clean_Build!$E$2:$E$51 &lt;&gt; Data_Clean_Build!Z$1:Z$1) *
        (($B79 = "All") + (Data_Clean_Build!$F$2:$F$51 = $B79)) *
        (($C79 = "") + ISNUMBER(SEARCH(Data_Clean_Build!$B$2:$B$51,$C79)))
    ),
    0
)</f>
        <v>0</v>
      </c>
      <c r="W79" s="19" cm="1">
        <f t="array" ref="W79">IFERROR(
    -SUMPRODUCT(
        (Data_Clean_Build!Z$2:Z$51) *
        (Data_Clean_Build!AA$2:AA$51 = 0) *
       (Data_Clean_Build!$E$2:$E$51 &lt;&gt; Data_Clean_Build!AA$1:AA$1) *
        (($B79 = "All") + (Data_Clean_Build!$F$2:$F$51 = $B79)) *
        (($C79 = "") + ISNUMBER(SEARCH(Data_Clean_Build!$B$2:$B$51,$C79)))
    ),
    0
)</f>
        <v>0</v>
      </c>
      <c r="X79" s="19" cm="1">
        <f t="array" ref="X79">IFERROR(
    -SUMPRODUCT(
        (Data_Clean_Build!AA$2:AA$51) *
        (Data_Clean_Build!AB$2:AB$51 = 0) *
       (Data_Clean_Build!$E$2:$E$51 &lt;&gt; Data_Clean_Build!AB$1:AB$1) *
        (($B79 = "All") + (Data_Clean_Build!$F$2:$F$51 = $B79)) *
        (($C79 = "") + ISNUMBER(SEARCH(Data_Clean_Build!$B$2:$B$51,$C79)))
    ),
    0
)</f>
        <v>0</v>
      </c>
      <c r="Y79" s="19" cm="1">
        <f t="array" ref="Y79">IFERROR(
    -SUMPRODUCT(
        (Data_Clean_Build!AB$2:AB$51) *
        (Data_Clean_Build!AC$2:AC$51 = 0) *
       (Data_Clean_Build!$E$2:$E$51 &lt;&gt; Data_Clean_Build!AC$1:AC$1) *
        (($B79 = "All") + (Data_Clean_Build!$F$2:$F$51 = $B79)) *
        (($C79 = "") + ISNUMBER(SEARCH(Data_Clean_Build!$B$2:$B$51,$C79)))
    ),
    0
)</f>
        <v>0</v>
      </c>
      <c r="Z79" s="19" cm="1">
        <f t="array" ref="Z79">IFERROR(
    -SUMPRODUCT(
        (Data_Clean_Build!AC$2:AC$51) *
        (Data_Clean_Build!AD$2:AD$51 = 0) *
       (Data_Clean_Build!$E$2:$E$51 &lt;&gt; Data_Clean_Build!AD$1:AD$1) *
        (($B79 = "All") + (Data_Clean_Build!$F$2:$F$51 = $B79)) *
        (($C79 = "") + ISNUMBER(SEARCH(Data_Clean_Build!$B$2:$B$51,$C79)))
    ),
    0
)</f>
        <v>0</v>
      </c>
      <c r="AA79" s="19" cm="1">
        <f t="array" ref="AA79">IFERROR(
    -SUMPRODUCT(
        (Data_Clean_Build!AD$2:AD$51) *
        (Data_Clean_Build!AE$2:AE$51 = 0) *
       (Data_Clean_Build!$E$2:$E$51 &lt;&gt; Data_Clean_Build!AE$1:AE$1) *
        (($B79 = "All") + (Data_Clean_Build!$F$2:$F$51 = $B79)) *
        (($C79 = "") + ISNUMBER(SEARCH(Data_Clean_Build!$B$2:$B$51,$C79)))
    ),
    0
)</f>
        <v>0</v>
      </c>
      <c r="AB79" s="19" cm="1">
        <f t="array" ref="AB79">IFERROR(
    -SUMPRODUCT(
        (Data_Clean_Build!AE$2:AE$51) *
        (Data_Clean_Build!AF$2:AF$51 = 0) *
       (Data_Clean_Build!$E$2:$E$51 &lt;&gt; Data_Clean_Build!AF$1:AF$1) *
        (($B79 = "All") + (Data_Clean_Build!$F$2:$F$51 = $B79)) *
        (($C79 = "") + ISNUMBER(SEARCH(Data_Clean_Build!$B$2:$B$51,$C79)))
    ),
    0
)</f>
        <v>0</v>
      </c>
      <c r="AC79" s="19" cm="1">
        <f t="array" ref="AC79">IFERROR(
    -SUMPRODUCT(
        (Data_Clean_Build!AF$2:AF$51) *
        (Data_Clean_Build!AG$2:AG$51 = 0) *
       (Data_Clean_Build!$E$2:$E$51 &lt;&gt; Data_Clean_Build!AG$1:AG$1) *
        (($B79 = "All") + (Data_Clean_Build!$F$2:$F$51 = $B79)) *
        (($C79 = "") + ISNUMBER(SEARCH(Data_Clean_Build!$B$2:$B$51,$C79)))
    ),
    0
)</f>
        <v>0</v>
      </c>
      <c r="AD79" s="19" cm="1">
        <f t="array" ref="AD79">IFERROR(
    -SUMPRODUCT(
        (Data_Clean_Build!AG$2:AG$51) *
        (Data_Clean_Build!AH$2:AH$51 = 0) *
       (Data_Clean_Build!$E$2:$E$51 &lt;&gt; Data_Clean_Build!AH$1:AH$1) *
        (($B79 = "All") + (Data_Clean_Build!$F$2:$F$51 = $B79)) *
        (($C79 = "") + ISNUMBER(SEARCH(Data_Clean_Build!$B$2:$B$51,$C79)))
    ),
    0
)</f>
        <v>0</v>
      </c>
      <c r="AE79" s="19" cm="1">
        <f t="array" ref="AE79">IFERROR(
    -SUMPRODUCT(
        (Data_Clean_Build!AH$2:AH$51) *
        (Data_Clean_Build!AI$2:AI$51 = 0) *
       (Data_Clean_Build!$E$2:$E$51 &lt;&gt; Data_Clean_Build!AI$1:AI$1) *
        (($B79 = "All") + (Data_Clean_Build!$F$2:$F$51 = $B79)) *
        (($C79 = "") + ISNUMBER(SEARCH(Data_Clean_Build!$B$2:$B$51,$C79)))
    ),
    0
)</f>
        <v>0</v>
      </c>
      <c r="AF79" s="19" cm="1">
        <f t="array" ref="AF79">IFERROR(
    -SUMPRODUCT(
        (Data_Clean_Build!AI$2:AI$51) *
        (Data_Clean_Build!AJ$2:AJ$51 = 0) *
       (Data_Clean_Build!$E$2:$E$51 &lt;&gt; Data_Clean_Build!AJ$1:AJ$1) *
        (($B79 = "All") + (Data_Clean_Build!$F$2:$F$51 = $B79)) *
        (($C79 = "") + ISNUMBER(SEARCH(Data_Clean_Build!$B$2:$B$51,$C79)))
    ),
    0
)</f>
        <v>0</v>
      </c>
      <c r="AH79" s="19" cm="1">
        <f t="array" ref="AH79">_xlfn.SWITCH($A79,"Start",$E79,"End",$G79,SUM($E79:$G79))</f>
        <v>0</v>
      </c>
      <c r="AI79" s="19" cm="1">
        <f t="array" ref="AI79">_xlfn.SWITCH($A79,"Start",$H79,"End",$J79,SUM($H79:$J79))</f>
        <v>0</v>
      </c>
      <c r="AJ79" s="19" cm="1">
        <f t="array" ref="AJ79">_xlfn.SWITCH($A79,"Start",$K79,"End",$M79,SUM($K79:$M79))</f>
        <v>0</v>
      </c>
      <c r="AK79" s="19" cm="1">
        <f t="array" ref="AK79">_xlfn.SWITCH($A79,"Start",$N79,"End",$P79,SUM($N79:$P79))</f>
        <v>0</v>
      </c>
      <c r="AL79" s="19" cm="1">
        <f t="array" ref="AL79">_xlfn.SWITCH($A79,"Start",$Q79,"End",$S79,SUM($Q79:$S79))</f>
        <v>0</v>
      </c>
      <c r="AM79" s="19" cm="1">
        <f t="array" ref="AM79">_xlfn.SWITCH($A79,"Start",$T79,"End",$V79,SUM($T79:$V79))</f>
        <v>0</v>
      </c>
      <c r="AN79" s="19" cm="1">
        <f t="array" ref="AN79">_xlfn.SWITCH($A79,"Start",$W79,"End",$Y79,SUM($W79:$Y79))</f>
        <v>0</v>
      </c>
      <c r="AO79" s="19" cm="1">
        <f t="array" ref="AO79">_xlfn.SWITCH($A79,"Start",$Z79,"End",$AB79,SUM($Z79:$AB79))</f>
        <v>0</v>
      </c>
      <c r="AP79" s="19" cm="1">
        <f t="array" ref="AP79">_xlfn.SWITCH($A79,"Start",$AC79,"End",$AE79,SUM($AC79:$AE79))</f>
        <v>0</v>
      </c>
      <c r="AR79" s="19" cm="1">
        <f t="array" ref="AR79">_xlfn.SWITCH($A79,"Start",$E79,"End",$P79,SUM($E79:$P79))</f>
        <v>0</v>
      </c>
      <c r="AS79" s="19" cm="1">
        <f t="array" ref="AS79">_xlfn.SWITCH($A79,"Start",$Q79,"End",$AB79,SUM($Q79:$AB79))</f>
        <v>0</v>
      </c>
    </row>
    <row r="80" spans="1:45" x14ac:dyDescent="0.2">
      <c r="A80" s="35" t="s">
        <v>21</v>
      </c>
      <c r="B80" s="34" t="s">
        <v>77</v>
      </c>
      <c r="C80" s="35" t="s">
        <v>16</v>
      </c>
      <c r="E80" s="19" cm="1">
        <f t="array" ref="E80">IFERROR(
    -SUMPRODUCT(
        (Data_Clean_Build!H$2:H$51) *
        (Data_Clean_Build!$E$2:$E$51 = Data_Clean_Build!I$1:I$1) *
        (($B80 = "All") + (Data_Clean_Build!$F$2:$F$51 = $B80)) *
        (($C80 = "") + ISNUMBER(SEARCH(Data_Clean_Build!$B$2:$B$51,$C80)))
    ),
    0
)</f>
        <v>0</v>
      </c>
      <c r="F80" s="19" cm="1">
        <f t="array" ref="F80">IFERROR(
    -SUMPRODUCT(
        (Data_Clean_Build!I$2:I$51) *
        (Data_Clean_Build!$E$2:$E$51 = Data_Clean_Build!J$1:J$1) *
        (($B80 = "All") + (Data_Clean_Build!$F$2:$F$51 = $B80)) *
        (($C80 = "") + ISNUMBER(SEARCH(Data_Clean_Build!$B$2:$B$51,$C80)))
    ),
    0
)</f>
        <v>0</v>
      </c>
      <c r="G80" s="19" cm="1">
        <f t="array" ref="G80">IFERROR(
    -SUMPRODUCT(
        (Data_Clean_Build!J$2:J$51) *
        (Data_Clean_Build!$E$2:$E$51 = Data_Clean_Build!K$1:K$1) *
        (($B80 = "All") + (Data_Clean_Build!$F$2:$F$51 = $B80)) *
        (($C80 = "") + ISNUMBER(SEARCH(Data_Clean_Build!$B$2:$B$51,$C80)))
    ),
    0
)</f>
        <v>0</v>
      </c>
      <c r="H80" s="19" cm="1">
        <f t="array" ref="H80">IFERROR(
    -SUMPRODUCT(
        (Data_Clean_Build!K$2:K$51) *
        (Data_Clean_Build!$E$2:$E$51 = Data_Clean_Build!L$1:L$1) *
        (($B80 = "All") + (Data_Clean_Build!$F$2:$F$51 = $B80)) *
        (($C80 = "") + ISNUMBER(SEARCH(Data_Clean_Build!$B$2:$B$51,$C80)))
    ),
    0
)</f>
        <v>0</v>
      </c>
      <c r="I80" s="19" cm="1">
        <f t="array" ref="I80">IFERROR(
    -SUMPRODUCT(
        (Data_Clean_Build!L$2:L$51) *
        (Data_Clean_Build!$E$2:$E$51 = Data_Clean_Build!M$1:M$1) *
        (($B80 = "All") + (Data_Clean_Build!$F$2:$F$51 = $B80)) *
        (($C80 = "") + ISNUMBER(SEARCH(Data_Clean_Build!$B$2:$B$51,$C80)))
    ),
    0
)</f>
        <v>0</v>
      </c>
      <c r="J80" s="19" cm="1">
        <f t="array" ref="J80">IFERROR(
    -SUMPRODUCT(
        (Data_Clean_Build!M$2:M$51) *
        (Data_Clean_Build!$E$2:$E$51 = Data_Clean_Build!N$1:N$1) *
        (($B80 = "All") + (Data_Clean_Build!$F$2:$F$51 = $B80)) *
        (($C80 = "") + ISNUMBER(SEARCH(Data_Clean_Build!$B$2:$B$51,$C80)))
    ),
    0
)</f>
        <v>0</v>
      </c>
      <c r="K80" s="19" cm="1">
        <f t="array" ref="K80">IFERROR(
    -SUMPRODUCT(
        (Data_Clean_Build!N$2:N$51) *
        (Data_Clean_Build!$E$2:$E$51 = Data_Clean_Build!O$1:O$1) *
        (($B80 = "All") + (Data_Clean_Build!$F$2:$F$51 = $B80)) *
        (($C80 = "") + ISNUMBER(SEARCH(Data_Clean_Build!$B$2:$B$51,$C80)))
    ),
    0
)</f>
        <v>0</v>
      </c>
      <c r="L80" s="19" cm="1">
        <f t="array" ref="L80">IFERROR(
    -SUMPRODUCT(
        (Data_Clean_Build!O$2:O$51) *
        (Data_Clean_Build!$E$2:$E$51 = Data_Clean_Build!P$1:P$1) *
        (($B80 = "All") + (Data_Clean_Build!$F$2:$F$51 = $B80)) *
        (($C80 = "") + ISNUMBER(SEARCH(Data_Clean_Build!$B$2:$B$51,$C80)))
    ),
    0
)</f>
        <v>0</v>
      </c>
      <c r="M80" s="19" cm="1">
        <f t="array" ref="M80">IFERROR(
    -SUMPRODUCT(
        (Data_Clean_Build!P$2:P$51) *
        (Data_Clean_Build!$E$2:$E$51 = Data_Clean_Build!Q$1:Q$1) *
        (($B80 = "All") + (Data_Clean_Build!$F$2:$F$51 = $B80)) *
        (($C80 = "") + ISNUMBER(SEARCH(Data_Clean_Build!$B$2:$B$51,$C80)))
    ),
    0
)</f>
        <v>0</v>
      </c>
      <c r="N80" s="19" cm="1">
        <f t="array" ref="N80">IFERROR(
    -SUMPRODUCT(
        (Data_Clean_Build!Q$2:Q$51) *
        (Data_Clean_Build!$E$2:$E$51 = Data_Clean_Build!R$1:R$1) *
        (($B80 = "All") + (Data_Clean_Build!$F$2:$F$51 = $B80)) *
        (($C80 = "") + ISNUMBER(SEARCH(Data_Clean_Build!$B$2:$B$51,$C80)))
    ),
    0
)</f>
        <v>0</v>
      </c>
      <c r="O80" s="19" cm="1">
        <f t="array" ref="O80">IFERROR(
    -SUMPRODUCT(
        (Data_Clean_Build!R$2:R$51) *
        (Data_Clean_Build!$E$2:$E$51 = Data_Clean_Build!S$1:S$1) *
        (($B80 = "All") + (Data_Clean_Build!$F$2:$F$51 = $B80)) *
        (($C80 = "") + ISNUMBER(SEARCH(Data_Clean_Build!$B$2:$B$51,$C80)))
    ),
    0
)</f>
        <v>0</v>
      </c>
      <c r="P80" s="19" cm="1">
        <f t="array" ref="P80">IFERROR(
    -SUMPRODUCT(
        (Data_Clean_Build!S$2:S$51) *
        (Data_Clean_Build!$E$2:$E$51 = Data_Clean_Build!T$1:T$1) *
        (($B80 = "All") + (Data_Clean_Build!$F$2:$F$51 = $B80)) *
        (($C80 = "") + ISNUMBER(SEARCH(Data_Clean_Build!$B$2:$B$51,$C80)))
    ),
    0
)</f>
        <v>0</v>
      </c>
      <c r="Q80" s="19" cm="1">
        <f t="array" ref="Q80">IFERROR(
    -SUMPRODUCT(
        (Data_Clean_Build!T$2:T$51) *
        (Data_Clean_Build!$E$2:$E$51 = Data_Clean_Build!U$1:U$1) *
        (($B80 = "All") + (Data_Clean_Build!$F$2:$F$51 = $B80)) *
        (($C80 = "") + ISNUMBER(SEARCH(Data_Clean_Build!$B$2:$B$51,$C80)))
    ),
    0
)</f>
        <v>0</v>
      </c>
      <c r="R80" s="19" cm="1">
        <f t="array" ref="R80">IFERROR(
    -SUMPRODUCT(
        (Data_Clean_Build!U$2:U$51) *
        (Data_Clean_Build!$E$2:$E$51 = Data_Clean_Build!V$1:V$1) *
        (($B80 = "All") + (Data_Clean_Build!$F$2:$F$51 = $B80)) *
        (($C80 = "") + ISNUMBER(SEARCH(Data_Clean_Build!$B$2:$B$51,$C80)))
    ),
    0
)</f>
        <v>0</v>
      </c>
      <c r="S80" s="19" cm="1">
        <f t="array" ref="S80">IFERROR(
    -SUMPRODUCT(
        (Data_Clean_Build!V$2:V$51) *
        (Data_Clean_Build!$E$2:$E$51 = Data_Clean_Build!W$1:W$1) *
        (($B80 = "All") + (Data_Clean_Build!$F$2:$F$51 = $B80)) *
        (($C80 = "") + ISNUMBER(SEARCH(Data_Clean_Build!$B$2:$B$51,$C80)))
    ),
    0
)</f>
        <v>0</v>
      </c>
      <c r="T80" s="19" cm="1">
        <f t="array" ref="T80">IFERROR(
    -SUMPRODUCT(
        (Data_Clean_Build!W$2:W$51) *
        (Data_Clean_Build!$E$2:$E$51 = Data_Clean_Build!X$1:X$1) *
        (($B80 = "All") + (Data_Clean_Build!$F$2:$F$51 = $B80)) *
        (($C80 = "") + ISNUMBER(SEARCH(Data_Clean_Build!$B$2:$B$51,$C80)))
    ),
    0
)</f>
        <v>0</v>
      </c>
      <c r="U80" s="19" cm="1">
        <f t="array" ref="U80">IFERROR(
    -SUMPRODUCT(
        (Data_Clean_Build!X$2:X$51) *
        (Data_Clean_Build!$E$2:$E$51 = Data_Clean_Build!Y$1:Y$1) *
        (($B80 = "All") + (Data_Clean_Build!$F$2:$F$51 = $B80)) *
        (($C80 = "") + ISNUMBER(SEARCH(Data_Clean_Build!$B$2:$B$51,$C80)))
    ),
    0
)</f>
        <v>0</v>
      </c>
      <c r="V80" s="19" cm="1">
        <f t="array" ref="V80">IFERROR(
    -SUMPRODUCT(
        (Data_Clean_Build!Y$2:Y$51) *
        (Data_Clean_Build!$E$2:$E$51 = Data_Clean_Build!Z$1:Z$1) *
        (($B80 = "All") + (Data_Clean_Build!$F$2:$F$51 = $B80)) *
        (($C80 = "") + ISNUMBER(SEARCH(Data_Clean_Build!$B$2:$B$51,$C80)))
    ),
    0
)</f>
        <v>0</v>
      </c>
      <c r="W80" s="19" cm="1">
        <f t="array" ref="W80">IFERROR(
    -SUMPRODUCT(
        (Data_Clean_Build!Z$2:Z$51) *
        (Data_Clean_Build!$E$2:$E$51 = Data_Clean_Build!AA$1:AA$1) *
        (($B80 = "All") + (Data_Clean_Build!$F$2:$F$51 = $B80)) *
        (($C80 = "") + ISNUMBER(SEARCH(Data_Clean_Build!$B$2:$B$51,$C80)))
    ),
    0
)</f>
        <v>0</v>
      </c>
      <c r="X80" s="19" cm="1">
        <f t="array" ref="X80">IFERROR(
    -SUMPRODUCT(
        (Data_Clean_Build!AA$2:AA$51) *
        (Data_Clean_Build!$E$2:$E$51 = Data_Clean_Build!AB$1:AB$1) *
        (($B80 = "All") + (Data_Clean_Build!$F$2:$F$51 = $B80)) *
        (($C80 = "") + ISNUMBER(SEARCH(Data_Clean_Build!$B$2:$B$51,$C80)))
    ),
    0
)</f>
        <v>0</v>
      </c>
      <c r="Y80" s="19" cm="1">
        <f t="array" ref="Y80">IFERROR(
    -SUMPRODUCT(
        (Data_Clean_Build!AB$2:AB$51) *
        (Data_Clean_Build!$E$2:$E$51 = Data_Clean_Build!AC$1:AC$1) *
        (($B80 = "All") + (Data_Clean_Build!$F$2:$F$51 = $B80)) *
        (($C80 = "") + ISNUMBER(SEARCH(Data_Clean_Build!$B$2:$B$51,$C80)))
    ),
    0
)</f>
        <v>0</v>
      </c>
      <c r="Z80" s="19" cm="1">
        <f t="array" ref="Z80">IFERROR(
    -SUMPRODUCT(
        (Data_Clean_Build!AC$2:AC$51) *
        (Data_Clean_Build!$E$2:$E$51 = Data_Clean_Build!AD$1:AD$1) *
        (($B80 = "All") + (Data_Clean_Build!$F$2:$F$51 = $B80)) *
        (($C80 = "") + ISNUMBER(SEARCH(Data_Clean_Build!$B$2:$B$51,$C80)))
    ),
    0
)</f>
        <v>0</v>
      </c>
      <c r="AA80" s="19" cm="1">
        <f t="array" ref="AA80">IFERROR(
    -SUMPRODUCT(
        (Data_Clean_Build!AD$2:AD$51) *
        (Data_Clean_Build!$E$2:$E$51 = Data_Clean_Build!AE$1:AE$1) *
        (($B80 = "All") + (Data_Clean_Build!$F$2:$F$51 = $B80)) *
        (($C80 = "") + ISNUMBER(SEARCH(Data_Clean_Build!$B$2:$B$51,$C80)))
    ),
    0
)</f>
        <v>0</v>
      </c>
      <c r="AB80" s="19" cm="1">
        <f t="array" ref="AB80">IFERROR(
    -SUMPRODUCT(
        (Data_Clean_Build!AE$2:AE$51) *
        (Data_Clean_Build!$E$2:$E$51 = Data_Clean_Build!AF$1:AF$1) *
        (($B80 = "All") + (Data_Clean_Build!$F$2:$F$51 = $B80)) *
        (($C80 = "") + ISNUMBER(SEARCH(Data_Clean_Build!$B$2:$B$51,$C80)))
    ),
    0
)</f>
        <v>0</v>
      </c>
      <c r="AC80" s="19" cm="1">
        <f t="array" ref="AC80">IFERROR(
    -SUMPRODUCT(
        (Data_Clean_Build!AF$2:AF$51) *
        (Data_Clean_Build!$E$2:$E$51 = Data_Clean_Build!AG$1:AG$1) *
        (($B80 = "All") + (Data_Clean_Build!$F$2:$F$51 = $B80)) *
        (($C80 = "") + ISNUMBER(SEARCH(Data_Clean_Build!$B$2:$B$51,$C80)))
    ),
    0
)</f>
        <v>0</v>
      </c>
      <c r="AD80" s="19" cm="1">
        <f t="array" ref="AD80">IFERROR(
    -SUMPRODUCT(
        (Data_Clean_Build!AG$2:AG$51) *
        (Data_Clean_Build!$E$2:$E$51 = Data_Clean_Build!AH$1:AH$1) *
        (($B80 = "All") + (Data_Clean_Build!$F$2:$F$51 = $B80)) *
        (($C80 = "") + ISNUMBER(SEARCH(Data_Clean_Build!$B$2:$B$51,$C80)))
    ),
    0
)</f>
        <v>0</v>
      </c>
      <c r="AE80" s="19" cm="1">
        <f t="array" ref="AE80">IFERROR(
    -SUMPRODUCT(
        (Data_Clean_Build!AH$2:AH$51) *
        (Data_Clean_Build!$E$2:$E$51 = Data_Clean_Build!AI$1:AI$1) *
        (($B80 = "All") + (Data_Clean_Build!$F$2:$F$51 = $B80)) *
        (($C80 = "") + ISNUMBER(SEARCH(Data_Clean_Build!$B$2:$B$51,$C80)))
    ),
    0
)</f>
        <v>0</v>
      </c>
      <c r="AF80" s="19" cm="1">
        <f t="array" ref="AF80">IFERROR(
    -SUMPRODUCT(
        (Data_Clean_Build!AI$2:AI$51) *
        (Data_Clean_Build!$E$2:$E$51 = Data_Clean_Build!AJ$1:AJ$1) *
        (($B80 = "All") + (Data_Clean_Build!$F$2:$F$51 = $B80)) *
        (($C80 = "") + ISNUMBER(SEARCH(Data_Clean_Build!$B$2:$B$51,$C80)))
    ),
    0
)</f>
        <v>0</v>
      </c>
      <c r="AH80" s="19" cm="1">
        <f t="array" ref="AH80">_xlfn.SWITCH($A80,"Start",$E80,"End",$G80,SUM($E80:$G80))</f>
        <v>0</v>
      </c>
      <c r="AI80" s="19" cm="1">
        <f t="array" ref="AI80">_xlfn.SWITCH($A80,"Start",$H80,"End",$J80,SUM($H80:$J80))</f>
        <v>0</v>
      </c>
      <c r="AJ80" s="19" cm="1">
        <f t="array" ref="AJ80">_xlfn.SWITCH($A80,"Start",$K80,"End",$M80,SUM($K80:$M80))</f>
        <v>0</v>
      </c>
      <c r="AK80" s="19" cm="1">
        <f t="array" ref="AK80">_xlfn.SWITCH($A80,"Start",$N80,"End",$P80,SUM($N80:$P80))</f>
        <v>0</v>
      </c>
      <c r="AL80" s="19" cm="1">
        <f t="array" ref="AL80">_xlfn.SWITCH($A80,"Start",$Q80,"End",$S80,SUM($Q80:$S80))</f>
        <v>0</v>
      </c>
      <c r="AM80" s="19" cm="1">
        <f t="array" ref="AM80">_xlfn.SWITCH($A80,"Start",$T80,"End",$V80,SUM($T80:$V80))</f>
        <v>0</v>
      </c>
      <c r="AN80" s="19" cm="1">
        <f t="array" ref="AN80">_xlfn.SWITCH($A80,"Start",$W80,"End",$Y80,SUM($W80:$Y80))</f>
        <v>0</v>
      </c>
      <c r="AO80" s="19" cm="1">
        <f t="array" ref="AO80">_xlfn.SWITCH($A80,"Start",$Z80,"End",$AB80,SUM($Z80:$AB80))</f>
        <v>0</v>
      </c>
      <c r="AP80" s="19" cm="1">
        <f t="array" ref="AP80">_xlfn.SWITCH($A80,"Start",$AC80,"End",$AE80,SUM($AC80:$AE80))</f>
        <v>0</v>
      </c>
      <c r="AR80" s="19" cm="1">
        <f t="array" ref="AR80">_xlfn.SWITCH($A80,"Start",$E80,"End",$P80,SUM($E80:$P80))</f>
        <v>0</v>
      </c>
      <c r="AS80" s="19" cm="1">
        <f t="array" ref="AS80">_xlfn.SWITCH($A80,"Start",$Q80,"End",$AB80,SUM($Q80:$AB80))</f>
        <v>0</v>
      </c>
    </row>
    <row r="81" spans="1:45" x14ac:dyDescent="0.2">
      <c r="A81" s="35" t="s">
        <v>22</v>
      </c>
      <c r="B81" s="34" t="s">
        <v>77</v>
      </c>
      <c r="C81" s="35" t="s">
        <v>16</v>
      </c>
      <c r="E81" s="19" cm="1">
        <f t="array" ref="E81">IFERROR(
    SUMPRODUCT(
        (Data_Clean_Build!I$2:I$51) *
        (($B81 = "All") + (Data_Clean_Build!$F$2:$F$51 = $B81)) *
        (($C81 = "") + ISNUMBER(SEARCH(Data_Clean_Build!$B$2:$B$51,$C81)))
    ),
    0
)</f>
        <v>0</v>
      </c>
      <c r="F81" s="19" cm="1">
        <f t="array" ref="F81">IFERROR(
    SUMPRODUCT(
        (Data_Clean_Build!J$2:J$51) *
        (($B81 = "All") + (Data_Clean_Build!$F$2:$F$51 = $B81)) *
        (($C81 = "") + ISNUMBER(SEARCH(Data_Clean_Build!$B$2:$B$51,$C81)))
    ),
    0
)</f>
        <v>0</v>
      </c>
      <c r="G81" s="19" cm="1">
        <f t="array" ref="G81">IFERROR(
    SUMPRODUCT(
        (Data_Clean_Build!K$2:K$51) *
        (($B81 = "All") + (Data_Clean_Build!$F$2:$F$51 = $B81)) *
        (($C81 = "") + ISNUMBER(SEARCH(Data_Clean_Build!$B$2:$B$51,$C81)))
    ),
    0
)</f>
        <v>0</v>
      </c>
      <c r="H81" s="19" cm="1">
        <f t="array" ref="H81">IFERROR(
    SUMPRODUCT(
        (Data_Clean_Build!L$2:L$51) *
        (($B81 = "All") + (Data_Clean_Build!$F$2:$F$51 = $B81)) *
        (($C81 = "") + ISNUMBER(SEARCH(Data_Clean_Build!$B$2:$B$51,$C81)))
    ),
    0
)</f>
        <v>0</v>
      </c>
      <c r="I81" s="19" cm="1">
        <f t="array" ref="I81">IFERROR(
    SUMPRODUCT(
        (Data_Clean_Build!M$2:M$51) *
        (($B81 = "All") + (Data_Clean_Build!$F$2:$F$51 = $B81)) *
        (($C81 = "") + ISNUMBER(SEARCH(Data_Clean_Build!$B$2:$B$51,$C81)))
    ),
    0
)</f>
        <v>0</v>
      </c>
      <c r="J81" s="19" cm="1">
        <f t="array" ref="J81">IFERROR(
    SUMPRODUCT(
        (Data_Clean_Build!N$2:N$51) *
        (($B81 = "All") + (Data_Clean_Build!$F$2:$F$51 = $B81)) *
        (($C81 = "") + ISNUMBER(SEARCH(Data_Clean_Build!$B$2:$B$51,$C81)))
    ),
    0
)</f>
        <v>0</v>
      </c>
      <c r="K81" s="19" cm="1">
        <f t="array" ref="K81">IFERROR(
    SUMPRODUCT(
        (Data_Clean_Build!O$2:O$51) *
        (($B81 = "All") + (Data_Clean_Build!$F$2:$F$51 = $B81)) *
        (($C81 = "") + ISNUMBER(SEARCH(Data_Clean_Build!$B$2:$B$51,$C81)))
    ),
    0
)</f>
        <v>0</v>
      </c>
      <c r="L81" s="19" cm="1">
        <f t="array" ref="L81">IFERROR(
    SUMPRODUCT(
        (Data_Clean_Build!P$2:P$51) *
        (($B81 = "All") + (Data_Clean_Build!$F$2:$F$51 = $B81)) *
        (($C81 = "") + ISNUMBER(SEARCH(Data_Clean_Build!$B$2:$B$51,$C81)))
    ),
    0
)</f>
        <v>0</v>
      </c>
      <c r="M81" s="19" cm="1">
        <f t="array" ref="M81">IFERROR(
    SUMPRODUCT(
        (Data_Clean_Build!Q$2:Q$51) *
        (($B81 = "All") + (Data_Clean_Build!$F$2:$F$51 = $B81)) *
        (($C81 = "") + ISNUMBER(SEARCH(Data_Clean_Build!$B$2:$B$51,$C81)))
    ),
    0
)</f>
        <v>0</v>
      </c>
      <c r="N81" s="19" cm="1">
        <f t="array" ref="N81">IFERROR(
    SUMPRODUCT(
        (Data_Clean_Build!R$2:R$51) *
        (($B81 = "All") + (Data_Clean_Build!$F$2:$F$51 = $B81)) *
        (($C81 = "") + ISNUMBER(SEARCH(Data_Clean_Build!$B$2:$B$51,$C81)))
    ),
    0
)</f>
        <v>0</v>
      </c>
      <c r="O81" s="19" cm="1">
        <f t="array" ref="O81">IFERROR(
    SUMPRODUCT(
        (Data_Clean_Build!S$2:S$51) *
        (($B81 = "All") + (Data_Clean_Build!$F$2:$F$51 = $B81)) *
        (($C81 = "") + ISNUMBER(SEARCH(Data_Clean_Build!$B$2:$B$51,$C81)))
    ),
    0
)</f>
        <v>0</v>
      </c>
      <c r="P81" s="19" cm="1">
        <f t="array" ref="P81">IFERROR(
    SUMPRODUCT(
        (Data_Clean_Build!T$2:T$51) *
        (($B81 = "All") + (Data_Clean_Build!$F$2:$F$51 = $B81)) *
        (($C81 = "") + ISNUMBER(SEARCH(Data_Clean_Build!$B$2:$B$51,$C81)))
    ),
    0
)</f>
        <v>0</v>
      </c>
      <c r="Q81" s="19" cm="1">
        <f t="array" ref="Q81">IFERROR(
    SUMPRODUCT(
        (Data_Clean_Build!U$2:U$51) *
        (($B81 = "All") + (Data_Clean_Build!$F$2:$F$51 = $B81)) *
        (($C81 = "") + ISNUMBER(SEARCH(Data_Clean_Build!$B$2:$B$51,$C81)))
    ),
    0
)</f>
        <v>0</v>
      </c>
      <c r="R81" s="19" cm="1">
        <f t="array" ref="R81">IFERROR(
    SUMPRODUCT(
        (Data_Clean_Build!V$2:V$51) *
        (($B81 = "All") + (Data_Clean_Build!$F$2:$F$51 = $B81)) *
        (($C81 = "") + ISNUMBER(SEARCH(Data_Clean_Build!$B$2:$B$51,$C81)))
    ),
    0
)</f>
        <v>0</v>
      </c>
      <c r="S81" s="19" cm="1">
        <f t="array" ref="S81">IFERROR(
    SUMPRODUCT(
        (Data_Clean_Build!W$2:W$51) *
        (($B81 = "All") + (Data_Clean_Build!$F$2:$F$51 = $B81)) *
        (($C81 = "") + ISNUMBER(SEARCH(Data_Clean_Build!$B$2:$B$51,$C81)))
    ),
    0
)</f>
        <v>0</v>
      </c>
      <c r="T81" s="19" cm="1">
        <f t="array" ref="T81">IFERROR(
    SUMPRODUCT(
        (Data_Clean_Build!X$2:X$51) *
        (($B81 = "All") + (Data_Clean_Build!$F$2:$F$51 = $B81)) *
        (($C81 = "") + ISNUMBER(SEARCH(Data_Clean_Build!$B$2:$B$51,$C81)))
    ),
    0
)</f>
        <v>0</v>
      </c>
      <c r="U81" s="19" cm="1">
        <f t="array" ref="U81">IFERROR(
    SUMPRODUCT(
        (Data_Clean_Build!Y$2:Y$51) *
        (($B81 = "All") + (Data_Clean_Build!$F$2:$F$51 = $B81)) *
        (($C81 = "") + ISNUMBER(SEARCH(Data_Clean_Build!$B$2:$B$51,$C81)))
    ),
    0
)</f>
        <v>0</v>
      </c>
      <c r="V81" s="19" cm="1">
        <f t="array" ref="V81">IFERROR(
    SUMPRODUCT(
        (Data_Clean_Build!Z$2:Z$51) *
        (($B81 = "All") + (Data_Clean_Build!$F$2:$F$51 = $B81)) *
        (($C81 = "") + ISNUMBER(SEARCH(Data_Clean_Build!$B$2:$B$51,$C81)))
    ),
    0
)</f>
        <v>0</v>
      </c>
      <c r="W81" s="19" cm="1">
        <f t="array" ref="W81">IFERROR(
    SUMPRODUCT(
        (Data_Clean_Build!AA$2:AA$51) *
        (($B81 = "All") + (Data_Clean_Build!$F$2:$F$51 = $B81)) *
        (($C81 = "") + ISNUMBER(SEARCH(Data_Clean_Build!$B$2:$B$51,$C81)))
    ),
    0
)</f>
        <v>0</v>
      </c>
      <c r="X81" s="19" cm="1">
        <f t="array" ref="X81">IFERROR(
    SUMPRODUCT(
        (Data_Clean_Build!AB$2:AB$51) *
        (($B81 = "All") + (Data_Clean_Build!$F$2:$F$51 = $B81)) *
        (($C81 = "") + ISNUMBER(SEARCH(Data_Clean_Build!$B$2:$B$51,$C81)))
    ),
    0
)</f>
        <v>0</v>
      </c>
      <c r="Y81" s="19" cm="1">
        <f t="array" ref="Y81">IFERROR(
    SUMPRODUCT(
        (Data_Clean_Build!AC$2:AC$51) *
        (($B81 = "All") + (Data_Clean_Build!$F$2:$F$51 = $B81)) *
        (($C81 = "") + ISNUMBER(SEARCH(Data_Clean_Build!$B$2:$B$51,$C81)))
    ),
    0
)</f>
        <v>0</v>
      </c>
      <c r="Z81" s="19" cm="1">
        <f t="array" ref="Z81">IFERROR(
    SUMPRODUCT(
        (Data_Clean_Build!AD$2:AD$51) *
        (($B81 = "All") + (Data_Clean_Build!$F$2:$F$51 = $B81)) *
        (($C81 = "") + ISNUMBER(SEARCH(Data_Clean_Build!$B$2:$B$51,$C81)))
    ),
    0
)</f>
        <v>0</v>
      </c>
      <c r="AA81" s="19" cm="1">
        <f t="array" ref="AA81">IFERROR(
    SUMPRODUCT(
        (Data_Clean_Build!AE$2:AE$51) *
        (($B81 = "All") + (Data_Clean_Build!$F$2:$F$51 = $B81)) *
        (($C81 = "") + ISNUMBER(SEARCH(Data_Clean_Build!$B$2:$B$51,$C81)))
    ),
    0
)</f>
        <v>0</v>
      </c>
      <c r="AB81" s="19" cm="1">
        <f t="array" ref="AB81">IFERROR(
    SUMPRODUCT(
        (Data_Clean_Build!AF$2:AF$51) *
        (($B81 = "All") + (Data_Clean_Build!$F$2:$F$51 = $B81)) *
        (($C81 = "") + ISNUMBER(SEARCH(Data_Clean_Build!$B$2:$B$51,$C81)))
    ),
    0
)</f>
        <v>0</v>
      </c>
      <c r="AC81" s="19" cm="1">
        <f t="array" ref="AC81">IFERROR(
    SUMPRODUCT(
        (Data_Clean_Build!AG$2:AG$51) *
        (($B81 = "All") + (Data_Clean_Build!$F$2:$F$51 = $B81)) *
        (($C81 = "") + ISNUMBER(SEARCH(Data_Clean_Build!$B$2:$B$51,$C81)))
    ),
    0
)</f>
        <v>0</v>
      </c>
      <c r="AD81" s="19" cm="1">
        <f t="array" ref="AD81">IFERROR(
    SUMPRODUCT(
        (Data_Clean_Build!AH$2:AH$51) *
        (($B81 = "All") + (Data_Clean_Build!$F$2:$F$51 = $B81)) *
        (($C81 = "") + ISNUMBER(SEARCH(Data_Clean_Build!$B$2:$B$51,$C81)))
    ),
    0
)</f>
        <v>108</v>
      </c>
      <c r="AE81" s="19" cm="1">
        <f t="array" ref="AE81">IFERROR(
    SUMPRODUCT(
        (Data_Clean_Build!AI$2:AI$51) *
        (($B81 = "All") + (Data_Clean_Build!$F$2:$F$51 = $B81)) *
        (($C81 = "") + ISNUMBER(SEARCH(Data_Clean_Build!$B$2:$B$51,$C81)))
    ),
    0
)</f>
        <v>108</v>
      </c>
      <c r="AF81" s="19" cm="1">
        <f t="array" ref="AF81">IFERROR(
    SUMPRODUCT(
        (Data_Clean_Build!AJ$2:AJ$51) *
        (($B81 = "All") + (Data_Clean_Build!$F$2:$F$51 = $B81)) *
        (($C81 = "") + ISNUMBER(SEARCH(Data_Clean_Build!$B$2:$B$51,$C81)))
    ),
    0
)</f>
        <v>108</v>
      </c>
      <c r="AH81" s="19" cm="1">
        <f t="array" ref="AH81">_xlfn.SWITCH($A81,"Start",$E81,"End",$G81,SUM($E81:$G81))</f>
        <v>0</v>
      </c>
      <c r="AI81" s="19" cm="1">
        <f t="array" ref="AI81">_xlfn.SWITCH($A81,"Start",$H81,"End",$J81,SUM($H81:$J81))</f>
        <v>0</v>
      </c>
      <c r="AJ81" s="19" cm="1">
        <f t="array" ref="AJ81">_xlfn.SWITCH($A81,"Start",$K81,"End",$M81,SUM($K81:$M81))</f>
        <v>0</v>
      </c>
      <c r="AK81" s="19" cm="1">
        <f t="array" ref="AK81">_xlfn.SWITCH($A81,"Start",$N81,"End",$P81,SUM($N81:$P81))</f>
        <v>0</v>
      </c>
      <c r="AL81" s="19" cm="1">
        <f t="array" ref="AL81">_xlfn.SWITCH($A81,"Start",$Q81,"End",$S81,SUM($Q81:$S81))</f>
        <v>0</v>
      </c>
      <c r="AM81" s="19" cm="1">
        <f t="array" ref="AM81">_xlfn.SWITCH($A81,"Start",$T81,"End",$V81,SUM($T81:$V81))</f>
        <v>0</v>
      </c>
      <c r="AN81" s="19" cm="1">
        <f t="array" ref="AN81">_xlfn.SWITCH($A81,"Start",$W81,"End",$Y81,SUM($W81:$Y81))</f>
        <v>0</v>
      </c>
      <c r="AO81" s="19" cm="1">
        <f t="array" ref="AO81">_xlfn.SWITCH($A81,"Start",$Z81,"End",$AB81,SUM($Z81:$AB81))</f>
        <v>0</v>
      </c>
      <c r="AP81" s="19" cm="1">
        <f t="array" ref="AP81">_xlfn.SWITCH($A81,"Start",$AC81,"End",$AE81,SUM($AC81:$AE81))</f>
        <v>108</v>
      </c>
      <c r="AR81" s="19" cm="1">
        <f t="array" ref="AR81">_xlfn.SWITCH($A81,"Start",$E81,"End",$P81,SUM($E81:$P81))</f>
        <v>0</v>
      </c>
      <c r="AS81" s="19" cm="1">
        <f t="array" ref="AS81">_xlfn.SWITCH($A81,"Start",$Q81,"End",$AB81,SUM($Q81:$AB81))</f>
        <v>0</v>
      </c>
    </row>
    <row r="82" spans="1:45" x14ac:dyDescent="0.2">
      <c r="A82" s="35"/>
      <c r="B82" s="34"/>
      <c r="C82" s="35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H82" s="19"/>
      <c r="AI82" s="19"/>
      <c r="AJ82" s="19"/>
      <c r="AK82" s="19"/>
      <c r="AL82" s="19"/>
      <c r="AM82" s="19"/>
      <c r="AN82" s="19"/>
      <c r="AO82" s="19"/>
      <c r="AP82" s="19"/>
      <c r="AR82" s="19"/>
      <c r="AS82" s="19"/>
    </row>
    <row r="83" spans="1:45" x14ac:dyDescent="0.2">
      <c r="A83" s="35"/>
      <c r="B83" s="34"/>
      <c r="C83" s="35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H83" s="19"/>
      <c r="AI83" s="19"/>
      <c r="AJ83" s="19"/>
      <c r="AK83" s="19"/>
      <c r="AL83" s="19"/>
      <c r="AM83" s="19"/>
      <c r="AN83" s="19"/>
      <c r="AO83" s="19"/>
      <c r="AP83" s="19"/>
      <c r="AR83" s="19"/>
      <c r="AS83" s="19"/>
    </row>
    <row r="84" spans="1:45" x14ac:dyDescent="0.2">
      <c r="A84" s="35"/>
      <c r="B84" s="34"/>
      <c r="C84" s="35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H84" s="19"/>
      <c r="AI84" s="19"/>
      <c r="AJ84" s="19"/>
      <c r="AK84" s="19"/>
      <c r="AL84" s="19"/>
      <c r="AM84" s="19"/>
      <c r="AN84" s="19"/>
      <c r="AO84" s="19"/>
      <c r="AP84" s="19"/>
      <c r="AR84" s="19"/>
      <c r="AS84" s="19"/>
    </row>
    <row r="85" spans="1:45" x14ac:dyDescent="0.2">
      <c r="A85" s="35"/>
      <c r="B85" s="34"/>
      <c r="C85" s="35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H85" s="19"/>
      <c r="AI85" s="19"/>
      <c r="AJ85" s="19"/>
      <c r="AK85" s="19"/>
      <c r="AL85" s="19"/>
      <c r="AM85" s="19"/>
      <c r="AN85" s="19"/>
      <c r="AO85" s="19"/>
      <c r="AP85" s="19"/>
      <c r="AR85" s="19"/>
      <c r="AS85" s="19"/>
    </row>
    <row r="86" spans="1:45" x14ac:dyDescent="0.2">
      <c r="A86" s="35"/>
      <c r="B86" s="34"/>
      <c r="C86" s="35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H86" s="19"/>
      <c r="AI86" s="19"/>
      <c r="AJ86" s="19"/>
      <c r="AK86" s="19"/>
      <c r="AL86" s="19"/>
      <c r="AM86" s="19"/>
      <c r="AN86" s="19"/>
      <c r="AO86" s="19"/>
      <c r="AP86" s="19"/>
      <c r="AR86" s="19"/>
      <c r="AS86" s="19"/>
    </row>
    <row r="87" spans="1:45" x14ac:dyDescent="0.2">
      <c r="A87" s="35"/>
      <c r="B87" s="34"/>
      <c r="C87" s="35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H87" s="19"/>
      <c r="AI87" s="19"/>
      <c r="AJ87" s="19"/>
      <c r="AK87" s="19"/>
      <c r="AL87" s="19"/>
      <c r="AM87" s="19"/>
      <c r="AN87" s="19"/>
      <c r="AO87" s="19"/>
      <c r="AP87" s="19"/>
      <c r="AR87" s="19"/>
      <c r="AS87" s="19"/>
    </row>
    <row r="88" spans="1:45" x14ac:dyDescent="0.2">
      <c r="A88" s="35"/>
      <c r="B88" s="34"/>
      <c r="C88" s="35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H88" s="19"/>
      <c r="AI88" s="19"/>
      <c r="AJ88" s="19"/>
      <c r="AK88" s="19"/>
      <c r="AL88" s="19"/>
      <c r="AM88" s="19"/>
      <c r="AN88" s="19"/>
      <c r="AO88" s="19"/>
      <c r="AP88" s="19"/>
      <c r="AR88" s="19"/>
      <c r="AS88" s="19"/>
    </row>
    <row r="89" spans="1:45" x14ac:dyDescent="0.2">
      <c r="A89" s="35"/>
      <c r="B89" s="34"/>
      <c r="C89" s="35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H89" s="19"/>
      <c r="AI89" s="19"/>
      <c r="AJ89" s="19"/>
      <c r="AK89" s="19"/>
      <c r="AL89" s="19"/>
      <c r="AM89" s="19"/>
      <c r="AN89" s="19"/>
      <c r="AO89" s="19"/>
      <c r="AP89" s="19"/>
      <c r="AR89" s="19"/>
      <c r="AS89" s="19"/>
    </row>
    <row r="90" spans="1:45" x14ac:dyDescent="0.2">
      <c r="A90" s="35"/>
      <c r="B90" s="34"/>
      <c r="C90" s="35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H90" s="19"/>
      <c r="AI90" s="19"/>
      <c r="AJ90" s="19"/>
      <c r="AK90" s="19"/>
      <c r="AL90" s="19"/>
      <c r="AM90" s="19"/>
      <c r="AN90" s="19"/>
      <c r="AO90" s="19"/>
      <c r="AP90" s="19"/>
      <c r="AR90" s="19"/>
      <c r="AS90" s="19"/>
    </row>
    <row r="91" spans="1:45" x14ac:dyDescent="0.2">
      <c r="A91" s="35"/>
      <c r="B91" s="34"/>
      <c r="C91" s="35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H91" s="19"/>
      <c r="AI91" s="19"/>
      <c r="AJ91" s="19"/>
      <c r="AK91" s="19"/>
      <c r="AL91" s="19"/>
      <c r="AM91" s="19"/>
      <c r="AN91" s="19"/>
      <c r="AO91" s="19"/>
      <c r="AP91" s="19"/>
      <c r="AR91" s="19"/>
      <c r="AS91" s="19"/>
    </row>
    <row r="92" spans="1:45" x14ac:dyDescent="0.2">
      <c r="A92" s="35"/>
      <c r="B92" s="34"/>
      <c r="C92" s="35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H92" s="19"/>
      <c r="AI92" s="19"/>
      <c r="AJ92" s="19"/>
      <c r="AK92" s="19"/>
      <c r="AL92" s="19"/>
      <c r="AM92" s="19"/>
      <c r="AN92" s="19"/>
      <c r="AO92" s="19"/>
      <c r="AP92" s="19"/>
      <c r="AR92" s="19"/>
      <c r="AS92" s="19"/>
    </row>
    <row r="93" spans="1:45" x14ac:dyDescent="0.2">
      <c r="A93" s="35"/>
      <c r="B93" s="34"/>
      <c r="C93" s="35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H93" s="19"/>
      <c r="AI93" s="19"/>
      <c r="AJ93" s="19"/>
      <c r="AK93" s="19"/>
      <c r="AL93" s="19"/>
      <c r="AM93" s="19"/>
      <c r="AN93" s="19"/>
      <c r="AO93" s="19"/>
      <c r="AP93" s="19"/>
      <c r="AR93" s="19"/>
      <c r="AS93" s="19"/>
    </row>
    <row r="94" spans="1:45" x14ac:dyDescent="0.2">
      <c r="A94" s="35"/>
      <c r="B94" s="34"/>
      <c r="C94" s="35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H94" s="19"/>
      <c r="AI94" s="19"/>
      <c r="AJ94" s="19"/>
      <c r="AK94" s="19"/>
      <c r="AL94" s="19"/>
      <c r="AM94" s="19"/>
      <c r="AN94" s="19"/>
      <c r="AO94" s="19"/>
      <c r="AP94" s="19"/>
      <c r="AR94" s="19"/>
      <c r="AS94" s="19"/>
    </row>
    <row r="95" spans="1:45" x14ac:dyDescent="0.2">
      <c r="A95" s="35"/>
      <c r="B95" s="34"/>
      <c r="C95" s="35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H95" s="19"/>
      <c r="AI95" s="19"/>
      <c r="AJ95" s="19"/>
      <c r="AK95" s="19"/>
      <c r="AL95" s="19"/>
      <c r="AM95" s="19"/>
      <c r="AN95" s="19"/>
      <c r="AO95" s="19"/>
      <c r="AP95" s="19"/>
      <c r="AR95" s="19"/>
      <c r="AS95" s="19"/>
    </row>
    <row r="96" spans="1:45" x14ac:dyDescent="0.2">
      <c r="A96" s="35"/>
      <c r="B96" s="34"/>
      <c r="C96" s="35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H96" s="19"/>
      <c r="AI96" s="19"/>
      <c r="AJ96" s="19"/>
      <c r="AK96" s="19"/>
      <c r="AL96" s="19"/>
      <c r="AM96" s="19"/>
      <c r="AN96" s="19"/>
      <c r="AO96" s="19"/>
      <c r="AP96" s="19"/>
      <c r="AR96" s="19"/>
      <c r="AS96" s="19"/>
    </row>
    <row r="97" spans="1:45" x14ac:dyDescent="0.2">
      <c r="A97" s="35"/>
      <c r="B97" s="34"/>
      <c r="C97" s="35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H97" s="19"/>
      <c r="AI97" s="19"/>
      <c r="AJ97" s="19"/>
      <c r="AK97" s="19"/>
      <c r="AL97" s="19"/>
      <c r="AM97" s="19"/>
      <c r="AN97" s="19"/>
      <c r="AO97" s="19"/>
      <c r="AP97" s="19"/>
      <c r="AR97" s="19"/>
      <c r="AS97" s="19"/>
    </row>
    <row r="98" spans="1:45" x14ac:dyDescent="0.2">
      <c r="A98" s="35"/>
      <c r="B98" s="34"/>
      <c r="C98" s="35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H98" s="19"/>
      <c r="AI98" s="19"/>
      <c r="AJ98" s="19"/>
      <c r="AK98" s="19"/>
      <c r="AL98" s="19"/>
      <c r="AM98" s="19"/>
      <c r="AN98" s="19"/>
      <c r="AO98" s="19"/>
      <c r="AP98" s="19"/>
      <c r="AR98" s="19"/>
      <c r="AS98" s="19"/>
    </row>
    <row r="99" spans="1:45" x14ac:dyDescent="0.2">
      <c r="A99" s="35"/>
      <c r="B99" s="34"/>
      <c r="C99" s="35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H99" s="19"/>
      <c r="AI99" s="19"/>
      <c r="AJ99" s="19"/>
      <c r="AK99" s="19"/>
      <c r="AL99" s="19"/>
      <c r="AM99" s="19"/>
      <c r="AN99" s="19"/>
      <c r="AO99" s="19"/>
      <c r="AP99" s="19"/>
      <c r="AR99" s="19"/>
      <c r="AS99" s="19"/>
    </row>
    <row r="100" spans="1:45" x14ac:dyDescent="0.2">
      <c r="A100" s="35"/>
      <c r="B100" s="34"/>
      <c r="C100" s="35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H100" s="19"/>
      <c r="AI100" s="19"/>
      <c r="AJ100" s="19"/>
      <c r="AK100" s="19"/>
      <c r="AL100" s="19"/>
      <c r="AM100" s="19"/>
      <c r="AN100" s="19"/>
      <c r="AO100" s="19"/>
      <c r="AP100" s="19"/>
      <c r="AR100" s="19"/>
      <c r="AS100" s="19"/>
    </row>
    <row r="101" spans="1:45" x14ac:dyDescent="0.2">
      <c r="A101" s="35"/>
      <c r="B101" s="34"/>
      <c r="C101" s="35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H101" s="19"/>
      <c r="AI101" s="19"/>
      <c r="AJ101" s="19"/>
      <c r="AK101" s="19"/>
      <c r="AL101" s="19"/>
      <c r="AM101" s="19"/>
      <c r="AN101" s="19"/>
      <c r="AO101" s="19"/>
      <c r="AP101" s="19"/>
      <c r="AR101" s="19"/>
      <c r="AS101" s="19"/>
    </row>
    <row r="102" spans="1:45" x14ac:dyDescent="0.2">
      <c r="A102" s="35"/>
      <c r="B102" s="34"/>
      <c r="C102" s="35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H102" s="19"/>
      <c r="AI102" s="19"/>
      <c r="AJ102" s="19"/>
      <c r="AK102" s="19"/>
      <c r="AL102" s="19"/>
      <c r="AM102" s="19"/>
      <c r="AN102" s="19"/>
      <c r="AO102" s="19"/>
      <c r="AP102" s="19"/>
      <c r="AR102" s="19"/>
      <c r="AS102" s="19"/>
    </row>
    <row r="103" spans="1:45" x14ac:dyDescent="0.2">
      <c r="A103" s="35"/>
      <c r="B103" s="34"/>
      <c r="C103" s="35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H103" s="19"/>
      <c r="AI103" s="19"/>
      <c r="AJ103" s="19"/>
      <c r="AK103" s="19"/>
      <c r="AL103" s="19"/>
      <c r="AM103" s="19"/>
      <c r="AN103" s="19"/>
      <c r="AO103" s="19"/>
      <c r="AP103" s="19"/>
      <c r="AR103" s="19"/>
      <c r="AS103" s="19"/>
    </row>
    <row r="104" spans="1:45" x14ac:dyDescent="0.2">
      <c r="A104" s="35"/>
      <c r="B104" s="34"/>
      <c r="C104" s="35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H104" s="19"/>
      <c r="AI104" s="19"/>
      <c r="AJ104" s="19"/>
      <c r="AK104" s="19"/>
      <c r="AL104" s="19"/>
      <c r="AM104" s="19"/>
      <c r="AN104" s="19"/>
      <c r="AO104" s="19"/>
      <c r="AP104" s="19"/>
      <c r="AR104" s="19"/>
      <c r="AS104" s="19"/>
    </row>
    <row r="105" spans="1:45" x14ac:dyDescent="0.2">
      <c r="A105" s="35"/>
      <c r="B105" s="34"/>
      <c r="C105" s="35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H105" s="19"/>
      <c r="AI105" s="19"/>
      <c r="AJ105" s="19"/>
      <c r="AK105" s="19"/>
      <c r="AL105" s="19"/>
      <c r="AM105" s="19"/>
      <c r="AN105" s="19"/>
      <c r="AO105" s="19"/>
      <c r="AP105" s="19"/>
      <c r="AR105" s="19"/>
      <c r="AS105" s="19"/>
    </row>
    <row r="106" spans="1:45" x14ac:dyDescent="0.2">
      <c r="A106" s="35"/>
      <c r="B106" s="34"/>
      <c r="C106" s="35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H106" s="19"/>
      <c r="AI106" s="19"/>
      <c r="AJ106" s="19"/>
      <c r="AK106" s="19"/>
      <c r="AL106" s="19"/>
      <c r="AM106" s="19"/>
      <c r="AN106" s="19"/>
      <c r="AO106" s="19"/>
      <c r="AP106" s="19"/>
      <c r="AR106" s="19"/>
      <c r="AS106" s="19"/>
    </row>
    <row r="107" spans="1:45" x14ac:dyDescent="0.2">
      <c r="A107" s="35"/>
      <c r="B107" s="34"/>
      <c r="C107" s="35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H107" s="19"/>
      <c r="AI107" s="19"/>
      <c r="AJ107" s="19"/>
      <c r="AK107" s="19"/>
      <c r="AL107" s="19"/>
      <c r="AM107" s="19"/>
      <c r="AN107" s="19"/>
      <c r="AO107" s="19"/>
      <c r="AP107" s="19"/>
      <c r="AR107" s="19"/>
      <c r="AS107" s="19"/>
    </row>
    <row r="108" spans="1:45" x14ac:dyDescent="0.2">
      <c r="A108" s="35"/>
      <c r="B108" s="34"/>
      <c r="C108" s="35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H108" s="19"/>
      <c r="AI108" s="19"/>
      <c r="AJ108" s="19"/>
      <c r="AK108" s="19"/>
      <c r="AL108" s="19"/>
      <c r="AM108" s="19"/>
      <c r="AN108" s="19"/>
      <c r="AO108" s="19"/>
      <c r="AP108" s="19"/>
      <c r="AR108" s="19"/>
      <c r="AS108" s="19"/>
    </row>
    <row r="109" spans="1:45" x14ac:dyDescent="0.2">
      <c r="A109" s="35"/>
      <c r="B109" s="34"/>
      <c r="C109" s="35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H109" s="19"/>
      <c r="AI109" s="19"/>
      <c r="AJ109" s="19"/>
      <c r="AK109" s="19"/>
      <c r="AL109" s="19"/>
      <c r="AM109" s="19"/>
      <c r="AN109" s="19"/>
      <c r="AO109" s="19"/>
      <c r="AP109" s="19"/>
      <c r="AR109" s="19"/>
      <c r="AS109" s="19"/>
    </row>
    <row r="110" spans="1:45" x14ac:dyDescent="0.2">
      <c r="A110" s="35"/>
      <c r="B110" s="34"/>
      <c r="C110" s="35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H110" s="19"/>
      <c r="AI110" s="19"/>
      <c r="AJ110" s="19"/>
      <c r="AK110" s="19"/>
      <c r="AL110" s="19"/>
      <c r="AM110" s="19"/>
      <c r="AN110" s="19"/>
      <c r="AO110" s="19"/>
      <c r="AP110" s="19"/>
      <c r="AR110" s="19"/>
      <c r="AS110" s="19"/>
    </row>
    <row r="111" spans="1:45" x14ac:dyDescent="0.2">
      <c r="A111" s="35"/>
      <c r="B111" s="34"/>
      <c r="C111" s="35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H111" s="19"/>
      <c r="AI111" s="19"/>
      <c r="AJ111" s="19"/>
      <c r="AK111" s="19"/>
      <c r="AL111" s="19"/>
      <c r="AM111" s="19"/>
      <c r="AN111" s="19"/>
      <c r="AO111" s="19"/>
      <c r="AP111" s="19"/>
      <c r="AR111" s="19"/>
      <c r="AS111" s="19"/>
    </row>
    <row r="112" spans="1:45" x14ac:dyDescent="0.2">
      <c r="A112" s="35"/>
      <c r="B112" s="34"/>
      <c r="C112" s="35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H112" s="19"/>
      <c r="AI112" s="19"/>
      <c r="AJ112" s="19"/>
      <c r="AK112" s="19"/>
      <c r="AL112" s="19"/>
      <c r="AM112" s="19"/>
      <c r="AN112" s="19"/>
      <c r="AO112" s="19"/>
      <c r="AP112" s="19"/>
      <c r="AR112" s="19"/>
      <c r="AS112" s="19"/>
    </row>
    <row r="113" spans="1:45" x14ac:dyDescent="0.2">
      <c r="A113" s="35"/>
      <c r="B113" s="34"/>
      <c r="C113" s="35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H113" s="19"/>
      <c r="AI113" s="19"/>
      <c r="AJ113" s="19"/>
      <c r="AK113" s="19"/>
      <c r="AL113" s="19"/>
      <c r="AM113" s="19"/>
      <c r="AN113" s="19"/>
      <c r="AO113" s="19"/>
      <c r="AP113" s="19"/>
      <c r="AR113" s="19"/>
      <c r="AS113" s="19"/>
    </row>
    <row r="114" spans="1:45" x14ac:dyDescent="0.2">
      <c r="A114" s="35"/>
      <c r="B114" s="34"/>
      <c r="C114" s="35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H114" s="19"/>
      <c r="AI114" s="19"/>
      <c r="AJ114" s="19"/>
      <c r="AK114" s="19"/>
      <c r="AL114" s="19"/>
      <c r="AM114" s="19"/>
      <c r="AN114" s="19"/>
      <c r="AO114" s="19"/>
      <c r="AP114" s="19"/>
      <c r="AR114" s="19"/>
      <c r="AS114" s="19"/>
    </row>
    <row r="115" spans="1:45" x14ac:dyDescent="0.2">
      <c r="A115" s="35"/>
      <c r="B115" s="34"/>
      <c r="C115" s="35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H115" s="19"/>
      <c r="AI115" s="19"/>
      <c r="AJ115" s="19"/>
      <c r="AK115" s="19"/>
      <c r="AL115" s="19"/>
      <c r="AM115" s="19"/>
      <c r="AN115" s="19"/>
      <c r="AO115" s="19"/>
      <c r="AP115" s="19"/>
      <c r="AR115" s="19"/>
      <c r="AS115" s="19"/>
    </row>
    <row r="116" spans="1:45" x14ac:dyDescent="0.2">
      <c r="A116" s="35"/>
      <c r="B116" s="34"/>
      <c r="C116" s="35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H116" s="19"/>
      <c r="AI116" s="19"/>
      <c r="AJ116" s="19"/>
      <c r="AK116" s="19"/>
      <c r="AL116" s="19"/>
      <c r="AM116" s="19"/>
      <c r="AN116" s="19"/>
      <c r="AO116" s="19"/>
      <c r="AP116" s="19"/>
      <c r="AR116" s="19"/>
      <c r="AS116" s="19"/>
    </row>
    <row r="117" spans="1:45" x14ac:dyDescent="0.2">
      <c r="A117" s="35"/>
      <c r="B117" s="34"/>
      <c r="C117" s="35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H117" s="19"/>
      <c r="AI117" s="19"/>
      <c r="AJ117" s="19"/>
      <c r="AK117" s="19"/>
      <c r="AL117" s="19"/>
      <c r="AM117" s="19"/>
      <c r="AN117" s="19"/>
      <c r="AO117" s="19"/>
      <c r="AP117" s="19"/>
      <c r="AR117" s="19"/>
      <c r="AS117" s="19"/>
    </row>
    <row r="118" spans="1:45" x14ac:dyDescent="0.2">
      <c r="A118" s="35"/>
      <c r="B118" s="34"/>
      <c r="C118" s="35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H118" s="19"/>
      <c r="AI118" s="19"/>
      <c r="AJ118" s="19"/>
      <c r="AK118" s="19"/>
      <c r="AL118" s="19"/>
      <c r="AM118" s="19"/>
      <c r="AN118" s="19"/>
      <c r="AO118" s="19"/>
      <c r="AP118" s="19"/>
      <c r="AR118" s="19"/>
      <c r="AS118" s="19"/>
    </row>
    <row r="119" spans="1:45" x14ac:dyDescent="0.2">
      <c r="A119" s="35"/>
      <c r="B119" s="34"/>
      <c r="C119" s="35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H119" s="19"/>
      <c r="AI119" s="19"/>
      <c r="AJ119" s="19"/>
      <c r="AK119" s="19"/>
      <c r="AL119" s="19"/>
      <c r="AM119" s="19"/>
      <c r="AN119" s="19"/>
      <c r="AO119" s="19"/>
      <c r="AP119" s="19"/>
      <c r="AR119" s="19"/>
      <c r="AS119" s="19"/>
    </row>
    <row r="120" spans="1:45" x14ac:dyDescent="0.2">
      <c r="A120" s="35"/>
      <c r="B120" s="34"/>
      <c r="C120" s="35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H120" s="19"/>
      <c r="AI120" s="19"/>
      <c r="AJ120" s="19"/>
      <c r="AK120" s="19"/>
      <c r="AL120" s="19"/>
      <c r="AM120" s="19"/>
      <c r="AN120" s="19"/>
      <c r="AO120" s="19"/>
      <c r="AP120" s="19"/>
      <c r="AR120" s="19"/>
      <c r="AS120" s="19"/>
    </row>
    <row r="121" spans="1:45" x14ac:dyDescent="0.2">
      <c r="A121" s="35"/>
      <c r="B121" s="34"/>
      <c r="C121" s="35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H121" s="19"/>
      <c r="AI121" s="19"/>
      <c r="AJ121" s="19"/>
      <c r="AK121" s="19"/>
      <c r="AL121" s="19"/>
      <c r="AM121" s="19"/>
      <c r="AN121" s="19"/>
      <c r="AO121" s="19"/>
      <c r="AP121" s="19"/>
      <c r="AR121" s="19"/>
      <c r="AS121" s="19"/>
    </row>
    <row r="122" spans="1:45" x14ac:dyDescent="0.2">
      <c r="A122" s="35"/>
      <c r="B122" s="34"/>
      <c r="C122" s="35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H122" s="19"/>
      <c r="AI122" s="19"/>
      <c r="AJ122" s="19"/>
      <c r="AK122" s="19"/>
      <c r="AL122" s="19"/>
      <c r="AM122" s="19"/>
      <c r="AN122" s="19"/>
      <c r="AO122" s="19"/>
      <c r="AP122" s="19"/>
      <c r="AR122" s="19"/>
      <c r="AS122" s="19"/>
    </row>
    <row r="123" spans="1:45" x14ac:dyDescent="0.2">
      <c r="A123" s="35"/>
      <c r="B123" s="34"/>
      <c r="C123" s="35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H123" s="19"/>
      <c r="AI123" s="19"/>
      <c r="AJ123" s="19"/>
      <c r="AK123" s="19"/>
      <c r="AL123" s="19"/>
      <c r="AM123" s="19"/>
      <c r="AN123" s="19"/>
      <c r="AO123" s="19"/>
      <c r="AP123" s="19"/>
      <c r="AR123" s="19"/>
      <c r="AS123" s="19"/>
    </row>
    <row r="124" spans="1:45" x14ac:dyDescent="0.2">
      <c r="A124" s="35"/>
      <c r="B124" s="34"/>
      <c r="C124" s="35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H124" s="19"/>
      <c r="AI124" s="19"/>
      <c r="AJ124" s="19"/>
      <c r="AK124" s="19"/>
      <c r="AL124" s="19"/>
      <c r="AM124" s="19"/>
      <c r="AN124" s="19"/>
      <c r="AO124" s="19"/>
      <c r="AP124" s="19"/>
      <c r="AR124" s="19"/>
      <c r="AS124" s="19"/>
    </row>
    <row r="125" spans="1:45" x14ac:dyDescent="0.2">
      <c r="A125" s="35"/>
      <c r="B125" s="34"/>
      <c r="C125" s="35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H125" s="19"/>
      <c r="AI125" s="19"/>
      <c r="AJ125" s="19"/>
      <c r="AK125" s="19"/>
      <c r="AL125" s="19"/>
      <c r="AM125" s="19"/>
      <c r="AN125" s="19"/>
      <c r="AO125" s="19"/>
      <c r="AP125" s="19"/>
      <c r="AR125" s="19"/>
      <c r="AS125" s="19"/>
    </row>
    <row r="126" spans="1:45" x14ac:dyDescent="0.2">
      <c r="A126" s="35"/>
      <c r="B126" s="34"/>
      <c r="C126" s="35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H126" s="19"/>
      <c r="AI126" s="19"/>
      <c r="AJ126" s="19"/>
      <c r="AK126" s="19"/>
      <c r="AL126" s="19"/>
      <c r="AM126" s="19"/>
      <c r="AN126" s="19"/>
      <c r="AO126" s="19"/>
      <c r="AP126" s="19"/>
      <c r="AR126" s="19"/>
      <c r="AS126" s="19"/>
    </row>
    <row r="127" spans="1:45" x14ac:dyDescent="0.2">
      <c r="A127" s="35"/>
      <c r="B127" s="34"/>
      <c r="C127" s="35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H127" s="19"/>
      <c r="AI127" s="19"/>
      <c r="AJ127" s="19"/>
      <c r="AK127" s="19"/>
      <c r="AL127" s="19"/>
      <c r="AM127" s="19"/>
      <c r="AN127" s="19"/>
      <c r="AO127" s="19"/>
      <c r="AP127" s="19"/>
      <c r="AR127" s="19"/>
      <c r="AS127" s="19"/>
    </row>
    <row r="128" spans="1:45" x14ac:dyDescent="0.2">
      <c r="A128" s="35"/>
      <c r="B128" s="34"/>
      <c r="C128" s="35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H128" s="19"/>
      <c r="AI128" s="19"/>
      <c r="AJ128" s="19"/>
      <c r="AK128" s="19"/>
      <c r="AL128" s="19"/>
      <c r="AM128" s="19"/>
      <c r="AN128" s="19"/>
      <c r="AO128" s="19"/>
      <c r="AP128" s="19"/>
      <c r="AR128" s="19"/>
      <c r="AS128" s="19"/>
    </row>
    <row r="129" spans="1:45" x14ac:dyDescent="0.2">
      <c r="A129" s="35"/>
      <c r="B129" s="34"/>
      <c r="C129" s="35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H129" s="19"/>
      <c r="AI129" s="19"/>
      <c r="AJ129" s="19"/>
      <c r="AK129" s="19"/>
      <c r="AL129" s="19"/>
      <c r="AM129" s="19"/>
      <c r="AN129" s="19"/>
      <c r="AO129" s="19"/>
      <c r="AP129" s="19"/>
      <c r="AR129" s="19"/>
      <c r="AS129" s="19"/>
    </row>
    <row r="130" spans="1:45" x14ac:dyDescent="0.2">
      <c r="A130" s="35"/>
      <c r="B130" s="34"/>
      <c r="C130" s="35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H130" s="19"/>
      <c r="AI130" s="19"/>
      <c r="AJ130" s="19"/>
      <c r="AK130" s="19"/>
      <c r="AL130" s="19"/>
      <c r="AM130" s="19"/>
      <c r="AN130" s="19"/>
      <c r="AO130" s="19"/>
      <c r="AP130" s="19"/>
      <c r="AR130" s="19"/>
      <c r="AS130" s="19"/>
    </row>
    <row r="131" spans="1:45" x14ac:dyDescent="0.2">
      <c r="A131" s="35"/>
      <c r="B131" s="34"/>
      <c r="C131" s="35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H131" s="19"/>
      <c r="AI131" s="19"/>
      <c r="AJ131" s="19"/>
      <c r="AK131" s="19"/>
      <c r="AL131" s="19"/>
      <c r="AM131" s="19"/>
      <c r="AN131" s="19"/>
      <c r="AO131" s="19"/>
      <c r="AP131" s="19"/>
      <c r="AR131" s="19"/>
      <c r="AS131" s="19"/>
    </row>
    <row r="132" spans="1:45" x14ac:dyDescent="0.2">
      <c r="A132" s="35"/>
      <c r="B132" s="34"/>
      <c r="C132" s="35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H132" s="19"/>
      <c r="AI132" s="19"/>
      <c r="AJ132" s="19"/>
      <c r="AK132" s="19"/>
      <c r="AL132" s="19"/>
      <c r="AM132" s="19"/>
      <c r="AN132" s="19"/>
      <c r="AO132" s="19"/>
      <c r="AP132" s="19"/>
      <c r="AR132" s="19"/>
      <c r="AS132" s="19"/>
    </row>
    <row r="133" spans="1:45" x14ac:dyDescent="0.2">
      <c r="A133" s="35"/>
      <c r="B133" s="34"/>
      <c r="C133" s="35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H133" s="19"/>
      <c r="AI133" s="19"/>
      <c r="AJ133" s="19"/>
      <c r="AK133" s="19"/>
      <c r="AL133" s="19"/>
      <c r="AM133" s="19"/>
      <c r="AN133" s="19"/>
      <c r="AO133" s="19"/>
      <c r="AP133" s="19"/>
      <c r="AR133" s="19"/>
      <c r="AS133" s="19"/>
    </row>
    <row r="134" spans="1:45" x14ac:dyDescent="0.2">
      <c r="A134" s="35"/>
      <c r="B134" s="34"/>
      <c r="C134" s="35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H134" s="19"/>
      <c r="AI134" s="19"/>
      <c r="AJ134" s="19"/>
      <c r="AK134" s="19"/>
      <c r="AL134" s="19"/>
      <c r="AM134" s="19"/>
      <c r="AN134" s="19"/>
      <c r="AO134" s="19"/>
      <c r="AP134" s="19"/>
      <c r="AR134" s="19"/>
      <c r="AS134" s="19"/>
    </row>
    <row r="135" spans="1:45" x14ac:dyDescent="0.2">
      <c r="A135" s="35"/>
      <c r="B135" s="34"/>
      <c r="C135" s="35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H135" s="19"/>
      <c r="AI135" s="19"/>
      <c r="AJ135" s="19"/>
      <c r="AK135" s="19"/>
      <c r="AL135" s="19"/>
      <c r="AM135" s="19"/>
      <c r="AN135" s="19"/>
      <c r="AO135" s="19"/>
      <c r="AP135" s="19"/>
      <c r="AR135" s="19"/>
      <c r="AS135" s="19"/>
    </row>
    <row r="136" spans="1:45" x14ac:dyDescent="0.2">
      <c r="A136" s="35"/>
      <c r="B136" s="34"/>
      <c r="C136" s="35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H136" s="19"/>
      <c r="AI136" s="19"/>
      <c r="AJ136" s="19"/>
      <c r="AK136" s="19"/>
      <c r="AL136" s="19"/>
      <c r="AM136" s="19"/>
      <c r="AN136" s="19"/>
      <c r="AO136" s="19"/>
      <c r="AP136" s="19"/>
      <c r="AR136" s="19"/>
      <c r="AS136" s="19"/>
    </row>
    <row r="137" spans="1:45" x14ac:dyDescent="0.2">
      <c r="A137" s="35"/>
      <c r="B137" s="34"/>
      <c r="C137" s="35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H137" s="19"/>
      <c r="AI137" s="19"/>
      <c r="AJ137" s="19"/>
      <c r="AK137" s="19"/>
      <c r="AL137" s="19"/>
      <c r="AM137" s="19"/>
      <c r="AN137" s="19"/>
      <c r="AO137" s="19"/>
      <c r="AP137" s="19"/>
      <c r="AR137" s="19"/>
      <c r="AS137" s="19"/>
    </row>
    <row r="138" spans="1:45" x14ac:dyDescent="0.2">
      <c r="A138" s="35"/>
      <c r="B138" s="34"/>
      <c r="C138" s="35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H138" s="19"/>
      <c r="AI138" s="19"/>
      <c r="AJ138" s="19"/>
      <c r="AK138" s="19"/>
      <c r="AL138" s="19"/>
      <c r="AM138" s="19"/>
      <c r="AN138" s="19"/>
      <c r="AO138" s="19"/>
      <c r="AP138" s="19"/>
      <c r="AR138" s="19"/>
      <c r="AS138" s="19"/>
    </row>
    <row r="139" spans="1:45" x14ac:dyDescent="0.2">
      <c r="A139" s="35"/>
      <c r="B139" s="34"/>
      <c r="C139" s="35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H139" s="19"/>
      <c r="AI139" s="19"/>
      <c r="AJ139" s="19"/>
      <c r="AK139" s="19"/>
      <c r="AL139" s="19"/>
      <c r="AM139" s="19"/>
      <c r="AN139" s="19"/>
      <c r="AO139" s="19"/>
      <c r="AP139" s="19"/>
      <c r="AR139" s="19"/>
      <c r="AS139" s="19"/>
    </row>
    <row r="140" spans="1:45" x14ac:dyDescent="0.2">
      <c r="A140" s="35"/>
      <c r="B140" s="34"/>
      <c r="C140" s="35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H140" s="19"/>
      <c r="AI140" s="19"/>
      <c r="AJ140" s="19"/>
      <c r="AK140" s="19"/>
      <c r="AL140" s="19"/>
      <c r="AM140" s="19"/>
      <c r="AN140" s="19"/>
      <c r="AO140" s="19"/>
      <c r="AP140" s="19"/>
      <c r="AR140" s="19"/>
      <c r="AS140" s="19"/>
    </row>
    <row r="141" spans="1:45" x14ac:dyDescent="0.2">
      <c r="A141" s="35"/>
      <c r="B141" s="34"/>
      <c r="C141" s="35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H141" s="19"/>
      <c r="AI141" s="19"/>
      <c r="AJ141" s="19"/>
      <c r="AK141" s="19"/>
      <c r="AL141" s="19"/>
      <c r="AM141" s="19"/>
      <c r="AN141" s="19"/>
      <c r="AO141" s="19"/>
      <c r="AP141" s="19"/>
      <c r="AR141" s="19"/>
      <c r="AS141" s="19"/>
    </row>
    <row r="142" spans="1:45" x14ac:dyDescent="0.2">
      <c r="A142" s="35"/>
      <c r="B142" s="34"/>
      <c r="C142" s="35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H142" s="19"/>
      <c r="AI142" s="19"/>
      <c r="AJ142" s="19"/>
      <c r="AK142" s="19"/>
      <c r="AL142" s="19"/>
      <c r="AM142" s="19"/>
      <c r="AN142" s="19"/>
      <c r="AO142" s="19"/>
      <c r="AP142" s="19"/>
      <c r="AR142" s="19"/>
      <c r="AS142" s="19"/>
    </row>
    <row r="143" spans="1:45" x14ac:dyDescent="0.2">
      <c r="A143" s="35"/>
      <c r="B143" s="34"/>
      <c r="C143" s="35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H143" s="19"/>
      <c r="AI143" s="19"/>
      <c r="AJ143" s="19"/>
      <c r="AK143" s="19"/>
      <c r="AL143" s="19"/>
      <c r="AM143" s="19"/>
      <c r="AN143" s="19"/>
      <c r="AO143" s="19"/>
      <c r="AP143" s="19"/>
      <c r="AR143" s="19"/>
      <c r="AS143" s="19"/>
    </row>
    <row r="144" spans="1:45" x14ac:dyDescent="0.2">
      <c r="A144" s="35"/>
      <c r="B144" s="34"/>
      <c r="C144" s="35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H144" s="19"/>
      <c r="AI144" s="19"/>
      <c r="AJ144" s="19"/>
      <c r="AK144" s="19"/>
      <c r="AL144" s="19"/>
      <c r="AM144" s="19"/>
      <c r="AN144" s="19"/>
      <c r="AO144" s="19"/>
      <c r="AP144" s="19"/>
      <c r="AR144" s="19"/>
      <c r="AS144" s="19"/>
    </row>
    <row r="145" spans="1:45" x14ac:dyDescent="0.2">
      <c r="A145" s="35"/>
      <c r="B145" s="34"/>
      <c r="C145" s="35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H145" s="19"/>
      <c r="AI145" s="19"/>
      <c r="AJ145" s="19"/>
      <c r="AK145" s="19"/>
      <c r="AL145" s="19"/>
      <c r="AM145" s="19"/>
      <c r="AN145" s="19"/>
      <c r="AO145" s="19"/>
      <c r="AP145" s="19"/>
      <c r="AR145" s="19"/>
      <c r="AS145" s="19"/>
    </row>
    <row r="146" spans="1:45" x14ac:dyDescent="0.2">
      <c r="A146" s="35"/>
      <c r="B146" s="34"/>
      <c r="C146" s="35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H146" s="19"/>
      <c r="AI146" s="19"/>
      <c r="AJ146" s="19"/>
      <c r="AK146" s="19"/>
      <c r="AL146" s="19"/>
      <c r="AM146" s="19"/>
      <c r="AN146" s="19"/>
      <c r="AO146" s="19"/>
      <c r="AP146" s="19"/>
      <c r="AR146" s="19"/>
      <c r="AS146" s="19"/>
    </row>
    <row r="147" spans="1:45" x14ac:dyDescent="0.2">
      <c r="A147" s="35"/>
      <c r="B147" s="34"/>
      <c r="C147" s="35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H147" s="19"/>
      <c r="AI147" s="19"/>
      <c r="AJ147" s="19"/>
      <c r="AK147" s="19"/>
      <c r="AL147" s="19"/>
      <c r="AM147" s="19"/>
      <c r="AN147" s="19"/>
      <c r="AO147" s="19"/>
      <c r="AP147" s="19"/>
      <c r="AR147" s="19"/>
      <c r="AS147" s="19"/>
    </row>
    <row r="148" spans="1:45" x14ac:dyDescent="0.2">
      <c r="A148" s="35"/>
      <c r="B148" s="34"/>
      <c r="C148" s="35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H148" s="19"/>
      <c r="AI148" s="19"/>
      <c r="AJ148" s="19"/>
      <c r="AK148" s="19"/>
      <c r="AL148" s="19"/>
      <c r="AM148" s="19"/>
      <c r="AN148" s="19"/>
      <c r="AO148" s="19"/>
      <c r="AP148" s="19"/>
      <c r="AR148" s="19"/>
      <c r="AS148" s="19"/>
    </row>
    <row r="149" spans="1:45" x14ac:dyDescent="0.2">
      <c r="A149" s="35"/>
      <c r="B149" s="34"/>
      <c r="C149" s="35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H149" s="19"/>
      <c r="AI149" s="19"/>
      <c r="AJ149" s="19"/>
      <c r="AK149" s="19"/>
      <c r="AL149" s="19"/>
      <c r="AM149" s="19"/>
      <c r="AN149" s="19"/>
      <c r="AO149" s="19"/>
      <c r="AP149" s="19"/>
      <c r="AR149" s="19"/>
      <c r="AS149" s="19"/>
    </row>
    <row r="150" spans="1:45" x14ac:dyDescent="0.2">
      <c r="A150" s="35"/>
      <c r="B150" s="34"/>
      <c r="C150" s="35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H150" s="19"/>
      <c r="AI150" s="19"/>
      <c r="AJ150" s="19"/>
      <c r="AK150" s="19"/>
      <c r="AL150" s="19"/>
      <c r="AM150" s="19"/>
      <c r="AN150" s="19"/>
      <c r="AO150" s="19"/>
      <c r="AP150" s="19"/>
      <c r="AR150" s="19"/>
      <c r="AS150" s="19"/>
    </row>
    <row r="151" spans="1:45" x14ac:dyDescent="0.2">
      <c r="A151" s="35"/>
      <c r="B151" s="34"/>
      <c r="C151" s="35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H151" s="19"/>
      <c r="AI151" s="19"/>
      <c r="AJ151" s="19"/>
      <c r="AK151" s="19"/>
      <c r="AL151" s="19"/>
      <c r="AM151" s="19"/>
      <c r="AN151" s="19"/>
      <c r="AO151" s="19"/>
      <c r="AP151" s="19"/>
      <c r="AR151" s="19"/>
      <c r="AS151" s="19"/>
    </row>
    <row r="152" spans="1:45" x14ac:dyDescent="0.2">
      <c r="A152" s="35"/>
      <c r="B152" s="34"/>
      <c r="C152" s="35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H152" s="19"/>
      <c r="AI152" s="19"/>
      <c r="AJ152" s="19"/>
      <c r="AK152" s="19"/>
      <c r="AL152" s="19"/>
      <c r="AM152" s="19"/>
      <c r="AN152" s="19"/>
      <c r="AO152" s="19"/>
      <c r="AP152" s="19"/>
      <c r="AR152" s="19"/>
      <c r="AS152" s="19"/>
    </row>
    <row r="153" spans="1:45" x14ac:dyDescent="0.2">
      <c r="A153" s="35"/>
      <c r="B153" s="34"/>
      <c r="C153" s="35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H153" s="19"/>
      <c r="AI153" s="19"/>
      <c r="AJ153" s="19"/>
      <c r="AK153" s="19"/>
      <c r="AL153" s="19"/>
      <c r="AM153" s="19"/>
      <c r="AN153" s="19"/>
      <c r="AO153" s="19"/>
      <c r="AP153" s="19"/>
      <c r="AR153" s="19"/>
      <c r="AS153" s="19"/>
    </row>
    <row r="154" spans="1:45" x14ac:dyDescent="0.2">
      <c r="A154" s="35"/>
      <c r="B154" s="34"/>
      <c r="C154" s="35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H154" s="19"/>
      <c r="AI154" s="19"/>
      <c r="AJ154" s="19"/>
      <c r="AK154" s="19"/>
      <c r="AL154" s="19"/>
      <c r="AM154" s="19"/>
      <c r="AN154" s="19"/>
      <c r="AO154" s="19"/>
      <c r="AP154" s="19"/>
      <c r="AR154" s="19"/>
      <c r="AS154" s="19"/>
    </row>
    <row r="155" spans="1:45" x14ac:dyDescent="0.2">
      <c r="A155" s="35"/>
      <c r="B155" s="34"/>
      <c r="C155" s="35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H155" s="19"/>
      <c r="AI155" s="19"/>
      <c r="AJ155" s="19"/>
      <c r="AK155" s="19"/>
      <c r="AL155" s="19"/>
      <c r="AM155" s="19"/>
      <c r="AN155" s="19"/>
      <c r="AO155" s="19"/>
      <c r="AP155" s="19"/>
      <c r="AR155" s="19"/>
      <c r="AS155" s="19"/>
    </row>
    <row r="156" spans="1:45" x14ac:dyDescent="0.2">
      <c r="A156" s="35"/>
      <c r="B156" s="34"/>
      <c r="C156" s="35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H156" s="19"/>
      <c r="AI156" s="19"/>
      <c r="AJ156" s="19"/>
      <c r="AK156" s="19"/>
      <c r="AL156" s="19"/>
      <c r="AM156" s="19"/>
      <c r="AN156" s="19"/>
      <c r="AO156" s="19"/>
      <c r="AP156" s="19"/>
      <c r="AR156" s="19"/>
      <c r="AS156" s="19"/>
    </row>
    <row r="157" spans="1:45" x14ac:dyDescent="0.2">
      <c r="A157" s="35"/>
      <c r="B157" s="34"/>
      <c r="C157" s="35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H157" s="19"/>
      <c r="AI157" s="19"/>
      <c r="AJ157" s="19"/>
      <c r="AK157" s="19"/>
      <c r="AL157" s="19"/>
      <c r="AM157" s="19"/>
      <c r="AN157" s="19"/>
      <c r="AO157" s="19"/>
      <c r="AP157" s="19"/>
      <c r="AR157" s="19"/>
      <c r="AS157" s="19"/>
    </row>
    <row r="158" spans="1:45" x14ac:dyDescent="0.2">
      <c r="A158" s="35"/>
      <c r="B158" s="34"/>
      <c r="C158" s="35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H158" s="19"/>
      <c r="AI158" s="19"/>
      <c r="AJ158" s="19"/>
      <c r="AK158" s="19"/>
      <c r="AL158" s="19"/>
      <c r="AM158" s="19"/>
      <c r="AN158" s="19"/>
      <c r="AO158" s="19"/>
      <c r="AP158" s="19"/>
      <c r="AR158" s="19"/>
      <c r="AS158" s="19"/>
    </row>
    <row r="159" spans="1:45" x14ac:dyDescent="0.2">
      <c r="A159" s="35"/>
      <c r="B159" s="34"/>
      <c r="C159" s="35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H159" s="19"/>
      <c r="AI159" s="19"/>
      <c r="AJ159" s="19"/>
      <c r="AK159" s="19"/>
      <c r="AL159" s="19"/>
      <c r="AM159" s="19"/>
      <c r="AN159" s="19"/>
      <c r="AO159" s="19"/>
      <c r="AP159" s="19"/>
      <c r="AR159" s="19"/>
      <c r="AS159" s="19"/>
    </row>
    <row r="160" spans="1:45" x14ac:dyDescent="0.2">
      <c r="A160" s="35"/>
      <c r="B160" s="34"/>
      <c r="C160" s="35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H160" s="19"/>
      <c r="AI160" s="19"/>
      <c r="AJ160" s="19"/>
      <c r="AK160" s="19"/>
      <c r="AL160" s="19"/>
      <c r="AM160" s="19"/>
      <c r="AN160" s="19"/>
      <c r="AO160" s="19"/>
      <c r="AP160" s="19"/>
      <c r="AR160" s="19"/>
      <c r="AS160" s="19"/>
    </row>
    <row r="161" spans="1:45" x14ac:dyDescent="0.2">
      <c r="A161" s="35"/>
      <c r="B161" s="34"/>
      <c r="C161" s="35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H161" s="19"/>
      <c r="AI161" s="19"/>
      <c r="AJ161" s="19"/>
      <c r="AK161" s="19"/>
      <c r="AL161" s="19"/>
      <c r="AM161" s="19"/>
      <c r="AN161" s="19"/>
      <c r="AO161" s="19"/>
      <c r="AP161" s="19"/>
      <c r="AR161" s="19"/>
      <c r="AS161" s="19"/>
    </row>
    <row r="162" spans="1:45" x14ac:dyDescent="0.2">
      <c r="A162" s="35"/>
      <c r="B162" s="34"/>
      <c r="C162" s="35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H162" s="19"/>
      <c r="AI162" s="19"/>
      <c r="AJ162" s="19"/>
      <c r="AK162" s="19"/>
      <c r="AL162" s="19"/>
      <c r="AM162" s="19"/>
      <c r="AN162" s="19"/>
      <c r="AO162" s="19"/>
      <c r="AP162" s="19"/>
      <c r="AR162" s="19"/>
      <c r="AS162" s="19"/>
    </row>
    <row r="163" spans="1:45" x14ac:dyDescent="0.2">
      <c r="A163" s="35"/>
      <c r="B163" s="34"/>
      <c r="C163" s="35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H163" s="19"/>
      <c r="AI163" s="19"/>
      <c r="AJ163" s="19"/>
      <c r="AK163" s="19"/>
      <c r="AL163" s="19"/>
      <c r="AM163" s="19"/>
      <c r="AN163" s="19"/>
      <c r="AO163" s="19"/>
      <c r="AP163" s="19"/>
      <c r="AR163" s="19"/>
      <c r="AS163" s="19"/>
    </row>
    <row r="164" spans="1:45" x14ac:dyDescent="0.2">
      <c r="A164" s="35"/>
      <c r="B164" s="34"/>
      <c r="C164" s="35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H164" s="19"/>
      <c r="AI164" s="19"/>
      <c r="AJ164" s="19"/>
      <c r="AK164" s="19"/>
      <c r="AL164" s="19"/>
      <c r="AM164" s="19"/>
      <c r="AN164" s="19"/>
      <c r="AO164" s="19"/>
      <c r="AP164" s="19"/>
      <c r="AR164" s="19"/>
      <c r="AS164" s="19"/>
    </row>
    <row r="165" spans="1:45" x14ac:dyDescent="0.2">
      <c r="A165" s="35"/>
      <c r="B165" s="34"/>
      <c r="C165" s="35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H165" s="19"/>
      <c r="AI165" s="19"/>
      <c r="AJ165" s="19"/>
      <c r="AK165" s="19"/>
      <c r="AL165" s="19"/>
      <c r="AM165" s="19"/>
      <c r="AN165" s="19"/>
      <c r="AO165" s="19"/>
      <c r="AP165" s="19"/>
      <c r="AR165" s="19"/>
      <c r="AS165" s="19"/>
    </row>
    <row r="166" spans="1:45" x14ac:dyDescent="0.2">
      <c r="A166" s="35"/>
      <c r="B166" s="34"/>
      <c r="C166" s="35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H166" s="19"/>
      <c r="AI166" s="19"/>
      <c r="AJ166" s="19"/>
      <c r="AK166" s="19"/>
      <c r="AL166" s="19"/>
      <c r="AM166" s="19"/>
      <c r="AN166" s="19"/>
      <c r="AO166" s="19"/>
      <c r="AP166" s="19"/>
      <c r="AR166" s="19"/>
      <c r="AS166" s="19"/>
    </row>
    <row r="167" spans="1:45" x14ac:dyDescent="0.2">
      <c r="A167" s="35"/>
      <c r="B167" s="34"/>
      <c r="C167" s="35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H167" s="19"/>
      <c r="AI167" s="19"/>
      <c r="AJ167" s="19"/>
      <c r="AK167" s="19"/>
      <c r="AL167" s="19"/>
      <c r="AM167" s="19"/>
      <c r="AN167" s="19"/>
      <c r="AO167" s="19"/>
      <c r="AP167" s="19"/>
      <c r="AR167" s="19"/>
      <c r="AS167" s="19"/>
    </row>
    <row r="168" spans="1:45" x14ac:dyDescent="0.2">
      <c r="A168" s="35"/>
      <c r="B168" s="34"/>
      <c r="C168" s="35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H168" s="19"/>
      <c r="AI168" s="19"/>
      <c r="AJ168" s="19"/>
      <c r="AK168" s="19"/>
      <c r="AL168" s="19"/>
      <c r="AM168" s="19"/>
      <c r="AN168" s="19"/>
      <c r="AO168" s="19"/>
      <c r="AP168" s="19"/>
      <c r="AR168" s="19"/>
      <c r="AS168" s="19"/>
    </row>
    <row r="169" spans="1:45" x14ac:dyDescent="0.2">
      <c r="A169" s="35"/>
      <c r="B169" s="34"/>
      <c r="C169" s="35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H169" s="19"/>
      <c r="AI169" s="19"/>
      <c r="AJ169" s="19"/>
      <c r="AK169" s="19"/>
      <c r="AL169" s="19"/>
      <c r="AM169" s="19"/>
      <c r="AN169" s="19"/>
      <c r="AO169" s="19"/>
      <c r="AP169" s="19"/>
      <c r="AR169" s="19"/>
      <c r="AS169" s="19"/>
    </row>
    <row r="170" spans="1:45" x14ac:dyDescent="0.2">
      <c r="A170" s="35"/>
      <c r="B170" s="34"/>
      <c r="C170" s="35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H170" s="19"/>
      <c r="AI170" s="19"/>
      <c r="AJ170" s="19"/>
      <c r="AK170" s="19"/>
      <c r="AL170" s="19"/>
      <c r="AM170" s="19"/>
      <c r="AN170" s="19"/>
      <c r="AO170" s="19"/>
      <c r="AP170" s="19"/>
      <c r="AR170" s="19"/>
      <c r="AS170" s="19"/>
    </row>
    <row r="171" spans="1:45" x14ac:dyDescent="0.2">
      <c r="A171" s="35"/>
      <c r="B171" s="34"/>
      <c r="C171" s="35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H171" s="19"/>
      <c r="AI171" s="19"/>
      <c r="AJ171" s="19"/>
      <c r="AK171" s="19"/>
      <c r="AL171" s="19"/>
      <c r="AM171" s="19"/>
      <c r="AN171" s="19"/>
      <c r="AO171" s="19"/>
      <c r="AP171" s="19"/>
      <c r="AR171" s="19"/>
      <c r="AS171" s="19"/>
    </row>
    <row r="172" spans="1:45" x14ac:dyDescent="0.2">
      <c r="A172" s="35"/>
      <c r="B172" s="34"/>
      <c r="C172" s="35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H172" s="19"/>
      <c r="AI172" s="19"/>
      <c r="AJ172" s="19"/>
      <c r="AK172" s="19"/>
      <c r="AL172" s="19"/>
      <c r="AM172" s="19"/>
      <c r="AN172" s="19"/>
      <c r="AO172" s="19"/>
      <c r="AP172" s="19"/>
      <c r="AR172" s="19"/>
      <c r="AS172" s="19"/>
    </row>
    <row r="173" spans="1:45" x14ac:dyDescent="0.2">
      <c r="A173" s="35"/>
      <c r="B173" s="34"/>
      <c r="C173" s="35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H173" s="19"/>
      <c r="AI173" s="19"/>
      <c r="AJ173" s="19"/>
      <c r="AK173" s="19"/>
      <c r="AL173" s="19"/>
      <c r="AM173" s="19"/>
      <c r="AN173" s="19"/>
      <c r="AO173" s="19"/>
      <c r="AP173" s="19"/>
      <c r="AR173" s="19"/>
      <c r="AS173" s="19"/>
    </row>
    <row r="174" spans="1:45" x14ac:dyDescent="0.2">
      <c r="A174" s="35"/>
      <c r="B174" s="34"/>
      <c r="C174" s="35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H174" s="19"/>
      <c r="AI174" s="19"/>
      <c r="AJ174" s="19"/>
      <c r="AK174" s="19"/>
      <c r="AL174" s="19"/>
      <c r="AM174" s="19"/>
      <c r="AN174" s="19"/>
      <c r="AO174" s="19"/>
      <c r="AP174" s="19"/>
      <c r="AR174" s="19"/>
      <c r="AS174" s="19"/>
    </row>
    <row r="175" spans="1:45" x14ac:dyDescent="0.2">
      <c r="A175" s="35"/>
      <c r="B175" s="34"/>
      <c r="C175" s="35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H175" s="19"/>
      <c r="AI175" s="19"/>
      <c r="AJ175" s="19"/>
      <c r="AK175" s="19"/>
      <c r="AL175" s="19"/>
      <c r="AM175" s="19"/>
      <c r="AN175" s="19"/>
      <c r="AO175" s="19"/>
      <c r="AP175" s="19"/>
      <c r="AR175" s="19"/>
      <c r="AS175" s="19"/>
    </row>
    <row r="176" spans="1:45" x14ac:dyDescent="0.2">
      <c r="A176" s="35"/>
      <c r="B176" s="34"/>
      <c r="C176" s="35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H176" s="19"/>
      <c r="AI176" s="19"/>
      <c r="AJ176" s="19"/>
      <c r="AK176" s="19"/>
      <c r="AL176" s="19"/>
      <c r="AM176" s="19"/>
      <c r="AN176" s="19"/>
      <c r="AO176" s="19"/>
      <c r="AP176" s="19"/>
      <c r="AR176" s="19"/>
      <c r="AS176" s="19"/>
    </row>
    <row r="177" spans="1:45" x14ac:dyDescent="0.2">
      <c r="A177" s="35"/>
      <c r="B177" s="34"/>
      <c r="C177" s="35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H177" s="19"/>
      <c r="AI177" s="19"/>
      <c r="AJ177" s="19"/>
      <c r="AK177" s="19"/>
      <c r="AL177" s="19"/>
      <c r="AM177" s="19"/>
      <c r="AN177" s="19"/>
      <c r="AO177" s="19"/>
      <c r="AP177" s="19"/>
      <c r="AR177" s="19"/>
      <c r="AS177" s="19"/>
    </row>
    <row r="178" spans="1:45" x14ac:dyDescent="0.2">
      <c r="A178" s="35"/>
      <c r="B178" s="34"/>
      <c r="C178" s="35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H178" s="19"/>
      <c r="AI178" s="19"/>
      <c r="AJ178" s="19"/>
      <c r="AK178" s="19"/>
      <c r="AL178" s="19"/>
      <c r="AM178" s="19"/>
      <c r="AN178" s="19"/>
      <c r="AO178" s="19"/>
      <c r="AP178" s="19"/>
      <c r="AR178" s="19"/>
      <c r="AS178" s="19"/>
    </row>
    <row r="179" spans="1:45" x14ac:dyDescent="0.2">
      <c r="A179" s="35"/>
      <c r="B179" s="34"/>
      <c r="C179" s="35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H179" s="19"/>
      <c r="AI179" s="19"/>
      <c r="AJ179" s="19"/>
      <c r="AK179" s="19"/>
      <c r="AL179" s="19"/>
      <c r="AM179" s="19"/>
      <c r="AN179" s="19"/>
      <c r="AO179" s="19"/>
      <c r="AP179" s="19"/>
      <c r="AR179" s="19"/>
      <c r="AS179" s="19"/>
    </row>
    <row r="180" spans="1:45" x14ac:dyDescent="0.2">
      <c r="A180" s="35"/>
      <c r="B180" s="34"/>
      <c r="C180" s="35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H180" s="19"/>
      <c r="AI180" s="19"/>
      <c r="AJ180" s="19"/>
      <c r="AK180" s="19"/>
      <c r="AL180" s="19"/>
      <c r="AM180" s="19"/>
      <c r="AN180" s="19"/>
      <c r="AO180" s="19"/>
      <c r="AP180" s="19"/>
      <c r="AR180" s="19"/>
      <c r="AS180" s="19"/>
    </row>
    <row r="181" spans="1:45" x14ac:dyDescent="0.2">
      <c r="A181" s="35"/>
      <c r="B181" s="34"/>
      <c r="C181" s="35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H181" s="19"/>
      <c r="AI181" s="19"/>
      <c r="AJ181" s="19"/>
      <c r="AK181" s="19"/>
      <c r="AL181" s="19"/>
      <c r="AM181" s="19"/>
      <c r="AN181" s="19"/>
      <c r="AO181" s="19"/>
      <c r="AP181" s="19"/>
      <c r="AR181" s="19"/>
      <c r="AS181" s="19"/>
    </row>
    <row r="182" spans="1:45" x14ac:dyDescent="0.2">
      <c r="A182" s="35"/>
      <c r="B182" s="34"/>
      <c r="C182" s="35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H182" s="19"/>
      <c r="AI182" s="19"/>
      <c r="AJ182" s="19"/>
      <c r="AK182" s="19"/>
      <c r="AL182" s="19"/>
      <c r="AM182" s="19"/>
      <c r="AN182" s="19"/>
      <c r="AO182" s="19"/>
      <c r="AP182" s="19"/>
      <c r="AR182" s="19"/>
      <c r="AS182" s="19"/>
    </row>
    <row r="183" spans="1:45" x14ac:dyDescent="0.2">
      <c r="A183" s="35"/>
      <c r="B183" s="34"/>
      <c r="C183" s="35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H183" s="19"/>
      <c r="AI183" s="19"/>
      <c r="AJ183" s="19"/>
      <c r="AK183" s="19"/>
      <c r="AL183" s="19"/>
      <c r="AM183" s="19"/>
      <c r="AN183" s="19"/>
      <c r="AO183" s="19"/>
      <c r="AP183" s="19"/>
      <c r="AR183" s="19"/>
      <c r="AS183" s="19"/>
    </row>
    <row r="184" spans="1:45" x14ac:dyDescent="0.2">
      <c r="A184" s="35"/>
      <c r="B184" s="34"/>
      <c r="C184" s="35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H184" s="19"/>
      <c r="AI184" s="19"/>
      <c r="AJ184" s="19"/>
      <c r="AK184" s="19"/>
      <c r="AL184" s="19"/>
      <c r="AM184" s="19"/>
      <c r="AN184" s="19"/>
      <c r="AO184" s="19"/>
      <c r="AP184" s="19"/>
      <c r="AR184" s="19"/>
      <c r="AS184" s="19"/>
    </row>
    <row r="185" spans="1:45" x14ac:dyDescent="0.2">
      <c r="A185" s="35"/>
      <c r="B185" s="34"/>
      <c r="C185" s="35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H185" s="19"/>
      <c r="AI185" s="19"/>
      <c r="AJ185" s="19"/>
      <c r="AK185" s="19"/>
      <c r="AL185" s="19"/>
      <c r="AM185" s="19"/>
      <c r="AN185" s="19"/>
      <c r="AO185" s="19"/>
      <c r="AP185" s="19"/>
      <c r="AR185" s="19"/>
      <c r="AS185" s="19"/>
    </row>
    <row r="186" spans="1:45" x14ac:dyDescent="0.2">
      <c r="A186" s="35"/>
      <c r="B186" s="34"/>
      <c r="C186" s="35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H186" s="19"/>
      <c r="AI186" s="19"/>
      <c r="AJ186" s="19"/>
      <c r="AK186" s="19"/>
      <c r="AL186" s="19"/>
      <c r="AM186" s="19"/>
      <c r="AN186" s="19"/>
      <c r="AO186" s="19"/>
      <c r="AP186" s="19"/>
      <c r="AR186" s="19"/>
      <c r="AS186" s="19"/>
    </row>
    <row r="187" spans="1:45" x14ac:dyDescent="0.2">
      <c r="A187" s="35"/>
      <c r="B187" s="34"/>
      <c r="C187" s="35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H187" s="19"/>
      <c r="AI187" s="19"/>
      <c r="AJ187" s="19"/>
      <c r="AK187" s="19"/>
      <c r="AL187" s="19"/>
      <c r="AM187" s="19"/>
      <c r="AN187" s="19"/>
      <c r="AO187" s="19"/>
      <c r="AP187" s="19"/>
      <c r="AR187" s="19"/>
      <c r="AS187" s="19"/>
    </row>
    <row r="188" spans="1:45" x14ac:dyDescent="0.2">
      <c r="A188" s="35"/>
      <c r="B188" s="34"/>
      <c r="C188" s="35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H188" s="19"/>
      <c r="AI188" s="19"/>
      <c r="AJ188" s="19"/>
      <c r="AK188" s="19"/>
      <c r="AL188" s="19"/>
      <c r="AM188" s="19"/>
      <c r="AN188" s="19"/>
      <c r="AO188" s="19"/>
      <c r="AP188" s="19"/>
      <c r="AR188" s="19"/>
      <c r="AS188" s="19"/>
    </row>
    <row r="189" spans="1:45" x14ac:dyDescent="0.2">
      <c r="A189" s="35"/>
      <c r="B189" s="34"/>
      <c r="C189" s="35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H189" s="19"/>
      <c r="AI189" s="19"/>
      <c r="AJ189" s="19"/>
      <c r="AK189" s="19"/>
      <c r="AL189" s="19"/>
      <c r="AM189" s="19"/>
      <c r="AN189" s="19"/>
      <c r="AO189" s="19"/>
      <c r="AP189" s="19"/>
      <c r="AR189" s="19"/>
      <c r="AS189" s="19"/>
    </row>
    <row r="190" spans="1:45" x14ac:dyDescent="0.2">
      <c r="A190" s="35"/>
      <c r="B190" s="34"/>
      <c r="C190" s="35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H190" s="19"/>
      <c r="AI190" s="19"/>
      <c r="AJ190" s="19"/>
      <c r="AK190" s="19"/>
      <c r="AL190" s="19"/>
      <c r="AM190" s="19"/>
      <c r="AN190" s="19"/>
      <c r="AO190" s="19"/>
      <c r="AP190" s="19"/>
      <c r="AR190" s="19"/>
      <c r="AS190" s="19"/>
    </row>
    <row r="191" spans="1:45" x14ac:dyDescent="0.2">
      <c r="A191" s="35"/>
      <c r="B191" s="34"/>
      <c r="C191" s="35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H191" s="19"/>
      <c r="AI191" s="19"/>
      <c r="AJ191" s="19"/>
      <c r="AK191" s="19"/>
      <c r="AL191" s="19"/>
      <c r="AM191" s="19"/>
      <c r="AN191" s="19"/>
      <c r="AO191" s="19"/>
      <c r="AP191" s="19"/>
      <c r="AR191" s="19"/>
      <c r="AS191" s="19"/>
    </row>
    <row r="192" spans="1:45" x14ac:dyDescent="0.2">
      <c r="A192" s="35"/>
      <c r="B192" s="34"/>
      <c r="C192" s="35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H192" s="19"/>
      <c r="AI192" s="19"/>
      <c r="AJ192" s="19"/>
      <c r="AK192" s="19"/>
      <c r="AL192" s="19"/>
      <c r="AM192" s="19"/>
      <c r="AN192" s="19"/>
      <c r="AO192" s="19"/>
      <c r="AP192" s="19"/>
      <c r="AR192" s="19"/>
      <c r="AS192" s="19"/>
    </row>
    <row r="193" spans="1:45" x14ac:dyDescent="0.2">
      <c r="A193" s="35"/>
      <c r="B193" s="34"/>
      <c r="C193" s="35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H193" s="19"/>
      <c r="AI193" s="19"/>
      <c r="AJ193" s="19"/>
      <c r="AK193" s="19"/>
      <c r="AL193" s="19"/>
      <c r="AM193" s="19"/>
      <c r="AN193" s="19"/>
      <c r="AO193" s="19"/>
      <c r="AP193" s="19"/>
      <c r="AR193" s="19"/>
      <c r="AS193" s="19"/>
    </row>
    <row r="194" spans="1:45" x14ac:dyDescent="0.2">
      <c r="A194" s="35"/>
      <c r="B194" s="34"/>
      <c r="C194" s="35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H194" s="19"/>
      <c r="AI194" s="19"/>
      <c r="AJ194" s="19"/>
      <c r="AK194" s="19"/>
      <c r="AL194" s="19"/>
      <c r="AM194" s="19"/>
      <c r="AN194" s="19"/>
      <c r="AO194" s="19"/>
      <c r="AP194" s="19"/>
      <c r="AR194" s="19"/>
      <c r="AS194" s="19"/>
    </row>
    <row r="195" spans="1:45" x14ac:dyDescent="0.2">
      <c r="A195" s="35"/>
      <c r="B195" s="34"/>
      <c r="C195" s="35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H195" s="19"/>
      <c r="AI195" s="19"/>
      <c r="AJ195" s="19"/>
      <c r="AK195" s="19"/>
      <c r="AL195" s="19"/>
      <c r="AM195" s="19"/>
      <c r="AN195" s="19"/>
      <c r="AO195" s="19"/>
      <c r="AP195" s="19"/>
      <c r="AR195" s="19"/>
      <c r="AS195" s="19"/>
    </row>
    <row r="196" spans="1:45" x14ac:dyDescent="0.2">
      <c r="A196" s="35"/>
      <c r="B196" s="34"/>
      <c r="C196" s="35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H196" s="19"/>
      <c r="AI196" s="19"/>
      <c r="AJ196" s="19"/>
      <c r="AK196" s="19"/>
      <c r="AL196" s="19"/>
      <c r="AM196" s="19"/>
      <c r="AN196" s="19"/>
      <c r="AO196" s="19"/>
      <c r="AP196" s="19"/>
      <c r="AR196" s="19"/>
      <c r="AS196" s="19"/>
    </row>
    <row r="197" spans="1:45" x14ac:dyDescent="0.2">
      <c r="A197" s="35"/>
      <c r="B197" s="34"/>
      <c r="C197" s="35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H197" s="19"/>
      <c r="AI197" s="19"/>
      <c r="AJ197" s="19"/>
      <c r="AK197" s="19"/>
      <c r="AL197" s="19"/>
      <c r="AM197" s="19"/>
      <c r="AN197" s="19"/>
      <c r="AO197" s="19"/>
      <c r="AP197" s="19"/>
      <c r="AR197" s="19"/>
      <c r="AS197" s="19"/>
    </row>
    <row r="198" spans="1:45" x14ac:dyDescent="0.2">
      <c r="A198" s="35"/>
      <c r="B198" s="34"/>
      <c r="C198" s="35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H198" s="19"/>
      <c r="AI198" s="19"/>
      <c r="AJ198" s="19"/>
      <c r="AK198" s="19"/>
      <c r="AL198" s="19"/>
      <c r="AM198" s="19"/>
      <c r="AN198" s="19"/>
      <c r="AO198" s="19"/>
      <c r="AP198" s="19"/>
      <c r="AR198" s="19"/>
      <c r="AS198" s="19"/>
    </row>
    <row r="199" spans="1:45" x14ac:dyDescent="0.2">
      <c r="A199" s="35"/>
      <c r="B199" s="34"/>
      <c r="C199" s="35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H199" s="19"/>
      <c r="AI199" s="19"/>
      <c r="AJ199" s="19"/>
      <c r="AK199" s="19"/>
      <c r="AL199" s="19"/>
      <c r="AM199" s="19"/>
      <c r="AN199" s="19"/>
      <c r="AO199" s="19"/>
      <c r="AP199" s="19"/>
      <c r="AR199" s="19"/>
      <c r="AS199" s="19"/>
    </row>
    <row r="200" spans="1:45" x14ac:dyDescent="0.2">
      <c r="A200" s="35"/>
      <c r="B200" s="34"/>
      <c r="C200" s="35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H200" s="19"/>
      <c r="AI200" s="19"/>
      <c r="AJ200" s="19"/>
      <c r="AK200" s="19"/>
      <c r="AL200" s="19"/>
      <c r="AM200" s="19"/>
      <c r="AN200" s="19"/>
      <c r="AO200" s="19"/>
      <c r="AP200" s="19"/>
      <c r="AR200" s="19"/>
      <c r="AS200" s="19"/>
    </row>
    <row r="201" spans="1:45" x14ac:dyDescent="0.2">
      <c r="A201" s="35"/>
      <c r="B201" s="34"/>
      <c r="C201" s="35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H201" s="19"/>
      <c r="AI201" s="19"/>
      <c r="AJ201" s="19"/>
      <c r="AK201" s="19"/>
      <c r="AL201" s="19"/>
      <c r="AM201" s="19"/>
      <c r="AN201" s="19"/>
      <c r="AO201" s="19"/>
      <c r="AP201" s="19"/>
      <c r="AR201" s="19"/>
      <c r="AS201" s="19"/>
    </row>
    <row r="202" spans="1:45" x14ac:dyDescent="0.2">
      <c r="A202" s="35"/>
      <c r="B202" s="34"/>
      <c r="C202" s="35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H202" s="19"/>
      <c r="AI202" s="19"/>
      <c r="AJ202" s="19"/>
      <c r="AK202" s="19"/>
      <c r="AL202" s="19"/>
      <c r="AM202" s="19"/>
      <c r="AN202" s="19"/>
      <c r="AO202" s="19"/>
      <c r="AP202" s="19"/>
      <c r="AR202" s="19"/>
      <c r="AS202" s="19"/>
    </row>
    <row r="203" spans="1:45" x14ac:dyDescent="0.2">
      <c r="A203" s="35"/>
      <c r="B203" s="34"/>
      <c r="C203" s="35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H203" s="19"/>
      <c r="AI203" s="19"/>
      <c r="AJ203" s="19"/>
      <c r="AK203" s="19"/>
      <c r="AL203" s="19"/>
      <c r="AM203" s="19"/>
      <c r="AN203" s="19"/>
      <c r="AO203" s="19"/>
      <c r="AP203" s="19"/>
      <c r="AR203" s="19"/>
      <c r="AS203" s="19"/>
    </row>
    <row r="204" spans="1:45" x14ac:dyDescent="0.2">
      <c r="A204" s="35"/>
      <c r="B204" s="34"/>
      <c r="C204" s="35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H204" s="19"/>
      <c r="AI204" s="19"/>
      <c r="AJ204" s="19"/>
      <c r="AK204" s="19"/>
      <c r="AL204" s="19"/>
      <c r="AM204" s="19"/>
      <c r="AN204" s="19"/>
      <c r="AO204" s="19"/>
      <c r="AP204" s="19"/>
      <c r="AR204" s="19"/>
      <c r="AS204" s="19"/>
    </row>
    <row r="205" spans="1:45" x14ac:dyDescent="0.2">
      <c r="A205" s="35"/>
      <c r="B205" s="34"/>
      <c r="C205" s="35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H205" s="19"/>
      <c r="AI205" s="19"/>
      <c r="AJ205" s="19"/>
      <c r="AK205" s="19"/>
      <c r="AL205" s="19"/>
      <c r="AM205" s="19"/>
      <c r="AN205" s="19"/>
      <c r="AO205" s="19"/>
      <c r="AP205" s="19"/>
      <c r="AR205" s="19"/>
      <c r="AS205" s="19"/>
    </row>
    <row r="206" spans="1:45" x14ac:dyDescent="0.2">
      <c r="A206" s="35"/>
      <c r="B206" s="34"/>
      <c r="C206" s="35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H206" s="19"/>
      <c r="AI206" s="19"/>
      <c r="AJ206" s="19"/>
      <c r="AK206" s="19"/>
      <c r="AL206" s="19"/>
      <c r="AM206" s="19"/>
      <c r="AN206" s="19"/>
      <c r="AO206" s="19"/>
      <c r="AP206" s="19"/>
      <c r="AR206" s="19"/>
      <c r="AS206" s="19"/>
    </row>
    <row r="207" spans="1:45" x14ac:dyDescent="0.2">
      <c r="A207" s="35"/>
      <c r="B207" s="34"/>
      <c r="C207" s="35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H207" s="19"/>
      <c r="AI207" s="19"/>
      <c r="AJ207" s="19"/>
      <c r="AK207" s="19"/>
      <c r="AL207" s="19"/>
      <c r="AM207" s="19"/>
      <c r="AN207" s="19"/>
      <c r="AO207" s="19"/>
      <c r="AP207" s="19"/>
      <c r="AR207" s="19"/>
      <c r="AS207" s="19"/>
    </row>
    <row r="208" spans="1:45" x14ac:dyDescent="0.2">
      <c r="A208" s="35"/>
      <c r="B208" s="34"/>
      <c r="C208" s="35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H208" s="19"/>
      <c r="AI208" s="19"/>
      <c r="AJ208" s="19"/>
      <c r="AK208" s="19"/>
      <c r="AL208" s="19"/>
      <c r="AM208" s="19"/>
      <c r="AN208" s="19"/>
      <c r="AO208" s="19"/>
      <c r="AP208" s="19"/>
      <c r="AR208" s="19"/>
      <c r="AS208" s="19"/>
    </row>
    <row r="209" spans="1:45" x14ac:dyDescent="0.2">
      <c r="A209" s="35"/>
      <c r="B209" s="34"/>
      <c r="C209" s="35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H209" s="19"/>
      <c r="AI209" s="19"/>
      <c r="AJ209" s="19"/>
      <c r="AK209" s="19"/>
      <c r="AL209" s="19"/>
      <c r="AM209" s="19"/>
      <c r="AN209" s="19"/>
      <c r="AO209" s="19"/>
      <c r="AP209" s="19"/>
      <c r="AR209" s="19"/>
      <c r="AS209" s="19"/>
    </row>
    <row r="210" spans="1:45" x14ac:dyDescent="0.2">
      <c r="A210" s="35"/>
      <c r="B210" s="34"/>
      <c r="C210" s="35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H210" s="19"/>
      <c r="AI210" s="19"/>
      <c r="AJ210" s="19"/>
      <c r="AK210" s="19"/>
      <c r="AL210" s="19"/>
      <c r="AM210" s="19"/>
      <c r="AN210" s="19"/>
      <c r="AO210" s="19"/>
      <c r="AP210" s="19"/>
      <c r="AR210" s="19"/>
      <c r="AS210" s="19"/>
    </row>
    <row r="211" spans="1:45" x14ac:dyDescent="0.2">
      <c r="A211" s="35"/>
      <c r="B211" s="34"/>
      <c r="C211" s="35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H211" s="19"/>
      <c r="AI211" s="19"/>
      <c r="AJ211" s="19"/>
      <c r="AK211" s="19"/>
      <c r="AL211" s="19"/>
      <c r="AM211" s="19"/>
      <c r="AN211" s="19"/>
      <c r="AO211" s="19"/>
      <c r="AP211" s="19"/>
      <c r="AR211" s="19"/>
      <c r="AS211" s="19"/>
    </row>
    <row r="212" spans="1:45" x14ac:dyDescent="0.2">
      <c r="A212" s="35"/>
      <c r="B212" s="34"/>
      <c r="C212" s="35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H212" s="19"/>
      <c r="AI212" s="19"/>
      <c r="AJ212" s="19"/>
      <c r="AK212" s="19"/>
      <c r="AL212" s="19"/>
      <c r="AM212" s="19"/>
      <c r="AN212" s="19"/>
      <c r="AO212" s="19"/>
      <c r="AP212" s="19"/>
      <c r="AR212" s="19"/>
      <c r="AS212" s="19"/>
    </row>
    <row r="213" spans="1:45" x14ac:dyDescent="0.2">
      <c r="A213" s="35"/>
      <c r="B213" s="34"/>
      <c r="C213" s="35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H213" s="19"/>
      <c r="AI213" s="19"/>
      <c r="AJ213" s="19"/>
      <c r="AK213" s="19"/>
      <c r="AL213" s="19"/>
      <c r="AM213" s="19"/>
      <c r="AN213" s="19"/>
      <c r="AO213" s="19"/>
      <c r="AP213" s="19"/>
      <c r="AR213" s="19"/>
      <c r="AS213" s="19"/>
    </row>
    <row r="214" spans="1:45" x14ac:dyDescent="0.2">
      <c r="A214" s="35"/>
      <c r="B214" s="34"/>
      <c r="C214" s="35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H214" s="19"/>
      <c r="AI214" s="19"/>
      <c r="AJ214" s="19"/>
      <c r="AK214" s="19"/>
      <c r="AL214" s="19"/>
      <c r="AM214" s="19"/>
      <c r="AN214" s="19"/>
      <c r="AO214" s="19"/>
      <c r="AP214" s="19"/>
      <c r="AR214" s="19"/>
      <c r="AS214" s="19"/>
    </row>
    <row r="215" spans="1:45" x14ac:dyDescent="0.2">
      <c r="A215" s="35"/>
      <c r="B215" s="34"/>
      <c r="C215" s="35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H215" s="19"/>
      <c r="AI215" s="19"/>
      <c r="AJ215" s="19"/>
      <c r="AK215" s="19"/>
      <c r="AL215" s="19"/>
      <c r="AM215" s="19"/>
      <c r="AN215" s="19"/>
      <c r="AO215" s="19"/>
      <c r="AP215" s="19"/>
      <c r="AR215" s="19"/>
      <c r="AS215" s="19"/>
    </row>
    <row r="216" spans="1:45" x14ac:dyDescent="0.2">
      <c r="A216" s="35"/>
      <c r="B216" s="34"/>
      <c r="C216" s="35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H216" s="19"/>
      <c r="AI216" s="19"/>
      <c r="AJ216" s="19"/>
      <c r="AK216" s="19"/>
      <c r="AL216" s="19"/>
      <c r="AM216" s="19"/>
      <c r="AN216" s="19"/>
      <c r="AO216" s="19"/>
      <c r="AP216" s="19"/>
      <c r="AR216" s="19"/>
      <c r="AS216" s="19"/>
    </row>
    <row r="217" spans="1:45" x14ac:dyDescent="0.2">
      <c r="A217" s="35"/>
      <c r="B217" s="34"/>
      <c r="C217" s="35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H217" s="19"/>
      <c r="AI217" s="19"/>
      <c r="AJ217" s="19"/>
      <c r="AK217" s="19"/>
      <c r="AL217" s="19"/>
      <c r="AM217" s="19"/>
      <c r="AN217" s="19"/>
      <c r="AO217" s="19"/>
      <c r="AP217" s="19"/>
      <c r="AR217" s="19"/>
      <c r="AS217" s="19"/>
    </row>
    <row r="218" spans="1:45" x14ac:dyDescent="0.2">
      <c r="A218" s="35"/>
      <c r="B218" s="34"/>
      <c r="C218" s="35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H218" s="19"/>
      <c r="AI218" s="19"/>
      <c r="AJ218" s="19"/>
      <c r="AK218" s="19"/>
      <c r="AL218" s="19"/>
      <c r="AM218" s="19"/>
      <c r="AN218" s="19"/>
      <c r="AO218" s="19"/>
      <c r="AP218" s="19"/>
      <c r="AR218" s="19"/>
      <c r="AS218" s="19"/>
    </row>
    <row r="219" spans="1:45" x14ac:dyDescent="0.2">
      <c r="A219" s="35"/>
      <c r="B219" s="34"/>
      <c r="C219" s="35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H219" s="19"/>
      <c r="AI219" s="19"/>
      <c r="AJ219" s="19"/>
      <c r="AK219" s="19"/>
      <c r="AL219" s="19"/>
      <c r="AM219" s="19"/>
      <c r="AN219" s="19"/>
      <c r="AO219" s="19"/>
      <c r="AP219" s="19"/>
      <c r="AR219" s="19"/>
      <c r="AS219" s="19"/>
    </row>
    <row r="220" spans="1:45" x14ac:dyDescent="0.2">
      <c r="A220" s="35"/>
      <c r="B220" s="34"/>
      <c r="C220" s="35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H220" s="19"/>
      <c r="AI220" s="19"/>
      <c r="AJ220" s="19"/>
      <c r="AK220" s="19"/>
      <c r="AL220" s="19"/>
      <c r="AM220" s="19"/>
      <c r="AN220" s="19"/>
      <c r="AO220" s="19"/>
      <c r="AP220" s="19"/>
      <c r="AR220" s="19"/>
      <c r="AS220" s="19"/>
    </row>
    <row r="221" spans="1:45" x14ac:dyDescent="0.2">
      <c r="A221" s="35"/>
      <c r="B221" s="34"/>
      <c r="C221" s="35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H221" s="19"/>
      <c r="AI221" s="19"/>
      <c r="AJ221" s="19"/>
      <c r="AK221" s="19"/>
      <c r="AL221" s="19"/>
      <c r="AM221" s="19"/>
      <c r="AN221" s="19"/>
      <c r="AO221" s="19"/>
      <c r="AP221" s="19"/>
      <c r="AR221" s="19"/>
      <c r="AS221" s="19"/>
    </row>
    <row r="222" spans="1:45" x14ac:dyDescent="0.2">
      <c r="A222" s="35"/>
      <c r="B222" s="34"/>
      <c r="C222" s="35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H222" s="19"/>
      <c r="AI222" s="19"/>
      <c r="AJ222" s="19"/>
      <c r="AK222" s="19"/>
      <c r="AL222" s="19"/>
      <c r="AM222" s="19"/>
      <c r="AN222" s="19"/>
      <c r="AO222" s="19"/>
      <c r="AP222" s="19"/>
      <c r="AR222" s="19"/>
      <c r="AS222" s="19"/>
    </row>
    <row r="223" spans="1:45" x14ac:dyDescent="0.2">
      <c r="A223" s="35"/>
      <c r="B223" s="34"/>
      <c r="C223" s="35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H223" s="19"/>
      <c r="AI223" s="19"/>
      <c r="AJ223" s="19"/>
      <c r="AK223" s="19"/>
      <c r="AL223" s="19"/>
      <c r="AM223" s="19"/>
      <c r="AN223" s="19"/>
      <c r="AO223" s="19"/>
      <c r="AP223" s="19"/>
      <c r="AR223" s="19"/>
      <c r="AS223" s="19"/>
    </row>
    <row r="224" spans="1:45" x14ac:dyDescent="0.2">
      <c r="A224" s="35"/>
      <c r="B224" s="34"/>
      <c r="C224" s="35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H224" s="19"/>
      <c r="AI224" s="19"/>
      <c r="AJ224" s="19"/>
      <c r="AK224" s="19"/>
      <c r="AL224" s="19"/>
      <c r="AM224" s="19"/>
      <c r="AN224" s="19"/>
      <c r="AO224" s="19"/>
      <c r="AP224" s="19"/>
      <c r="AR224" s="19"/>
      <c r="AS224" s="19"/>
    </row>
    <row r="225" spans="1:45" x14ac:dyDescent="0.2">
      <c r="A225" s="35"/>
      <c r="B225" s="34"/>
      <c r="C225" s="35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H225" s="19"/>
      <c r="AI225" s="19"/>
      <c r="AJ225" s="19"/>
      <c r="AK225" s="19"/>
      <c r="AL225" s="19"/>
      <c r="AM225" s="19"/>
      <c r="AN225" s="19"/>
      <c r="AO225" s="19"/>
      <c r="AP225" s="19"/>
      <c r="AR225" s="19"/>
      <c r="AS225" s="19"/>
    </row>
    <row r="226" spans="1:45" x14ac:dyDescent="0.2">
      <c r="A226" s="35"/>
      <c r="B226" s="34"/>
      <c r="C226" s="35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H226" s="19"/>
      <c r="AI226" s="19"/>
      <c r="AJ226" s="19"/>
      <c r="AK226" s="19"/>
      <c r="AL226" s="19"/>
      <c r="AM226" s="19"/>
      <c r="AN226" s="19"/>
      <c r="AO226" s="19"/>
      <c r="AP226" s="19"/>
      <c r="AR226" s="19"/>
      <c r="AS226" s="19"/>
    </row>
    <row r="227" spans="1:45" x14ac:dyDescent="0.2">
      <c r="A227" s="35"/>
      <c r="B227" s="34"/>
      <c r="C227" s="35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H227" s="19"/>
      <c r="AI227" s="19"/>
      <c r="AJ227" s="19"/>
      <c r="AK227" s="19"/>
      <c r="AL227" s="19"/>
      <c r="AM227" s="19"/>
      <c r="AN227" s="19"/>
      <c r="AO227" s="19"/>
      <c r="AP227" s="19"/>
      <c r="AR227" s="19"/>
      <c r="AS227" s="19"/>
    </row>
    <row r="228" spans="1:45" x14ac:dyDescent="0.2">
      <c r="A228" s="35"/>
      <c r="B228" s="34"/>
      <c r="C228" s="35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H228" s="19"/>
      <c r="AI228" s="19"/>
      <c r="AJ228" s="19"/>
      <c r="AK228" s="19"/>
      <c r="AL228" s="19"/>
      <c r="AM228" s="19"/>
      <c r="AN228" s="19"/>
      <c r="AO228" s="19"/>
      <c r="AP228" s="19"/>
      <c r="AR228" s="19"/>
      <c r="AS228" s="19"/>
    </row>
    <row r="229" spans="1:45" x14ac:dyDescent="0.2">
      <c r="A229" s="35"/>
      <c r="B229" s="34"/>
      <c r="C229" s="35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H229" s="19"/>
      <c r="AI229" s="19"/>
      <c r="AJ229" s="19"/>
      <c r="AK229" s="19"/>
      <c r="AL229" s="19"/>
      <c r="AM229" s="19"/>
      <c r="AN229" s="19"/>
      <c r="AO229" s="19"/>
      <c r="AP229" s="19"/>
      <c r="AR229" s="19"/>
      <c r="AS229" s="19"/>
    </row>
    <row r="230" spans="1:45" x14ac:dyDescent="0.2">
      <c r="A230" s="35"/>
      <c r="B230" s="34"/>
      <c r="C230" s="35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H230" s="19"/>
      <c r="AI230" s="19"/>
      <c r="AJ230" s="19"/>
      <c r="AK230" s="19"/>
      <c r="AL230" s="19"/>
      <c r="AM230" s="19"/>
      <c r="AN230" s="19"/>
      <c r="AO230" s="19"/>
      <c r="AP230" s="19"/>
      <c r="AR230" s="19"/>
      <c r="AS230" s="19"/>
    </row>
    <row r="231" spans="1:45" x14ac:dyDescent="0.2">
      <c r="A231" s="35"/>
      <c r="B231" s="34"/>
      <c r="C231" s="35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H231" s="19"/>
      <c r="AI231" s="19"/>
      <c r="AJ231" s="19"/>
      <c r="AK231" s="19"/>
      <c r="AL231" s="19"/>
      <c r="AM231" s="19"/>
      <c r="AN231" s="19"/>
      <c r="AO231" s="19"/>
      <c r="AP231" s="19"/>
      <c r="AR231" s="19"/>
      <c r="AS231" s="19"/>
    </row>
    <row r="232" spans="1:45" x14ac:dyDescent="0.2">
      <c r="A232" s="35"/>
      <c r="B232" s="34"/>
      <c r="C232" s="35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H232" s="19"/>
      <c r="AI232" s="19"/>
      <c r="AJ232" s="19"/>
      <c r="AK232" s="19"/>
      <c r="AL232" s="19"/>
      <c r="AM232" s="19"/>
      <c r="AN232" s="19"/>
      <c r="AO232" s="19"/>
      <c r="AP232" s="19"/>
      <c r="AR232" s="19"/>
      <c r="AS232" s="19"/>
    </row>
    <row r="233" spans="1:45" x14ac:dyDescent="0.2">
      <c r="A233" s="35"/>
      <c r="B233" s="34"/>
      <c r="C233" s="35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H233" s="19"/>
      <c r="AI233" s="19"/>
      <c r="AJ233" s="19"/>
      <c r="AK233" s="19"/>
      <c r="AL233" s="19"/>
      <c r="AM233" s="19"/>
      <c r="AN233" s="19"/>
      <c r="AO233" s="19"/>
      <c r="AP233" s="19"/>
      <c r="AR233" s="19"/>
      <c r="AS233" s="19"/>
    </row>
    <row r="234" spans="1:45" x14ac:dyDescent="0.2">
      <c r="A234" s="35"/>
      <c r="B234" s="34"/>
      <c r="C234" s="35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H234" s="19"/>
      <c r="AI234" s="19"/>
      <c r="AJ234" s="19"/>
      <c r="AK234" s="19"/>
      <c r="AL234" s="19"/>
      <c r="AM234" s="19"/>
      <c r="AN234" s="19"/>
      <c r="AO234" s="19"/>
      <c r="AP234" s="19"/>
      <c r="AR234" s="19"/>
      <c r="AS234" s="19"/>
    </row>
    <row r="235" spans="1:45" x14ac:dyDescent="0.2">
      <c r="A235" s="35"/>
      <c r="B235" s="34"/>
      <c r="C235" s="35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H235" s="19"/>
      <c r="AI235" s="19"/>
      <c r="AJ235" s="19"/>
      <c r="AK235" s="19"/>
      <c r="AL235" s="19"/>
      <c r="AM235" s="19"/>
      <c r="AN235" s="19"/>
      <c r="AO235" s="19"/>
      <c r="AP235" s="19"/>
      <c r="AR235" s="19"/>
      <c r="AS235" s="19"/>
    </row>
    <row r="236" spans="1:45" x14ac:dyDescent="0.2">
      <c r="A236" s="35"/>
      <c r="B236" s="34"/>
      <c r="C236" s="35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H236" s="19"/>
      <c r="AI236" s="19"/>
      <c r="AJ236" s="19"/>
      <c r="AK236" s="19"/>
      <c r="AL236" s="19"/>
      <c r="AM236" s="19"/>
      <c r="AN236" s="19"/>
      <c r="AO236" s="19"/>
      <c r="AP236" s="19"/>
      <c r="AR236" s="19"/>
      <c r="AS236" s="19"/>
    </row>
    <row r="237" spans="1:45" x14ac:dyDescent="0.2">
      <c r="A237" s="35"/>
      <c r="B237" s="34"/>
      <c r="C237" s="35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H237" s="19"/>
      <c r="AI237" s="19"/>
      <c r="AJ237" s="19"/>
      <c r="AK237" s="19"/>
      <c r="AL237" s="19"/>
      <c r="AM237" s="19"/>
      <c r="AN237" s="19"/>
      <c r="AO237" s="19"/>
      <c r="AP237" s="19"/>
      <c r="AR237" s="19"/>
      <c r="AS237" s="19"/>
    </row>
    <row r="238" spans="1:45" x14ac:dyDescent="0.2">
      <c r="A238" s="35"/>
      <c r="B238" s="34"/>
      <c r="C238" s="35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H238" s="19"/>
      <c r="AI238" s="19"/>
      <c r="AJ238" s="19"/>
      <c r="AK238" s="19"/>
      <c r="AL238" s="19"/>
      <c r="AM238" s="19"/>
      <c r="AN238" s="19"/>
      <c r="AO238" s="19"/>
      <c r="AP238" s="19"/>
      <c r="AR238" s="19"/>
      <c r="AS238" s="19"/>
    </row>
    <row r="239" spans="1:45" x14ac:dyDescent="0.2">
      <c r="A239" s="35"/>
      <c r="B239" s="34"/>
      <c r="C239" s="35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H239" s="19"/>
      <c r="AI239" s="19"/>
      <c r="AJ239" s="19"/>
      <c r="AK239" s="19"/>
      <c r="AL239" s="19"/>
      <c r="AM239" s="19"/>
      <c r="AN239" s="19"/>
      <c r="AO239" s="19"/>
      <c r="AP239" s="19"/>
      <c r="AR239" s="19"/>
      <c r="AS239" s="19"/>
    </row>
    <row r="240" spans="1:45" x14ac:dyDescent="0.2">
      <c r="A240" s="35"/>
      <c r="B240" s="34"/>
      <c r="C240" s="35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H240" s="19"/>
      <c r="AI240" s="19"/>
      <c r="AJ240" s="19"/>
      <c r="AK240" s="19"/>
      <c r="AL240" s="19"/>
      <c r="AM240" s="19"/>
      <c r="AN240" s="19"/>
      <c r="AO240" s="19"/>
      <c r="AP240" s="19"/>
      <c r="AR240" s="19"/>
      <c r="AS240" s="19"/>
    </row>
    <row r="241" spans="1:45" x14ac:dyDescent="0.2">
      <c r="A241" s="35"/>
      <c r="B241" s="34"/>
      <c r="C241" s="35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H241" s="19"/>
      <c r="AI241" s="19"/>
      <c r="AJ241" s="19"/>
      <c r="AK241" s="19"/>
      <c r="AL241" s="19"/>
      <c r="AM241" s="19"/>
      <c r="AN241" s="19"/>
      <c r="AO241" s="19"/>
      <c r="AP241" s="19"/>
      <c r="AR241" s="19"/>
      <c r="AS241" s="19"/>
    </row>
    <row r="242" spans="1:45" x14ac:dyDescent="0.2">
      <c r="A242" s="35"/>
      <c r="B242" s="34"/>
      <c r="C242" s="35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H242" s="19"/>
      <c r="AI242" s="19"/>
      <c r="AJ242" s="19"/>
      <c r="AK242" s="19"/>
      <c r="AL242" s="19"/>
      <c r="AM242" s="19"/>
      <c r="AN242" s="19"/>
      <c r="AO242" s="19"/>
      <c r="AP242" s="19"/>
      <c r="AR242" s="19"/>
      <c r="AS242" s="19"/>
    </row>
    <row r="243" spans="1:45" x14ac:dyDescent="0.2">
      <c r="A243" s="35"/>
      <c r="B243" s="34"/>
      <c r="C243" s="35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H243" s="19"/>
      <c r="AI243" s="19"/>
      <c r="AJ243" s="19"/>
      <c r="AK243" s="19"/>
      <c r="AL243" s="19"/>
      <c r="AM243" s="19"/>
      <c r="AN243" s="19"/>
      <c r="AO243" s="19"/>
      <c r="AP243" s="19"/>
      <c r="AR243" s="19"/>
      <c r="AS243" s="19"/>
    </row>
    <row r="244" spans="1:45" x14ac:dyDescent="0.2">
      <c r="A244" s="35"/>
      <c r="B244" s="34"/>
      <c r="C244" s="35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H244" s="19"/>
      <c r="AI244" s="19"/>
      <c r="AJ244" s="19"/>
      <c r="AK244" s="19"/>
      <c r="AL244" s="19"/>
      <c r="AM244" s="19"/>
      <c r="AN244" s="19"/>
      <c r="AO244" s="19"/>
      <c r="AP244" s="19"/>
      <c r="AR244" s="19"/>
      <c r="AS244" s="19"/>
    </row>
    <row r="245" spans="1:45" x14ac:dyDescent="0.2">
      <c r="A245" s="35"/>
      <c r="B245" s="34"/>
      <c r="C245" s="35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H245" s="19"/>
      <c r="AI245" s="19"/>
      <c r="AJ245" s="19"/>
      <c r="AK245" s="19"/>
      <c r="AL245" s="19"/>
      <c r="AM245" s="19"/>
      <c r="AN245" s="19"/>
      <c r="AO245" s="19"/>
      <c r="AP245" s="19"/>
      <c r="AR245" s="19"/>
      <c r="AS245" s="19"/>
    </row>
    <row r="246" spans="1:45" x14ac:dyDescent="0.2">
      <c r="A246" s="35"/>
      <c r="B246" s="34"/>
      <c r="C246" s="35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H246" s="19"/>
      <c r="AI246" s="19"/>
      <c r="AJ246" s="19"/>
      <c r="AK246" s="19"/>
      <c r="AL246" s="19"/>
      <c r="AM246" s="19"/>
      <c r="AN246" s="19"/>
      <c r="AO246" s="19"/>
      <c r="AP246" s="19"/>
      <c r="AR246" s="19"/>
      <c r="AS246" s="19"/>
    </row>
    <row r="247" spans="1:45" x14ac:dyDescent="0.2">
      <c r="A247" s="35"/>
      <c r="B247" s="34"/>
      <c r="C247" s="35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H247" s="19"/>
      <c r="AI247" s="19"/>
      <c r="AJ247" s="19"/>
      <c r="AK247" s="19"/>
      <c r="AL247" s="19"/>
      <c r="AM247" s="19"/>
      <c r="AN247" s="19"/>
      <c r="AO247" s="19"/>
      <c r="AP247" s="19"/>
      <c r="AR247" s="19"/>
      <c r="AS247" s="19"/>
    </row>
    <row r="248" spans="1:45" x14ac:dyDescent="0.2">
      <c r="A248" s="35"/>
      <c r="B248" s="34"/>
      <c r="C248" s="35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H248" s="19"/>
      <c r="AI248" s="19"/>
      <c r="AJ248" s="19"/>
      <c r="AK248" s="19"/>
      <c r="AL248" s="19"/>
      <c r="AM248" s="19"/>
      <c r="AN248" s="19"/>
      <c r="AO248" s="19"/>
      <c r="AP248" s="19"/>
      <c r="AR248" s="19"/>
      <c r="AS248" s="19"/>
    </row>
    <row r="249" spans="1:45" x14ac:dyDescent="0.2">
      <c r="A249" s="35"/>
      <c r="B249" s="34"/>
      <c r="C249" s="35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H249" s="19"/>
      <c r="AI249" s="19"/>
      <c r="AJ249" s="19"/>
      <c r="AK249" s="19"/>
      <c r="AL249" s="19"/>
      <c r="AM249" s="19"/>
      <c r="AN249" s="19"/>
      <c r="AO249" s="19"/>
      <c r="AP249" s="19"/>
      <c r="AR249" s="19"/>
      <c r="AS249" s="19"/>
    </row>
    <row r="250" spans="1:45" x14ac:dyDescent="0.2">
      <c r="A250" s="35"/>
      <c r="B250" s="34"/>
      <c r="C250" s="35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H250" s="19"/>
      <c r="AI250" s="19"/>
      <c r="AJ250" s="19"/>
      <c r="AK250" s="19"/>
      <c r="AL250" s="19"/>
      <c r="AM250" s="19"/>
      <c r="AN250" s="19"/>
      <c r="AO250" s="19"/>
      <c r="AP250" s="19"/>
      <c r="AR250" s="19"/>
      <c r="AS250" s="19"/>
    </row>
    <row r="251" spans="1:45" x14ac:dyDescent="0.2">
      <c r="A251" s="35"/>
      <c r="B251" s="34"/>
      <c r="C251" s="35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H251" s="19"/>
      <c r="AI251" s="19"/>
      <c r="AJ251" s="19"/>
      <c r="AK251" s="19"/>
      <c r="AL251" s="19"/>
      <c r="AM251" s="19"/>
      <c r="AN251" s="19"/>
      <c r="AO251" s="19"/>
      <c r="AP251" s="19"/>
      <c r="AR251" s="19"/>
      <c r="AS251" s="19"/>
    </row>
    <row r="252" spans="1:45" x14ac:dyDescent="0.2">
      <c r="A252" s="35"/>
      <c r="B252" s="34"/>
      <c r="C252" s="35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H252" s="19"/>
      <c r="AI252" s="19"/>
      <c r="AJ252" s="19"/>
      <c r="AK252" s="19"/>
      <c r="AL252" s="19"/>
      <c r="AM252" s="19"/>
      <c r="AN252" s="19"/>
      <c r="AO252" s="19"/>
      <c r="AP252" s="19"/>
      <c r="AR252" s="19"/>
      <c r="AS252" s="19"/>
    </row>
    <row r="253" spans="1:45" x14ac:dyDescent="0.2">
      <c r="A253" s="35"/>
      <c r="B253" s="34"/>
      <c r="C253" s="35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H253" s="19"/>
      <c r="AI253" s="19"/>
      <c r="AJ253" s="19"/>
      <c r="AK253" s="19"/>
      <c r="AL253" s="19"/>
      <c r="AM253" s="19"/>
      <c r="AN253" s="19"/>
      <c r="AO253" s="19"/>
      <c r="AP253" s="19"/>
      <c r="AR253" s="19"/>
      <c r="AS253" s="19"/>
    </row>
    <row r="254" spans="1:45" x14ac:dyDescent="0.2">
      <c r="A254" s="35"/>
      <c r="B254" s="34"/>
      <c r="C254" s="35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H254" s="19"/>
      <c r="AI254" s="19"/>
      <c r="AJ254" s="19"/>
      <c r="AK254" s="19"/>
      <c r="AL254" s="19"/>
      <c r="AM254" s="19"/>
      <c r="AN254" s="19"/>
      <c r="AO254" s="19"/>
      <c r="AP254" s="19"/>
      <c r="AR254" s="19"/>
      <c r="AS254" s="19"/>
    </row>
    <row r="255" spans="1:45" x14ac:dyDescent="0.2">
      <c r="A255" s="35"/>
      <c r="B255" s="34"/>
      <c r="C255" s="35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H255" s="19"/>
      <c r="AI255" s="19"/>
      <c r="AJ255" s="19"/>
      <c r="AK255" s="19"/>
      <c r="AL255" s="19"/>
      <c r="AM255" s="19"/>
      <c r="AN255" s="19"/>
      <c r="AO255" s="19"/>
      <c r="AP255" s="19"/>
      <c r="AR255" s="19"/>
      <c r="AS255" s="19"/>
    </row>
    <row r="256" spans="1:45" x14ac:dyDescent="0.2">
      <c r="A256" s="35"/>
      <c r="B256" s="34"/>
      <c r="C256" s="35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H256" s="19"/>
      <c r="AI256" s="19"/>
      <c r="AJ256" s="19"/>
      <c r="AK256" s="19"/>
      <c r="AL256" s="19"/>
      <c r="AM256" s="19"/>
      <c r="AN256" s="19"/>
      <c r="AO256" s="19"/>
      <c r="AP256" s="19"/>
      <c r="AR256" s="19"/>
      <c r="AS256" s="19"/>
    </row>
    <row r="257" spans="1:45" x14ac:dyDescent="0.2">
      <c r="A257" s="35"/>
      <c r="B257" s="34"/>
      <c r="C257" s="35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H257" s="19"/>
      <c r="AI257" s="19"/>
      <c r="AJ257" s="19"/>
      <c r="AK257" s="19"/>
      <c r="AL257" s="19"/>
      <c r="AM257" s="19"/>
      <c r="AN257" s="19"/>
      <c r="AO257" s="19"/>
      <c r="AP257" s="19"/>
      <c r="AR257" s="19"/>
      <c r="AS257" s="19"/>
    </row>
    <row r="258" spans="1:45" x14ac:dyDescent="0.2">
      <c r="A258" s="35"/>
      <c r="B258" s="34"/>
      <c r="C258" s="35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H258" s="19"/>
      <c r="AI258" s="19"/>
      <c r="AJ258" s="19"/>
      <c r="AK258" s="19"/>
      <c r="AL258" s="19"/>
      <c r="AM258" s="19"/>
      <c r="AN258" s="19"/>
      <c r="AO258" s="19"/>
      <c r="AP258" s="19"/>
      <c r="AR258" s="19"/>
      <c r="AS258" s="19"/>
    </row>
    <row r="259" spans="1:45" x14ac:dyDescent="0.2">
      <c r="A259" s="35"/>
      <c r="B259" s="34"/>
      <c r="C259" s="35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H259" s="19"/>
      <c r="AI259" s="19"/>
      <c r="AJ259" s="19"/>
      <c r="AK259" s="19"/>
      <c r="AL259" s="19"/>
      <c r="AM259" s="19"/>
      <c r="AN259" s="19"/>
      <c r="AO259" s="19"/>
      <c r="AP259" s="19"/>
      <c r="AR259" s="19"/>
      <c r="AS259" s="19"/>
    </row>
    <row r="260" spans="1:45" x14ac:dyDescent="0.2">
      <c r="A260" s="35"/>
      <c r="B260" s="34"/>
      <c r="C260" s="35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H260" s="19"/>
      <c r="AI260" s="19"/>
      <c r="AJ260" s="19"/>
      <c r="AK260" s="19"/>
      <c r="AL260" s="19"/>
      <c r="AM260" s="19"/>
      <c r="AN260" s="19"/>
      <c r="AO260" s="19"/>
      <c r="AP260" s="19"/>
      <c r="AR260" s="19"/>
      <c r="AS260" s="19"/>
    </row>
    <row r="261" spans="1:45" x14ac:dyDescent="0.2">
      <c r="A261" s="35"/>
      <c r="B261" s="34"/>
      <c r="C261" s="35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H261" s="19"/>
      <c r="AI261" s="19"/>
      <c r="AJ261" s="19"/>
      <c r="AK261" s="19"/>
      <c r="AL261" s="19"/>
      <c r="AM261" s="19"/>
      <c r="AN261" s="19"/>
      <c r="AO261" s="19"/>
      <c r="AP261" s="19"/>
      <c r="AR261" s="19"/>
      <c r="AS261" s="19"/>
    </row>
    <row r="262" spans="1:45" x14ac:dyDescent="0.2">
      <c r="A262" s="35"/>
      <c r="B262" s="34"/>
      <c r="C262" s="35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H262" s="19"/>
      <c r="AI262" s="19"/>
      <c r="AJ262" s="19"/>
      <c r="AK262" s="19"/>
      <c r="AL262" s="19"/>
      <c r="AM262" s="19"/>
      <c r="AN262" s="19"/>
      <c r="AO262" s="19"/>
      <c r="AP262" s="19"/>
      <c r="AR262" s="19"/>
      <c r="AS262" s="19"/>
    </row>
    <row r="263" spans="1:45" x14ac:dyDescent="0.2">
      <c r="A263" s="35"/>
      <c r="B263" s="34"/>
      <c r="C263" s="35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H263" s="19"/>
      <c r="AI263" s="19"/>
      <c r="AJ263" s="19"/>
      <c r="AK263" s="19"/>
      <c r="AL263" s="19"/>
      <c r="AM263" s="19"/>
      <c r="AN263" s="19"/>
      <c r="AO263" s="19"/>
      <c r="AP263" s="19"/>
      <c r="AR263" s="19"/>
      <c r="AS263" s="19"/>
    </row>
    <row r="264" spans="1:45" x14ac:dyDescent="0.2">
      <c r="A264" s="35"/>
      <c r="B264" s="34"/>
      <c r="C264" s="35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H264" s="19"/>
      <c r="AI264" s="19"/>
      <c r="AJ264" s="19"/>
      <c r="AK264" s="19"/>
      <c r="AL264" s="19"/>
      <c r="AM264" s="19"/>
      <c r="AN264" s="19"/>
      <c r="AO264" s="19"/>
      <c r="AP264" s="19"/>
      <c r="AR264" s="19"/>
      <c r="AS264" s="19"/>
    </row>
    <row r="265" spans="1:45" x14ac:dyDescent="0.2">
      <c r="A265" s="35"/>
      <c r="B265" s="34"/>
      <c r="C265" s="35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H265" s="19"/>
      <c r="AI265" s="19"/>
      <c r="AJ265" s="19"/>
      <c r="AK265" s="19"/>
      <c r="AL265" s="19"/>
      <c r="AM265" s="19"/>
      <c r="AN265" s="19"/>
      <c r="AO265" s="19"/>
      <c r="AP265" s="19"/>
      <c r="AR265" s="19"/>
      <c r="AS265" s="19"/>
    </row>
    <row r="266" spans="1:45" x14ac:dyDescent="0.2">
      <c r="A266" s="35"/>
      <c r="B266" s="34"/>
      <c r="C266" s="35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H266" s="19"/>
      <c r="AI266" s="19"/>
      <c r="AJ266" s="19"/>
      <c r="AK266" s="19"/>
      <c r="AL266" s="19"/>
      <c r="AM266" s="19"/>
      <c r="AN266" s="19"/>
      <c r="AO266" s="19"/>
      <c r="AP266" s="19"/>
      <c r="AR266" s="19"/>
      <c r="AS266" s="19"/>
    </row>
    <row r="267" spans="1:45" x14ac:dyDescent="0.2">
      <c r="A267" s="35"/>
      <c r="B267" s="34"/>
      <c r="C267" s="35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H267" s="19"/>
      <c r="AI267" s="19"/>
      <c r="AJ267" s="19"/>
      <c r="AK267" s="19"/>
      <c r="AL267" s="19"/>
      <c r="AM267" s="19"/>
      <c r="AN267" s="19"/>
      <c r="AO267" s="19"/>
      <c r="AP267" s="19"/>
      <c r="AR267" s="19"/>
      <c r="AS267" s="19"/>
    </row>
    <row r="268" spans="1:45" x14ac:dyDescent="0.2">
      <c r="A268" s="35"/>
      <c r="B268" s="34"/>
      <c r="C268" s="35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H268" s="19"/>
      <c r="AI268" s="19"/>
      <c r="AJ268" s="19"/>
      <c r="AK268" s="19"/>
      <c r="AL268" s="19"/>
      <c r="AM268" s="19"/>
      <c r="AN268" s="19"/>
      <c r="AO268" s="19"/>
      <c r="AP268" s="19"/>
      <c r="AR268" s="19"/>
      <c r="AS268" s="19"/>
    </row>
    <row r="269" spans="1:45" x14ac:dyDescent="0.2">
      <c r="A269" s="35"/>
      <c r="B269" s="34"/>
      <c r="C269" s="35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H269" s="19"/>
      <c r="AI269" s="19"/>
      <c r="AJ269" s="19"/>
      <c r="AK269" s="19"/>
      <c r="AL269" s="19"/>
      <c r="AM269" s="19"/>
      <c r="AN269" s="19"/>
      <c r="AO269" s="19"/>
      <c r="AP269" s="19"/>
      <c r="AR269" s="19"/>
      <c r="AS269" s="19"/>
    </row>
    <row r="270" spans="1:45" x14ac:dyDescent="0.2">
      <c r="A270" s="35"/>
      <c r="B270" s="34"/>
      <c r="C270" s="35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H270" s="19"/>
      <c r="AI270" s="19"/>
      <c r="AJ270" s="19"/>
      <c r="AK270" s="19"/>
      <c r="AL270" s="19"/>
      <c r="AM270" s="19"/>
      <c r="AN270" s="19"/>
      <c r="AO270" s="19"/>
      <c r="AP270" s="19"/>
      <c r="AR270" s="19"/>
      <c r="AS270" s="19"/>
    </row>
    <row r="271" spans="1:45" x14ac:dyDescent="0.2">
      <c r="A271" s="35"/>
      <c r="B271" s="34"/>
      <c r="C271" s="35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H271" s="19"/>
      <c r="AI271" s="19"/>
      <c r="AJ271" s="19"/>
      <c r="AK271" s="19"/>
      <c r="AL271" s="19"/>
      <c r="AM271" s="19"/>
      <c r="AN271" s="19"/>
      <c r="AO271" s="19"/>
      <c r="AP271" s="19"/>
      <c r="AR271" s="19"/>
      <c r="AS271" s="19"/>
    </row>
    <row r="272" spans="1:45" x14ac:dyDescent="0.2">
      <c r="A272" s="35"/>
      <c r="B272" s="34"/>
      <c r="C272" s="35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H272" s="19"/>
      <c r="AI272" s="19"/>
      <c r="AJ272" s="19"/>
      <c r="AK272" s="19"/>
      <c r="AL272" s="19"/>
      <c r="AM272" s="19"/>
      <c r="AN272" s="19"/>
      <c r="AO272" s="19"/>
      <c r="AP272" s="19"/>
      <c r="AR272" s="19"/>
      <c r="AS272" s="19"/>
    </row>
    <row r="273" spans="1:45" x14ac:dyDescent="0.2">
      <c r="A273" s="35"/>
      <c r="B273" s="34"/>
      <c r="C273" s="35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H273" s="19"/>
      <c r="AI273" s="19"/>
      <c r="AJ273" s="19"/>
      <c r="AK273" s="19"/>
      <c r="AL273" s="19"/>
      <c r="AM273" s="19"/>
      <c r="AN273" s="19"/>
      <c r="AO273" s="19"/>
      <c r="AP273" s="19"/>
      <c r="AR273" s="19"/>
      <c r="AS273" s="19"/>
    </row>
    <row r="274" spans="1:45" x14ac:dyDescent="0.2">
      <c r="A274" s="35"/>
      <c r="B274" s="34"/>
      <c r="C274" s="35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H274" s="19"/>
      <c r="AI274" s="19"/>
      <c r="AJ274" s="19"/>
      <c r="AK274" s="19"/>
      <c r="AL274" s="19"/>
      <c r="AM274" s="19"/>
      <c r="AN274" s="19"/>
      <c r="AO274" s="19"/>
      <c r="AP274" s="19"/>
      <c r="AR274" s="19"/>
      <c r="AS274" s="19"/>
    </row>
    <row r="275" spans="1:45" x14ac:dyDescent="0.2">
      <c r="A275" s="35"/>
      <c r="B275" s="34"/>
      <c r="C275" s="35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H275" s="19"/>
      <c r="AI275" s="19"/>
      <c r="AJ275" s="19"/>
      <c r="AK275" s="19"/>
      <c r="AL275" s="19"/>
      <c r="AM275" s="19"/>
      <c r="AN275" s="19"/>
      <c r="AO275" s="19"/>
      <c r="AP275" s="19"/>
      <c r="AR275" s="19"/>
      <c r="AS275" s="19"/>
    </row>
    <row r="276" spans="1:45" x14ac:dyDescent="0.2">
      <c r="A276" s="35"/>
      <c r="B276" s="34"/>
      <c r="C276" s="35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H276" s="19"/>
      <c r="AI276" s="19"/>
      <c r="AJ276" s="19"/>
      <c r="AK276" s="19"/>
      <c r="AL276" s="19"/>
      <c r="AM276" s="19"/>
      <c r="AN276" s="19"/>
      <c r="AO276" s="19"/>
      <c r="AP276" s="19"/>
      <c r="AR276" s="19"/>
      <c r="AS276" s="19"/>
    </row>
    <row r="277" spans="1:45" x14ac:dyDescent="0.2">
      <c r="A277" s="35"/>
      <c r="B277" s="34"/>
      <c r="C277" s="35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H277" s="19"/>
      <c r="AI277" s="19"/>
      <c r="AJ277" s="19"/>
      <c r="AK277" s="19"/>
      <c r="AL277" s="19"/>
      <c r="AM277" s="19"/>
      <c r="AN277" s="19"/>
      <c r="AO277" s="19"/>
      <c r="AP277" s="19"/>
      <c r="AR277" s="19"/>
      <c r="AS277" s="19"/>
    </row>
    <row r="278" spans="1:45" x14ac:dyDescent="0.2">
      <c r="A278" s="35"/>
      <c r="B278" s="34"/>
      <c r="C278" s="35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H278" s="19"/>
      <c r="AI278" s="19"/>
      <c r="AJ278" s="19"/>
      <c r="AK278" s="19"/>
      <c r="AL278" s="19"/>
      <c r="AM278" s="19"/>
      <c r="AN278" s="19"/>
      <c r="AO278" s="19"/>
      <c r="AP278" s="19"/>
      <c r="AR278" s="19"/>
      <c r="AS278" s="19"/>
    </row>
    <row r="279" spans="1:45" x14ac:dyDescent="0.2">
      <c r="A279" s="35"/>
      <c r="B279" s="34"/>
      <c r="C279" s="35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H279" s="19"/>
      <c r="AI279" s="19"/>
      <c r="AJ279" s="19"/>
      <c r="AK279" s="19"/>
      <c r="AL279" s="19"/>
      <c r="AM279" s="19"/>
      <c r="AN279" s="19"/>
      <c r="AO279" s="19"/>
      <c r="AP279" s="19"/>
      <c r="AR279" s="19"/>
      <c r="AS279" s="19"/>
    </row>
    <row r="280" spans="1:45" x14ac:dyDescent="0.2">
      <c r="A280" s="35"/>
      <c r="B280" s="34"/>
      <c r="C280" s="35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H280" s="19"/>
      <c r="AI280" s="19"/>
      <c r="AJ280" s="19"/>
      <c r="AK280" s="19"/>
      <c r="AL280" s="19"/>
      <c r="AM280" s="19"/>
      <c r="AN280" s="19"/>
      <c r="AO280" s="19"/>
      <c r="AP280" s="19"/>
      <c r="AR280" s="19"/>
      <c r="AS280" s="19"/>
    </row>
    <row r="281" spans="1:45" x14ac:dyDescent="0.2">
      <c r="A281" s="35"/>
      <c r="B281" s="34"/>
      <c r="C281" s="35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H281" s="19"/>
      <c r="AI281" s="19"/>
      <c r="AJ281" s="19"/>
      <c r="AK281" s="19"/>
      <c r="AL281" s="19"/>
      <c r="AM281" s="19"/>
      <c r="AN281" s="19"/>
      <c r="AO281" s="19"/>
      <c r="AP281" s="19"/>
      <c r="AR281" s="19"/>
      <c r="AS281" s="19"/>
    </row>
    <row r="282" spans="1:45" x14ac:dyDescent="0.2">
      <c r="A282" s="35"/>
      <c r="B282" s="34"/>
      <c r="C282" s="35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H282" s="19"/>
      <c r="AI282" s="19"/>
      <c r="AJ282" s="19"/>
      <c r="AK282" s="19"/>
      <c r="AL282" s="19"/>
      <c r="AM282" s="19"/>
      <c r="AN282" s="19"/>
      <c r="AO282" s="19"/>
      <c r="AP282" s="19"/>
      <c r="AR282" s="19"/>
      <c r="AS282" s="19"/>
    </row>
    <row r="283" spans="1:45" x14ac:dyDescent="0.2">
      <c r="A283" s="35"/>
      <c r="B283" s="34"/>
      <c r="C283" s="35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H283" s="19"/>
      <c r="AI283" s="19"/>
      <c r="AJ283" s="19"/>
      <c r="AK283" s="19"/>
      <c r="AL283" s="19"/>
      <c r="AM283" s="19"/>
      <c r="AN283" s="19"/>
      <c r="AO283" s="19"/>
      <c r="AP283" s="19"/>
      <c r="AR283" s="19"/>
      <c r="AS283" s="19"/>
    </row>
    <row r="284" spans="1:45" x14ac:dyDescent="0.2">
      <c r="A284" s="35"/>
      <c r="B284" s="34"/>
      <c r="C284" s="35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H284" s="19"/>
      <c r="AI284" s="19"/>
      <c r="AJ284" s="19"/>
      <c r="AK284" s="19"/>
      <c r="AL284" s="19"/>
      <c r="AM284" s="19"/>
      <c r="AN284" s="19"/>
      <c r="AO284" s="19"/>
      <c r="AP284" s="19"/>
      <c r="AR284" s="19"/>
      <c r="AS284" s="19"/>
    </row>
    <row r="285" spans="1:45" x14ac:dyDescent="0.2">
      <c r="A285" s="35"/>
      <c r="B285" s="34"/>
      <c r="C285" s="35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H285" s="19"/>
      <c r="AI285" s="19"/>
      <c r="AJ285" s="19"/>
      <c r="AK285" s="19"/>
      <c r="AL285" s="19"/>
      <c r="AM285" s="19"/>
      <c r="AN285" s="19"/>
      <c r="AO285" s="19"/>
      <c r="AP285" s="19"/>
      <c r="AR285" s="19"/>
      <c r="AS285" s="19"/>
    </row>
    <row r="286" spans="1:45" x14ac:dyDescent="0.2">
      <c r="A286" s="35"/>
      <c r="B286" s="34"/>
      <c r="C286" s="35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H286" s="19"/>
      <c r="AI286" s="19"/>
      <c r="AJ286" s="19"/>
      <c r="AK286" s="19"/>
      <c r="AL286" s="19"/>
      <c r="AM286" s="19"/>
      <c r="AN286" s="19"/>
      <c r="AO286" s="19"/>
      <c r="AP286" s="19"/>
      <c r="AR286" s="19"/>
      <c r="AS286" s="19"/>
    </row>
    <row r="287" spans="1:45" x14ac:dyDescent="0.2">
      <c r="A287" s="35"/>
      <c r="B287" s="34"/>
      <c r="C287" s="35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H287" s="19"/>
      <c r="AI287" s="19"/>
      <c r="AJ287" s="19"/>
      <c r="AK287" s="19"/>
      <c r="AL287" s="19"/>
      <c r="AM287" s="19"/>
      <c r="AN287" s="19"/>
      <c r="AO287" s="19"/>
      <c r="AP287" s="19"/>
      <c r="AR287" s="19"/>
      <c r="AS287" s="19"/>
    </row>
    <row r="288" spans="1:45" x14ac:dyDescent="0.2">
      <c r="A288" s="35"/>
      <c r="B288" s="34"/>
      <c r="C288" s="35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H288" s="19"/>
      <c r="AI288" s="19"/>
      <c r="AJ288" s="19"/>
      <c r="AK288" s="19"/>
      <c r="AL288" s="19"/>
      <c r="AM288" s="19"/>
      <c r="AN288" s="19"/>
      <c r="AO288" s="19"/>
      <c r="AP288" s="19"/>
      <c r="AR288" s="19"/>
      <c r="AS288" s="19"/>
    </row>
    <row r="289" spans="1:45" x14ac:dyDescent="0.2">
      <c r="A289" s="35"/>
      <c r="B289" s="34"/>
      <c r="C289" s="35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H289" s="19"/>
      <c r="AI289" s="19"/>
      <c r="AJ289" s="19"/>
      <c r="AK289" s="19"/>
      <c r="AL289" s="19"/>
      <c r="AM289" s="19"/>
      <c r="AN289" s="19"/>
      <c r="AO289" s="19"/>
      <c r="AP289" s="19"/>
      <c r="AR289" s="19"/>
      <c r="AS289" s="19"/>
    </row>
    <row r="290" spans="1:45" x14ac:dyDescent="0.2">
      <c r="A290" s="35"/>
      <c r="B290" s="34"/>
      <c r="C290" s="35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H290" s="19"/>
      <c r="AI290" s="19"/>
      <c r="AJ290" s="19"/>
      <c r="AK290" s="19"/>
      <c r="AL290" s="19"/>
      <c r="AM290" s="19"/>
      <c r="AN290" s="19"/>
      <c r="AO290" s="19"/>
      <c r="AP290" s="19"/>
      <c r="AR290" s="19"/>
      <c r="AS290" s="19"/>
    </row>
    <row r="291" spans="1:45" x14ac:dyDescent="0.2">
      <c r="A291" s="35"/>
      <c r="B291" s="34"/>
      <c r="C291" s="35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H291" s="19"/>
      <c r="AI291" s="19"/>
      <c r="AJ291" s="19"/>
      <c r="AK291" s="19"/>
      <c r="AL291" s="19"/>
      <c r="AM291" s="19"/>
      <c r="AN291" s="19"/>
      <c r="AO291" s="19"/>
      <c r="AP291" s="19"/>
      <c r="AR291" s="19"/>
      <c r="AS291" s="19"/>
    </row>
    <row r="292" spans="1:45" x14ac:dyDescent="0.2">
      <c r="A292" s="35"/>
      <c r="B292" s="34"/>
      <c r="C292" s="35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H292" s="19"/>
      <c r="AI292" s="19"/>
      <c r="AJ292" s="19"/>
      <c r="AK292" s="19"/>
      <c r="AL292" s="19"/>
      <c r="AM292" s="19"/>
      <c r="AN292" s="19"/>
      <c r="AO292" s="19"/>
      <c r="AP292" s="19"/>
      <c r="AR292" s="19"/>
      <c r="AS292" s="19"/>
    </row>
    <row r="293" spans="1:45" x14ac:dyDescent="0.2">
      <c r="A293" s="35"/>
      <c r="B293" s="34"/>
      <c r="C293" s="35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H293" s="19"/>
      <c r="AI293" s="19"/>
      <c r="AJ293" s="19"/>
      <c r="AK293" s="19"/>
      <c r="AL293" s="19"/>
      <c r="AM293" s="19"/>
      <c r="AN293" s="19"/>
      <c r="AO293" s="19"/>
      <c r="AP293" s="19"/>
      <c r="AR293" s="19"/>
      <c r="AS293" s="19"/>
    </row>
    <row r="294" spans="1:45" x14ac:dyDescent="0.2">
      <c r="A294" s="35"/>
      <c r="B294" s="34"/>
      <c r="C294" s="35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H294" s="19"/>
      <c r="AI294" s="19"/>
      <c r="AJ294" s="19"/>
      <c r="AK294" s="19"/>
      <c r="AL294" s="19"/>
      <c r="AM294" s="19"/>
      <c r="AN294" s="19"/>
      <c r="AO294" s="19"/>
      <c r="AP294" s="19"/>
      <c r="AR294" s="19"/>
      <c r="AS294" s="19"/>
    </row>
    <row r="295" spans="1:45" x14ac:dyDescent="0.2">
      <c r="A295" s="35"/>
      <c r="B295" s="34"/>
      <c r="C295" s="35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H295" s="19"/>
      <c r="AI295" s="19"/>
      <c r="AJ295" s="19"/>
      <c r="AK295" s="19"/>
      <c r="AL295" s="19"/>
      <c r="AM295" s="19"/>
      <c r="AN295" s="19"/>
      <c r="AO295" s="19"/>
      <c r="AP295" s="19"/>
      <c r="AR295" s="19"/>
      <c r="AS295" s="19"/>
    </row>
    <row r="296" spans="1:45" x14ac:dyDescent="0.2">
      <c r="A296" s="35"/>
      <c r="B296" s="34"/>
      <c r="C296" s="35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H296" s="19"/>
      <c r="AI296" s="19"/>
      <c r="AJ296" s="19"/>
      <c r="AK296" s="19"/>
      <c r="AL296" s="19"/>
      <c r="AM296" s="19"/>
      <c r="AN296" s="19"/>
      <c r="AO296" s="19"/>
      <c r="AP296" s="19"/>
      <c r="AR296" s="19"/>
      <c r="AS296" s="19"/>
    </row>
    <row r="297" spans="1:45" x14ac:dyDescent="0.2">
      <c r="A297" s="35"/>
      <c r="B297" s="34"/>
      <c r="C297" s="35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H297" s="19"/>
      <c r="AI297" s="19"/>
      <c r="AJ297" s="19"/>
      <c r="AK297" s="19"/>
      <c r="AL297" s="19"/>
      <c r="AM297" s="19"/>
      <c r="AN297" s="19"/>
      <c r="AO297" s="19"/>
      <c r="AP297" s="19"/>
      <c r="AR297" s="19"/>
      <c r="AS297" s="19"/>
    </row>
    <row r="298" spans="1:45" x14ac:dyDescent="0.2">
      <c r="A298" s="35"/>
      <c r="B298" s="34"/>
      <c r="C298" s="35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H298" s="19"/>
      <c r="AI298" s="19"/>
      <c r="AJ298" s="19"/>
      <c r="AK298" s="19"/>
      <c r="AL298" s="19"/>
      <c r="AM298" s="19"/>
      <c r="AN298" s="19"/>
      <c r="AO298" s="19"/>
      <c r="AP298" s="19"/>
      <c r="AR298" s="19"/>
      <c r="AS298" s="19"/>
    </row>
    <row r="299" spans="1:45" x14ac:dyDescent="0.2">
      <c r="A299" s="35"/>
      <c r="B299" s="34"/>
      <c r="C299" s="35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H299" s="19"/>
      <c r="AI299" s="19"/>
      <c r="AJ299" s="19"/>
      <c r="AK299" s="19"/>
      <c r="AL299" s="19"/>
      <c r="AM299" s="19"/>
      <c r="AN299" s="19"/>
      <c r="AO299" s="19"/>
      <c r="AP299" s="19"/>
      <c r="AR299" s="19"/>
      <c r="AS299" s="19"/>
    </row>
    <row r="300" spans="1:45" x14ac:dyDescent="0.2">
      <c r="A300" s="35"/>
      <c r="B300" s="34"/>
      <c r="C300" s="35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H300" s="19"/>
      <c r="AI300" s="19"/>
      <c r="AJ300" s="19"/>
      <c r="AK300" s="19"/>
      <c r="AL300" s="19"/>
      <c r="AM300" s="19"/>
      <c r="AN300" s="19"/>
      <c r="AO300" s="19"/>
      <c r="AP300" s="19"/>
      <c r="AR300" s="19"/>
      <c r="AS300" s="19"/>
    </row>
    <row r="301" spans="1:45" x14ac:dyDescent="0.2">
      <c r="A301" s="35"/>
      <c r="B301" s="34"/>
      <c r="C301" s="35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H301" s="19"/>
      <c r="AI301" s="19"/>
      <c r="AJ301" s="19"/>
      <c r="AK301" s="19"/>
      <c r="AL301" s="19"/>
      <c r="AM301" s="19"/>
      <c r="AN301" s="19"/>
      <c r="AO301" s="19"/>
      <c r="AP301" s="19"/>
      <c r="AR301" s="19"/>
      <c r="AS301" s="19"/>
    </row>
    <row r="302" spans="1:45" x14ac:dyDescent="0.2">
      <c r="A302" s="35"/>
      <c r="B302" s="34"/>
      <c r="C302" s="35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H302" s="19"/>
      <c r="AI302" s="19"/>
      <c r="AJ302" s="19"/>
      <c r="AK302" s="19"/>
      <c r="AL302" s="19"/>
      <c r="AM302" s="19"/>
      <c r="AN302" s="19"/>
      <c r="AO302" s="19"/>
      <c r="AP302" s="19"/>
      <c r="AR302" s="19"/>
      <c r="AS302" s="19"/>
    </row>
    <row r="303" spans="1:45" x14ac:dyDescent="0.2">
      <c r="A303" s="35"/>
      <c r="B303" s="34"/>
      <c r="C303" s="35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H303" s="19"/>
      <c r="AI303" s="19"/>
      <c r="AJ303" s="19"/>
      <c r="AK303" s="19"/>
      <c r="AL303" s="19"/>
      <c r="AM303" s="19"/>
      <c r="AN303" s="19"/>
      <c r="AO303" s="19"/>
      <c r="AP303" s="19"/>
      <c r="AR303" s="19"/>
      <c r="AS303" s="19"/>
    </row>
    <row r="304" spans="1:45" x14ac:dyDescent="0.2">
      <c r="A304" s="35"/>
      <c r="B304" s="34"/>
      <c r="C304" s="35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H304" s="19"/>
      <c r="AI304" s="19"/>
      <c r="AJ304" s="19"/>
      <c r="AK304" s="19"/>
      <c r="AL304" s="19"/>
      <c r="AM304" s="19"/>
      <c r="AN304" s="19"/>
      <c r="AO304" s="19"/>
      <c r="AP304" s="19"/>
      <c r="AR304" s="19"/>
      <c r="AS304" s="19"/>
    </row>
    <row r="305" spans="1:45" x14ac:dyDescent="0.2">
      <c r="A305" s="35"/>
      <c r="B305" s="34"/>
      <c r="C305" s="35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H305" s="19"/>
      <c r="AI305" s="19"/>
      <c r="AJ305" s="19"/>
      <c r="AK305" s="19"/>
      <c r="AL305" s="19"/>
      <c r="AM305" s="19"/>
      <c r="AN305" s="19"/>
      <c r="AO305" s="19"/>
      <c r="AP305" s="19"/>
      <c r="AR305" s="19"/>
      <c r="AS305" s="19"/>
    </row>
    <row r="306" spans="1:45" x14ac:dyDescent="0.2">
      <c r="A306" s="35"/>
      <c r="B306" s="34"/>
      <c r="C306" s="35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H306" s="19"/>
      <c r="AI306" s="19"/>
      <c r="AJ306" s="19"/>
      <c r="AK306" s="19"/>
      <c r="AL306" s="19"/>
      <c r="AM306" s="19"/>
      <c r="AN306" s="19"/>
      <c r="AO306" s="19"/>
      <c r="AP306" s="19"/>
      <c r="AR306" s="19"/>
      <c r="AS306" s="19"/>
    </row>
    <row r="307" spans="1:45" x14ac:dyDescent="0.2">
      <c r="A307" s="35"/>
      <c r="B307" s="34"/>
      <c r="C307" s="35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H307" s="19"/>
      <c r="AI307" s="19"/>
      <c r="AJ307" s="19"/>
      <c r="AK307" s="19"/>
      <c r="AL307" s="19"/>
      <c r="AM307" s="19"/>
      <c r="AN307" s="19"/>
      <c r="AO307" s="19"/>
      <c r="AP307" s="19"/>
      <c r="AR307" s="19"/>
      <c r="AS307" s="19"/>
    </row>
    <row r="308" spans="1:45" x14ac:dyDescent="0.2">
      <c r="A308" s="35"/>
      <c r="B308" s="34"/>
      <c r="C308" s="35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H308" s="19"/>
      <c r="AI308" s="19"/>
      <c r="AJ308" s="19"/>
      <c r="AK308" s="19"/>
      <c r="AL308" s="19"/>
      <c r="AM308" s="19"/>
      <c r="AN308" s="19"/>
      <c r="AO308" s="19"/>
      <c r="AP308" s="19"/>
      <c r="AR308" s="19"/>
      <c r="AS308" s="19"/>
    </row>
    <row r="309" spans="1:45" x14ac:dyDescent="0.2">
      <c r="A309" s="35"/>
      <c r="B309" s="34"/>
      <c r="C309" s="35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H309" s="19"/>
      <c r="AI309" s="19"/>
      <c r="AJ309" s="19"/>
      <c r="AK309" s="19"/>
      <c r="AL309" s="19"/>
      <c r="AM309" s="19"/>
      <c r="AN309" s="19"/>
      <c r="AO309" s="19"/>
      <c r="AP309" s="19"/>
      <c r="AR309" s="19"/>
      <c r="AS309" s="19"/>
    </row>
    <row r="310" spans="1:45" x14ac:dyDescent="0.2">
      <c r="A310" s="35"/>
      <c r="B310" s="34"/>
      <c r="C310" s="35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H310" s="19"/>
      <c r="AI310" s="19"/>
      <c r="AJ310" s="19"/>
      <c r="AK310" s="19"/>
      <c r="AL310" s="19"/>
      <c r="AM310" s="19"/>
      <c r="AN310" s="19"/>
      <c r="AO310" s="19"/>
      <c r="AP310" s="19"/>
      <c r="AR310" s="19"/>
      <c r="AS310" s="19"/>
    </row>
    <row r="311" spans="1:45" x14ac:dyDescent="0.2">
      <c r="A311" s="35"/>
      <c r="B311" s="34"/>
      <c r="C311" s="35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H311" s="19"/>
      <c r="AI311" s="19"/>
      <c r="AJ311" s="19"/>
      <c r="AK311" s="19"/>
      <c r="AL311" s="19"/>
      <c r="AM311" s="19"/>
      <c r="AN311" s="19"/>
      <c r="AO311" s="19"/>
      <c r="AP311" s="19"/>
      <c r="AR311" s="19"/>
      <c r="AS311" s="19"/>
    </row>
    <row r="312" spans="1:45" x14ac:dyDescent="0.2">
      <c r="A312" s="35"/>
      <c r="B312" s="34"/>
      <c r="C312" s="35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H312" s="19"/>
      <c r="AI312" s="19"/>
      <c r="AJ312" s="19"/>
      <c r="AK312" s="19"/>
      <c r="AL312" s="19"/>
      <c r="AM312" s="19"/>
      <c r="AN312" s="19"/>
      <c r="AO312" s="19"/>
      <c r="AP312" s="19"/>
      <c r="AR312" s="19"/>
      <c r="AS312" s="19"/>
    </row>
    <row r="313" spans="1:45" x14ac:dyDescent="0.2">
      <c r="A313" s="35"/>
      <c r="B313" s="34"/>
      <c r="C313" s="35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H313" s="19"/>
      <c r="AI313" s="19"/>
      <c r="AJ313" s="19"/>
      <c r="AK313" s="19"/>
      <c r="AL313" s="19"/>
      <c r="AM313" s="19"/>
      <c r="AN313" s="19"/>
      <c r="AO313" s="19"/>
      <c r="AP313" s="19"/>
      <c r="AR313" s="19"/>
      <c r="AS313" s="19"/>
    </row>
    <row r="314" spans="1:45" x14ac:dyDescent="0.2">
      <c r="A314" s="35"/>
      <c r="B314" s="34"/>
      <c r="C314" s="35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H314" s="19"/>
      <c r="AI314" s="19"/>
      <c r="AJ314" s="19"/>
      <c r="AK314" s="19"/>
      <c r="AL314" s="19"/>
      <c r="AM314" s="19"/>
      <c r="AN314" s="19"/>
      <c r="AO314" s="19"/>
      <c r="AP314" s="19"/>
      <c r="AR314" s="19"/>
      <c r="AS314" s="19"/>
    </row>
    <row r="315" spans="1:45" x14ac:dyDescent="0.2">
      <c r="A315" s="35"/>
      <c r="B315" s="34"/>
      <c r="C315" s="35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H315" s="19"/>
      <c r="AI315" s="19"/>
      <c r="AJ315" s="19"/>
      <c r="AK315" s="19"/>
      <c r="AL315" s="19"/>
      <c r="AM315" s="19"/>
      <c r="AN315" s="19"/>
      <c r="AO315" s="19"/>
      <c r="AP315" s="19"/>
      <c r="AR315" s="19"/>
      <c r="AS315" s="19"/>
    </row>
    <row r="316" spans="1:45" x14ac:dyDescent="0.2">
      <c r="A316" s="35"/>
      <c r="B316" s="34"/>
      <c r="C316" s="35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H316" s="19"/>
      <c r="AI316" s="19"/>
      <c r="AJ316" s="19"/>
      <c r="AK316" s="19"/>
      <c r="AL316" s="19"/>
      <c r="AM316" s="19"/>
      <c r="AN316" s="19"/>
      <c r="AO316" s="19"/>
      <c r="AP316" s="19"/>
      <c r="AR316" s="19"/>
      <c r="AS316" s="19"/>
    </row>
    <row r="317" spans="1:45" x14ac:dyDescent="0.2">
      <c r="A317" s="35"/>
      <c r="B317" s="34"/>
      <c r="C317" s="35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H317" s="19"/>
      <c r="AI317" s="19"/>
      <c r="AJ317" s="19"/>
      <c r="AK317" s="19"/>
      <c r="AL317" s="19"/>
      <c r="AM317" s="19"/>
      <c r="AN317" s="19"/>
      <c r="AO317" s="19"/>
      <c r="AP317" s="19"/>
      <c r="AR317" s="19"/>
      <c r="AS317" s="19"/>
    </row>
    <row r="318" spans="1:45" x14ac:dyDescent="0.2">
      <c r="A318" s="35"/>
      <c r="B318" s="34"/>
      <c r="C318" s="35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H318" s="19"/>
      <c r="AI318" s="19"/>
      <c r="AJ318" s="19"/>
      <c r="AK318" s="19"/>
      <c r="AL318" s="19"/>
      <c r="AM318" s="19"/>
      <c r="AN318" s="19"/>
      <c r="AO318" s="19"/>
      <c r="AP318" s="19"/>
      <c r="AR318" s="19"/>
      <c r="AS318" s="19"/>
    </row>
    <row r="319" spans="1:45" x14ac:dyDescent="0.2">
      <c r="A319" s="35"/>
      <c r="B319" s="34"/>
      <c r="C319" s="35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H319" s="19"/>
      <c r="AI319" s="19"/>
      <c r="AJ319" s="19"/>
      <c r="AK319" s="19"/>
      <c r="AL319" s="19"/>
      <c r="AM319" s="19"/>
      <c r="AN319" s="19"/>
      <c r="AO319" s="19"/>
      <c r="AP319" s="19"/>
      <c r="AR319" s="19"/>
      <c r="AS319" s="19"/>
    </row>
    <row r="320" spans="1:45" x14ac:dyDescent="0.2">
      <c r="A320" s="35"/>
      <c r="B320" s="34"/>
      <c r="C320" s="35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H320" s="19"/>
      <c r="AI320" s="19"/>
      <c r="AJ320" s="19"/>
      <c r="AK320" s="19"/>
      <c r="AL320" s="19"/>
      <c r="AM320" s="19"/>
      <c r="AN320" s="19"/>
      <c r="AO320" s="19"/>
      <c r="AP320" s="19"/>
      <c r="AR320" s="19"/>
      <c r="AS320" s="19"/>
    </row>
    <row r="321" spans="1:45" x14ac:dyDescent="0.2">
      <c r="A321" s="35"/>
      <c r="B321" s="34"/>
      <c r="C321" s="35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H321" s="19"/>
      <c r="AI321" s="19"/>
      <c r="AJ321" s="19"/>
      <c r="AK321" s="19"/>
      <c r="AL321" s="19"/>
      <c r="AM321" s="19"/>
      <c r="AN321" s="19"/>
      <c r="AO321" s="19"/>
      <c r="AP321" s="19"/>
      <c r="AR321" s="19"/>
      <c r="AS321" s="19"/>
    </row>
    <row r="322" spans="1:45" x14ac:dyDescent="0.2">
      <c r="A322" s="35"/>
      <c r="B322" s="34"/>
      <c r="C322" s="35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H322" s="19"/>
      <c r="AI322" s="19"/>
      <c r="AJ322" s="19"/>
      <c r="AK322" s="19"/>
      <c r="AL322" s="19"/>
      <c r="AM322" s="19"/>
      <c r="AN322" s="19"/>
      <c r="AO322" s="19"/>
      <c r="AP322" s="19"/>
      <c r="AR322" s="19"/>
      <c r="AS322" s="19"/>
    </row>
    <row r="323" spans="1:45" x14ac:dyDescent="0.2">
      <c r="A323" s="35"/>
      <c r="B323" s="34"/>
      <c r="C323" s="35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H323" s="19"/>
      <c r="AI323" s="19"/>
      <c r="AJ323" s="19"/>
      <c r="AK323" s="19"/>
      <c r="AL323" s="19"/>
      <c r="AM323" s="19"/>
      <c r="AN323" s="19"/>
      <c r="AO323" s="19"/>
      <c r="AP323" s="19"/>
      <c r="AR323" s="19"/>
      <c r="AS323" s="19"/>
    </row>
    <row r="324" spans="1:45" x14ac:dyDescent="0.2">
      <c r="A324" s="35"/>
      <c r="B324" s="34"/>
      <c r="C324" s="35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H324" s="19"/>
      <c r="AI324" s="19"/>
      <c r="AJ324" s="19"/>
      <c r="AK324" s="19"/>
      <c r="AL324" s="19"/>
      <c r="AM324" s="19"/>
      <c r="AN324" s="19"/>
      <c r="AO324" s="19"/>
      <c r="AP324" s="19"/>
      <c r="AR324" s="19"/>
      <c r="AS324" s="19"/>
    </row>
    <row r="325" spans="1:45" x14ac:dyDescent="0.2">
      <c r="A325" s="35"/>
      <c r="B325" s="34"/>
      <c r="C325" s="35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H325" s="19"/>
      <c r="AI325" s="19"/>
      <c r="AJ325" s="19"/>
      <c r="AK325" s="19"/>
      <c r="AL325" s="19"/>
      <c r="AM325" s="19"/>
      <c r="AN325" s="19"/>
      <c r="AO325" s="19"/>
      <c r="AP325" s="19"/>
      <c r="AR325" s="19"/>
      <c r="AS325" s="19"/>
    </row>
    <row r="326" spans="1:45" x14ac:dyDescent="0.2">
      <c r="A326" s="35"/>
      <c r="B326" s="34"/>
      <c r="C326" s="35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H326" s="19"/>
      <c r="AI326" s="19"/>
      <c r="AJ326" s="19"/>
      <c r="AK326" s="19"/>
      <c r="AL326" s="19"/>
      <c r="AM326" s="19"/>
      <c r="AN326" s="19"/>
      <c r="AO326" s="19"/>
      <c r="AP326" s="19"/>
      <c r="AR326" s="19"/>
      <c r="AS326" s="19"/>
    </row>
    <row r="327" spans="1:45" x14ac:dyDescent="0.2">
      <c r="A327" s="35"/>
      <c r="B327" s="34"/>
      <c r="C327" s="35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H327" s="19"/>
      <c r="AI327" s="19"/>
      <c r="AJ327" s="19"/>
      <c r="AK327" s="19"/>
      <c r="AL327" s="19"/>
      <c r="AM327" s="19"/>
      <c r="AN327" s="19"/>
      <c r="AO327" s="19"/>
      <c r="AP327" s="19"/>
      <c r="AR327" s="19"/>
      <c r="AS327" s="19"/>
    </row>
    <row r="328" spans="1:45" x14ac:dyDescent="0.2">
      <c r="A328" s="35"/>
      <c r="B328" s="34"/>
      <c r="C328" s="35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H328" s="19"/>
      <c r="AI328" s="19"/>
      <c r="AJ328" s="19"/>
      <c r="AK328" s="19"/>
      <c r="AL328" s="19"/>
      <c r="AM328" s="19"/>
      <c r="AN328" s="19"/>
      <c r="AO328" s="19"/>
      <c r="AP328" s="19"/>
      <c r="AR328" s="19"/>
      <c r="AS328" s="19"/>
    </row>
    <row r="329" spans="1:45" x14ac:dyDescent="0.2">
      <c r="A329" s="35"/>
      <c r="B329" s="34"/>
      <c r="C329" s="35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H329" s="19"/>
      <c r="AI329" s="19"/>
      <c r="AJ329" s="19"/>
      <c r="AK329" s="19"/>
      <c r="AL329" s="19"/>
      <c r="AM329" s="19"/>
      <c r="AN329" s="19"/>
      <c r="AO329" s="19"/>
      <c r="AP329" s="19"/>
      <c r="AR329" s="19"/>
      <c r="AS329" s="19"/>
    </row>
    <row r="330" spans="1:45" x14ac:dyDescent="0.2">
      <c r="A330" s="35"/>
      <c r="B330" s="34"/>
      <c r="C330" s="35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H330" s="19"/>
      <c r="AI330" s="19"/>
      <c r="AJ330" s="19"/>
      <c r="AK330" s="19"/>
      <c r="AL330" s="19"/>
      <c r="AM330" s="19"/>
      <c r="AN330" s="19"/>
      <c r="AO330" s="19"/>
      <c r="AP330" s="19"/>
      <c r="AR330" s="19"/>
      <c r="AS330" s="19"/>
    </row>
    <row r="331" spans="1:45" x14ac:dyDescent="0.2">
      <c r="A331" s="35"/>
      <c r="B331" s="34"/>
      <c r="C331" s="35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H331" s="19"/>
      <c r="AI331" s="19"/>
      <c r="AJ331" s="19"/>
      <c r="AK331" s="19"/>
      <c r="AL331" s="19"/>
      <c r="AM331" s="19"/>
      <c r="AN331" s="19"/>
      <c r="AO331" s="19"/>
      <c r="AP331" s="19"/>
      <c r="AR331" s="19"/>
      <c r="AS331" s="19"/>
    </row>
    <row r="332" spans="1:45" x14ac:dyDescent="0.2">
      <c r="A332" s="35"/>
      <c r="B332" s="34"/>
      <c r="C332" s="35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H332" s="19"/>
      <c r="AI332" s="19"/>
      <c r="AJ332" s="19"/>
      <c r="AK332" s="19"/>
      <c r="AL332" s="19"/>
      <c r="AM332" s="19"/>
      <c r="AN332" s="19"/>
      <c r="AO332" s="19"/>
      <c r="AP332" s="19"/>
      <c r="AR332" s="19"/>
      <c r="AS332" s="19"/>
    </row>
    <row r="333" spans="1:45" x14ac:dyDescent="0.2">
      <c r="A333" s="35"/>
      <c r="B333" s="34"/>
      <c r="C333" s="35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H333" s="19"/>
      <c r="AI333" s="19"/>
      <c r="AJ333" s="19"/>
      <c r="AK333" s="19"/>
      <c r="AL333" s="19"/>
      <c r="AM333" s="19"/>
      <c r="AN333" s="19"/>
      <c r="AO333" s="19"/>
      <c r="AP333" s="19"/>
      <c r="AR333" s="19"/>
      <c r="AS333" s="19"/>
    </row>
    <row r="334" spans="1:45" x14ac:dyDescent="0.2">
      <c r="A334" s="35"/>
      <c r="B334" s="34"/>
      <c r="C334" s="35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H334" s="19"/>
      <c r="AI334" s="19"/>
      <c r="AJ334" s="19"/>
      <c r="AK334" s="19"/>
      <c r="AL334" s="19"/>
      <c r="AM334" s="19"/>
      <c r="AN334" s="19"/>
      <c r="AO334" s="19"/>
      <c r="AP334" s="19"/>
      <c r="AR334" s="19"/>
      <c r="AS334" s="19"/>
    </row>
    <row r="335" spans="1:45" x14ac:dyDescent="0.2">
      <c r="A335" s="35"/>
      <c r="B335" s="34"/>
      <c r="C335" s="35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H335" s="19"/>
      <c r="AI335" s="19"/>
      <c r="AJ335" s="19"/>
      <c r="AK335" s="19"/>
      <c r="AL335" s="19"/>
      <c r="AM335" s="19"/>
      <c r="AN335" s="19"/>
      <c r="AO335" s="19"/>
      <c r="AP335" s="19"/>
      <c r="AR335" s="19"/>
      <c r="AS335" s="19"/>
    </row>
    <row r="336" spans="1:45" x14ac:dyDescent="0.2">
      <c r="A336" s="35"/>
      <c r="B336" s="34"/>
      <c r="C336" s="35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H336" s="19"/>
      <c r="AI336" s="19"/>
      <c r="AJ336" s="19"/>
      <c r="AK336" s="19"/>
      <c r="AL336" s="19"/>
      <c r="AM336" s="19"/>
      <c r="AN336" s="19"/>
      <c r="AO336" s="19"/>
      <c r="AP336" s="19"/>
      <c r="AR336" s="19"/>
      <c r="AS336" s="19"/>
    </row>
    <row r="337" spans="1:45" x14ac:dyDescent="0.2">
      <c r="A337" s="35"/>
      <c r="B337" s="34"/>
      <c r="C337" s="35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H337" s="19"/>
      <c r="AI337" s="19"/>
      <c r="AJ337" s="19"/>
      <c r="AK337" s="19"/>
      <c r="AL337" s="19"/>
      <c r="AM337" s="19"/>
      <c r="AN337" s="19"/>
      <c r="AO337" s="19"/>
      <c r="AP337" s="19"/>
      <c r="AR337" s="19"/>
      <c r="AS337" s="19"/>
    </row>
    <row r="338" spans="1:45" x14ac:dyDescent="0.2">
      <c r="A338" s="35"/>
      <c r="B338" s="34"/>
      <c r="C338" s="35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H338" s="19"/>
      <c r="AI338" s="19"/>
      <c r="AJ338" s="19"/>
      <c r="AK338" s="19"/>
      <c r="AL338" s="19"/>
      <c r="AM338" s="19"/>
      <c r="AN338" s="19"/>
      <c r="AO338" s="19"/>
      <c r="AP338" s="19"/>
      <c r="AR338" s="19"/>
      <c r="AS338" s="19"/>
    </row>
    <row r="339" spans="1:45" x14ac:dyDescent="0.2">
      <c r="A339" s="35"/>
      <c r="B339" s="34"/>
      <c r="C339" s="35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H339" s="19"/>
      <c r="AI339" s="19"/>
      <c r="AJ339" s="19"/>
      <c r="AK339" s="19"/>
      <c r="AL339" s="19"/>
      <c r="AM339" s="19"/>
      <c r="AN339" s="19"/>
      <c r="AO339" s="19"/>
      <c r="AP339" s="19"/>
      <c r="AR339" s="19"/>
      <c r="AS339" s="19"/>
    </row>
    <row r="340" spans="1:45" x14ac:dyDescent="0.2">
      <c r="A340" s="35"/>
      <c r="B340" s="34"/>
      <c r="C340" s="35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H340" s="19"/>
      <c r="AI340" s="19"/>
      <c r="AJ340" s="19"/>
      <c r="AK340" s="19"/>
      <c r="AL340" s="19"/>
      <c r="AM340" s="19"/>
      <c r="AN340" s="19"/>
      <c r="AO340" s="19"/>
      <c r="AP340" s="19"/>
      <c r="AR340" s="19"/>
      <c r="AS340" s="19"/>
    </row>
    <row r="341" spans="1:45" x14ac:dyDescent="0.2">
      <c r="A341" s="35"/>
      <c r="B341" s="34"/>
      <c r="C341" s="35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H341" s="19"/>
      <c r="AI341" s="19"/>
      <c r="AJ341" s="19"/>
      <c r="AK341" s="19"/>
      <c r="AL341" s="19"/>
      <c r="AM341" s="19"/>
      <c r="AN341" s="19"/>
      <c r="AO341" s="19"/>
      <c r="AP341" s="19"/>
      <c r="AR341" s="19"/>
      <c r="AS341" s="19"/>
    </row>
    <row r="342" spans="1:45" x14ac:dyDescent="0.2">
      <c r="A342" s="35"/>
      <c r="B342" s="34"/>
      <c r="C342" s="35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H342" s="19"/>
      <c r="AI342" s="19"/>
      <c r="AJ342" s="19"/>
      <c r="AK342" s="19"/>
      <c r="AL342" s="19"/>
      <c r="AM342" s="19"/>
      <c r="AN342" s="19"/>
      <c r="AO342" s="19"/>
      <c r="AP342" s="19"/>
      <c r="AR342" s="19"/>
      <c r="AS342" s="19"/>
    </row>
    <row r="343" spans="1:45" x14ac:dyDescent="0.2">
      <c r="A343" s="35"/>
      <c r="B343" s="34"/>
      <c r="C343" s="35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H343" s="19"/>
      <c r="AI343" s="19"/>
      <c r="AJ343" s="19"/>
      <c r="AK343" s="19"/>
      <c r="AL343" s="19"/>
      <c r="AM343" s="19"/>
      <c r="AN343" s="19"/>
      <c r="AO343" s="19"/>
      <c r="AP343" s="19"/>
      <c r="AR343" s="19"/>
      <c r="AS343" s="19"/>
    </row>
    <row r="344" spans="1:45" x14ac:dyDescent="0.2">
      <c r="A344" s="35"/>
      <c r="B344" s="34"/>
      <c r="C344" s="35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H344" s="19"/>
      <c r="AI344" s="19"/>
      <c r="AJ344" s="19"/>
      <c r="AK344" s="19"/>
      <c r="AL344" s="19"/>
      <c r="AM344" s="19"/>
      <c r="AN344" s="19"/>
      <c r="AO344" s="19"/>
      <c r="AP344" s="19"/>
      <c r="AR344" s="19"/>
      <c r="AS344" s="19"/>
    </row>
    <row r="345" spans="1:45" x14ac:dyDescent="0.2">
      <c r="A345" s="35"/>
      <c r="B345" s="34"/>
      <c r="C345" s="35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H345" s="19"/>
      <c r="AI345" s="19"/>
      <c r="AJ345" s="19"/>
      <c r="AK345" s="19"/>
      <c r="AL345" s="19"/>
      <c r="AM345" s="19"/>
      <c r="AN345" s="19"/>
      <c r="AO345" s="19"/>
      <c r="AP345" s="19"/>
      <c r="AR345" s="19"/>
      <c r="AS345" s="19"/>
    </row>
    <row r="346" spans="1:45" x14ac:dyDescent="0.2">
      <c r="A346" s="35"/>
      <c r="B346" s="34"/>
      <c r="C346" s="35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H346" s="19"/>
      <c r="AI346" s="19"/>
      <c r="AJ346" s="19"/>
      <c r="AK346" s="19"/>
      <c r="AL346" s="19"/>
      <c r="AM346" s="19"/>
      <c r="AN346" s="19"/>
      <c r="AO346" s="19"/>
      <c r="AP346" s="19"/>
      <c r="AR346" s="19"/>
      <c r="AS346" s="19"/>
    </row>
    <row r="347" spans="1:45" x14ac:dyDescent="0.2">
      <c r="A347" s="35"/>
      <c r="B347" s="34"/>
      <c r="C347" s="35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H347" s="19"/>
      <c r="AI347" s="19"/>
      <c r="AJ347" s="19"/>
      <c r="AK347" s="19"/>
      <c r="AL347" s="19"/>
      <c r="AM347" s="19"/>
      <c r="AN347" s="19"/>
      <c r="AO347" s="19"/>
      <c r="AP347" s="19"/>
      <c r="AR347" s="19"/>
      <c r="AS347" s="19"/>
    </row>
    <row r="348" spans="1:45" x14ac:dyDescent="0.2">
      <c r="A348" s="35"/>
      <c r="B348" s="34"/>
      <c r="C348" s="35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H348" s="19"/>
      <c r="AI348" s="19"/>
      <c r="AJ348" s="19"/>
      <c r="AK348" s="19"/>
      <c r="AL348" s="19"/>
      <c r="AM348" s="19"/>
      <c r="AN348" s="19"/>
      <c r="AO348" s="19"/>
      <c r="AP348" s="19"/>
      <c r="AR348" s="19"/>
      <c r="AS348" s="19"/>
    </row>
    <row r="349" spans="1:45" x14ac:dyDescent="0.2">
      <c r="A349" s="35"/>
      <c r="B349" s="34"/>
      <c r="C349" s="35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H349" s="19"/>
      <c r="AI349" s="19"/>
      <c r="AJ349" s="19"/>
      <c r="AK349" s="19"/>
      <c r="AL349" s="19"/>
      <c r="AM349" s="19"/>
      <c r="AN349" s="19"/>
      <c r="AO349" s="19"/>
      <c r="AP349" s="19"/>
      <c r="AR349" s="19"/>
      <c r="AS349" s="19"/>
    </row>
    <row r="350" spans="1:45" x14ac:dyDescent="0.2">
      <c r="A350" s="35"/>
      <c r="B350" s="34"/>
      <c r="C350" s="35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H350" s="19"/>
      <c r="AI350" s="19"/>
      <c r="AJ350" s="19"/>
      <c r="AK350" s="19"/>
      <c r="AL350" s="19"/>
      <c r="AM350" s="19"/>
      <c r="AN350" s="19"/>
      <c r="AO350" s="19"/>
      <c r="AP350" s="19"/>
      <c r="AR350" s="19"/>
      <c r="AS350" s="19"/>
    </row>
    <row r="351" spans="1:45" x14ac:dyDescent="0.2">
      <c r="A351" s="35"/>
      <c r="B351" s="34"/>
      <c r="C351" s="35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H351" s="19"/>
      <c r="AI351" s="19"/>
      <c r="AJ351" s="19"/>
      <c r="AK351" s="19"/>
      <c r="AL351" s="19"/>
      <c r="AM351" s="19"/>
      <c r="AN351" s="19"/>
      <c r="AO351" s="19"/>
      <c r="AP351" s="19"/>
      <c r="AR351" s="19"/>
      <c r="AS351" s="19"/>
    </row>
    <row r="352" spans="1:45" x14ac:dyDescent="0.2">
      <c r="A352" s="35"/>
      <c r="B352" s="34"/>
      <c r="C352" s="35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H352" s="19"/>
      <c r="AI352" s="19"/>
      <c r="AJ352" s="19"/>
      <c r="AK352" s="19"/>
      <c r="AL352" s="19"/>
      <c r="AM352" s="19"/>
      <c r="AN352" s="19"/>
      <c r="AO352" s="19"/>
      <c r="AP352" s="19"/>
      <c r="AR352" s="19"/>
      <c r="AS352" s="19"/>
    </row>
    <row r="353" spans="1:45" x14ac:dyDescent="0.2">
      <c r="A353" s="35"/>
      <c r="B353" s="34"/>
      <c r="C353" s="35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H353" s="19"/>
      <c r="AI353" s="19"/>
      <c r="AJ353" s="19"/>
      <c r="AK353" s="19"/>
      <c r="AL353" s="19"/>
      <c r="AM353" s="19"/>
      <c r="AN353" s="19"/>
      <c r="AO353" s="19"/>
      <c r="AP353" s="19"/>
      <c r="AR353" s="19"/>
      <c r="AS353" s="19"/>
    </row>
    <row r="354" spans="1:45" x14ac:dyDescent="0.2">
      <c r="A354" s="35"/>
      <c r="B354" s="34"/>
      <c r="C354" s="35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H354" s="19"/>
      <c r="AI354" s="19"/>
      <c r="AJ354" s="19"/>
      <c r="AK354" s="19"/>
      <c r="AL354" s="19"/>
      <c r="AM354" s="19"/>
      <c r="AN354" s="19"/>
      <c r="AO354" s="19"/>
      <c r="AP354" s="19"/>
      <c r="AR354" s="19"/>
      <c r="AS354" s="19"/>
    </row>
    <row r="355" spans="1:45" x14ac:dyDescent="0.2">
      <c r="A355" s="35"/>
      <c r="B355" s="34"/>
      <c r="C355" s="35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H355" s="19"/>
      <c r="AI355" s="19"/>
      <c r="AJ355" s="19"/>
      <c r="AK355" s="19"/>
      <c r="AL355" s="19"/>
      <c r="AM355" s="19"/>
      <c r="AN355" s="19"/>
      <c r="AO355" s="19"/>
      <c r="AP355" s="19"/>
      <c r="AR355" s="19"/>
      <c r="AS355" s="19"/>
    </row>
    <row r="356" spans="1:45" x14ac:dyDescent="0.2">
      <c r="A356" s="35"/>
      <c r="B356" s="34"/>
      <c r="C356" s="35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H356" s="19"/>
      <c r="AI356" s="19"/>
      <c r="AJ356" s="19"/>
      <c r="AK356" s="19"/>
      <c r="AL356" s="19"/>
      <c r="AM356" s="19"/>
      <c r="AN356" s="19"/>
      <c r="AO356" s="19"/>
      <c r="AP356" s="19"/>
      <c r="AR356" s="19"/>
      <c r="AS356" s="19"/>
    </row>
    <row r="357" spans="1:45" x14ac:dyDescent="0.2">
      <c r="A357" s="35"/>
      <c r="B357" s="34"/>
      <c r="C357" s="35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H357" s="19"/>
      <c r="AI357" s="19"/>
      <c r="AJ357" s="19"/>
      <c r="AK357" s="19"/>
      <c r="AL357" s="19"/>
      <c r="AM357" s="19"/>
      <c r="AN357" s="19"/>
      <c r="AO357" s="19"/>
      <c r="AP357" s="19"/>
      <c r="AR357" s="19"/>
      <c r="AS357" s="19"/>
    </row>
    <row r="358" spans="1:45" x14ac:dyDescent="0.2">
      <c r="A358" s="35"/>
      <c r="B358" s="34"/>
      <c r="C358" s="35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H358" s="19"/>
      <c r="AI358" s="19"/>
      <c r="AJ358" s="19"/>
      <c r="AK358" s="19"/>
      <c r="AL358" s="19"/>
      <c r="AM358" s="19"/>
      <c r="AN358" s="19"/>
      <c r="AO358" s="19"/>
      <c r="AP358" s="19"/>
      <c r="AR358" s="19"/>
      <c r="AS358" s="19"/>
    </row>
    <row r="359" spans="1:45" x14ac:dyDescent="0.2">
      <c r="A359" s="35"/>
      <c r="B359" s="34"/>
      <c r="C359" s="35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H359" s="19"/>
      <c r="AI359" s="19"/>
      <c r="AJ359" s="19"/>
      <c r="AK359" s="19"/>
      <c r="AL359" s="19"/>
      <c r="AM359" s="19"/>
      <c r="AN359" s="19"/>
      <c r="AO359" s="19"/>
      <c r="AP359" s="19"/>
      <c r="AR359" s="19"/>
      <c r="AS359" s="19"/>
    </row>
    <row r="360" spans="1:45" x14ac:dyDescent="0.2">
      <c r="A360" s="35"/>
      <c r="B360" s="34"/>
      <c r="C360" s="35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H360" s="19"/>
      <c r="AI360" s="19"/>
      <c r="AJ360" s="19"/>
      <c r="AK360" s="19"/>
      <c r="AL360" s="19"/>
      <c r="AM360" s="19"/>
      <c r="AN360" s="19"/>
      <c r="AO360" s="19"/>
      <c r="AP360" s="19"/>
      <c r="AR360" s="19"/>
      <c r="AS360" s="19"/>
    </row>
    <row r="361" spans="1:45" x14ac:dyDescent="0.2">
      <c r="A361" s="35"/>
      <c r="B361" s="34"/>
      <c r="C361" s="35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H361" s="19"/>
      <c r="AI361" s="19"/>
      <c r="AJ361" s="19"/>
      <c r="AK361" s="19"/>
      <c r="AL361" s="19"/>
      <c r="AM361" s="19"/>
      <c r="AN361" s="19"/>
      <c r="AO361" s="19"/>
      <c r="AP361" s="19"/>
      <c r="AR361" s="19"/>
      <c r="AS361" s="19"/>
    </row>
    <row r="362" spans="1:45" x14ac:dyDescent="0.2">
      <c r="A362" s="35"/>
      <c r="B362" s="34"/>
      <c r="C362" s="35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H362" s="19"/>
      <c r="AI362" s="19"/>
      <c r="AJ362" s="19"/>
      <c r="AK362" s="19"/>
      <c r="AL362" s="19"/>
      <c r="AM362" s="19"/>
      <c r="AN362" s="19"/>
      <c r="AO362" s="19"/>
      <c r="AP362" s="19"/>
      <c r="AR362" s="19"/>
      <c r="AS362" s="19"/>
    </row>
    <row r="363" spans="1:45" x14ac:dyDescent="0.2">
      <c r="A363" s="35"/>
      <c r="B363" s="34"/>
      <c r="C363" s="35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H363" s="19"/>
      <c r="AI363" s="19"/>
      <c r="AJ363" s="19"/>
      <c r="AK363" s="19"/>
      <c r="AL363" s="19"/>
      <c r="AM363" s="19"/>
      <c r="AN363" s="19"/>
      <c r="AO363" s="19"/>
      <c r="AP363" s="19"/>
      <c r="AR363" s="19"/>
      <c r="AS363" s="19"/>
    </row>
    <row r="364" spans="1:45" x14ac:dyDescent="0.2">
      <c r="A364" s="35"/>
      <c r="B364" s="34"/>
      <c r="C364" s="35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H364" s="19"/>
      <c r="AI364" s="19"/>
      <c r="AJ364" s="19"/>
      <c r="AK364" s="19"/>
      <c r="AL364" s="19"/>
      <c r="AM364" s="19"/>
      <c r="AN364" s="19"/>
      <c r="AO364" s="19"/>
      <c r="AP364" s="19"/>
      <c r="AR364" s="19"/>
      <c r="AS364" s="19"/>
    </row>
    <row r="365" spans="1:45" x14ac:dyDescent="0.2">
      <c r="A365" s="35"/>
      <c r="B365" s="34"/>
      <c r="C365" s="35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H365" s="19"/>
      <c r="AI365" s="19"/>
      <c r="AJ365" s="19"/>
      <c r="AK365" s="19"/>
      <c r="AL365" s="19"/>
      <c r="AM365" s="19"/>
      <c r="AN365" s="19"/>
      <c r="AO365" s="19"/>
      <c r="AP365" s="19"/>
      <c r="AR365" s="19"/>
      <c r="AS365" s="19"/>
    </row>
    <row r="366" spans="1:45" x14ac:dyDescent="0.2">
      <c r="A366" s="35"/>
      <c r="B366" s="34"/>
      <c r="C366" s="35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H366" s="19"/>
      <c r="AI366" s="19"/>
      <c r="AJ366" s="19"/>
      <c r="AK366" s="19"/>
      <c r="AL366" s="19"/>
      <c r="AM366" s="19"/>
      <c r="AN366" s="19"/>
      <c r="AO366" s="19"/>
      <c r="AP366" s="19"/>
      <c r="AR366" s="19"/>
      <c r="AS366" s="19"/>
    </row>
    <row r="367" spans="1:45" x14ac:dyDescent="0.2">
      <c r="A367" s="35"/>
      <c r="B367" s="34"/>
      <c r="C367" s="35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H367" s="19"/>
      <c r="AI367" s="19"/>
      <c r="AJ367" s="19"/>
      <c r="AK367" s="19"/>
      <c r="AL367" s="19"/>
      <c r="AM367" s="19"/>
      <c r="AN367" s="19"/>
      <c r="AO367" s="19"/>
      <c r="AP367" s="19"/>
      <c r="AR367" s="19"/>
      <c r="AS367" s="19"/>
    </row>
    <row r="368" spans="1:45" x14ac:dyDescent="0.2">
      <c r="A368" s="35"/>
      <c r="B368" s="34"/>
      <c r="C368" s="35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H368" s="19"/>
      <c r="AI368" s="19"/>
      <c r="AJ368" s="19"/>
      <c r="AK368" s="19"/>
      <c r="AL368" s="19"/>
      <c r="AM368" s="19"/>
      <c r="AN368" s="19"/>
      <c r="AO368" s="19"/>
      <c r="AP368" s="19"/>
      <c r="AR368" s="19"/>
      <c r="AS368" s="19"/>
    </row>
    <row r="369" spans="1:45" x14ac:dyDescent="0.2">
      <c r="A369" s="35"/>
      <c r="B369" s="34"/>
      <c r="C369" s="35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H369" s="19"/>
      <c r="AI369" s="19"/>
      <c r="AJ369" s="19"/>
      <c r="AK369" s="19"/>
      <c r="AL369" s="19"/>
      <c r="AM369" s="19"/>
      <c r="AN369" s="19"/>
      <c r="AO369" s="19"/>
      <c r="AP369" s="19"/>
      <c r="AR369" s="19"/>
      <c r="AS369" s="19"/>
    </row>
    <row r="370" spans="1:45" x14ac:dyDescent="0.2">
      <c r="A370" s="35"/>
      <c r="B370" s="34"/>
      <c r="C370" s="35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H370" s="19"/>
      <c r="AI370" s="19"/>
      <c r="AJ370" s="19"/>
      <c r="AK370" s="19"/>
      <c r="AL370" s="19"/>
      <c r="AM370" s="19"/>
      <c r="AN370" s="19"/>
      <c r="AO370" s="19"/>
      <c r="AP370" s="19"/>
      <c r="AR370" s="19"/>
      <c r="AS370" s="19"/>
    </row>
    <row r="371" spans="1:45" x14ac:dyDescent="0.2">
      <c r="A371" s="35"/>
      <c r="B371" s="34"/>
      <c r="C371" s="35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H371" s="19"/>
      <c r="AI371" s="19"/>
      <c r="AJ371" s="19"/>
      <c r="AK371" s="19"/>
      <c r="AL371" s="19"/>
      <c r="AM371" s="19"/>
      <c r="AN371" s="19"/>
      <c r="AO371" s="19"/>
      <c r="AP371" s="19"/>
      <c r="AR371" s="19"/>
      <c r="AS371" s="19"/>
    </row>
    <row r="372" spans="1:45" x14ac:dyDescent="0.2">
      <c r="A372" s="35"/>
      <c r="B372" s="34"/>
      <c r="C372" s="35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H372" s="19"/>
      <c r="AI372" s="19"/>
      <c r="AJ372" s="19"/>
      <c r="AK372" s="19"/>
      <c r="AL372" s="19"/>
      <c r="AM372" s="19"/>
      <c r="AN372" s="19"/>
      <c r="AO372" s="19"/>
      <c r="AP372" s="19"/>
      <c r="AR372" s="19"/>
      <c r="AS372" s="19"/>
    </row>
    <row r="373" spans="1:45" x14ac:dyDescent="0.2">
      <c r="A373" s="35"/>
      <c r="B373" s="34"/>
      <c r="C373" s="35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H373" s="19"/>
      <c r="AI373" s="19"/>
      <c r="AJ373" s="19"/>
      <c r="AK373" s="19"/>
      <c r="AL373" s="19"/>
      <c r="AM373" s="19"/>
      <c r="AN373" s="19"/>
      <c r="AO373" s="19"/>
      <c r="AP373" s="19"/>
      <c r="AR373" s="19"/>
      <c r="AS373" s="19"/>
    </row>
    <row r="374" spans="1:45" x14ac:dyDescent="0.2">
      <c r="A374" s="35"/>
      <c r="B374" s="34"/>
      <c r="C374" s="35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H374" s="19"/>
      <c r="AI374" s="19"/>
      <c r="AJ374" s="19"/>
      <c r="AK374" s="19"/>
      <c r="AL374" s="19"/>
      <c r="AM374" s="19"/>
      <c r="AN374" s="19"/>
      <c r="AO374" s="19"/>
      <c r="AP374" s="19"/>
      <c r="AR374" s="19"/>
      <c r="AS374" s="19"/>
    </row>
    <row r="375" spans="1:45" x14ac:dyDescent="0.2">
      <c r="A375" s="35"/>
      <c r="B375" s="34"/>
      <c r="C375" s="35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H375" s="19"/>
      <c r="AI375" s="19"/>
      <c r="AJ375" s="19"/>
      <c r="AK375" s="19"/>
      <c r="AL375" s="19"/>
      <c r="AM375" s="19"/>
      <c r="AN375" s="19"/>
      <c r="AO375" s="19"/>
      <c r="AP375" s="19"/>
      <c r="AR375" s="19"/>
      <c r="AS375" s="19"/>
    </row>
    <row r="376" spans="1:45" x14ac:dyDescent="0.2">
      <c r="A376" s="35"/>
      <c r="B376" s="34"/>
      <c r="C376" s="35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H376" s="19"/>
      <c r="AI376" s="19"/>
      <c r="AJ376" s="19"/>
      <c r="AK376" s="19"/>
      <c r="AL376" s="19"/>
      <c r="AM376" s="19"/>
      <c r="AN376" s="19"/>
      <c r="AO376" s="19"/>
      <c r="AP376" s="19"/>
      <c r="AR376" s="19"/>
      <c r="AS376" s="19"/>
    </row>
    <row r="377" spans="1:45" x14ac:dyDescent="0.2">
      <c r="A377" s="35"/>
      <c r="B377" s="34"/>
      <c r="C377" s="35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H377" s="19"/>
      <c r="AI377" s="19"/>
      <c r="AJ377" s="19"/>
      <c r="AK377" s="19"/>
      <c r="AL377" s="19"/>
      <c r="AM377" s="19"/>
      <c r="AN377" s="19"/>
      <c r="AO377" s="19"/>
      <c r="AP377" s="19"/>
      <c r="AR377" s="19"/>
      <c r="AS377" s="19"/>
    </row>
    <row r="378" spans="1:45" x14ac:dyDescent="0.2">
      <c r="A378" s="35"/>
      <c r="B378" s="34"/>
      <c r="C378" s="35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H378" s="19"/>
      <c r="AI378" s="19"/>
      <c r="AJ378" s="19"/>
      <c r="AK378" s="19"/>
      <c r="AL378" s="19"/>
      <c r="AM378" s="19"/>
      <c r="AN378" s="19"/>
      <c r="AO378" s="19"/>
      <c r="AP378" s="19"/>
      <c r="AR378" s="19"/>
      <c r="AS378" s="19"/>
    </row>
    <row r="379" spans="1:45" x14ac:dyDescent="0.2">
      <c r="A379" s="35"/>
      <c r="B379" s="34"/>
      <c r="C379" s="35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H379" s="19"/>
      <c r="AI379" s="19"/>
      <c r="AJ379" s="19"/>
      <c r="AK379" s="19"/>
      <c r="AL379" s="19"/>
      <c r="AM379" s="19"/>
      <c r="AN379" s="19"/>
      <c r="AO379" s="19"/>
      <c r="AP379" s="19"/>
      <c r="AR379" s="19"/>
      <c r="AS379" s="19"/>
    </row>
    <row r="380" spans="1:45" x14ac:dyDescent="0.2">
      <c r="A380" s="35"/>
      <c r="B380" s="34"/>
      <c r="C380" s="35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H380" s="19"/>
      <c r="AI380" s="19"/>
      <c r="AJ380" s="19"/>
      <c r="AK380" s="19"/>
      <c r="AL380" s="19"/>
      <c r="AM380" s="19"/>
      <c r="AN380" s="19"/>
      <c r="AO380" s="19"/>
      <c r="AP380" s="19"/>
      <c r="AR380" s="19"/>
      <c r="AS380" s="19"/>
    </row>
    <row r="381" spans="1:45" x14ac:dyDescent="0.2">
      <c r="A381" s="35"/>
      <c r="B381" s="34"/>
      <c r="C381" s="35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H381" s="19"/>
      <c r="AI381" s="19"/>
      <c r="AJ381" s="19"/>
      <c r="AK381" s="19"/>
      <c r="AL381" s="19"/>
      <c r="AM381" s="19"/>
      <c r="AN381" s="19"/>
      <c r="AO381" s="19"/>
      <c r="AP381" s="19"/>
      <c r="AR381" s="19"/>
      <c r="AS381" s="19"/>
    </row>
    <row r="382" spans="1:45" x14ac:dyDescent="0.2">
      <c r="A382" s="35"/>
      <c r="B382" s="34"/>
      <c r="C382" s="35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H382" s="19"/>
      <c r="AI382" s="19"/>
      <c r="AJ382" s="19"/>
      <c r="AK382" s="19"/>
      <c r="AL382" s="19"/>
      <c r="AM382" s="19"/>
      <c r="AN382" s="19"/>
      <c r="AO382" s="19"/>
      <c r="AP382" s="19"/>
      <c r="AR382" s="19"/>
      <c r="AS382" s="19"/>
    </row>
    <row r="383" spans="1:45" x14ac:dyDescent="0.2">
      <c r="A383" s="35"/>
      <c r="B383" s="34"/>
      <c r="C383" s="35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H383" s="19"/>
      <c r="AI383" s="19"/>
      <c r="AJ383" s="19"/>
      <c r="AK383" s="19"/>
      <c r="AL383" s="19"/>
      <c r="AM383" s="19"/>
      <c r="AN383" s="19"/>
      <c r="AO383" s="19"/>
      <c r="AP383" s="19"/>
      <c r="AR383" s="19"/>
      <c r="AS383" s="19"/>
    </row>
    <row r="384" spans="1:45" x14ac:dyDescent="0.2">
      <c r="A384" s="35"/>
      <c r="B384" s="34"/>
      <c r="C384" s="35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H384" s="19"/>
      <c r="AI384" s="19"/>
      <c r="AJ384" s="19"/>
      <c r="AK384" s="19"/>
      <c r="AL384" s="19"/>
      <c r="AM384" s="19"/>
      <c r="AN384" s="19"/>
      <c r="AO384" s="19"/>
      <c r="AP384" s="19"/>
      <c r="AR384" s="19"/>
      <c r="AS384" s="19"/>
    </row>
    <row r="385" spans="1:45" x14ac:dyDescent="0.2">
      <c r="A385" s="35"/>
      <c r="B385" s="34"/>
      <c r="C385" s="35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H385" s="19"/>
      <c r="AI385" s="19"/>
      <c r="AJ385" s="19"/>
      <c r="AK385" s="19"/>
      <c r="AL385" s="19"/>
      <c r="AM385" s="19"/>
      <c r="AN385" s="19"/>
      <c r="AO385" s="19"/>
      <c r="AP385" s="19"/>
      <c r="AR385" s="19"/>
      <c r="AS385" s="19"/>
    </row>
    <row r="386" spans="1:45" x14ac:dyDescent="0.2">
      <c r="A386" s="35"/>
      <c r="B386" s="34"/>
      <c r="C386" s="35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H386" s="19"/>
      <c r="AI386" s="19"/>
      <c r="AJ386" s="19"/>
      <c r="AK386" s="19"/>
      <c r="AL386" s="19"/>
      <c r="AM386" s="19"/>
      <c r="AN386" s="19"/>
      <c r="AO386" s="19"/>
      <c r="AP386" s="19"/>
      <c r="AR386" s="19"/>
      <c r="AS386" s="19"/>
    </row>
    <row r="387" spans="1:45" x14ac:dyDescent="0.2">
      <c r="A387" s="35"/>
      <c r="B387" s="34"/>
      <c r="C387" s="35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H387" s="19"/>
      <c r="AI387" s="19"/>
      <c r="AJ387" s="19"/>
      <c r="AK387" s="19"/>
      <c r="AL387" s="19"/>
      <c r="AM387" s="19"/>
      <c r="AN387" s="19"/>
      <c r="AO387" s="19"/>
      <c r="AP387" s="19"/>
      <c r="AR387" s="19"/>
      <c r="AS387" s="19"/>
    </row>
    <row r="388" spans="1:45" x14ac:dyDescent="0.2">
      <c r="A388" s="35"/>
      <c r="B388" s="34"/>
      <c r="C388" s="35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H388" s="19"/>
      <c r="AI388" s="19"/>
      <c r="AJ388" s="19"/>
      <c r="AK388" s="19"/>
      <c r="AL388" s="19"/>
      <c r="AM388" s="19"/>
      <c r="AN388" s="19"/>
      <c r="AO388" s="19"/>
      <c r="AP388" s="19"/>
      <c r="AR388" s="19"/>
      <c r="AS388" s="19"/>
    </row>
    <row r="389" spans="1:45" x14ac:dyDescent="0.2">
      <c r="A389" s="35"/>
      <c r="B389" s="34"/>
      <c r="C389" s="35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H389" s="19"/>
      <c r="AI389" s="19"/>
      <c r="AJ389" s="19"/>
      <c r="AK389" s="19"/>
      <c r="AL389" s="19"/>
      <c r="AM389" s="19"/>
      <c r="AN389" s="19"/>
      <c r="AO389" s="19"/>
      <c r="AP389" s="19"/>
      <c r="AR389" s="19"/>
      <c r="AS389" s="19"/>
    </row>
    <row r="390" spans="1:45" x14ac:dyDescent="0.2">
      <c r="A390" s="35"/>
      <c r="B390" s="34"/>
      <c r="C390" s="35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H390" s="19"/>
      <c r="AI390" s="19"/>
      <c r="AJ390" s="19"/>
      <c r="AK390" s="19"/>
      <c r="AL390" s="19"/>
      <c r="AM390" s="19"/>
      <c r="AN390" s="19"/>
      <c r="AO390" s="19"/>
      <c r="AP390" s="19"/>
      <c r="AR390" s="19"/>
      <c r="AS390" s="19"/>
    </row>
    <row r="391" spans="1:45" x14ac:dyDescent="0.2">
      <c r="A391" s="35"/>
      <c r="B391" s="34"/>
      <c r="C391" s="35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H391" s="19"/>
      <c r="AI391" s="19"/>
      <c r="AJ391" s="19"/>
      <c r="AK391" s="19"/>
      <c r="AL391" s="19"/>
      <c r="AM391" s="19"/>
      <c r="AN391" s="19"/>
      <c r="AO391" s="19"/>
      <c r="AP391" s="19"/>
      <c r="AR391" s="19"/>
      <c r="AS391" s="19"/>
    </row>
    <row r="392" spans="1:45" x14ac:dyDescent="0.2">
      <c r="A392" s="35"/>
      <c r="B392" s="34"/>
      <c r="C392" s="35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H392" s="19"/>
      <c r="AI392" s="19"/>
      <c r="AJ392" s="19"/>
      <c r="AK392" s="19"/>
      <c r="AL392" s="19"/>
      <c r="AM392" s="19"/>
      <c r="AN392" s="19"/>
      <c r="AO392" s="19"/>
      <c r="AP392" s="19"/>
      <c r="AR392" s="19"/>
      <c r="AS392" s="19"/>
    </row>
    <row r="393" spans="1:45" x14ac:dyDescent="0.2">
      <c r="A393" s="35"/>
      <c r="B393" s="34"/>
      <c r="C393" s="35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H393" s="19"/>
      <c r="AI393" s="19"/>
      <c r="AJ393" s="19"/>
      <c r="AK393" s="19"/>
      <c r="AL393" s="19"/>
      <c r="AM393" s="19"/>
      <c r="AN393" s="19"/>
      <c r="AO393" s="19"/>
      <c r="AP393" s="19"/>
      <c r="AR393" s="19"/>
      <c r="AS393" s="19"/>
    </row>
    <row r="394" spans="1:45" x14ac:dyDescent="0.2">
      <c r="A394" s="35"/>
      <c r="B394" s="34"/>
      <c r="C394" s="35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H394" s="19"/>
      <c r="AI394" s="19"/>
      <c r="AJ394" s="19"/>
      <c r="AK394" s="19"/>
      <c r="AL394" s="19"/>
      <c r="AM394" s="19"/>
      <c r="AN394" s="19"/>
      <c r="AO394" s="19"/>
      <c r="AP394" s="19"/>
      <c r="AR394" s="19"/>
      <c r="AS394" s="19"/>
    </row>
    <row r="395" spans="1:45" x14ac:dyDescent="0.2">
      <c r="A395" s="35"/>
      <c r="B395" s="34"/>
      <c r="C395" s="35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H395" s="19"/>
      <c r="AI395" s="19"/>
      <c r="AJ395" s="19"/>
      <c r="AK395" s="19"/>
      <c r="AL395" s="19"/>
      <c r="AM395" s="19"/>
      <c r="AN395" s="19"/>
      <c r="AO395" s="19"/>
      <c r="AP395" s="19"/>
      <c r="AR395" s="19"/>
      <c r="AS395" s="19"/>
    </row>
    <row r="396" spans="1:45" x14ac:dyDescent="0.2">
      <c r="A396" s="35"/>
      <c r="B396" s="34"/>
      <c r="C396" s="35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H396" s="19"/>
      <c r="AI396" s="19"/>
      <c r="AJ396" s="19"/>
      <c r="AK396" s="19"/>
      <c r="AL396" s="19"/>
      <c r="AM396" s="19"/>
      <c r="AN396" s="19"/>
      <c r="AO396" s="19"/>
      <c r="AP396" s="19"/>
      <c r="AR396" s="19"/>
      <c r="AS396" s="19"/>
    </row>
    <row r="397" spans="1:45" x14ac:dyDescent="0.2">
      <c r="A397" s="35"/>
      <c r="B397" s="34"/>
      <c r="C397" s="35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H397" s="19"/>
      <c r="AI397" s="19"/>
      <c r="AJ397" s="19"/>
      <c r="AK397" s="19"/>
      <c r="AL397" s="19"/>
      <c r="AM397" s="19"/>
      <c r="AN397" s="19"/>
      <c r="AO397" s="19"/>
      <c r="AP397" s="19"/>
      <c r="AR397" s="19"/>
      <c r="AS397" s="19"/>
    </row>
    <row r="398" spans="1:45" x14ac:dyDescent="0.2">
      <c r="A398" s="35"/>
      <c r="B398" s="34"/>
      <c r="C398" s="35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H398" s="19"/>
      <c r="AI398" s="19"/>
      <c r="AJ398" s="19"/>
      <c r="AK398" s="19"/>
      <c r="AL398" s="19"/>
      <c r="AM398" s="19"/>
      <c r="AN398" s="19"/>
      <c r="AO398" s="19"/>
      <c r="AP398" s="19"/>
      <c r="AR398" s="19"/>
      <c r="AS398" s="19"/>
    </row>
    <row r="399" spans="1:45" x14ac:dyDescent="0.2">
      <c r="A399" s="35"/>
      <c r="B399" s="34"/>
      <c r="C399" s="35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H399" s="19"/>
      <c r="AI399" s="19"/>
      <c r="AJ399" s="19"/>
      <c r="AK399" s="19"/>
      <c r="AL399" s="19"/>
      <c r="AM399" s="19"/>
      <c r="AN399" s="19"/>
      <c r="AO399" s="19"/>
      <c r="AP399" s="19"/>
      <c r="AR399" s="19"/>
      <c r="AS399" s="19"/>
    </row>
    <row r="400" spans="1:45" x14ac:dyDescent="0.2">
      <c r="A400" s="35"/>
      <c r="B400" s="34"/>
      <c r="C400" s="35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H400" s="19"/>
      <c r="AI400" s="19"/>
      <c r="AJ400" s="19"/>
      <c r="AK400" s="19"/>
      <c r="AL400" s="19"/>
      <c r="AM400" s="19"/>
      <c r="AN400" s="19"/>
      <c r="AO400" s="19"/>
      <c r="AP400" s="19"/>
      <c r="AR400" s="19"/>
      <c r="AS400" s="19"/>
    </row>
    <row r="401" spans="1:45" x14ac:dyDescent="0.2">
      <c r="A401" s="35"/>
      <c r="B401" s="34"/>
      <c r="C401" s="35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H401" s="19"/>
      <c r="AI401" s="19"/>
      <c r="AJ401" s="19"/>
      <c r="AK401" s="19"/>
      <c r="AL401" s="19"/>
      <c r="AM401" s="19"/>
      <c r="AN401" s="19"/>
      <c r="AO401" s="19"/>
      <c r="AP401" s="19"/>
      <c r="AR401" s="19"/>
      <c r="AS401" s="19"/>
    </row>
    <row r="402" spans="1:45" x14ac:dyDescent="0.2">
      <c r="A402" s="35"/>
      <c r="B402" s="34"/>
      <c r="C402" s="35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H402" s="19"/>
      <c r="AI402" s="19"/>
      <c r="AJ402" s="19"/>
      <c r="AK402" s="19"/>
      <c r="AL402" s="19"/>
      <c r="AM402" s="19"/>
      <c r="AN402" s="19"/>
      <c r="AO402" s="19"/>
      <c r="AP402" s="19"/>
      <c r="AR402" s="19"/>
      <c r="AS402" s="19"/>
    </row>
    <row r="403" spans="1:45" x14ac:dyDescent="0.2">
      <c r="A403" s="35"/>
      <c r="B403" s="34"/>
      <c r="C403" s="35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H403" s="19"/>
      <c r="AI403" s="19"/>
      <c r="AJ403" s="19"/>
      <c r="AK403" s="19"/>
      <c r="AL403" s="19"/>
      <c r="AM403" s="19"/>
      <c r="AN403" s="19"/>
      <c r="AO403" s="19"/>
      <c r="AP403" s="19"/>
      <c r="AR403" s="19"/>
      <c r="AS403" s="19"/>
    </row>
    <row r="404" spans="1:45" x14ac:dyDescent="0.2">
      <c r="A404" s="35"/>
      <c r="B404" s="34"/>
      <c r="C404" s="35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H404" s="19"/>
      <c r="AI404" s="19"/>
      <c r="AJ404" s="19"/>
      <c r="AK404" s="19"/>
      <c r="AL404" s="19"/>
      <c r="AM404" s="19"/>
      <c r="AN404" s="19"/>
      <c r="AO404" s="19"/>
      <c r="AP404" s="19"/>
      <c r="AR404" s="19"/>
      <c r="AS404" s="19"/>
    </row>
    <row r="405" spans="1:45" x14ac:dyDescent="0.2">
      <c r="A405" s="35"/>
      <c r="B405" s="34"/>
      <c r="C405" s="35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H405" s="19"/>
      <c r="AI405" s="19"/>
      <c r="AJ405" s="19"/>
      <c r="AK405" s="19"/>
      <c r="AL405" s="19"/>
      <c r="AM405" s="19"/>
      <c r="AN405" s="19"/>
      <c r="AO405" s="19"/>
      <c r="AP405" s="19"/>
      <c r="AR405" s="19"/>
      <c r="AS405" s="19"/>
    </row>
    <row r="406" spans="1:45" x14ac:dyDescent="0.2">
      <c r="A406" s="35"/>
      <c r="B406" s="34"/>
      <c r="C406" s="35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H406" s="19"/>
      <c r="AI406" s="19"/>
      <c r="AJ406" s="19"/>
      <c r="AK406" s="19"/>
      <c r="AL406" s="19"/>
      <c r="AM406" s="19"/>
      <c r="AN406" s="19"/>
      <c r="AO406" s="19"/>
      <c r="AP406" s="19"/>
      <c r="AR406" s="19"/>
      <c r="AS406" s="19"/>
    </row>
    <row r="407" spans="1:45" x14ac:dyDescent="0.2">
      <c r="A407" s="35"/>
      <c r="B407" s="34"/>
      <c r="C407" s="35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H407" s="19"/>
      <c r="AI407" s="19"/>
      <c r="AJ407" s="19"/>
      <c r="AK407" s="19"/>
      <c r="AL407" s="19"/>
      <c r="AM407" s="19"/>
      <c r="AN407" s="19"/>
      <c r="AO407" s="19"/>
      <c r="AP407" s="19"/>
      <c r="AR407" s="19"/>
      <c r="AS407" s="19"/>
    </row>
    <row r="408" spans="1:45" x14ac:dyDescent="0.2">
      <c r="A408" s="35"/>
      <c r="B408" s="34"/>
      <c r="C408" s="35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H408" s="19"/>
      <c r="AI408" s="19"/>
      <c r="AJ408" s="19"/>
      <c r="AK408" s="19"/>
      <c r="AL408" s="19"/>
      <c r="AM408" s="19"/>
      <c r="AN408" s="19"/>
      <c r="AO408" s="19"/>
      <c r="AP408" s="19"/>
      <c r="AR408" s="19"/>
      <c r="AS408" s="19"/>
    </row>
    <row r="409" spans="1:45" x14ac:dyDescent="0.2">
      <c r="A409" s="35"/>
      <c r="B409" s="34"/>
      <c r="C409" s="35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H409" s="19"/>
      <c r="AI409" s="19"/>
      <c r="AJ409" s="19"/>
      <c r="AK409" s="19"/>
      <c r="AL409" s="19"/>
      <c r="AM409" s="19"/>
      <c r="AN409" s="19"/>
      <c r="AO409" s="19"/>
      <c r="AP409" s="19"/>
      <c r="AR409" s="19"/>
      <c r="AS409" s="19"/>
    </row>
    <row r="410" spans="1:45" x14ac:dyDescent="0.2">
      <c r="A410" s="35"/>
      <c r="B410" s="34"/>
      <c r="C410" s="35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H410" s="19"/>
      <c r="AI410" s="19"/>
      <c r="AJ410" s="19"/>
      <c r="AK410" s="19"/>
      <c r="AL410" s="19"/>
      <c r="AM410" s="19"/>
      <c r="AN410" s="19"/>
      <c r="AO410" s="19"/>
      <c r="AP410" s="19"/>
      <c r="AR410" s="19"/>
      <c r="AS410" s="19"/>
    </row>
    <row r="411" spans="1:45" x14ac:dyDescent="0.2">
      <c r="A411" s="35"/>
      <c r="B411" s="34"/>
      <c r="C411" s="35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H411" s="19"/>
      <c r="AI411" s="19"/>
      <c r="AJ411" s="19"/>
      <c r="AK411" s="19"/>
      <c r="AL411" s="19"/>
      <c r="AM411" s="19"/>
      <c r="AN411" s="19"/>
      <c r="AO411" s="19"/>
      <c r="AP411" s="19"/>
      <c r="AR411" s="19"/>
      <c r="AS411" s="19"/>
    </row>
    <row r="412" spans="1:45" x14ac:dyDescent="0.2">
      <c r="A412" s="35"/>
      <c r="B412" s="34"/>
      <c r="C412" s="35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H412" s="19"/>
      <c r="AI412" s="19"/>
      <c r="AJ412" s="19"/>
      <c r="AK412" s="19"/>
      <c r="AL412" s="19"/>
      <c r="AM412" s="19"/>
      <c r="AN412" s="19"/>
      <c r="AO412" s="19"/>
      <c r="AP412" s="19"/>
      <c r="AR412" s="19"/>
      <c r="AS412" s="19"/>
    </row>
    <row r="413" spans="1:45" x14ac:dyDescent="0.2">
      <c r="A413" s="35"/>
      <c r="B413" s="34"/>
      <c r="C413" s="35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H413" s="19"/>
      <c r="AI413" s="19"/>
      <c r="AJ413" s="19"/>
      <c r="AK413" s="19"/>
      <c r="AL413" s="19"/>
      <c r="AM413" s="19"/>
      <c r="AN413" s="19"/>
      <c r="AO413" s="19"/>
      <c r="AP413" s="19"/>
      <c r="AR413" s="19"/>
      <c r="AS413" s="19"/>
    </row>
    <row r="414" spans="1:45" x14ac:dyDescent="0.2">
      <c r="A414" s="35"/>
      <c r="B414" s="34"/>
      <c r="C414" s="35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H414" s="19"/>
      <c r="AI414" s="19"/>
      <c r="AJ414" s="19"/>
      <c r="AK414" s="19"/>
      <c r="AL414" s="19"/>
      <c r="AM414" s="19"/>
      <c r="AN414" s="19"/>
      <c r="AO414" s="19"/>
      <c r="AP414" s="19"/>
      <c r="AR414" s="19"/>
      <c r="AS414" s="19"/>
    </row>
    <row r="415" spans="1:45" x14ac:dyDescent="0.2">
      <c r="A415" s="35"/>
      <c r="B415" s="34"/>
      <c r="C415" s="35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H415" s="19"/>
      <c r="AI415" s="19"/>
      <c r="AJ415" s="19"/>
      <c r="AK415" s="19"/>
      <c r="AL415" s="19"/>
      <c r="AM415" s="19"/>
      <c r="AN415" s="19"/>
      <c r="AO415" s="19"/>
      <c r="AP415" s="19"/>
      <c r="AR415" s="19"/>
      <c r="AS415" s="19"/>
    </row>
    <row r="416" spans="1:45" x14ac:dyDescent="0.2">
      <c r="A416" s="35"/>
      <c r="B416" s="34"/>
      <c r="C416" s="35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H416" s="19"/>
      <c r="AI416" s="19"/>
      <c r="AJ416" s="19"/>
      <c r="AK416" s="19"/>
      <c r="AL416" s="19"/>
      <c r="AM416" s="19"/>
      <c r="AN416" s="19"/>
      <c r="AO416" s="19"/>
      <c r="AP416" s="19"/>
      <c r="AR416" s="19"/>
      <c r="AS416" s="19"/>
    </row>
    <row r="417" spans="1:45" x14ac:dyDescent="0.2">
      <c r="A417" s="35"/>
      <c r="B417" s="34"/>
      <c r="C417" s="35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H417" s="19"/>
      <c r="AI417" s="19"/>
      <c r="AJ417" s="19"/>
      <c r="AK417" s="19"/>
      <c r="AL417" s="19"/>
      <c r="AM417" s="19"/>
      <c r="AN417" s="19"/>
      <c r="AO417" s="19"/>
      <c r="AP417" s="19"/>
      <c r="AR417" s="19"/>
      <c r="AS417" s="19"/>
    </row>
    <row r="418" spans="1:45" x14ac:dyDescent="0.2">
      <c r="A418" s="35"/>
      <c r="B418" s="34"/>
      <c r="C418" s="35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H418" s="19"/>
      <c r="AI418" s="19"/>
      <c r="AJ418" s="19"/>
      <c r="AK418" s="19"/>
      <c r="AL418" s="19"/>
      <c r="AM418" s="19"/>
      <c r="AN418" s="19"/>
      <c r="AO418" s="19"/>
      <c r="AP418" s="19"/>
      <c r="AR418" s="19"/>
      <c r="AS418" s="19"/>
    </row>
    <row r="419" spans="1:45" x14ac:dyDescent="0.2">
      <c r="A419" s="35"/>
      <c r="B419" s="34"/>
      <c r="C419" s="35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H419" s="19"/>
      <c r="AI419" s="19"/>
      <c r="AJ419" s="19"/>
      <c r="AK419" s="19"/>
      <c r="AL419" s="19"/>
      <c r="AM419" s="19"/>
      <c r="AN419" s="19"/>
      <c r="AO419" s="19"/>
      <c r="AP419" s="19"/>
      <c r="AR419" s="19"/>
      <c r="AS419" s="19"/>
    </row>
    <row r="420" spans="1:45" x14ac:dyDescent="0.2">
      <c r="A420" s="35"/>
      <c r="B420" s="34"/>
      <c r="C420" s="35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H420" s="19"/>
      <c r="AI420" s="19"/>
      <c r="AJ420" s="19"/>
      <c r="AK420" s="19"/>
      <c r="AL420" s="19"/>
      <c r="AM420" s="19"/>
      <c r="AN420" s="19"/>
      <c r="AO420" s="19"/>
      <c r="AP420" s="19"/>
      <c r="AR420" s="19"/>
      <c r="AS420" s="19"/>
    </row>
    <row r="421" spans="1:45" x14ac:dyDescent="0.2">
      <c r="A421" s="35"/>
      <c r="B421" s="34"/>
      <c r="C421" s="35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H421" s="19"/>
      <c r="AI421" s="19"/>
      <c r="AJ421" s="19"/>
      <c r="AK421" s="19"/>
      <c r="AL421" s="19"/>
      <c r="AM421" s="19"/>
      <c r="AN421" s="19"/>
      <c r="AO421" s="19"/>
      <c r="AP421" s="19"/>
      <c r="AR421" s="19"/>
      <c r="AS421" s="19"/>
    </row>
    <row r="422" spans="1:45" x14ac:dyDescent="0.2">
      <c r="A422" s="35"/>
      <c r="B422" s="34"/>
      <c r="C422" s="35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H422" s="19"/>
      <c r="AI422" s="19"/>
      <c r="AJ422" s="19"/>
      <c r="AK422" s="19"/>
      <c r="AL422" s="19"/>
      <c r="AM422" s="19"/>
      <c r="AN422" s="19"/>
      <c r="AO422" s="19"/>
      <c r="AP422" s="19"/>
      <c r="AR422" s="19"/>
      <c r="AS422" s="19"/>
    </row>
    <row r="423" spans="1:45" x14ac:dyDescent="0.2">
      <c r="A423" s="35"/>
      <c r="B423" s="34"/>
      <c r="C423" s="35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H423" s="19"/>
      <c r="AI423" s="19"/>
      <c r="AJ423" s="19"/>
      <c r="AK423" s="19"/>
      <c r="AL423" s="19"/>
      <c r="AM423" s="19"/>
      <c r="AN423" s="19"/>
      <c r="AO423" s="19"/>
      <c r="AP423" s="19"/>
      <c r="AR423" s="19"/>
      <c r="AS423" s="19"/>
    </row>
    <row r="424" spans="1:45" x14ac:dyDescent="0.2">
      <c r="A424" s="35"/>
      <c r="B424" s="34"/>
      <c r="C424" s="35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H424" s="19"/>
      <c r="AI424" s="19"/>
      <c r="AJ424" s="19"/>
      <c r="AK424" s="19"/>
      <c r="AL424" s="19"/>
      <c r="AM424" s="19"/>
      <c r="AN424" s="19"/>
      <c r="AO424" s="19"/>
      <c r="AP424" s="19"/>
      <c r="AR424" s="19"/>
      <c r="AS424" s="19"/>
    </row>
    <row r="425" spans="1:45" x14ac:dyDescent="0.2">
      <c r="A425" s="35"/>
      <c r="B425" s="34"/>
      <c r="C425" s="35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H425" s="19"/>
      <c r="AI425" s="19"/>
      <c r="AJ425" s="19"/>
      <c r="AK425" s="19"/>
      <c r="AL425" s="19"/>
      <c r="AM425" s="19"/>
      <c r="AN425" s="19"/>
      <c r="AO425" s="19"/>
      <c r="AP425" s="19"/>
      <c r="AR425" s="19"/>
      <c r="AS425" s="19"/>
    </row>
    <row r="426" spans="1:45" x14ac:dyDescent="0.2">
      <c r="A426" s="35"/>
      <c r="B426" s="34"/>
      <c r="C426" s="35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H426" s="19"/>
      <c r="AI426" s="19"/>
      <c r="AJ426" s="19"/>
      <c r="AK426" s="19"/>
      <c r="AL426" s="19"/>
      <c r="AM426" s="19"/>
      <c r="AN426" s="19"/>
      <c r="AO426" s="19"/>
      <c r="AP426" s="19"/>
      <c r="AR426" s="19"/>
      <c r="AS426" s="19"/>
    </row>
    <row r="427" spans="1:45" x14ac:dyDescent="0.2">
      <c r="A427" s="35"/>
      <c r="B427" s="34"/>
      <c r="C427" s="35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H427" s="19"/>
      <c r="AI427" s="19"/>
      <c r="AJ427" s="19"/>
      <c r="AK427" s="19"/>
      <c r="AL427" s="19"/>
      <c r="AM427" s="19"/>
      <c r="AN427" s="19"/>
      <c r="AO427" s="19"/>
      <c r="AP427" s="19"/>
      <c r="AR427" s="19"/>
      <c r="AS427" s="19"/>
    </row>
    <row r="428" spans="1:45" x14ac:dyDescent="0.2">
      <c r="A428" s="35"/>
      <c r="B428" s="34"/>
      <c r="C428" s="35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H428" s="19"/>
      <c r="AI428" s="19"/>
      <c r="AJ428" s="19"/>
      <c r="AK428" s="19"/>
      <c r="AL428" s="19"/>
      <c r="AM428" s="19"/>
      <c r="AN428" s="19"/>
      <c r="AO428" s="19"/>
      <c r="AP428" s="19"/>
      <c r="AR428" s="19"/>
      <c r="AS428" s="19"/>
    </row>
    <row r="429" spans="1:45" x14ac:dyDescent="0.2">
      <c r="A429" s="35"/>
      <c r="B429" s="34"/>
      <c r="C429" s="35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H429" s="19"/>
      <c r="AI429" s="19"/>
      <c r="AJ429" s="19"/>
      <c r="AK429" s="19"/>
      <c r="AL429" s="19"/>
      <c r="AM429" s="19"/>
      <c r="AN429" s="19"/>
      <c r="AO429" s="19"/>
      <c r="AP429" s="19"/>
      <c r="AR429" s="19"/>
      <c r="AS429" s="19"/>
    </row>
    <row r="430" spans="1:45" x14ac:dyDescent="0.2">
      <c r="A430" s="35"/>
      <c r="B430" s="34"/>
      <c r="C430" s="35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H430" s="19"/>
      <c r="AI430" s="19"/>
      <c r="AJ430" s="19"/>
      <c r="AK430" s="19"/>
      <c r="AL430" s="19"/>
      <c r="AM430" s="19"/>
      <c r="AN430" s="19"/>
      <c r="AO430" s="19"/>
      <c r="AP430" s="19"/>
      <c r="AR430" s="19"/>
      <c r="AS430" s="19"/>
    </row>
    <row r="431" spans="1:45" x14ac:dyDescent="0.2">
      <c r="A431" s="35"/>
      <c r="B431" s="34"/>
      <c r="C431" s="35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H431" s="19"/>
      <c r="AI431" s="19"/>
      <c r="AJ431" s="19"/>
      <c r="AK431" s="19"/>
      <c r="AL431" s="19"/>
      <c r="AM431" s="19"/>
      <c r="AN431" s="19"/>
      <c r="AO431" s="19"/>
      <c r="AP431" s="19"/>
      <c r="AR431" s="19"/>
      <c r="AS431" s="19"/>
    </row>
    <row r="432" spans="1:45" x14ac:dyDescent="0.2">
      <c r="A432" s="35"/>
      <c r="B432" s="34"/>
      <c r="C432" s="35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H432" s="19"/>
      <c r="AI432" s="19"/>
      <c r="AJ432" s="19"/>
      <c r="AK432" s="19"/>
      <c r="AL432" s="19"/>
      <c r="AM432" s="19"/>
      <c r="AN432" s="19"/>
      <c r="AO432" s="19"/>
      <c r="AP432" s="19"/>
      <c r="AR432" s="19"/>
      <c r="AS432" s="19"/>
    </row>
    <row r="433" spans="1:45" x14ac:dyDescent="0.2">
      <c r="A433" s="35"/>
      <c r="B433" s="34"/>
      <c r="C433" s="35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H433" s="19"/>
      <c r="AI433" s="19"/>
      <c r="AJ433" s="19"/>
      <c r="AK433" s="19"/>
      <c r="AL433" s="19"/>
      <c r="AM433" s="19"/>
      <c r="AN433" s="19"/>
      <c r="AO433" s="19"/>
      <c r="AP433" s="19"/>
      <c r="AR433" s="19"/>
      <c r="AS433" s="19"/>
    </row>
    <row r="434" spans="1:45" x14ac:dyDescent="0.2">
      <c r="A434" s="35"/>
      <c r="B434" s="34"/>
      <c r="C434" s="35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H434" s="19"/>
      <c r="AI434" s="19"/>
      <c r="AJ434" s="19"/>
      <c r="AK434" s="19"/>
      <c r="AL434" s="19"/>
      <c r="AM434" s="19"/>
      <c r="AN434" s="19"/>
      <c r="AO434" s="19"/>
      <c r="AP434" s="19"/>
      <c r="AR434" s="19"/>
      <c r="AS434" s="19"/>
    </row>
    <row r="435" spans="1:45" x14ac:dyDescent="0.2">
      <c r="A435" s="35"/>
      <c r="B435" s="34"/>
      <c r="C435" s="35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H435" s="19"/>
      <c r="AI435" s="19"/>
      <c r="AJ435" s="19"/>
      <c r="AK435" s="19"/>
      <c r="AL435" s="19"/>
      <c r="AM435" s="19"/>
      <c r="AN435" s="19"/>
      <c r="AO435" s="19"/>
      <c r="AP435" s="19"/>
      <c r="AR435" s="19"/>
      <c r="AS435" s="19"/>
    </row>
    <row r="436" spans="1:45" x14ac:dyDescent="0.2">
      <c r="A436" s="35"/>
      <c r="B436" s="34"/>
      <c r="C436" s="35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H436" s="19"/>
      <c r="AI436" s="19"/>
      <c r="AJ436" s="19"/>
      <c r="AK436" s="19"/>
      <c r="AL436" s="19"/>
      <c r="AM436" s="19"/>
      <c r="AN436" s="19"/>
      <c r="AO436" s="19"/>
      <c r="AP436" s="19"/>
      <c r="AR436" s="19"/>
      <c r="AS436" s="19"/>
    </row>
    <row r="437" spans="1:45" x14ac:dyDescent="0.2">
      <c r="A437" s="35"/>
      <c r="B437" s="34"/>
      <c r="C437" s="35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H437" s="19"/>
      <c r="AI437" s="19"/>
      <c r="AJ437" s="19"/>
      <c r="AK437" s="19"/>
      <c r="AL437" s="19"/>
      <c r="AM437" s="19"/>
      <c r="AN437" s="19"/>
      <c r="AO437" s="19"/>
      <c r="AP437" s="19"/>
      <c r="AR437" s="19"/>
      <c r="AS437" s="19"/>
    </row>
    <row r="438" spans="1:45" x14ac:dyDescent="0.2">
      <c r="A438" s="35"/>
      <c r="B438" s="34"/>
      <c r="C438" s="35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H438" s="19"/>
      <c r="AI438" s="19"/>
      <c r="AJ438" s="19"/>
      <c r="AK438" s="19"/>
      <c r="AL438" s="19"/>
      <c r="AM438" s="19"/>
      <c r="AN438" s="19"/>
      <c r="AO438" s="19"/>
      <c r="AP438" s="19"/>
      <c r="AR438" s="19"/>
      <c r="AS438" s="19"/>
    </row>
    <row r="439" spans="1:45" x14ac:dyDescent="0.2">
      <c r="A439" s="35"/>
      <c r="B439" s="34"/>
      <c r="C439" s="35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H439" s="19"/>
      <c r="AI439" s="19"/>
      <c r="AJ439" s="19"/>
      <c r="AK439" s="19"/>
      <c r="AL439" s="19"/>
      <c r="AM439" s="19"/>
      <c r="AN439" s="19"/>
      <c r="AO439" s="19"/>
      <c r="AP439" s="19"/>
      <c r="AR439" s="19"/>
      <c r="AS439" s="19"/>
    </row>
    <row r="440" spans="1:45" x14ac:dyDescent="0.2">
      <c r="A440" s="35"/>
      <c r="B440" s="34"/>
      <c r="C440" s="35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H440" s="19"/>
      <c r="AI440" s="19"/>
      <c r="AJ440" s="19"/>
      <c r="AK440" s="19"/>
      <c r="AL440" s="19"/>
      <c r="AM440" s="19"/>
      <c r="AN440" s="19"/>
      <c r="AO440" s="19"/>
      <c r="AP440" s="19"/>
      <c r="AR440" s="19"/>
      <c r="AS440" s="19"/>
    </row>
    <row r="441" spans="1:45" x14ac:dyDescent="0.2">
      <c r="A441" s="35"/>
      <c r="B441" s="34"/>
      <c r="C441" s="35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H441" s="19"/>
      <c r="AI441" s="19"/>
      <c r="AJ441" s="19"/>
      <c r="AK441" s="19"/>
      <c r="AL441" s="19"/>
      <c r="AM441" s="19"/>
      <c r="AN441" s="19"/>
      <c r="AO441" s="19"/>
      <c r="AP441" s="19"/>
      <c r="AR441" s="19"/>
      <c r="AS441" s="19"/>
    </row>
    <row r="442" spans="1:45" x14ac:dyDescent="0.2">
      <c r="A442" s="35"/>
      <c r="B442" s="34"/>
      <c r="C442" s="35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H442" s="19"/>
      <c r="AI442" s="19"/>
      <c r="AJ442" s="19"/>
      <c r="AK442" s="19"/>
      <c r="AL442" s="19"/>
      <c r="AM442" s="19"/>
      <c r="AN442" s="19"/>
      <c r="AO442" s="19"/>
      <c r="AP442" s="19"/>
      <c r="AR442" s="19"/>
      <c r="AS442" s="19"/>
    </row>
    <row r="443" spans="1:45" x14ac:dyDescent="0.2">
      <c r="A443" s="35"/>
      <c r="B443" s="34"/>
      <c r="C443" s="35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H443" s="19"/>
      <c r="AI443" s="19"/>
      <c r="AJ443" s="19"/>
      <c r="AK443" s="19"/>
      <c r="AL443" s="19"/>
      <c r="AM443" s="19"/>
      <c r="AN443" s="19"/>
      <c r="AO443" s="19"/>
      <c r="AP443" s="19"/>
      <c r="AR443" s="19"/>
      <c r="AS443" s="19"/>
    </row>
    <row r="444" spans="1:45" x14ac:dyDescent="0.2">
      <c r="A444" s="35"/>
      <c r="B444" s="34"/>
      <c r="C444" s="35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H444" s="19"/>
      <c r="AI444" s="19"/>
      <c r="AJ444" s="19"/>
      <c r="AK444" s="19"/>
      <c r="AL444" s="19"/>
      <c r="AM444" s="19"/>
      <c r="AN444" s="19"/>
      <c r="AO444" s="19"/>
      <c r="AP444" s="19"/>
      <c r="AR444" s="19"/>
      <c r="AS444" s="19"/>
    </row>
    <row r="445" spans="1:45" x14ac:dyDescent="0.2">
      <c r="A445" s="35"/>
      <c r="B445" s="34"/>
      <c r="C445" s="35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H445" s="19"/>
      <c r="AI445" s="19"/>
      <c r="AJ445" s="19"/>
      <c r="AK445" s="19"/>
      <c r="AL445" s="19"/>
      <c r="AM445" s="19"/>
      <c r="AN445" s="19"/>
      <c r="AO445" s="19"/>
      <c r="AP445" s="19"/>
      <c r="AR445" s="19"/>
      <c r="AS445" s="19"/>
    </row>
    <row r="446" spans="1:45" x14ac:dyDescent="0.2">
      <c r="A446" s="35"/>
      <c r="B446" s="34"/>
      <c r="C446" s="35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H446" s="19"/>
      <c r="AI446" s="19"/>
      <c r="AJ446" s="19"/>
      <c r="AK446" s="19"/>
      <c r="AL446" s="19"/>
      <c r="AM446" s="19"/>
      <c r="AN446" s="19"/>
      <c r="AO446" s="19"/>
      <c r="AP446" s="19"/>
      <c r="AR446" s="19"/>
      <c r="AS446" s="19"/>
    </row>
    <row r="447" spans="1:45" x14ac:dyDescent="0.2">
      <c r="A447" s="35"/>
      <c r="B447" s="34"/>
      <c r="C447" s="35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H447" s="19"/>
      <c r="AI447" s="19"/>
      <c r="AJ447" s="19"/>
      <c r="AK447" s="19"/>
      <c r="AL447" s="19"/>
      <c r="AM447" s="19"/>
      <c r="AN447" s="19"/>
      <c r="AO447" s="19"/>
      <c r="AP447" s="19"/>
      <c r="AR447" s="19"/>
      <c r="AS447" s="19"/>
    </row>
    <row r="448" spans="1:45" x14ac:dyDescent="0.2">
      <c r="A448" s="35"/>
      <c r="B448" s="34"/>
      <c r="C448" s="35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H448" s="19"/>
      <c r="AI448" s="19"/>
      <c r="AJ448" s="19"/>
      <c r="AK448" s="19"/>
      <c r="AL448" s="19"/>
      <c r="AM448" s="19"/>
      <c r="AN448" s="19"/>
      <c r="AO448" s="19"/>
      <c r="AP448" s="19"/>
      <c r="AR448" s="19"/>
      <c r="AS448" s="19"/>
    </row>
    <row r="449" spans="1:45" x14ac:dyDescent="0.2">
      <c r="A449" s="35"/>
      <c r="B449" s="34"/>
      <c r="C449" s="35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H449" s="19"/>
      <c r="AI449" s="19"/>
      <c r="AJ449" s="19"/>
      <c r="AK449" s="19"/>
      <c r="AL449" s="19"/>
      <c r="AM449" s="19"/>
      <c r="AN449" s="19"/>
      <c r="AO449" s="19"/>
      <c r="AP449" s="19"/>
      <c r="AR449" s="19"/>
      <c r="AS449" s="19"/>
    </row>
    <row r="450" spans="1:45" x14ac:dyDescent="0.2">
      <c r="A450" s="35"/>
      <c r="B450" s="34"/>
      <c r="C450" s="35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H450" s="19"/>
      <c r="AI450" s="19"/>
      <c r="AJ450" s="19"/>
      <c r="AK450" s="19"/>
      <c r="AL450" s="19"/>
      <c r="AM450" s="19"/>
      <c r="AN450" s="19"/>
      <c r="AO450" s="19"/>
      <c r="AP450" s="19"/>
      <c r="AR450" s="19"/>
      <c r="AS450" s="19"/>
    </row>
    <row r="451" spans="1:45" x14ac:dyDescent="0.2">
      <c r="A451" s="35"/>
      <c r="B451" s="34"/>
      <c r="C451" s="35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H451" s="19"/>
      <c r="AI451" s="19"/>
      <c r="AJ451" s="19"/>
      <c r="AK451" s="19"/>
      <c r="AL451" s="19"/>
      <c r="AM451" s="19"/>
      <c r="AN451" s="19"/>
      <c r="AO451" s="19"/>
      <c r="AP451" s="19"/>
      <c r="AR451" s="19"/>
      <c r="AS451" s="19"/>
    </row>
    <row r="452" spans="1:45" x14ac:dyDescent="0.2">
      <c r="A452" s="35"/>
      <c r="B452" s="34"/>
      <c r="C452" s="35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H452" s="19"/>
      <c r="AI452" s="19"/>
      <c r="AJ452" s="19"/>
      <c r="AK452" s="19"/>
      <c r="AL452" s="19"/>
      <c r="AM452" s="19"/>
      <c r="AN452" s="19"/>
      <c r="AO452" s="19"/>
      <c r="AP452" s="19"/>
      <c r="AR452" s="19"/>
      <c r="AS452" s="19"/>
    </row>
    <row r="453" spans="1:45" x14ac:dyDescent="0.2">
      <c r="A453" s="35"/>
      <c r="B453" s="34"/>
      <c r="C453" s="35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H453" s="19"/>
      <c r="AI453" s="19"/>
      <c r="AJ453" s="19"/>
      <c r="AK453" s="19"/>
      <c r="AL453" s="19"/>
      <c r="AM453" s="19"/>
      <c r="AN453" s="19"/>
      <c r="AO453" s="19"/>
      <c r="AP453" s="19"/>
      <c r="AR453" s="19"/>
      <c r="AS453" s="19"/>
    </row>
    <row r="454" spans="1:45" x14ac:dyDescent="0.2">
      <c r="A454" s="35"/>
      <c r="B454" s="34"/>
      <c r="C454" s="35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H454" s="19"/>
      <c r="AI454" s="19"/>
      <c r="AJ454" s="19"/>
      <c r="AK454" s="19"/>
      <c r="AL454" s="19"/>
      <c r="AM454" s="19"/>
      <c r="AN454" s="19"/>
      <c r="AO454" s="19"/>
      <c r="AP454" s="19"/>
      <c r="AR454" s="19"/>
      <c r="AS454" s="19"/>
    </row>
    <row r="455" spans="1:45" x14ac:dyDescent="0.2">
      <c r="A455" s="35"/>
      <c r="B455" s="34"/>
      <c r="C455" s="35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H455" s="19"/>
      <c r="AI455" s="19"/>
      <c r="AJ455" s="19"/>
      <c r="AK455" s="19"/>
      <c r="AL455" s="19"/>
      <c r="AM455" s="19"/>
      <c r="AN455" s="19"/>
      <c r="AO455" s="19"/>
      <c r="AP455" s="19"/>
      <c r="AR455" s="19"/>
      <c r="AS455" s="19"/>
    </row>
    <row r="456" spans="1:45" x14ac:dyDescent="0.2">
      <c r="A456" s="35"/>
      <c r="B456" s="34"/>
      <c r="C456" s="35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H456" s="19"/>
      <c r="AI456" s="19"/>
      <c r="AJ456" s="19"/>
      <c r="AK456" s="19"/>
      <c r="AL456" s="19"/>
      <c r="AM456" s="19"/>
      <c r="AN456" s="19"/>
      <c r="AO456" s="19"/>
      <c r="AP456" s="19"/>
      <c r="AR456" s="19"/>
      <c r="AS456" s="19"/>
    </row>
    <row r="457" spans="1:45" x14ac:dyDescent="0.2">
      <c r="A457" s="35"/>
      <c r="B457" s="34"/>
      <c r="C457" s="35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H457" s="19"/>
      <c r="AI457" s="19"/>
      <c r="AJ457" s="19"/>
      <c r="AK457" s="19"/>
      <c r="AL457" s="19"/>
      <c r="AM457" s="19"/>
      <c r="AN457" s="19"/>
      <c r="AO457" s="19"/>
      <c r="AP457" s="19"/>
      <c r="AR457" s="19"/>
      <c r="AS457" s="19"/>
    </row>
    <row r="458" spans="1:45" x14ac:dyDescent="0.2">
      <c r="A458" s="35"/>
      <c r="B458" s="34"/>
      <c r="C458" s="35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H458" s="19"/>
      <c r="AI458" s="19"/>
      <c r="AJ458" s="19"/>
      <c r="AK458" s="19"/>
      <c r="AL458" s="19"/>
      <c r="AM458" s="19"/>
      <c r="AN458" s="19"/>
      <c r="AO458" s="19"/>
      <c r="AP458" s="19"/>
      <c r="AR458" s="19"/>
      <c r="AS458" s="19"/>
    </row>
    <row r="459" spans="1:45" x14ac:dyDescent="0.2">
      <c r="A459" s="35"/>
      <c r="B459" s="34"/>
      <c r="C459" s="35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H459" s="19"/>
      <c r="AI459" s="19"/>
      <c r="AJ459" s="19"/>
      <c r="AK459" s="19"/>
      <c r="AL459" s="19"/>
      <c r="AM459" s="19"/>
      <c r="AN459" s="19"/>
      <c r="AO459" s="19"/>
      <c r="AP459" s="19"/>
      <c r="AR459" s="19"/>
      <c r="AS459" s="19"/>
    </row>
    <row r="460" spans="1:45" x14ac:dyDescent="0.2">
      <c r="A460" s="35"/>
      <c r="B460" s="34"/>
      <c r="C460" s="35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H460" s="19"/>
      <c r="AI460" s="19"/>
      <c r="AJ460" s="19"/>
      <c r="AK460" s="19"/>
      <c r="AL460" s="19"/>
      <c r="AM460" s="19"/>
      <c r="AN460" s="19"/>
      <c r="AO460" s="19"/>
      <c r="AP460" s="19"/>
      <c r="AR460" s="19"/>
      <c r="AS460" s="19"/>
    </row>
    <row r="461" spans="1:45" x14ac:dyDescent="0.2">
      <c r="A461" s="35"/>
      <c r="B461" s="34"/>
      <c r="C461" s="35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H461" s="19"/>
      <c r="AI461" s="19"/>
      <c r="AJ461" s="19"/>
      <c r="AK461" s="19"/>
      <c r="AL461" s="19"/>
      <c r="AM461" s="19"/>
      <c r="AN461" s="19"/>
      <c r="AO461" s="19"/>
      <c r="AP461" s="19"/>
      <c r="AR461" s="19"/>
      <c r="AS461" s="19"/>
    </row>
    <row r="462" spans="1:45" x14ac:dyDescent="0.2">
      <c r="A462" s="35"/>
      <c r="B462" s="34"/>
      <c r="C462" s="35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H462" s="19"/>
      <c r="AI462" s="19"/>
      <c r="AJ462" s="19"/>
      <c r="AK462" s="19"/>
      <c r="AL462" s="19"/>
      <c r="AM462" s="19"/>
      <c r="AN462" s="19"/>
      <c r="AO462" s="19"/>
      <c r="AP462" s="19"/>
      <c r="AR462" s="19"/>
      <c r="AS462" s="19"/>
    </row>
    <row r="463" spans="1:45" x14ac:dyDescent="0.2">
      <c r="A463" s="35"/>
      <c r="B463" s="34"/>
      <c r="C463" s="35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H463" s="19"/>
      <c r="AI463" s="19"/>
      <c r="AJ463" s="19"/>
      <c r="AK463" s="19"/>
      <c r="AL463" s="19"/>
      <c r="AM463" s="19"/>
      <c r="AN463" s="19"/>
      <c r="AO463" s="19"/>
      <c r="AP463" s="19"/>
      <c r="AR463" s="19"/>
      <c r="AS463" s="19"/>
    </row>
    <row r="464" spans="1:45" x14ac:dyDescent="0.2">
      <c r="A464" s="35"/>
      <c r="B464" s="34"/>
      <c r="C464" s="35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H464" s="19"/>
      <c r="AI464" s="19"/>
      <c r="AJ464" s="19"/>
      <c r="AK464" s="19"/>
      <c r="AL464" s="19"/>
      <c r="AM464" s="19"/>
      <c r="AN464" s="19"/>
      <c r="AO464" s="19"/>
      <c r="AP464" s="19"/>
      <c r="AR464" s="19"/>
      <c r="AS464" s="19"/>
    </row>
    <row r="465" spans="1:45" x14ac:dyDescent="0.2">
      <c r="A465" s="35"/>
      <c r="B465" s="34"/>
      <c r="C465" s="35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H465" s="19"/>
      <c r="AI465" s="19"/>
      <c r="AJ465" s="19"/>
      <c r="AK465" s="19"/>
      <c r="AL465" s="19"/>
      <c r="AM465" s="19"/>
      <c r="AN465" s="19"/>
      <c r="AO465" s="19"/>
      <c r="AP465" s="19"/>
      <c r="AR465" s="19"/>
      <c r="AS465" s="19"/>
    </row>
    <row r="466" spans="1:45" x14ac:dyDescent="0.2">
      <c r="A466" s="35"/>
      <c r="B466" s="34"/>
      <c r="C466" s="35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H466" s="19"/>
      <c r="AI466" s="19"/>
      <c r="AJ466" s="19"/>
      <c r="AK466" s="19"/>
      <c r="AL466" s="19"/>
      <c r="AM466" s="19"/>
      <c r="AN466" s="19"/>
      <c r="AO466" s="19"/>
      <c r="AP466" s="19"/>
      <c r="AR466" s="19"/>
      <c r="AS466" s="19"/>
    </row>
    <row r="467" spans="1:45" x14ac:dyDescent="0.2">
      <c r="A467" s="35"/>
      <c r="B467" s="34"/>
      <c r="C467" s="35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H467" s="19"/>
      <c r="AI467" s="19"/>
      <c r="AJ467" s="19"/>
      <c r="AK467" s="19"/>
      <c r="AL467" s="19"/>
      <c r="AM467" s="19"/>
      <c r="AN467" s="19"/>
      <c r="AO467" s="19"/>
      <c r="AP467" s="19"/>
      <c r="AR467" s="19"/>
      <c r="AS467" s="19"/>
    </row>
    <row r="468" spans="1:45" x14ac:dyDescent="0.2">
      <c r="A468" s="35"/>
      <c r="B468" s="34"/>
      <c r="C468" s="35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H468" s="19"/>
      <c r="AI468" s="19"/>
      <c r="AJ468" s="19"/>
      <c r="AK468" s="19"/>
      <c r="AL468" s="19"/>
      <c r="AM468" s="19"/>
      <c r="AN468" s="19"/>
      <c r="AO468" s="19"/>
      <c r="AP468" s="19"/>
      <c r="AR468" s="19"/>
      <c r="AS468" s="19"/>
    </row>
    <row r="469" spans="1:45" x14ac:dyDescent="0.2">
      <c r="A469" s="35"/>
      <c r="B469" s="34"/>
      <c r="C469" s="35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H469" s="19"/>
      <c r="AI469" s="19"/>
      <c r="AJ469" s="19"/>
      <c r="AK469" s="19"/>
      <c r="AL469" s="19"/>
      <c r="AM469" s="19"/>
      <c r="AN469" s="19"/>
      <c r="AO469" s="19"/>
      <c r="AP469" s="19"/>
      <c r="AR469" s="19"/>
      <c r="AS469" s="19"/>
    </row>
    <row r="470" spans="1:45" x14ac:dyDescent="0.2">
      <c r="A470" s="35"/>
      <c r="B470" s="34"/>
      <c r="C470" s="35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H470" s="19"/>
      <c r="AI470" s="19"/>
      <c r="AJ470" s="19"/>
      <c r="AK470" s="19"/>
      <c r="AL470" s="19"/>
      <c r="AM470" s="19"/>
      <c r="AN470" s="19"/>
      <c r="AO470" s="19"/>
      <c r="AP470" s="19"/>
      <c r="AR470" s="19"/>
      <c r="AS470" s="19"/>
    </row>
    <row r="471" spans="1:45" x14ac:dyDescent="0.2">
      <c r="A471" s="35"/>
      <c r="B471" s="34"/>
      <c r="C471" s="35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H471" s="19"/>
      <c r="AI471" s="19"/>
      <c r="AJ471" s="19"/>
      <c r="AK471" s="19"/>
      <c r="AL471" s="19"/>
      <c r="AM471" s="19"/>
      <c r="AN471" s="19"/>
      <c r="AO471" s="19"/>
      <c r="AP471" s="19"/>
      <c r="AR471" s="19"/>
      <c r="AS471" s="19"/>
    </row>
    <row r="472" spans="1:45" x14ac:dyDescent="0.2">
      <c r="A472" s="35"/>
      <c r="B472" s="34"/>
      <c r="C472" s="35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H472" s="19"/>
      <c r="AI472" s="19"/>
      <c r="AJ472" s="19"/>
      <c r="AK472" s="19"/>
      <c r="AL472" s="19"/>
      <c r="AM472" s="19"/>
      <c r="AN472" s="19"/>
      <c r="AO472" s="19"/>
      <c r="AP472" s="19"/>
      <c r="AR472" s="19"/>
      <c r="AS472" s="19"/>
    </row>
    <row r="473" spans="1:45" x14ac:dyDescent="0.2">
      <c r="A473" s="35"/>
      <c r="B473" s="34"/>
      <c r="C473" s="35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H473" s="19"/>
      <c r="AI473" s="19"/>
      <c r="AJ473" s="19"/>
      <c r="AK473" s="19"/>
      <c r="AL473" s="19"/>
      <c r="AM473" s="19"/>
      <c r="AN473" s="19"/>
      <c r="AO473" s="19"/>
      <c r="AP473" s="19"/>
      <c r="AR473" s="19"/>
      <c r="AS473" s="19"/>
    </row>
    <row r="474" spans="1:45" x14ac:dyDescent="0.2">
      <c r="A474" s="35"/>
      <c r="B474" s="34"/>
      <c r="C474" s="35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H474" s="19"/>
      <c r="AI474" s="19"/>
      <c r="AJ474" s="19"/>
      <c r="AK474" s="19"/>
      <c r="AL474" s="19"/>
      <c r="AM474" s="19"/>
      <c r="AN474" s="19"/>
      <c r="AO474" s="19"/>
      <c r="AP474" s="19"/>
      <c r="AR474" s="19"/>
      <c r="AS474" s="19"/>
    </row>
    <row r="475" spans="1:45" x14ac:dyDescent="0.2">
      <c r="A475" s="35"/>
      <c r="B475" s="34"/>
      <c r="C475" s="35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H475" s="19"/>
      <c r="AI475" s="19"/>
      <c r="AJ475" s="19"/>
      <c r="AK475" s="19"/>
      <c r="AL475" s="19"/>
      <c r="AM475" s="19"/>
      <c r="AN475" s="19"/>
      <c r="AO475" s="19"/>
      <c r="AP475" s="19"/>
      <c r="AR475" s="19"/>
      <c r="AS475" s="19"/>
    </row>
    <row r="476" spans="1:45" x14ac:dyDescent="0.2">
      <c r="A476" s="35"/>
      <c r="B476" s="34"/>
      <c r="C476" s="35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H476" s="19"/>
      <c r="AI476" s="19"/>
      <c r="AJ476" s="19"/>
      <c r="AK476" s="19"/>
      <c r="AL476" s="19"/>
      <c r="AM476" s="19"/>
      <c r="AN476" s="19"/>
      <c r="AO476" s="19"/>
      <c r="AP476" s="19"/>
      <c r="AR476" s="19"/>
      <c r="AS476" s="19"/>
    </row>
    <row r="477" spans="1:45" x14ac:dyDescent="0.2">
      <c r="A477" s="35"/>
      <c r="B477" s="34"/>
      <c r="C477" s="35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H477" s="19"/>
      <c r="AI477" s="19"/>
      <c r="AJ477" s="19"/>
      <c r="AK477" s="19"/>
      <c r="AL477" s="19"/>
      <c r="AM477" s="19"/>
      <c r="AN477" s="19"/>
      <c r="AO477" s="19"/>
      <c r="AP477" s="19"/>
      <c r="AR477" s="19"/>
      <c r="AS477" s="19"/>
    </row>
    <row r="478" spans="1:45" x14ac:dyDescent="0.2">
      <c r="A478" s="35"/>
      <c r="B478" s="34"/>
      <c r="C478" s="35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H478" s="19"/>
      <c r="AI478" s="19"/>
      <c r="AJ478" s="19"/>
      <c r="AK478" s="19"/>
      <c r="AL478" s="19"/>
      <c r="AM478" s="19"/>
      <c r="AN478" s="19"/>
      <c r="AO478" s="19"/>
      <c r="AP478" s="19"/>
      <c r="AR478" s="19"/>
      <c r="AS478" s="19"/>
    </row>
    <row r="479" spans="1:45" x14ac:dyDescent="0.2">
      <c r="A479" s="35"/>
      <c r="B479" s="34"/>
      <c r="C479" s="35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H479" s="19"/>
      <c r="AI479" s="19"/>
      <c r="AJ479" s="19"/>
      <c r="AK479" s="19"/>
      <c r="AL479" s="19"/>
      <c r="AM479" s="19"/>
      <c r="AN479" s="19"/>
      <c r="AO479" s="19"/>
      <c r="AP479" s="19"/>
      <c r="AR479" s="19"/>
      <c r="AS479" s="19"/>
    </row>
    <row r="480" spans="1:45" x14ac:dyDescent="0.2">
      <c r="A480" s="35"/>
      <c r="B480" s="34"/>
      <c r="C480" s="35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H480" s="19"/>
      <c r="AI480" s="19"/>
      <c r="AJ480" s="19"/>
      <c r="AK480" s="19"/>
      <c r="AL480" s="19"/>
      <c r="AM480" s="19"/>
      <c r="AN480" s="19"/>
      <c r="AO480" s="19"/>
      <c r="AP480" s="19"/>
      <c r="AR480" s="19"/>
      <c r="AS480" s="19"/>
    </row>
    <row r="481" spans="1:45" x14ac:dyDescent="0.2">
      <c r="A481" s="35"/>
      <c r="B481" s="34"/>
      <c r="C481" s="35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H481" s="19"/>
      <c r="AI481" s="19"/>
      <c r="AJ481" s="19"/>
      <c r="AK481" s="19"/>
      <c r="AL481" s="19"/>
      <c r="AM481" s="19"/>
      <c r="AN481" s="19"/>
      <c r="AO481" s="19"/>
      <c r="AP481" s="19"/>
      <c r="AR481" s="19"/>
      <c r="AS481" s="19"/>
    </row>
    <row r="482" spans="1:45" x14ac:dyDescent="0.2">
      <c r="A482" s="35"/>
      <c r="B482" s="34"/>
      <c r="C482" s="35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H482" s="19"/>
      <c r="AI482" s="19"/>
      <c r="AJ482" s="19"/>
      <c r="AK482" s="19"/>
      <c r="AL482" s="19"/>
      <c r="AM482" s="19"/>
      <c r="AN482" s="19"/>
      <c r="AO482" s="19"/>
      <c r="AP482" s="19"/>
      <c r="AR482" s="19"/>
      <c r="AS482" s="19"/>
    </row>
    <row r="483" spans="1:45" x14ac:dyDescent="0.2">
      <c r="A483" s="35"/>
      <c r="B483" s="34"/>
      <c r="C483" s="35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H483" s="19"/>
      <c r="AI483" s="19"/>
      <c r="AJ483" s="19"/>
      <c r="AK483" s="19"/>
      <c r="AL483" s="19"/>
      <c r="AM483" s="19"/>
      <c r="AN483" s="19"/>
      <c r="AO483" s="19"/>
      <c r="AP483" s="19"/>
      <c r="AR483" s="19"/>
      <c r="AS483" s="19"/>
    </row>
    <row r="484" spans="1:45" x14ac:dyDescent="0.2">
      <c r="A484" s="35"/>
      <c r="B484" s="34"/>
      <c r="C484" s="35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H484" s="19"/>
      <c r="AI484" s="19"/>
      <c r="AJ484" s="19"/>
      <c r="AK484" s="19"/>
      <c r="AL484" s="19"/>
      <c r="AM484" s="19"/>
      <c r="AN484" s="19"/>
      <c r="AO484" s="19"/>
      <c r="AP484" s="19"/>
      <c r="AR484" s="19"/>
      <c r="AS484" s="19"/>
    </row>
    <row r="485" spans="1:45" x14ac:dyDescent="0.2">
      <c r="A485" s="35"/>
      <c r="B485" s="34"/>
      <c r="C485" s="35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H485" s="19"/>
      <c r="AI485" s="19"/>
      <c r="AJ485" s="19"/>
      <c r="AK485" s="19"/>
      <c r="AL485" s="19"/>
      <c r="AM485" s="19"/>
      <c r="AN485" s="19"/>
      <c r="AO485" s="19"/>
      <c r="AP485" s="19"/>
      <c r="AR485" s="19"/>
      <c r="AS485" s="19"/>
    </row>
    <row r="486" spans="1:45" x14ac:dyDescent="0.2">
      <c r="A486" s="35"/>
      <c r="B486" s="34"/>
      <c r="C486" s="35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H486" s="19"/>
      <c r="AI486" s="19"/>
      <c r="AJ486" s="19"/>
      <c r="AK486" s="19"/>
      <c r="AL486" s="19"/>
      <c r="AM486" s="19"/>
      <c r="AN486" s="19"/>
      <c r="AO486" s="19"/>
      <c r="AP486" s="19"/>
      <c r="AR486" s="19"/>
      <c r="AS486" s="19"/>
    </row>
    <row r="487" spans="1:45" x14ac:dyDescent="0.2">
      <c r="A487" s="35"/>
      <c r="B487" s="34"/>
      <c r="C487" s="35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H487" s="19"/>
      <c r="AI487" s="19"/>
      <c r="AJ487" s="19"/>
      <c r="AK487" s="19"/>
      <c r="AL487" s="19"/>
      <c r="AM487" s="19"/>
      <c r="AN487" s="19"/>
      <c r="AO487" s="19"/>
      <c r="AP487" s="19"/>
      <c r="AR487" s="19"/>
      <c r="AS487" s="19"/>
    </row>
    <row r="488" spans="1:45" x14ac:dyDescent="0.2">
      <c r="A488" s="35"/>
      <c r="B488" s="34"/>
      <c r="C488" s="35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H488" s="19"/>
      <c r="AI488" s="19"/>
      <c r="AJ488" s="19"/>
      <c r="AK488" s="19"/>
      <c r="AL488" s="19"/>
      <c r="AM488" s="19"/>
      <c r="AN488" s="19"/>
      <c r="AO488" s="19"/>
      <c r="AP488" s="19"/>
      <c r="AR488" s="19"/>
      <c r="AS488" s="19"/>
    </row>
    <row r="489" spans="1:45" x14ac:dyDescent="0.2">
      <c r="A489" s="35"/>
      <c r="B489" s="34"/>
      <c r="C489" s="35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H489" s="19"/>
      <c r="AI489" s="19"/>
      <c r="AJ489" s="19"/>
      <c r="AK489" s="19"/>
      <c r="AL489" s="19"/>
      <c r="AM489" s="19"/>
      <c r="AN489" s="19"/>
      <c r="AO489" s="19"/>
      <c r="AP489" s="19"/>
      <c r="AR489" s="19"/>
      <c r="AS489" s="19"/>
    </row>
    <row r="490" spans="1:45" x14ac:dyDescent="0.2">
      <c r="A490" s="35"/>
      <c r="B490" s="34"/>
      <c r="C490" s="35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H490" s="19"/>
      <c r="AI490" s="19"/>
      <c r="AJ490" s="19"/>
      <c r="AK490" s="19"/>
      <c r="AL490" s="19"/>
      <c r="AM490" s="19"/>
      <c r="AN490" s="19"/>
      <c r="AO490" s="19"/>
      <c r="AP490" s="19"/>
      <c r="AR490" s="19"/>
      <c r="AS490" s="19"/>
    </row>
    <row r="491" spans="1:45" x14ac:dyDescent="0.2">
      <c r="A491" s="35"/>
      <c r="B491" s="34"/>
      <c r="C491" s="35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H491" s="19"/>
      <c r="AI491" s="19"/>
      <c r="AJ491" s="19"/>
      <c r="AK491" s="19"/>
      <c r="AL491" s="19"/>
      <c r="AM491" s="19"/>
      <c r="AN491" s="19"/>
      <c r="AO491" s="19"/>
      <c r="AP491" s="19"/>
      <c r="AR491" s="19"/>
      <c r="AS491" s="19"/>
    </row>
    <row r="492" spans="1:45" x14ac:dyDescent="0.2">
      <c r="A492" s="35"/>
      <c r="B492" s="34"/>
      <c r="C492" s="35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H492" s="19"/>
      <c r="AI492" s="19"/>
      <c r="AJ492" s="19"/>
      <c r="AK492" s="19"/>
      <c r="AL492" s="19"/>
      <c r="AM492" s="19"/>
      <c r="AN492" s="19"/>
      <c r="AO492" s="19"/>
      <c r="AP492" s="19"/>
      <c r="AR492" s="19"/>
      <c r="AS492" s="19"/>
    </row>
    <row r="493" spans="1:45" x14ac:dyDescent="0.2">
      <c r="A493" s="35"/>
      <c r="B493" s="34"/>
      <c r="C493" s="35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H493" s="19"/>
      <c r="AI493" s="19"/>
      <c r="AJ493" s="19"/>
      <c r="AK493" s="19"/>
      <c r="AL493" s="19"/>
      <c r="AM493" s="19"/>
      <c r="AN493" s="19"/>
      <c r="AO493" s="19"/>
      <c r="AP493" s="19"/>
      <c r="AR493" s="19"/>
      <c r="AS493" s="19"/>
    </row>
    <row r="494" spans="1:45" x14ac:dyDescent="0.2">
      <c r="A494" s="35"/>
      <c r="B494" s="34"/>
      <c r="C494" s="35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H494" s="19"/>
      <c r="AI494" s="19"/>
      <c r="AJ494" s="19"/>
      <c r="AK494" s="19"/>
      <c r="AL494" s="19"/>
      <c r="AM494" s="19"/>
      <c r="AN494" s="19"/>
      <c r="AO494" s="19"/>
      <c r="AP494" s="19"/>
      <c r="AR494" s="19"/>
      <c r="AS494" s="19"/>
    </row>
    <row r="495" spans="1:45" x14ac:dyDescent="0.2">
      <c r="A495" s="35"/>
      <c r="B495" s="34"/>
      <c r="C495" s="35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H495" s="19"/>
      <c r="AI495" s="19"/>
      <c r="AJ495" s="19"/>
      <c r="AK495" s="19"/>
      <c r="AL495" s="19"/>
      <c r="AM495" s="19"/>
      <c r="AN495" s="19"/>
      <c r="AO495" s="19"/>
      <c r="AP495" s="19"/>
      <c r="AR495" s="19"/>
      <c r="AS495" s="19"/>
    </row>
    <row r="496" spans="1:45" x14ac:dyDescent="0.2">
      <c r="A496" s="35"/>
      <c r="B496" s="34"/>
      <c r="C496" s="35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H496" s="19"/>
      <c r="AI496" s="19"/>
      <c r="AJ496" s="19"/>
      <c r="AK496" s="19"/>
      <c r="AL496" s="19"/>
      <c r="AM496" s="19"/>
      <c r="AN496" s="19"/>
      <c r="AO496" s="19"/>
      <c r="AP496" s="19"/>
      <c r="AR496" s="19"/>
      <c r="AS496" s="19"/>
    </row>
    <row r="497" spans="1:45" x14ac:dyDescent="0.2">
      <c r="A497" s="35"/>
      <c r="B497" s="34"/>
      <c r="C497" s="35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H497" s="19"/>
      <c r="AI497" s="19"/>
      <c r="AJ497" s="19"/>
      <c r="AK497" s="19"/>
      <c r="AL497" s="19"/>
      <c r="AM497" s="19"/>
      <c r="AN497" s="19"/>
      <c r="AO497" s="19"/>
      <c r="AP497" s="19"/>
      <c r="AR497" s="19"/>
      <c r="AS497" s="19"/>
    </row>
    <row r="498" spans="1:45" x14ac:dyDescent="0.2">
      <c r="A498" s="35"/>
      <c r="B498" s="34"/>
      <c r="C498" s="35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H498" s="19"/>
      <c r="AI498" s="19"/>
      <c r="AJ498" s="19"/>
      <c r="AK498" s="19"/>
      <c r="AL498" s="19"/>
      <c r="AM498" s="19"/>
      <c r="AN498" s="19"/>
      <c r="AO498" s="19"/>
      <c r="AP498" s="19"/>
      <c r="AR498" s="19"/>
      <c r="AS498" s="19"/>
    </row>
    <row r="499" spans="1:45" x14ac:dyDescent="0.2">
      <c r="A499" s="35"/>
      <c r="B499" s="34"/>
      <c r="C499" s="35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H499" s="19"/>
      <c r="AI499" s="19"/>
      <c r="AJ499" s="19"/>
      <c r="AK499" s="19"/>
      <c r="AL499" s="19"/>
      <c r="AM499" s="19"/>
      <c r="AN499" s="19"/>
      <c r="AO499" s="19"/>
      <c r="AP499" s="19"/>
      <c r="AR499" s="19"/>
      <c r="AS499" s="19"/>
    </row>
    <row r="500" spans="1:45" x14ac:dyDescent="0.2">
      <c r="A500" s="35"/>
      <c r="B500" s="34"/>
      <c r="C500" s="35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H500" s="19"/>
      <c r="AI500" s="19"/>
      <c r="AJ500" s="19"/>
      <c r="AK500" s="19"/>
      <c r="AL500" s="19"/>
      <c r="AM500" s="19"/>
      <c r="AN500" s="19"/>
      <c r="AO500" s="19"/>
      <c r="AP500" s="19"/>
      <c r="AR500" s="19"/>
      <c r="AS500" s="19"/>
    </row>
    <row r="501" spans="1:45" x14ac:dyDescent="0.2">
      <c r="A501" s="35"/>
      <c r="B501" s="34"/>
      <c r="C501" s="35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H501" s="19"/>
      <c r="AI501" s="19"/>
      <c r="AJ501" s="19"/>
      <c r="AK501" s="19"/>
      <c r="AL501" s="19"/>
      <c r="AM501" s="19"/>
      <c r="AN501" s="19"/>
      <c r="AO501" s="19"/>
      <c r="AP501" s="19"/>
      <c r="AR501" s="19"/>
      <c r="AS501" s="19"/>
    </row>
    <row r="502" spans="1:45" x14ac:dyDescent="0.2">
      <c r="A502" s="35"/>
      <c r="B502" s="34"/>
      <c r="C502" s="35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H502" s="19"/>
      <c r="AI502" s="19"/>
      <c r="AJ502" s="19"/>
      <c r="AK502" s="19"/>
      <c r="AL502" s="19"/>
      <c r="AM502" s="19"/>
      <c r="AN502" s="19"/>
      <c r="AO502" s="19"/>
      <c r="AP502" s="19"/>
      <c r="AR502" s="19"/>
      <c r="AS502" s="19"/>
    </row>
    <row r="503" spans="1:45" x14ac:dyDescent="0.2">
      <c r="A503" s="35"/>
      <c r="B503" s="34"/>
      <c r="C503" s="35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H503" s="19"/>
      <c r="AI503" s="19"/>
      <c r="AJ503" s="19"/>
      <c r="AK503" s="19"/>
      <c r="AL503" s="19"/>
      <c r="AM503" s="19"/>
      <c r="AN503" s="19"/>
      <c r="AO503" s="19"/>
      <c r="AP503" s="19"/>
      <c r="AR503" s="19"/>
      <c r="AS503" s="19"/>
    </row>
    <row r="504" spans="1:45" x14ac:dyDescent="0.2">
      <c r="A504" s="35"/>
      <c r="B504" s="34"/>
      <c r="C504" s="35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H504" s="19"/>
      <c r="AI504" s="19"/>
      <c r="AJ504" s="19"/>
      <c r="AK504" s="19"/>
      <c r="AL504" s="19"/>
      <c r="AM504" s="19"/>
      <c r="AN504" s="19"/>
      <c r="AO504" s="19"/>
      <c r="AP504" s="19"/>
      <c r="AR504" s="19"/>
      <c r="AS504" s="19"/>
    </row>
    <row r="505" spans="1:45" x14ac:dyDescent="0.2">
      <c r="A505" s="35"/>
      <c r="B505" s="34"/>
      <c r="C505" s="35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H505" s="19"/>
      <c r="AI505" s="19"/>
      <c r="AJ505" s="19"/>
      <c r="AK505" s="19"/>
      <c r="AL505" s="19"/>
      <c r="AM505" s="19"/>
      <c r="AN505" s="19"/>
      <c r="AO505" s="19"/>
      <c r="AP505" s="19"/>
      <c r="AR505" s="19"/>
      <c r="AS505" s="19"/>
    </row>
    <row r="506" spans="1:45" x14ac:dyDescent="0.2">
      <c r="A506" s="35"/>
      <c r="B506" s="34"/>
      <c r="C506" s="35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H506" s="19"/>
      <c r="AI506" s="19"/>
      <c r="AJ506" s="19"/>
      <c r="AK506" s="19"/>
      <c r="AL506" s="19"/>
      <c r="AM506" s="19"/>
      <c r="AN506" s="19"/>
      <c r="AO506" s="19"/>
      <c r="AP506" s="19"/>
      <c r="AR506" s="19"/>
      <c r="AS506" s="19"/>
    </row>
    <row r="507" spans="1:45" x14ac:dyDescent="0.2">
      <c r="A507" s="35"/>
      <c r="B507" s="34"/>
      <c r="C507" s="35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H507" s="19"/>
      <c r="AI507" s="19"/>
      <c r="AJ507" s="19"/>
      <c r="AK507" s="19"/>
      <c r="AL507" s="19"/>
      <c r="AM507" s="19"/>
      <c r="AN507" s="19"/>
      <c r="AO507" s="19"/>
      <c r="AP507" s="19"/>
      <c r="AR507" s="19"/>
      <c r="AS507" s="19"/>
    </row>
    <row r="508" spans="1:45" x14ac:dyDescent="0.2">
      <c r="A508" s="35"/>
      <c r="B508" s="34"/>
      <c r="C508" s="35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H508" s="19"/>
      <c r="AI508" s="19"/>
      <c r="AJ508" s="19"/>
      <c r="AK508" s="19"/>
      <c r="AL508" s="19"/>
      <c r="AM508" s="19"/>
      <c r="AN508" s="19"/>
      <c r="AO508" s="19"/>
      <c r="AP508" s="19"/>
      <c r="AR508" s="19"/>
      <c r="AS508" s="19"/>
    </row>
    <row r="509" spans="1:45" x14ac:dyDescent="0.2">
      <c r="A509" s="35"/>
      <c r="B509" s="34"/>
      <c r="C509" s="35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H509" s="19"/>
      <c r="AI509" s="19"/>
      <c r="AJ509" s="19"/>
      <c r="AK509" s="19"/>
      <c r="AL509" s="19"/>
      <c r="AM509" s="19"/>
      <c r="AN509" s="19"/>
      <c r="AO509" s="19"/>
      <c r="AP509" s="19"/>
      <c r="AR509" s="19"/>
      <c r="AS509" s="19"/>
    </row>
    <row r="510" spans="1:45" x14ac:dyDescent="0.2">
      <c r="A510" s="35"/>
      <c r="B510" s="34"/>
      <c r="C510" s="35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H510" s="19"/>
      <c r="AI510" s="19"/>
      <c r="AJ510" s="19"/>
      <c r="AK510" s="19"/>
      <c r="AL510" s="19"/>
      <c r="AM510" s="19"/>
      <c r="AN510" s="19"/>
      <c r="AO510" s="19"/>
      <c r="AP510" s="19"/>
      <c r="AR510" s="19"/>
      <c r="AS510" s="19"/>
    </row>
    <row r="511" spans="1:45" x14ac:dyDescent="0.2">
      <c r="A511" s="35"/>
      <c r="B511" s="34"/>
      <c r="C511" s="35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H511" s="19"/>
      <c r="AI511" s="19"/>
      <c r="AJ511" s="19"/>
      <c r="AK511" s="19"/>
      <c r="AL511" s="19"/>
      <c r="AM511" s="19"/>
      <c r="AN511" s="19"/>
      <c r="AO511" s="19"/>
      <c r="AP511" s="19"/>
      <c r="AR511" s="19"/>
      <c r="AS511" s="19"/>
    </row>
    <row r="512" spans="1:45" x14ac:dyDescent="0.2">
      <c r="A512" s="35"/>
      <c r="B512" s="34"/>
      <c r="C512" s="35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H512" s="19"/>
      <c r="AI512" s="19"/>
      <c r="AJ512" s="19"/>
      <c r="AK512" s="19"/>
      <c r="AL512" s="19"/>
      <c r="AM512" s="19"/>
      <c r="AN512" s="19"/>
      <c r="AO512" s="19"/>
      <c r="AP512" s="19"/>
      <c r="AR512" s="19"/>
      <c r="AS512" s="19"/>
    </row>
    <row r="513" spans="1:45" x14ac:dyDescent="0.2">
      <c r="A513" s="35"/>
      <c r="B513" s="34"/>
      <c r="C513" s="35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H513" s="19"/>
      <c r="AI513" s="19"/>
      <c r="AJ513" s="19"/>
      <c r="AK513" s="19"/>
      <c r="AL513" s="19"/>
      <c r="AM513" s="19"/>
      <c r="AN513" s="19"/>
      <c r="AO513" s="19"/>
      <c r="AP513" s="19"/>
      <c r="AR513" s="19"/>
      <c r="AS513" s="19"/>
    </row>
    <row r="514" spans="1:45" x14ac:dyDescent="0.2">
      <c r="A514" s="35"/>
      <c r="B514" s="34"/>
      <c r="C514" s="35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H514" s="19"/>
      <c r="AI514" s="19"/>
      <c r="AJ514" s="19"/>
      <c r="AK514" s="19"/>
      <c r="AL514" s="19"/>
      <c r="AM514" s="19"/>
      <c r="AN514" s="19"/>
      <c r="AO514" s="19"/>
      <c r="AP514" s="19"/>
      <c r="AR514" s="19"/>
      <c r="AS514" s="19"/>
    </row>
    <row r="515" spans="1:45" x14ac:dyDescent="0.2">
      <c r="A515" s="35"/>
      <c r="B515" s="34"/>
      <c r="C515" s="35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H515" s="19"/>
      <c r="AI515" s="19"/>
      <c r="AJ515" s="19"/>
      <c r="AK515" s="19"/>
      <c r="AL515" s="19"/>
      <c r="AM515" s="19"/>
      <c r="AN515" s="19"/>
      <c r="AO515" s="19"/>
      <c r="AP515" s="19"/>
      <c r="AR515" s="19"/>
      <c r="AS515" s="19"/>
    </row>
    <row r="516" spans="1:45" x14ac:dyDescent="0.2">
      <c r="A516" s="35"/>
      <c r="B516" s="34"/>
      <c r="C516" s="35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H516" s="19"/>
      <c r="AI516" s="19"/>
      <c r="AJ516" s="19"/>
      <c r="AK516" s="19"/>
      <c r="AL516" s="19"/>
      <c r="AM516" s="19"/>
      <c r="AN516" s="19"/>
      <c r="AO516" s="19"/>
      <c r="AP516" s="19"/>
      <c r="AR516" s="19"/>
      <c r="AS516" s="19"/>
    </row>
    <row r="517" spans="1:45" x14ac:dyDescent="0.2">
      <c r="A517" s="35"/>
      <c r="B517" s="34"/>
      <c r="C517" s="35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H517" s="19"/>
      <c r="AI517" s="19"/>
      <c r="AJ517" s="19"/>
      <c r="AK517" s="19"/>
      <c r="AL517" s="19"/>
      <c r="AM517" s="19"/>
      <c r="AN517" s="19"/>
      <c r="AO517" s="19"/>
      <c r="AP517" s="19"/>
      <c r="AR517" s="19"/>
      <c r="AS517" s="19"/>
    </row>
    <row r="518" spans="1:45" x14ac:dyDescent="0.2">
      <c r="A518" s="35"/>
      <c r="B518" s="34"/>
      <c r="C518" s="35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H518" s="19"/>
      <c r="AI518" s="19"/>
      <c r="AJ518" s="19"/>
      <c r="AK518" s="19"/>
      <c r="AL518" s="19"/>
      <c r="AM518" s="19"/>
      <c r="AN518" s="19"/>
      <c r="AO518" s="19"/>
      <c r="AP518" s="19"/>
      <c r="AR518" s="19"/>
      <c r="AS518" s="19"/>
    </row>
    <row r="519" spans="1:45" x14ac:dyDescent="0.2">
      <c r="A519" s="35"/>
      <c r="B519" s="34"/>
      <c r="C519" s="35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H519" s="19"/>
      <c r="AI519" s="19"/>
      <c r="AJ519" s="19"/>
      <c r="AK519" s="19"/>
      <c r="AL519" s="19"/>
      <c r="AM519" s="19"/>
      <c r="AN519" s="19"/>
      <c r="AO519" s="19"/>
      <c r="AP519" s="19"/>
      <c r="AR519" s="19"/>
      <c r="AS519" s="19"/>
    </row>
    <row r="520" spans="1:45" x14ac:dyDescent="0.2">
      <c r="A520" s="35"/>
      <c r="B520" s="34"/>
      <c r="C520" s="35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H520" s="19"/>
      <c r="AI520" s="19"/>
      <c r="AJ520" s="19"/>
      <c r="AK520" s="19"/>
      <c r="AL520" s="19"/>
      <c r="AM520" s="19"/>
      <c r="AN520" s="19"/>
      <c r="AO520" s="19"/>
      <c r="AP520" s="19"/>
      <c r="AR520" s="19"/>
      <c r="AS520" s="19"/>
    </row>
    <row r="521" spans="1:45" x14ac:dyDescent="0.2">
      <c r="A521" s="35"/>
      <c r="B521" s="34"/>
      <c r="C521" s="35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H521" s="19"/>
      <c r="AI521" s="19"/>
      <c r="AJ521" s="19"/>
      <c r="AK521" s="19"/>
      <c r="AL521" s="19"/>
      <c r="AM521" s="19"/>
      <c r="AN521" s="19"/>
      <c r="AO521" s="19"/>
      <c r="AP521" s="19"/>
      <c r="AR521" s="19"/>
      <c r="AS521" s="19"/>
    </row>
    <row r="522" spans="1:45" x14ac:dyDescent="0.2">
      <c r="A522" s="35"/>
      <c r="B522" s="34"/>
      <c r="C522" s="35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H522" s="19"/>
      <c r="AI522" s="19"/>
      <c r="AJ522" s="19"/>
      <c r="AK522" s="19"/>
      <c r="AL522" s="19"/>
      <c r="AM522" s="19"/>
      <c r="AN522" s="19"/>
      <c r="AO522" s="19"/>
      <c r="AP522" s="19"/>
      <c r="AR522" s="19"/>
      <c r="AS522" s="19"/>
    </row>
    <row r="523" spans="1:45" x14ac:dyDescent="0.2">
      <c r="A523" s="35"/>
      <c r="B523" s="34"/>
      <c r="C523" s="35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H523" s="19"/>
      <c r="AI523" s="19"/>
      <c r="AJ523" s="19"/>
      <c r="AK523" s="19"/>
      <c r="AL523" s="19"/>
      <c r="AM523" s="19"/>
      <c r="AN523" s="19"/>
      <c r="AO523" s="19"/>
      <c r="AP523" s="19"/>
      <c r="AR523" s="19"/>
      <c r="AS523" s="19"/>
    </row>
    <row r="524" spans="1:45" x14ac:dyDescent="0.2">
      <c r="A524" s="35"/>
      <c r="B524" s="34"/>
      <c r="C524" s="35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H524" s="19"/>
      <c r="AI524" s="19"/>
      <c r="AJ524" s="19"/>
      <c r="AK524" s="19"/>
      <c r="AL524" s="19"/>
      <c r="AM524" s="19"/>
      <c r="AN524" s="19"/>
      <c r="AO524" s="19"/>
      <c r="AP524" s="19"/>
      <c r="AR524" s="19"/>
      <c r="AS524" s="19"/>
    </row>
    <row r="525" spans="1:45" x14ac:dyDescent="0.2">
      <c r="A525" s="35"/>
      <c r="B525" s="34"/>
      <c r="C525" s="35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H525" s="19"/>
      <c r="AI525" s="19"/>
      <c r="AJ525" s="19"/>
      <c r="AK525" s="19"/>
      <c r="AL525" s="19"/>
      <c r="AM525" s="19"/>
      <c r="AN525" s="19"/>
      <c r="AO525" s="19"/>
      <c r="AP525" s="19"/>
      <c r="AR525" s="19"/>
      <c r="AS525" s="19"/>
    </row>
    <row r="526" spans="1:45" x14ac:dyDescent="0.2">
      <c r="A526" s="35"/>
      <c r="B526" s="34"/>
      <c r="C526" s="35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H526" s="19"/>
      <c r="AI526" s="19"/>
      <c r="AJ526" s="19"/>
      <c r="AK526" s="19"/>
      <c r="AL526" s="19"/>
      <c r="AM526" s="19"/>
      <c r="AN526" s="19"/>
      <c r="AO526" s="19"/>
      <c r="AP526" s="19"/>
      <c r="AR526" s="19"/>
      <c r="AS526" s="19"/>
    </row>
    <row r="527" spans="1:45" x14ac:dyDescent="0.2">
      <c r="A527" s="35"/>
      <c r="B527" s="34"/>
      <c r="C527" s="35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H527" s="19"/>
      <c r="AI527" s="19"/>
      <c r="AJ527" s="19"/>
      <c r="AK527" s="19"/>
      <c r="AL527" s="19"/>
      <c r="AM527" s="19"/>
      <c r="AN527" s="19"/>
      <c r="AO527" s="19"/>
      <c r="AP527" s="19"/>
      <c r="AR527" s="19"/>
      <c r="AS527" s="19"/>
    </row>
    <row r="528" spans="1:45" x14ac:dyDescent="0.2">
      <c r="A528" s="35"/>
      <c r="B528" s="34"/>
      <c r="C528" s="35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H528" s="19"/>
      <c r="AI528" s="19"/>
      <c r="AJ528" s="19"/>
      <c r="AK528" s="19"/>
      <c r="AL528" s="19"/>
      <c r="AM528" s="19"/>
      <c r="AN528" s="19"/>
      <c r="AO528" s="19"/>
      <c r="AP528" s="19"/>
      <c r="AR528" s="19"/>
      <c r="AS528" s="19"/>
    </row>
    <row r="529" spans="1:45" x14ac:dyDescent="0.2">
      <c r="A529" s="35"/>
      <c r="B529" s="34"/>
      <c r="C529" s="35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H529" s="19"/>
      <c r="AI529" s="19"/>
      <c r="AJ529" s="19"/>
      <c r="AK529" s="19"/>
      <c r="AL529" s="19"/>
      <c r="AM529" s="19"/>
      <c r="AN529" s="19"/>
      <c r="AO529" s="19"/>
      <c r="AP529" s="19"/>
      <c r="AR529" s="19"/>
      <c r="AS529" s="19"/>
    </row>
    <row r="530" spans="1:45" x14ac:dyDescent="0.2">
      <c r="A530" s="35"/>
      <c r="B530" s="34"/>
      <c r="C530" s="35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H530" s="19"/>
      <c r="AI530" s="19"/>
      <c r="AJ530" s="19"/>
      <c r="AK530" s="19"/>
      <c r="AL530" s="19"/>
      <c r="AM530" s="19"/>
      <c r="AN530" s="19"/>
      <c r="AO530" s="19"/>
      <c r="AP530" s="19"/>
      <c r="AR530" s="19"/>
      <c r="AS530" s="19"/>
    </row>
    <row r="531" spans="1:45" x14ac:dyDescent="0.2">
      <c r="A531" s="35"/>
      <c r="B531" s="34"/>
      <c r="C531" s="35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H531" s="19"/>
      <c r="AI531" s="19"/>
      <c r="AJ531" s="19"/>
      <c r="AK531" s="19"/>
      <c r="AL531" s="19"/>
      <c r="AM531" s="19"/>
      <c r="AN531" s="19"/>
      <c r="AO531" s="19"/>
      <c r="AP531" s="19"/>
      <c r="AR531" s="19"/>
      <c r="AS531" s="19"/>
    </row>
    <row r="532" spans="1:45" x14ac:dyDescent="0.2">
      <c r="A532" s="35"/>
      <c r="B532" s="34"/>
      <c r="C532" s="35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H532" s="19"/>
      <c r="AI532" s="19"/>
      <c r="AJ532" s="19"/>
      <c r="AK532" s="19"/>
      <c r="AL532" s="19"/>
      <c r="AM532" s="19"/>
      <c r="AN532" s="19"/>
      <c r="AO532" s="19"/>
      <c r="AP532" s="19"/>
      <c r="AR532" s="19"/>
      <c r="AS532" s="19"/>
    </row>
    <row r="533" spans="1:45" x14ac:dyDescent="0.2">
      <c r="A533" s="35"/>
      <c r="B533" s="34"/>
      <c r="C533" s="35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H533" s="19"/>
      <c r="AI533" s="19"/>
      <c r="AJ533" s="19"/>
      <c r="AK533" s="19"/>
      <c r="AL533" s="19"/>
      <c r="AM533" s="19"/>
      <c r="AN533" s="19"/>
      <c r="AO533" s="19"/>
      <c r="AP533" s="19"/>
      <c r="AR533" s="19"/>
      <c r="AS533" s="19"/>
    </row>
    <row r="534" spans="1:45" x14ac:dyDescent="0.2">
      <c r="A534" s="35"/>
      <c r="B534" s="34"/>
      <c r="C534" s="35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H534" s="19"/>
      <c r="AI534" s="19"/>
      <c r="AJ534" s="19"/>
      <c r="AK534" s="19"/>
      <c r="AL534" s="19"/>
      <c r="AM534" s="19"/>
      <c r="AN534" s="19"/>
      <c r="AO534" s="19"/>
      <c r="AP534" s="19"/>
      <c r="AR534" s="19"/>
      <c r="AS534" s="19"/>
    </row>
    <row r="535" spans="1:45" x14ac:dyDescent="0.2">
      <c r="A535" s="35"/>
      <c r="B535" s="34"/>
      <c r="C535" s="35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H535" s="19"/>
      <c r="AI535" s="19"/>
      <c r="AJ535" s="19"/>
      <c r="AK535" s="19"/>
      <c r="AL535" s="19"/>
      <c r="AM535" s="19"/>
      <c r="AN535" s="19"/>
      <c r="AO535" s="19"/>
      <c r="AP535" s="19"/>
      <c r="AR535" s="19"/>
      <c r="AS535" s="19"/>
    </row>
    <row r="536" spans="1:45" x14ac:dyDescent="0.2">
      <c r="A536" s="35"/>
      <c r="B536" s="34"/>
      <c r="C536" s="35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H536" s="19"/>
      <c r="AI536" s="19"/>
      <c r="AJ536" s="19"/>
      <c r="AK536" s="19"/>
      <c r="AL536" s="19"/>
      <c r="AM536" s="19"/>
      <c r="AN536" s="19"/>
      <c r="AO536" s="19"/>
      <c r="AP536" s="19"/>
      <c r="AR536" s="19"/>
      <c r="AS536" s="19"/>
    </row>
    <row r="537" spans="1:45" x14ac:dyDescent="0.2">
      <c r="A537" s="35"/>
      <c r="B537" s="34"/>
      <c r="C537" s="35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H537" s="19"/>
      <c r="AI537" s="19"/>
      <c r="AJ537" s="19"/>
      <c r="AK537" s="19"/>
      <c r="AL537" s="19"/>
      <c r="AM537" s="19"/>
      <c r="AN537" s="19"/>
      <c r="AO537" s="19"/>
      <c r="AP537" s="19"/>
      <c r="AR537" s="19"/>
      <c r="AS537" s="19"/>
    </row>
    <row r="538" spans="1:45" x14ac:dyDescent="0.2">
      <c r="A538" s="35"/>
      <c r="B538" s="34"/>
      <c r="C538" s="35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H538" s="19"/>
      <c r="AI538" s="19"/>
      <c r="AJ538" s="19"/>
      <c r="AK538" s="19"/>
      <c r="AL538" s="19"/>
      <c r="AM538" s="19"/>
      <c r="AN538" s="19"/>
      <c r="AO538" s="19"/>
      <c r="AP538" s="19"/>
      <c r="AR538" s="19"/>
      <c r="AS538" s="19"/>
    </row>
    <row r="539" spans="1:45" x14ac:dyDescent="0.2">
      <c r="A539" s="35"/>
      <c r="B539" s="34"/>
      <c r="C539" s="35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H539" s="19"/>
      <c r="AI539" s="19"/>
      <c r="AJ539" s="19"/>
      <c r="AK539" s="19"/>
      <c r="AL539" s="19"/>
      <c r="AM539" s="19"/>
      <c r="AN539" s="19"/>
      <c r="AO539" s="19"/>
      <c r="AP539" s="19"/>
      <c r="AR539" s="19"/>
      <c r="AS539" s="19"/>
    </row>
    <row r="540" spans="1:45" x14ac:dyDescent="0.2">
      <c r="A540" s="35"/>
      <c r="B540" s="34"/>
      <c r="C540" s="35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H540" s="19"/>
      <c r="AI540" s="19"/>
      <c r="AJ540" s="19"/>
      <c r="AK540" s="19"/>
      <c r="AL540" s="19"/>
      <c r="AM540" s="19"/>
      <c r="AN540" s="19"/>
      <c r="AO540" s="19"/>
      <c r="AP540" s="19"/>
      <c r="AR540" s="19"/>
      <c r="AS540" s="19"/>
    </row>
    <row r="541" spans="1:45" x14ac:dyDescent="0.2">
      <c r="A541" s="35"/>
      <c r="B541" s="34"/>
      <c r="C541" s="35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H541" s="19"/>
      <c r="AI541" s="19"/>
      <c r="AJ541" s="19"/>
      <c r="AK541" s="19"/>
      <c r="AL541" s="19"/>
      <c r="AM541" s="19"/>
      <c r="AN541" s="19"/>
      <c r="AO541" s="19"/>
      <c r="AP541" s="19"/>
      <c r="AR541" s="19"/>
      <c r="AS541" s="19"/>
    </row>
    <row r="542" spans="1:45" x14ac:dyDescent="0.2">
      <c r="A542" s="35"/>
      <c r="B542" s="34"/>
      <c r="C542" s="35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H542" s="19"/>
      <c r="AI542" s="19"/>
      <c r="AJ542" s="19"/>
      <c r="AK542" s="19"/>
      <c r="AL542" s="19"/>
      <c r="AM542" s="19"/>
      <c r="AN542" s="19"/>
      <c r="AO542" s="19"/>
      <c r="AP542" s="19"/>
      <c r="AR542" s="19"/>
      <c r="AS542" s="19"/>
    </row>
    <row r="543" spans="1:45" x14ac:dyDescent="0.2">
      <c r="A543" s="35"/>
      <c r="B543" s="34"/>
      <c r="C543" s="35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H543" s="19"/>
      <c r="AI543" s="19"/>
      <c r="AJ543" s="19"/>
      <c r="AK543" s="19"/>
      <c r="AL543" s="19"/>
      <c r="AM543" s="19"/>
      <c r="AN543" s="19"/>
      <c r="AO543" s="19"/>
      <c r="AP543" s="19"/>
      <c r="AR543" s="19"/>
      <c r="AS543" s="19"/>
    </row>
    <row r="544" spans="1:45" x14ac:dyDescent="0.2">
      <c r="A544" s="35"/>
      <c r="B544" s="34"/>
      <c r="C544" s="35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H544" s="19"/>
      <c r="AI544" s="19"/>
      <c r="AJ544" s="19"/>
      <c r="AK544" s="19"/>
      <c r="AL544" s="19"/>
      <c r="AM544" s="19"/>
      <c r="AN544" s="19"/>
      <c r="AO544" s="19"/>
      <c r="AP544" s="19"/>
      <c r="AR544" s="19"/>
      <c r="AS544" s="19"/>
    </row>
    <row r="545" spans="1:45" x14ac:dyDescent="0.2">
      <c r="A545" s="35"/>
      <c r="B545" s="34"/>
      <c r="C545" s="35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H545" s="19"/>
      <c r="AI545" s="19"/>
      <c r="AJ545" s="19"/>
      <c r="AK545" s="19"/>
      <c r="AL545" s="19"/>
      <c r="AM545" s="19"/>
      <c r="AN545" s="19"/>
      <c r="AO545" s="19"/>
      <c r="AP545" s="19"/>
      <c r="AR545" s="19"/>
      <c r="AS545" s="19"/>
    </row>
    <row r="546" spans="1:45" x14ac:dyDescent="0.2">
      <c r="A546" s="35"/>
      <c r="B546" s="34"/>
      <c r="C546" s="35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H546" s="19"/>
      <c r="AI546" s="19"/>
      <c r="AJ546" s="19"/>
      <c r="AK546" s="19"/>
      <c r="AL546" s="19"/>
      <c r="AM546" s="19"/>
      <c r="AN546" s="19"/>
      <c r="AO546" s="19"/>
      <c r="AP546" s="19"/>
      <c r="AR546" s="19"/>
      <c r="AS546" s="19"/>
    </row>
    <row r="547" spans="1:45" x14ac:dyDescent="0.2">
      <c r="A547" s="35"/>
      <c r="B547" s="34"/>
      <c r="C547" s="35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H547" s="19"/>
      <c r="AI547" s="19"/>
      <c r="AJ547" s="19"/>
      <c r="AK547" s="19"/>
      <c r="AL547" s="19"/>
      <c r="AM547" s="19"/>
      <c r="AN547" s="19"/>
      <c r="AO547" s="19"/>
      <c r="AP547" s="19"/>
      <c r="AR547" s="19"/>
      <c r="AS547" s="19"/>
    </row>
    <row r="548" spans="1:45" x14ac:dyDescent="0.2">
      <c r="A548" s="35"/>
      <c r="B548" s="34"/>
      <c r="C548" s="35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H548" s="19"/>
      <c r="AI548" s="19"/>
      <c r="AJ548" s="19"/>
      <c r="AK548" s="19"/>
      <c r="AL548" s="19"/>
      <c r="AM548" s="19"/>
      <c r="AN548" s="19"/>
      <c r="AO548" s="19"/>
      <c r="AP548" s="19"/>
      <c r="AR548" s="19"/>
      <c r="AS548" s="19"/>
    </row>
    <row r="549" spans="1:45" x14ac:dyDescent="0.2">
      <c r="A549" s="35"/>
      <c r="B549" s="34"/>
      <c r="C549" s="35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H549" s="19"/>
      <c r="AI549" s="19"/>
      <c r="AJ549" s="19"/>
      <c r="AK549" s="19"/>
      <c r="AL549" s="19"/>
      <c r="AM549" s="19"/>
      <c r="AN549" s="19"/>
      <c r="AO549" s="19"/>
      <c r="AP549" s="19"/>
      <c r="AR549" s="19"/>
      <c r="AS549" s="19"/>
    </row>
    <row r="550" spans="1:45" x14ac:dyDescent="0.2">
      <c r="A550" s="35"/>
      <c r="B550" s="34"/>
      <c r="C550" s="35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H550" s="19"/>
      <c r="AI550" s="19"/>
      <c r="AJ550" s="19"/>
      <c r="AK550" s="19"/>
      <c r="AL550" s="19"/>
      <c r="AM550" s="19"/>
      <c r="AN550" s="19"/>
      <c r="AO550" s="19"/>
      <c r="AP550" s="19"/>
      <c r="AR550" s="19"/>
      <c r="AS550" s="19"/>
    </row>
    <row r="551" spans="1:45" x14ac:dyDescent="0.2">
      <c r="A551" s="35"/>
      <c r="B551" s="34"/>
      <c r="C551" s="35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H551" s="19"/>
      <c r="AI551" s="19"/>
      <c r="AJ551" s="19"/>
      <c r="AK551" s="19"/>
      <c r="AL551" s="19"/>
      <c r="AM551" s="19"/>
      <c r="AN551" s="19"/>
      <c r="AO551" s="19"/>
      <c r="AP551" s="19"/>
      <c r="AR551" s="19"/>
      <c r="AS551" s="19"/>
    </row>
    <row r="552" spans="1:45" x14ac:dyDescent="0.2">
      <c r="A552" s="35"/>
      <c r="B552" s="34"/>
      <c r="C552" s="35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H552" s="19"/>
      <c r="AI552" s="19"/>
      <c r="AJ552" s="19"/>
      <c r="AK552" s="19"/>
      <c r="AL552" s="19"/>
      <c r="AM552" s="19"/>
      <c r="AN552" s="19"/>
      <c r="AO552" s="19"/>
      <c r="AP552" s="19"/>
      <c r="AR552" s="19"/>
      <c r="AS552" s="19"/>
    </row>
    <row r="553" spans="1:45" x14ac:dyDescent="0.2">
      <c r="A553" s="35"/>
      <c r="B553" s="34"/>
      <c r="C553" s="35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H553" s="19"/>
      <c r="AI553" s="19"/>
      <c r="AJ553" s="19"/>
      <c r="AK553" s="19"/>
      <c r="AL553" s="19"/>
      <c r="AM553" s="19"/>
      <c r="AN553" s="19"/>
      <c r="AO553" s="19"/>
      <c r="AP553" s="19"/>
      <c r="AR553" s="19"/>
      <c r="AS553" s="19"/>
    </row>
    <row r="554" spans="1:45" x14ac:dyDescent="0.2">
      <c r="A554" s="35"/>
      <c r="B554" s="34"/>
      <c r="C554" s="35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H554" s="19"/>
      <c r="AI554" s="19"/>
      <c r="AJ554" s="19"/>
      <c r="AK554" s="19"/>
      <c r="AL554" s="19"/>
      <c r="AM554" s="19"/>
      <c r="AN554" s="19"/>
      <c r="AO554" s="19"/>
      <c r="AP554" s="19"/>
      <c r="AR554" s="19"/>
      <c r="AS554" s="19"/>
    </row>
    <row r="555" spans="1:45" x14ac:dyDescent="0.2">
      <c r="A555" s="35"/>
      <c r="B555" s="34"/>
      <c r="C555" s="35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H555" s="19"/>
      <c r="AI555" s="19"/>
      <c r="AJ555" s="19"/>
      <c r="AK555" s="19"/>
      <c r="AL555" s="19"/>
      <c r="AM555" s="19"/>
      <c r="AN555" s="19"/>
      <c r="AO555" s="19"/>
      <c r="AP555" s="19"/>
      <c r="AR555" s="19"/>
      <c r="AS555" s="19"/>
    </row>
    <row r="556" spans="1:45" x14ac:dyDescent="0.2">
      <c r="A556" s="35"/>
      <c r="B556" s="34"/>
      <c r="C556" s="35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H556" s="19"/>
      <c r="AI556" s="19"/>
      <c r="AJ556" s="19"/>
      <c r="AK556" s="19"/>
      <c r="AL556" s="19"/>
      <c r="AM556" s="19"/>
      <c r="AN556" s="19"/>
      <c r="AO556" s="19"/>
      <c r="AP556" s="19"/>
      <c r="AR556" s="19"/>
      <c r="AS556" s="19"/>
    </row>
    <row r="557" spans="1:45" x14ac:dyDescent="0.2">
      <c r="A557" s="35"/>
      <c r="B557" s="34"/>
      <c r="C557" s="35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H557" s="19"/>
      <c r="AI557" s="19"/>
      <c r="AJ557" s="19"/>
      <c r="AK557" s="19"/>
      <c r="AL557" s="19"/>
      <c r="AM557" s="19"/>
      <c r="AN557" s="19"/>
      <c r="AO557" s="19"/>
      <c r="AP557" s="19"/>
      <c r="AR557" s="19"/>
      <c r="AS557" s="19"/>
    </row>
    <row r="558" spans="1:45" x14ac:dyDescent="0.2">
      <c r="A558" s="35"/>
      <c r="B558" s="34"/>
      <c r="C558" s="35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H558" s="19"/>
      <c r="AI558" s="19"/>
      <c r="AJ558" s="19"/>
      <c r="AK558" s="19"/>
      <c r="AL558" s="19"/>
      <c r="AM558" s="19"/>
      <c r="AN558" s="19"/>
      <c r="AO558" s="19"/>
      <c r="AP558" s="19"/>
      <c r="AR558" s="19"/>
      <c r="AS558" s="19"/>
    </row>
    <row r="559" spans="1:45" x14ac:dyDescent="0.2">
      <c r="A559" s="35"/>
      <c r="B559" s="34"/>
      <c r="C559" s="35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H559" s="19"/>
      <c r="AI559" s="19"/>
      <c r="AJ559" s="19"/>
      <c r="AK559" s="19"/>
      <c r="AL559" s="19"/>
      <c r="AM559" s="19"/>
      <c r="AN559" s="19"/>
      <c r="AO559" s="19"/>
      <c r="AP559" s="19"/>
      <c r="AR559" s="19"/>
      <c r="AS559" s="19"/>
    </row>
    <row r="560" spans="1:45" x14ac:dyDescent="0.2">
      <c r="A560" s="35"/>
      <c r="B560" s="34"/>
      <c r="C560" s="35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H560" s="19"/>
      <c r="AI560" s="19"/>
      <c r="AJ560" s="19"/>
      <c r="AK560" s="19"/>
      <c r="AL560" s="19"/>
      <c r="AM560" s="19"/>
      <c r="AN560" s="19"/>
      <c r="AO560" s="19"/>
      <c r="AP560" s="19"/>
      <c r="AR560" s="19"/>
      <c r="AS560" s="19"/>
    </row>
    <row r="561" spans="1:45" x14ac:dyDescent="0.2">
      <c r="A561" s="35"/>
      <c r="B561" s="34"/>
      <c r="C561" s="35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H561" s="19"/>
      <c r="AI561" s="19"/>
      <c r="AJ561" s="19"/>
      <c r="AK561" s="19"/>
      <c r="AL561" s="19"/>
      <c r="AM561" s="19"/>
      <c r="AN561" s="19"/>
      <c r="AO561" s="19"/>
      <c r="AP561" s="19"/>
      <c r="AR561" s="19"/>
      <c r="AS561" s="19"/>
    </row>
    <row r="562" spans="1:45" x14ac:dyDescent="0.2">
      <c r="A562" s="35"/>
      <c r="B562" s="34"/>
      <c r="C562" s="35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H562" s="19"/>
      <c r="AI562" s="19"/>
      <c r="AJ562" s="19"/>
      <c r="AK562" s="19"/>
      <c r="AL562" s="19"/>
      <c r="AM562" s="19"/>
      <c r="AN562" s="19"/>
      <c r="AO562" s="19"/>
      <c r="AP562" s="19"/>
      <c r="AR562" s="19"/>
      <c r="AS562" s="19"/>
    </row>
    <row r="563" spans="1:45" x14ac:dyDescent="0.2">
      <c r="A563" s="35"/>
      <c r="B563" s="34"/>
      <c r="C563" s="35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H563" s="19"/>
      <c r="AI563" s="19"/>
      <c r="AJ563" s="19"/>
      <c r="AK563" s="19"/>
      <c r="AL563" s="19"/>
      <c r="AM563" s="19"/>
      <c r="AN563" s="19"/>
      <c r="AO563" s="19"/>
      <c r="AP563" s="19"/>
      <c r="AR563" s="19"/>
      <c r="AS563" s="19"/>
    </row>
    <row r="564" spans="1:45" x14ac:dyDescent="0.2">
      <c r="A564" s="35"/>
      <c r="B564" s="34"/>
      <c r="C564" s="35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H564" s="19"/>
      <c r="AI564" s="19"/>
      <c r="AJ564" s="19"/>
      <c r="AK564" s="19"/>
      <c r="AL564" s="19"/>
      <c r="AM564" s="19"/>
      <c r="AN564" s="19"/>
      <c r="AO564" s="19"/>
      <c r="AP564" s="19"/>
      <c r="AR564" s="19"/>
      <c r="AS564" s="19"/>
    </row>
    <row r="565" spans="1:45" x14ac:dyDescent="0.2">
      <c r="A565" s="35"/>
      <c r="B565" s="34"/>
      <c r="C565" s="35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H565" s="19"/>
      <c r="AI565" s="19"/>
      <c r="AJ565" s="19"/>
      <c r="AK565" s="19"/>
      <c r="AL565" s="19"/>
      <c r="AM565" s="19"/>
      <c r="AN565" s="19"/>
      <c r="AO565" s="19"/>
      <c r="AP565" s="19"/>
      <c r="AR565" s="19"/>
      <c r="AS565" s="19"/>
    </row>
    <row r="566" spans="1:45" x14ac:dyDescent="0.2">
      <c r="A566" s="35"/>
      <c r="B566" s="34"/>
      <c r="C566" s="35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H566" s="19"/>
      <c r="AI566" s="19"/>
      <c r="AJ566" s="19"/>
      <c r="AK566" s="19"/>
      <c r="AL566" s="19"/>
      <c r="AM566" s="19"/>
      <c r="AN566" s="19"/>
      <c r="AO566" s="19"/>
      <c r="AP566" s="19"/>
      <c r="AR566" s="19"/>
      <c r="AS566" s="19"/>
    </row>
    <row r="567" spans="1:45" x14ac:dyDescent="0.2">
      <c r="A567" s="35"/>
      <c r="B567" s="34"/>
      <c r="C567" s="35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H567" s="19"/>
      <c r="AI567" s="19"/>
      <c r="AJ567" s="19"/>
      <c r="AK567" s="19"/>
      <c r="AL567" s="19"/>
      <c r="AM567" s="19"/>
      <c r="AN567" s="19"/>
      <c r="AO567" s="19"/>
      <c r="AP567" s="19"/>
      <c r="AR567" s="19"/>
      <c r="AS567" s="19"/>
    </row>
    <row r="568" spans="1:45" x14ac:dyDescent="0.2">
      <c r="A568" s="35"/>
      <c r="B568" s="34"/>
      <c r="C568" s="35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H568" s="19"/>
      <c r="AI568" s="19"/>
      <c r="AJ568" s="19"/>
      <c r="AK568" s="19"/>
      <c r="AL568" s="19"/>
      <c r="AM568" s="19"/>
      <c r="AN568" s="19"/>
      <c r="AO568" s="19"/>
      <c r="AP568" s="19"/>
      <c r="AR568" s="19"/>
      <c r="AS568" s="19"/>
    </row>
    <row r="569" spans="1:45" x14ac:dyDescent="0.2">
      <c r="A569" s="35"/>
      <c r="B569" s="34"/>
      <c r="C569" s="35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H569" s="19"/>
      <c r="AI569" s="19"/>
      <c r="AJ569" s="19"/>
      <c r="AK569" s="19"/>
      <c r="AL569" s="19"/>
      <c r="AM569" s="19"/>
      <c r="AN569" s="19"/>
      <c r="AO569" s="19"/>
      <c r="AP569" s="19"/>
      <c r="AR569" s="19"/>
      <c r="AS569" s="19"/>
    </row>
    <row r="570" spans="1:45" x14ac:dyDescent="0.2">
      <c r="A570" s="35"/>
      <c r="B570" s="34"/>
      <c r="C570" s="35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H570" s="19"/>
      <c r="AI570" s="19"/>
      <c r="AJ570" s="19"/>
      <c r="AK570" s="19"/>
      <c r="AL570" s="19"/>
      <c r="AM570" s="19"/>
      <c r="AN570" s="19"/>
      <c r="AO570" s="19"/>
      <c r="AP570" s="19"/>
      <c r="AR570" s="19"/>
      <c r="AS570" s="19"/>
    </row>
    <row r="571" spans="1:45" x14ac:dyDescent="0.2">
      <c r="A571" s="35"/>
      <c r="B571" s="34"/>
      <c r="C571" s="35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H571" s="19"/>
      <c r="AI571" s="19"/>
      <c r="AJ571" s="19"/>
      <c r="AK571" s="19"/>
      <c r="AL571" s="19"/>
      <c r="AM571" s="19"/>
      <c r="AN571" s="19"/>
      <c r="AO571" s="19"/>
      <c r="AP571" s="19"/>
      <c r="AR571" s="19"/>
      <c r="AS571" s="19"/>
    </row>
    <row r="572" spans="1:45" x14ac:dyDescent="0.2">
      <c r="A572" s="35"/>
      <c r="B572" s="34"/>
      <c r="C572" s="35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H572" s="19"/>
      <c r="AI572" s="19"/>
      <c r="AJ572" s="19"/>
      <c r="AK572" s="19"/>
      <c r="AL572" s="19"/>
      <c r="AM572" s="19"/>
      <c r="AN572" s="19"/>
      <c r="AO572" s="19"/>
      <c r="AP572" s="19"/>
      <c r="AR572" s="19"/>
      <c r="AS572" s="19"/>
    </row>
    <row r="573" spans="1:45" x14ac:dyDescent="0.2">
      <c r="A573" s="35"/>
      <c r="B573" s="34"/>
      <c r="C573" s="35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H573" s="19"/>
      <c r="AI573" s="19"/>
      <c r="AJ573" s="19"/>
      <c r="AK573" s="19"/>
      <c r="AL573" s="19"/>
      <c r="AM573" s="19"/>
      <c r="AN573" s="19"/>
      <c r="AO573" s="19"/>
      <c r="AP573" s="19"/>
      <c r="AR573" s="19"/>
      <c r="AS573" s="19"/>
    </row>
    <row r="574" spans="1:45" x14ac:dyDescent="0.2">
      <c r="A574" s="35"/>
      <c r="B574" s="34"/>
      <c r="C574" s="35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H574" s="19"/>
      <c r="AI574" s="19"/>
      <c r="AJ574" s="19"/>
      <c r="AK574" s="19"/>
      <c r="AL574" s="19"/>
      <c r="AM574" s="19"/>
      <c r="AN574" s="19"/>
      <c r="AO574" s="19"/>
      <c r="AP574" s="19"/>
      <c r="AR574" s="19"/>
      <c r="AS574" s="19"/>
    </row>
    <row r="575" spans="1:45" x14ac:dyDescent="0.2">
      <c r="A575" s="35"/>
      <c r="B575" s="34"/>
      <c r="C575" s="35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H575" s="19"/>
      <c r="AI575" s="19"/>
      <c r="AJ575" s="19"/>
      <c r="AK575" s="19"/>
      <c r="AL575" s="19"/>
      <c r="AM575" s="19"/>
      <c r="AN575" s="19"/>
      <c r="AO575" s="19"/>
      <c r="AP575" s="19"/>
      <c r="AR575" s="19"/>
      <c r="AS575" s="19"/>
    </row>
    <row r="576" spans="1:45" x14ac:dyDescent="0.2">
      <c r="A576" s="35"/>
      <c r="B576" s="34"/>
      <c r="C576" s="35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H576" s="19"/>
      <c r="AI576" s="19"/>
      <c r="AJ576" s="19"/>
      <c r="AK576" s="19"/>
      <c r="AL576" s="19"/>
      <c r="AM576" s="19"/>
      <c r="AN576" s="19"/>
      <c r="AO576" s="19"/>
      <c r="AP576" s="19"/>
      <c r="AR576" s="19"/>
      <c r="AS576" s="19"/>
    </row>
    <row r="577" spans="1:45" x14ac:dyDescent="0.2">
      <c r="A577" s="35"/>
      <c r="B577" s="34"/>
      <c r="C577" s="35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H577" s="19"/>
      <c r="AI577" s="19"/>
      <c r="AJ577" s="19"/>
      <c r="AK577" s="19"/>
      <c r="AL577" s="19"/>
      <c r="AM577" s="19"/>
      <c r="AN577" s="19"/>
      <c r="AO577" s="19"/>
      <c r="AP577" s="19"/>
      <c r="AR577" s="19"/>
      <c r="AS577" s="19"/>
    </row>
    <row r="578" spans="1:45" x14ac:dyDescent="0.2">
      <c r="A578" s="35"/>
      <c r="B578" s="34"/>
      <c r="C578" s="35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H578" s="19"/>
      <c r="AI578" s="19"/>
      <c r="AJ578" s="19"/>
      <c r="AK578" s="19"/>
      <c r="AL578" s="19"/>
      <c r="AM578" s="19"/>
      <c r="AN578" s="19"/>
      <c r="AO578" s="19"/>
      <c r="AP578" s="19"/>
      <c r="AR578" s="19"/>
      <c r="AS578" s="19"/>
    </row>
    <row r="579" spans="1:45" x14ac:dyDescent="0.2">
      <c r="A579" s="35"/>
      <c r="B579" s="34"/>
      <c r="C579" s="35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H579" s="19"/>
      <c r="AI579" s="19"/>
      <c r="AJ579" s="19"/>
      <c r="AK579" s="19"/>
      <c r="AL579" s="19"/>
      <c r="AM579" s="19"/>
      <c r="AN579" s="19"/>
      <c r="AO579" s="19"/>
      <c r="AP579" s="19"/>
      <c r="AR579" s="19"/>
      <c r="AS579" s="19"/>
    </row>
    <row r="580" spans="1:45" x14ac:dyDescent="0.2">
      <c r="A580" s="35"/>
      <c r="B580" s="34"/>
      <c r="C580" s="35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H580" s="19"/>
      <c r="AI580" s="19"/>
      <c r="AJ580" s="19"/>
      <c r="AK580" s="19"/>
      <c r="AL580" s="19"/>
      <c r="AM580" s="19"/>
      <c r="AN580" s="19"/>
      <c r="AO580" s="19"/>
      <c r="AP580" s="19"/>
      <c r="AR580" s="19"/>
      <c r="AS580" s="19"/>
    </row>
    <row r="581" spans="1:45" x14ac:dyDescent="0.2">
      <c r="A581" s="35"/>
      <c r="B581" s="34"/>
      <c r="C581" s="35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H581" s="19"/>
      <c r="AI581" s="19"/>
      <c r="AJ581" s="19"/>
      <c r="AK581" s="19"/>
      <c r="AL581" s="19"/>
      <c r="AM581" s="19"/>
      <c r="AN581" s="19"/>
      <c r="AO581" s="19"/>
      <c r="AP581" s="19"/>
      <c r="AR581" s="19"/>
      <c r="AS581" s="19"/>
    </row>
    <row r="582" spans="1:45" x14ac:dyDescent="0.2">
      <c r="A582" s="35"/>
      <c r="B582" s="34"/>
      <c r="C582" s="35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H582" s="19"/>
      <c r="AI582" s="19"/>
      <c r="AJ582" s="19"/>
      <c r="AK582" s="19"/>
      <c r="AL582" s="19"/>
      <c r="AM582" s="19"/>
      <c r="AN582" s="19"/>
      <c r="AO582" s="19"/>
      <c r="AP582" s="19"/>
      <c r="AR582" s="19"/>
      <c r="AS582" s="19"/>
    </row>
    <row r="583" spans="1:45" x14ac:dyDescent="0.2">
      <c r="A583" s="35"/>
      <c r="B583" s="34"/>
      <c r="C583" s="35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H583" s="19"/>
      <c r="AI583" s="19"/>
      <c r="AJ583" s="19"/>
      <c r="AK583" s="19"/>
      <c r="AL583" s="19"/>
      <c r="AM583" s="19"/>
      <c r="AN583" s="19"/>
      <c r="AO583" s="19"/>
      <c r="AP583" s="19"/>
      <c r="AR583" s="19"/>
      <c r="AS583" s="19"/>
    </row>
    <row r="584" spans="1:45" x14ac:dyDescent="0.2">
      <c r="A584" s="35"/>
      <c r="B584" s="34"/>
      <c r="C584" s="35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H584" s="19"/>
      <c r="AI584" s="19"/>
      <c r="AJ584" s="19"/>
      <c r="AK584" s="19"/>
      <c r="AL584" s="19"/>
      <c r="AM584" s="19"/>
      <c r="AN584" s="19"/>
      <c r="AO584" s="19"/>
      <c r="AP584" s="19"/>
      <c r="AR584" s="19"/>
      <c r="AS584" s="19"/>
    </row>
    <row r="585" spans="1:45" x14ac:dyDescent="0.2">
      <c r="A585" s="35"/>
      <c r="B585" s="34"/>
      <c r="C585" s="35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H585" s="19"/>
      <c r="AI585" s="19"/>
      <c r="AJ585" s="19"/>
      <c r="AK585" s="19"/>
      <c r="AL585" s="19"/>
      <c r="AM585" s="19"/>
      <c r="AN585" s="19"/>
      <c r="AO585" s="19"/>
      <c r="AP585" s="19"/>
      <c r="AR585" s="19"/>
      <c r="AS585" s="19"/>
    </row>
    <row r="586" spans="1:45" x14ac:dyDescent="0.2">
      <c r="A586" s="35"/>
      <c r="B586" s="34"/>
      <c r="C586" s="35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H586" s="19"/>
      <c r="AI586" s="19"/>
      <c r="AJ586" s="19"/>
      <c r="AK586" s="19"/>
      <c r="AL586" s="19"/>
      <c r="AM586" s="19"/>
      <c r="AN586" s="19"/>
      <c r="AO586" s="19"/>
      <c r="AP586" s="19"/>
      <c r="AR586" s="19"/>
      <c r="AS586" s="19"/>
    </row>
    <row r="587" spans="1:45" x14ac:dyDescent="0.2">
      <c r="A587" s="35"/>
      <c r="B587" s="34"/>
      <c r="C587" s="35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H587" s="19"/>
      <c r="AI587" s="19"/>
      <c r="AJ587" s="19"/>
      <c r="AK587" s="19"/>
      <c r="AL587" s="19"/>
      <c r="AM587" s="19"/>
      <c r="AN587" s="19"/>
      <c r="AO587" s="19"/>
      <c r="AP587" s="19"/>
      <c r="AR587" s="19"/>
      <c r="AS587" s="19"/>
    </row>
    <row r="588" spans="1:45" x14ac:dyDescent="0.2">
      <c r="A588" s="35"/>
      <c r="B588" s="34"/>
      <c r="C588" s="35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H588" s="19"/>
      <c r="AI588" s="19"/>
      <c r="AJ588" s="19"/>
      <c r="AK588" s="19"/>
      <c r="AL588" s="19"/>
      <c r="AM588" s="19"/>
      <c r="AN588" s="19"/>
      <c r="AO588" s="19"/>
      <c r="AP588" s="19"/>
      <c r="AR588" s="19"/>
      <c r="AS588" s="19"/>
    </row>
    <row r="589" spans="1:45" x14ac:dyDescent="0.2">
      <c r="A589" s="35"/>
      <c r="B589" s="34"/>
      <c r="C589" s="35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H589" s="19"/>
      <c r="AI589" s="19"/>
      <c r="AJ589" s="19"/>
      <c r="AK589" s="19"/>
      <c r="AL589" s="19"/>
      <c r="AM589" s="19"/>
      <c r="AN589" s="19"/>
      <c r="AO589" s="19"/>
      <c r="AP589" s="19"/>
      <c r="AR589" s="19"/>
      <c r="AS589" s="19"/>
    </row>
    <row r="590" spans="1:45" x14ac:dyDescent="0.2">
      <c r="A590" s="35"/>
      <c r="B590" s="34"/>
      <c r="C590" s="35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H590" s="19"/>
      <c r="AI590" s="19"/>
      <c r="AJ590" s="19"/>
      <c r="AK590" s="19"/>
      <c r="AL590" s="19"/>
      <c r="AM590" s="19"/>
      <c r="AN590" s="19"/>
      <c r="AO590" s="19"/>
      <c r="AP590" s="19"/>
      <c r="AR590" s="19"/>
      <c r="AS590" s="19"/>
    </row>
    <row r="591" spans="1:45" x14ac:dyDescent="0.2">
      <c r="A591" s="35"/>
      <c r="B591" s="34"/>
      <c r="C591" s="35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H591" s="19"/>
      <c r="AI591" s="19"/>
      <c r="AJ591" s="19"/>
      <c r="AK591" s="19"/>
      <c r="AL591" s="19"/>
      <c r="AM591" s="19"/>
      <c r="AN591" s="19"/>
      <c r="AO591" s="19"/>
      <c r="AP591" s="19"/>
      <c r="AR591" s="19"/>
      <c r="AS591" s="19"/>
    </row>
    <row r="592" spans="1:45" x14ac:dyDescent="0.2">
      <c r="A592" s="35"/>
      <c r="B592" s="34"/>
      <c r="C592" s="35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H592" s="19"/>
      <c r="AI592" s="19"/>
      <c r="AJ592" s="19"/>
      <c r="AK592" s="19"/>
      <c r="AL592" s="19"/>
      <c r="AM592" s="19"/>
      <c r="AN592" s="19"/>
      <c r="AO592" s="19"/>
      <c r="AP592" s="19"/>
      <c r="AR592" s="19"/>
      <c r="AS592" s="19"/>
    </row>
    <row r="593" spans="1:45" x14ac:dyDescent="0.2">
      <c r="A593" s="35"/>
      <c r="B593" s="34"/>
      <c r="C593" s="35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H593" s="19"/>
      <c r="AI593" s="19"/>
      <c r="AJ593" s="19"/>
      <c r="AK593" s="19"/>
      <c r="AL593" s="19"/>
      <c r="AM593" s="19"/>
      <c r="AN593" s="19"/>
      <c r="AO593" s="19"/>
      <c r="AP593" s="19"/>
      <c r="AR593" s="19"/>
      <c r="AS593" s="19"/>
    </row>
    <row r="594" spans="1:45" x14ac:dyDescent="0.2">
      <c r="A594" s="35"/>
      <c r="B594" s="34"/>
      <c r="C594" s="35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H594" s="19"/>
      <c r="AI594" s="19"/>
      <c r="AJ594" s="19"/>
      <c r="AK594" s="19"/>
      <c r="AL594" s="19"/>
      <c r="AM594" s="19"/>
      <c r="AN594" s="19"/>
      <c r="AO594" s="19"/>
      <c r="AP594" s="19"/>
      <c r="AR594" s="19"/>
      <c r="AS594" s="19"/>
    </row>
    <row r="595" spans="1:45" x14ac:dyDescent="0.2">
      <c r="A595" s="35"/>
      <c r="B595" s="34"/>
      <c r="C595" s="35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H595" s="19"/>
      <c r="AI595" s="19"/>
      <c r="AJ595" s="19"/>
      <c r="AK595" s="19"/>
      <c r="AL595" s="19"/>
      <c r="AM595" s="19"/>
      <c r="AN595" s="19"/>
      <c r="AO595" s="19"/>
      <c r="AP595" s="19"/>
      <c r="AR595" s="19"/>
      <c r="AS595" s="19"/>
    </row>
    <row r="596" spans="1:45" x14ac:dyDescent="0.2">
      <c r="A596" s="35"/>
      <c r="B596" s="34"/>
      <c r="C596" s="35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H596" s="19"/>
      <c r="AI596" s="19"/>
      <c r="AJ596" s="19"/>
      <c r="AK596" s="19"/>
      <c r="AL596" s="19"/>
      <c r="AM596" s="19"/>
      <c r="AN596" s="19"/>
      <c r="AO596" s="19"/>
      <c r="AP596" s="19"/>
      <c r="AR596" s="19"/>
      <c r="AS596" s="19"/>
    </row>
    <row r="597" spans="1:45" x14ac:dyDescent="0.2">
      <c r="A597" s="35"/>
      <c r="B597" s="34"/>
      <c r="C597" s="35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H597" s="19"/>
      <c r="AI597" s="19"/>
      <c r="AJ597" s="19"/>
      <c r="AK597" s="19"/>
      <c r="AL597" s="19"/>
      <c r="AM597" s="19"/>
      <c r="AN597" s="19"/>
      <c r="AO597" s="19"/>
      <c r="AP597" s="19"/>
      <c r="AR597" s="19"/>
      <c r="AS597" s="19"/>
    </row>
    <row r="598" spans="1:45" x14ac:dyDescent="0.2">
      <c r="A598" s="35"/>
      <c r="B598" s="34"/>
      <c r="C598" s="35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H598" s="19"/>
      <c r="AI598" s="19"/>
      <c r="AJ598" s="19"/>
      <c r="AK598" s="19"/>
      <c r="AL598" s="19"/>
      <c r="AM598" s="19"/>
      <c r="AN598" s="19"/>
      <c r="AO598" s="19"/>
      <c r="AP598" s="19"/>
      <c r="AR598" s="19"/>
      <c r="AS598" s="19"/>
    </row>
    <row r="599" spans="1:45" x14ac:dyDescent="0.2">
      <c r="A599" s="35"/>
      <c r="B599" s="34"/>
      <c r="C599" s="35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H599" s="19"/>
      <c r="AI599" s="19"/>
      <c r="AJ599" s="19"/>
      <c r="AK599" s="19"/>
      <c r="AL599" s="19"/>
      <c r="AM599" s="19"/>
      <c r="AN599" s="19"/>
      <c r="AO599" s="19"/>
      <c r="AP599" s="19"/>
      <c r="AR599" s="19"/>
      <c r="AS599" s="19"/>
    </row>
    <row r="600" spans="1:45" x14ac:dyDescent="0.2">
      <c r="A600" s="35"/>
      <c r="B600" s="34"/>
      <c r="C600" s="35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H600" s="19"/>
      <c r="AI600" s="19"/>
      <c r="AJ600" s="19"/>
      <c r="AK600" s="19"/>
      <c r="AL600" s="19"/>
      <c r="AM600" s="19"/>
      <c r="AN600" s="19"/>
      <c r="AO600" s="19"/>
      <c r="AP600" s="19"/>
      <c r="AR600" s="19"/>
      <c r="AS600" s="19"/>
    </row>
    <row r="601" spans="1:45" x14ac:dyDescent="0.2">
      <c r="A601" s="35"/>
      <c r="B601" s="34"/>
      <c r="C601" s="35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H601" s="19"/>
      <c r="AI601" s="19"/>
      <c r="AJ601" s="19"/>
      <c r="AK601" s="19"/>
      <c r="AL601" s="19"/>
      <c r="AM601" s="19"/>
      <c r="AN601" s="19"/>
      <c r="AO601" s="19"/>
      <c r="AP601" s="19"/>
      <c r="AR601" s="19"/>
      <c r="AS601" s="19"/>
    </row>
    <row r="602" spans="1:45" x14ac:dyDescent="0.2">
      <c r="A602" s="35"/>
      <c r="B602" s="34"/>
      <c r="C602" s="35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H602" s="19"/>
      <c r="AI602" s="19"/>
      <c r="AJ602" s="19"/>
      <c r="AK602" s="19"/>
      <c r="AL602" s="19"/>
      <c r="AM602" s="19"/>
      <c r="AN602" s="19"/>
      <c r="AO602" s="19"/>
      <c r="AP602" s="19"/>
      <c r="AR602" s="19"/>
      <c r="AS602" s="19"/>
    </row>
    <row r="603" spans="1:45" x14ac:dyDescent="0.2">
      <c r="A603" s="35"/>
      <c r="B603" s="34"/>
      <c r="C603" s="35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H603" s="19"/>
      <c r="AI603" s="19"/>
      <c r="AJ603" s="19"/>
      <c r="AK603" s="19"/>
      <c r="AL603" s="19"/>
      <c r="AM603" s="19"/>
      <c r="AN603" s="19"/>
      <c r="AO603" s="19"/>
      <c r="AP603" s="19"/>
      <c r="AR603" s="19"/>
      <c r="AS603" s="19"/>
    </row>
    <row r="604" spans="1:45" x14ac:dyDescent="0.2">
      <c r="A604" s="35"/>
      <c r="B604" s="34"/>
      <c r="C604" s="35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H604" s="19"/>
      <c r="AI604" s="19"/>
      <c r="AJ604" s="19"/>
      <c r="AK604" s="19"/>
      <c r="AL604" s="19"/>
      <c r="AM604" s="19"/>
      <c r="AN604" s="19"/>
      <c r="AO604" s="19"/>
      <c r="AP604" s="19"/>
      <c r="AR604" s="19"/>
      <c r="AS604" s="19"/>
    </row>
    <row r="605" spans="1:45" x14ac:dyDescent="0.2">
      <c r="A605" s="35"/>
      <c r="B605" s="34"/>
      <c r="C605" s="35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H605" s="19"/>
      <c r="AI605" s="19"/>
      <c r="AJ605" s="19"/>
      <c r="AK605" s="19"/>
      <c r="AL605" s="19"/>
      <c r="AM605" s="19"/>
      <c r="AN605" s="19"/>
      <c r="AO605" s="19"/>
      <c r="AP605" s="19"/>
      <c r="AR605" s="19"/>
      <c r="AS605" s="19"/>
    </row>
    <row r="606" spans="1:45" x14ac:dyDescent="0.2">
      <c r="A606" s="35"/>
      <c r="B606" s="34"/>
      <c r="C606" s="35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H606" s="19"/>
      <c r="AI606" s="19"/>
      <c r="AJ606" s="19"/>
      <c r="AK606" s="19"/>
      <c r="AL606" s="19"/>
      <c r="AM606" s="19"/>
      <c r="AN606" s="19"/>
      <c r="AO606" s="19"/>
      <c r="AP606" s="19"/>
      <c r="AR606" s="19"/>
      <c r="AS606" s="19"/>
    </row>
    <row r="607" spans="1:45" x14ac:dyDescent="0.2">
      <c r="A607" s="35"/>
      <c r="B607" s="34"/>
      <c r="C607" s="35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H607" s="19"/>
      <c r="AI607" s="19"/>
      <c r="AJ607" s="19"/>
      <c r="AK607" s="19"/>
      <c r="AL607" s="19"/>
      <c r="AM607" s="19"/>
      <c r="AN607" s="19"/>
      <c r="AO607" s="19"/>
      <c r="AP607" s="19"/>
      <c r="AR607" s="19"/>
      <c r="AS607" s="19"/>
    </row>
    <row r="608" spans="1:45" x14ac:dyDescent="0.2">
      <c r="A608" s="35"/>
      <c r="B608" s="34"/>
      <c r="C608" s="35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H608" s="19"/>
      <c r="AI608" s="19"/>
      <c r="AJ608" s="19"/>
      <c r="AK608" s="19"/>
      <c r="AL608" s="19"/>
      <c r="AM608" s="19"/>
      <c r="AN608" s="19"/>
      <c r="AO608" s="19"/>
      <c r="AP608" s="19"/>
      <c r="AR608" s="19"/>
      <c r="AS608" s="19"/>
    </row>
    <row r="609" spans="1:45" x14ac:dyDescent="0.2">
      <c r="A609" s="35"/>
      <c r="B609" s="34"/>
      <c r="C609" s="35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H609" s="19"/>
      <c r="AI609" s="19"/>
      <c r="AJ609" s="19"/>
      <c r="AK609" s="19"/>
      <c r="AL609" s="19"/>
      <c r="AM609" s="19"/>
      <c r="AN609" s="19"/>
      <c r="AO609" s="19"/>
      <c r="AP609" s="19"/>
      <c r="AR609" s="19"/>
      <c r="AS609" s="19"/>
    </row>
    <row r="610" spans="1:45" x14ac:dyDescent="0.2">
      <c r="A610" s="35"/>
      <c r="B610" s="34"/>
      <c r="C610" s="35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H610" s="19"/>
      <c r="AI610" s="19"/>
      <c r="AJ610" s="19"/>
      <c r="AK610" s="19"/>
      <c r="AL610" s="19"/>
      <c r="AM610" s="19"/>
      <c r="AN610" s="19"/>
      <c r="AO610" s="19"/>
      <c r="AP610" s="19"/>
      <c r="AR610" s="19"/>
      <c r="AS610" s="19"/>
    </row>
    <row r="611" spans="1:45" x14ac:dyDescent="0.2">
      <c r="A611" s="35"/>
      <c r="B611" s="34"/>
      <c r="C611" s="35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H611" s="19"/>
      <c r="AI611" s="19"/>
      <c r="AJ611" s="19"/>
      <c r="AK611" s="19"/>
      <c r="AL611" s="19"/>
      <c r="AM611" s="19"/>
      <c r="AN611" s="19"/>
      <c r="AO611" s="19"/>
      <c r="AP611" s="19"/>
      <c r="AR611" s="19"/>
      <c r="AS611" s="19"/>
    </row>
    <row r="612" spans="1:45" x14ac:dyDescent="0.2">
      <c r="A612" s="35"/>
      <c r="B612" s="34"/>
      <c r="C612" s="35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H612" s="19"/>
      <c r="AI612" s="19"/>
      <c r="AJ612" s="19"/>
      <c r="AK612" s="19"/>
      <c r="AL612" s="19"/>
      <c r="AM612" s="19"/>
      <c r="AN612" s="19"/>
      <c r="AO612" s="19"/>
      <c r="AP612" s="19"/>
      <c r="AR612" s="19"/>
      <c r="AS612" s="19"/>
    </row>
    <row r="613" spans="1:45" x14ac:dyDescent="0.2">
      <c r="A613" s="35"/>
      <c r="B613" s="34"/>
      <c r="C613" s="35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H613" s="19"/>
      <c r="AI613" s="19"/>
      <c r="AJ613" s="19"/>
      <c r="AK613" s="19"/>
      <c r="AL613" s="19"/>
      <c r="AM613" s="19"/>
      <c r="AN613" s="19"/>
      <c r="AO613" s="19"/>
      <c r="AP613" s="19"/>
      <c r="AR613" s="19"/>
      <c r="AS613" s="19"/>
    </row>
    <row r="614" spans="1:45" x14ac:dyDescent="0.2">
      <c r="A614" s="35"/>
      <c r="B614" s="34"/>
      <c r="C614" s="35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H614" s="19"/>
      <c r="AI614" s="19"/>
      <c r="AJ614" s="19"/>
      <c r="AK614" s="19"/>
      <c r="AL614" s="19"/>
      <c r="AM614" s="19"/>
      <c r="AN614" s="19"/>
      <c r="AO614" s="19"/>
      <c r="AP614" s="19"/>
      <c r="AR614" s="19"/>
      <c r="AS614" s="19"/>
    </row>
    <row r="615" spans="1:45" x14ac:dyDescent="0.2">
      <c r="A615" s="35"/>
      <c r="B615" s="34"/>
      <c r="C615" s="35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H615" s="19"/>
      <c r="AI615" s="19"/>
      <c r="AJ615" s="19"/>
      <c r="AK615" s="19"/>
      <c r="AL615" s="19"/>
      <c r="AM615" s="19"/>
      <c r="AN615" s="19"/>
      <c r="AO615" s="19"/>
      <c r="AP615" s="19"/>
      <c r="AR615" s="19"/>
      <c r="AS615" s="19"/>
    </row>
    <row r="616" spans="1:45" x14ac:dyDescent="0.2">
      <c r="A616" s="35"/>
      <c r="B616" s="34"/>
      <c r="C616" s="35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H616" s="19"/>
      <c r="AI616" s="19"/>
      <c r="AJ616" s="19"/>
      <c r="AK616" s="19"/>
      <c r="AL616" s="19"/>
      <c r="AM616" s="19"/>
      <c r="AN616" s="19"/>
      <c r="AO616" s="19"/>
      <c r="AP616" s="19"/>
      <c r="AR616" s="19"/>
      <c r="AS616" s="19"/>
    </row>
    <row r="617" spans="1:45" x14ac:dyDescent="0.2">
      <c r="A617" s="35"/>
      <c r="B617" s="34"/>
      <c r="C617" s="35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H617" s="19"/>
      <c r="AI617" s="19"/>
      <c r="AJ617" s="19"/>
      <c r="AK617" s="19"/>
      <c r="AL617" s="19"/>
      <c r="AM617" s="19"/>
      <c r="AN617" s="19"/>
      <c r="AO617" s="19"/>
      <c r="AP617" s="19"/>
      <c r="AR617" s="19"/>
      <c r="AS617" s="19"/>
    </row>
    <row r="618" spans="1:45" x14ac:dyDescent="0.2">
      <c r="A618" s="35"/>
      <c r="B618" s="34"/>
      <c r="C618" s="35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H618" s="19"/>
      <c r="AI618" s="19"/>
      <c r="AJ618" s="19"/>
      <c r="AK618" s="19"/>
      <c r="AL618" s="19"/>
      <c r="AM618" s="19"/>
      <c r="AN618" s="19"/>
      <c r="AO618" s="19"/>
      <c r="AP618" s="19"/>
      <c r="AR618" s="19"/>
      <c r="AS618" s="19"/>
    </row>
    <row r="619" spans="1:45" x14ac:dyDescent="0.2">
      <c r="A619" s="35"/>
      <c r="B619" s="34"/>
      <c r="C619" s="35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H619" s="19"/>
      <c r="AI619" s="19"/>
      <c r="AJ619" s="19"/>
      <c r="AK619" s="19"/>
      <c r="AL619" s="19"/>
      <c r="AM619" s="19"/>
      <c r="AN619" s="19"/>
      <c r="AO619" s="19"/>
      <c r="AP619" s="19"/>
      <c r="AR619" s="19"/>
      <c r="AS619" s="19"/>
    </row>
    <row r="620" spans="1:45" x14ac:dyDescent="0.2">
      <c r="A620" s="35"/>
      <c r="B620" s="34"/>
      <c r="C620" s="35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H620" s="19"/>
      <c r="AI620" s="19"/>
      <c r="AJ620" s="19"/>
      <c r="AK620" s="19"/>
      <c r="AL620" s="19"/>
      <c r="AM620" s="19"/>
      <c r="AN620" s="19"/>
      <c r="AO620" s="19"/>
      <c r="AP620" s="19"/>
      <c r="AR620" s="19"/>
      <c r="AS620" s="19"/>
    </row>
    <row r="621" spans="1:45" x14ac:dyDescent="0.2">
      <c r="A621" s="35"/>
      <c r="B621" s="34"/>
      <c r="C621" s="35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H621" s="19"/>
      <c r="AI621" s="19"/>
      <c r="AJ621" s="19"/>
      <c r="AK621" s="19"/>
      <c r="AL621" s="19"/>
      <c r="AM621" s="19"/>
      <c r="AN621" s="19"/>
      <c r="AO621" s="19"/>
      <c r="AP621" s="19"/>
      <c r="AR621" s="19"/>
      <c r="AS621" s="19"/>
    </row>
    <row r="622" spans="1:45" x14ac:dyDescent="0.2">
      <c r="A622" s="35"/>
      <c r="B622" s="34"/>
      <c r="C622" s="35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H622" s="19"/>
      <c r="AI622" s="19"/>
      <c r="AJ622" s="19"/>
      <c r="AK622" s="19"/>
      <c r="AL622" s="19"/>
      <c r="AM622" s="19"/>
      <c r="AN622" s="19"/>
      <c r="AO622" s="19"/>
      <c r="AP622" s="19"/>
      <c r="AR622" s="19"/>
      <c r="AS622" s="19"/>
    </row>
    <row r="623" spans="1:45" x14ac:dyDescent="0.2">
      <c r="A623" s="35"/>
      <c r="B623" s="34"/>
      <c r="C623" s="35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H623" s="19"/>
      <c r="AI623" s="19"/>
      <c r="AJ623" s="19"/>
      <c r="AK623" s="19"/>
      <c r="AL623" s="19"/>
      <c r="AM623" s="19"/>
      <c r="AN623" s="19"/>
      <c r="AO623" s="19"/>
      <c r="AP623" s="19"/>
      <c r="AR623" s="19"/>
      <c r="AS623" s="19"/>
    </row>
    <row r="624" spans="1:45" x14ac:dyDescent="0.2">
      <c r="A624" s="35"/>
      <c r="B624" s="34"/>
      <c r="C624" s="35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H624" s="19"/>
      <c r="AI624" s="19"/>
      <c r="AJ624" s="19"/>
      <c r="AK624" s="19"/>
      <c r="AL624" s="19"/>
      <c r="AM624" s="19"/>
      <c r="AN624" s="19"/>
      <c r="AO624" s="19"/>
      <c r="AP624" s="19"/>
      <c r="AR624" s="19"/>
      <c r="AS624" s="19"/>
    </row>
    <row r="625" spans="1:45" x14ac:dyDescent="0.2">
      <c r="A625" s="35"/>
      <c r="B625" s="34"/>
      <c r="C625" s="35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H625" s="19"/>
      <c r="AI625" s="19"/>
      <c r="AJ625" s="19"/>
      <c r="AK625" s="19"/>
      <c r="AL625" s="19"/>
      <c r="AM625" s="19"/>
      <c r="AN625" s="19"/>
      <c r="AO625" s="19"/>
      <c r="AP625" s="19"/>
      <c r="AR625" s="19"/>
      <c r="AS625" s="19"/>
    </row>
    <row r="626" spans="1:45" x14ac:dyDescent="0.2">
      <c r="A626" s="35"/>
      <c r="B626" s="34"/>
      <c r="C626" s="35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H626" s="19"/>
      <c r="AI626" s="19"/>
      <c r="AJ626" s="19"/>
      <c r="AK626" s="19"/>
      <c r="AL626" s="19"/>
      <c r="AM626" s="19"/>
      <c r="AN626" s="19"/>
      <c r="AO626" s="19"/>
      <c r="AP626" s="19"/>
      <c r="AR626" s="19"/>
      <c r="AS626" s="19"/>
    </row>
    <row r="627" spans="1:45" x14ac:dyDescent="0.2">
      <c r="A627" s="35"/>
      <c r="B627" s="34"/>
      <c r="C627" s="35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H627" s="19"/>
      <c r="AI627" s="19"/>
      <c r="AJ627" s="19"/>
      <c r="AK627" s="19"/>
      <c r="AL627" s="19"/>
      <c r="AM627" s="19"/>
      <c r="AN627" s="19"/>
      <c r="AO627" s="19"/>
      <c r="AP627" s="19"/>
      <c r="AR627" s="19"/>
      <c r="AS627" s="19"/>
    </row>
    <row r="628" spans="1:45" x14ac:dyDescent="0.2">
      <c r="A628" s="35"/>
      <c r="B628" s="34"/>
      <c r="C628" s="35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H628" s="19"/>
      <c r="AI628" s="19"/>
      <c r="AJ628" s="19"/>
      <c r="AK628" s="19"/>
      <c r="AL628" s="19"/>
      <c r="AM628" s="19"/>
      <c r="AN628" s="19"/>
      <c r="AO628" s="19"/>
      <c r="AP628" s="19"/>
      <c r="AR628" s="19"/>
      <c r="AS628" s="19"/>
    </row>
    <row r="629" spans="1:45" x14ac:dyDescent="0.2">
      <c r="A629" s="35"/>
      <c r="B629" s="34"/>
      <c r="C629" s="35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H629" s="19"/>
      <c r="AI629" s="19"/>
      <c r="AJ629" s="19"/>
      <c r="AK629" s="19"/>
      <c r="AL629" s="19"/>
      <c r="AM629" s="19"/>
      <c r="AN629" s="19"/>
      <c r="AO629" s="19"/>
      <c r="AP629" s="19"/>
      <c r="AR629" s="19"/>
      <c r="AS629" s="19"/>
    </row>
    <row r="630" spans="1:45" x14ac:dyDescent="0.2">
      <c r="A630" s="35"/>
      <c r="B630" s="34"/>
      <c r="C630" s="35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H630" s="19"/>
      <c r="AI630" s="19"/>
      <c r="AJ630" s="19"/>
      <c r="AK630" s="19"/>
      <c r="AL630" s="19"/>
      <c r="AM630" s="19"/>
      <c r="AN630" s="19"/>
      <c r="AO630" s="19"/>
      <c r="AP630" s="19"/>
      <c r="AR630" s="19"/>
      <c r="AS630" s="19"/>
    </row>
    <row r="631" spans="1:45" x14ac:dyDescent="0.2">
      <c r="A631" s="35"/>
      <c r="B631" s="34"/>
      <c r="C631" s="35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H631" s="19"/>
      <c r="AI631" s="19"/>
      <c r="AJ631" s="19"/>
      <c r="AK631" s="19"/>
      <c r="AL631" s="19"/>
      <c r="AM631" s="19"/>
      <c r="AN631" s="19"/>
      <c r="AO631" s="19"/>
      <c r="AP631" s="19"/>
      <c r="AR631" s="19"/>
      <c r="AS631" s="19"/>
    </row>
    <row r="632" spans="1:45" x14ac:dyDescent="0.2">
      <c r="A632" s="35"/>
      <c r="B632" s="34"/>
      <c r="C632" s="35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H632" s="19"/>
      <c r="AI632" s="19"/>
      <c r="AJ632" s="19"/>
      <c r="AK632" s="19"/>
      <c r="AL632" s="19"/>
      <c r="AM632" s="19"/>
      <c r="AN632" s="19"/>
      <c r="AO632" s="19"/>
      <c r="AP632" s="19"/>
      <c r="AR632" s="19"/>
      <c r="AS632" s="19"/>
    </row>
    <row r="633" spans="1:45" x14ac:dyDescent="0.2">
      <c r="A633" s="35"/>
      <c r="B633" s="34"/>
      <c r="C633" s="35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H633" s="19"/>
      <c r="AI633" s="19"/>
      <c r="AJ633" s="19"/>
      <c r="AK633" s="19"/>
      <c r="AL633" s="19"/>
      <c r="AM633" s="19"/>
      <c r="AN633" s="19"/>
      <c r="AO633" s="19"/>
      <c r="AP633" s="19"/>
      <c r="AR633" s="19"/>
      <c r="AS633" s="19"/>
    </row>
    <row r="634" spans="1:45" x14ac:dyDescent="0.2">
      <c r="A634" s="35"/>
      <c r="B634" s="34"/>
      <c r="C634" s="35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H634" s="19"/>
      <c r="AI634" s="19"/>
      <c r="AJ634" s="19"/>
      <c r="AK634" s="19"/>
      <c r="AL634" s="19"/>
      <c r="AM634" s="19"/>
      <c r="AN634" s="19"/>
      <c r="AO634" s="19"/>
      <c r="AP634" s="19"/>
      <c r="AR634" s="19"/>
      <c r="AS634" s="19"/>
    </row>
    <row r="635" spans="1:45" x14ac:dyDescent="0.2">
      <c r="A635" s="35"/>
      <c r="B635" s="34"/>
      <c r="C635" s="35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H635" s="19"/>
      <c r="AI635" s="19"/>
      <c r="AJ635" s="19"/>
      <c r="AK635" s="19"/>
      <c r="AL635" s="19"/>
      <c r="AM635" s="19"/>
      <c r="AN635" s="19"/>
      <c r="AO635" s="19"/>
      <c r="AP635" s="19"/>
      <c r="AR635" s="19"/>
      <c r="AS635" s="19"/>
    </row>
    <row r="636" spans="1:45" x14ac:dyDescent="0.2">
      <c r="A636" s="35"/>
      <c r="B636" s="34"/>
      <c r="C636" s="35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H636" s="19"/>
      <c r="AI636" s="19"/>
      <c r="AJ636" s="19"/>
      <c r="AK636" s="19"/>
      <c r="AL636" s="19"/>
      <c r="AM636" s="19"/>
      <c r="AN636" s="19"/>
      <c r="AO636" s="19"/>
      <c r="AP636" s="19"/>
      <c r="AR636" s="19"/>
      <c r="AS636" s="19"/>
    </row>
    <row r="637" spans="1:45" x14ac:dyDescent="0.2">
      <c r="A637" s="35"/>
      <c r="B637" s="34"/>
      <c r="C637" s="35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H637" s="19"/>
      <c r="AI637" s="19"/>
      <c r="AJ637" s="19"/>
      <c r="AK637" s="19"/>
      <c r="AL637" s="19"/>
      <c r="AM637" s="19"/>
      <c r="AN637" s="19"/>
      <c r="AO637" s="19"/>
      <c r="AP637" s="19"/>
      <c r="AR637" s="19"/>
      <c r="AS637" s="19"/>
    </row>
    <row r="638" spans="1:45" x14ac:dyDescent="0.2">
      <c r="A638" s="35"/>
      <c r="B638" s="34"/>
      <c r="C638" s="35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H638" s="19"/>
      <c r="AI638" s="19"/>
      <c r="AJ638" s="19"/>
      <c r="AK638" s="19"/>
      <c r="AL638" s="19"/>
      <c r="AM638" s="19"/>
      <c r="AN638" s="19"/>
      <c r="AO638" s="19"/>
      <c r="AP638" s="19"/>
      <c r="AR638" s="19"/>
      <c r="AS638" s="19"/>
    </row>
    <row r="639" spans="1:45" x14ac:dyDescent="0.2">
      <c r="A639" s="35"/>
      <c r="B639" s="34"/>
      <c r="C639" s="35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H639" s="19"/>
      <c r="AI639" s="19"/>
      <c r="AJ639" s="19"/>
      <c r="AK639" s="19"/>
      <c r="AL639" s="19"/>
      <c r="AM639" s="19"/>
      <c r="AN639" s="19"/>
      <c r="AO639" s="19"/>
      <c r="AP639" s="19"/>
      <c r="AR639" s="19"/>
      <c r="AS639" s="19"/>
    </row>
    <row r="640" spans="1:45" x14ac:dyDescent="0.2">
      <c r="A640" s="35"/>
      <c r="B640" s="34"/>
      <c r="C640" s="35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H640" s="19"/>
      <c r="AI640" s="19"/>
      <c r="AJ640" s="19"/>
      <c r="AK640" s="19"/>
      <c r="AL640" s="19"/>
      <c r="AM640" s="19"/>
      <c r="AN640" s="19"/>
      <c r="AO640" s="19"/>
      <c r="AP640" s="19"/>
      <c r="AR640" s="19"/>
      <c r="AS640" s="19"/>
    </row>
    <row r="641" spans="1:45" x14ac:dyDescent="0.2">
      <c r="A641" s="35"/>
      <c r="B641" s="34"/>
      <c r="C641" s="35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H641" s="19"/>
      <c r="AI641" s="19"/>
      <c r="AJ641" s="19"/>
      <c r="AK641" s="19"/>
      <c r="AL641" s="19"/>
      <c r="AM641" s="19"/>
      <c r="AN641" s="19"/>
      <c r="AO641" s="19"/>
      <c r="AP641" s="19"/>
      <c r="AR641" s="19"/>
      <c r="AS641" s="19"/>
    </row>
    <row r="642" spans="1:45" x14ac:dyDescent="0.2">
      <c r="A642" s="35"/>
      <c r="B642" s="34"/>
      <c r="C642" s="35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H642" s="19"/>
      <c r="AI642" s="19"/>
      <c r="AJ642" s="19"/>
      <c r="AK642" s="19"/>
      <c r="AL642" s="19"/>
      <c r="AM642" s="19"/>
      <c r="AN642" s="19"/>
      <c r="AO642" s="19"/>
      <c r="AP642" s="19"/>
      <c r="AR642" s="19"/>
      <c r="AS642" s="19"/>
    </row>
    <row r="643" spans="1:45" x14ac:dyDescent="0.2">
      <c r="A643" s="35"/>
      <c r="B643" s="34"/>
      <c r="C643" s="35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H643" s="19"/>
      <c r="AI643" s="19"/>
      <c r="AJ643" s="19"/>
      <c r="AK643" s="19"/>
      <c r="AL643" s="19"/>
      <c r="AM643" s="19"/>
      <c r="AN643" s="19"/>
      <c r="AO643" s="19"/>
      <c r="AP643" s="19"/>
      <c r="AR643" s="19"/>
      <c r="AS643" s="19"/>
    </row>
    <row r="644" spans="1:45" x14ac:dyDescent="0.2">
      <c r="A644" s="35"/>
      <c r="B644" s="34"/>
      <c r="C644" s="35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H644" s="19"/>
      <c r="AI644" s="19"/>
      <c r="AJ644" s="19"/>
      <c r="AK644" s="19"/>
      <c r="AL644" s="19"/>
      <c r="AM644" s="19"/>
      <c r="AN644" s="19"/>
      <c r="AO644" s="19"/>
      <c r="AP644" s="19"/>
      <c r="AR644" s="19"/>
      <c r="AS644" s="19"/>
    </row>
    <row r="645" spans="1:45" x14ac:dyDescent="0.2">
      <c r="A645" s="35"/>
      <c r="B645" s="34"/>
      <c r="C645" s="35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H645" s="19"/>
      <c r="AI645" s="19"/>
      <c r="AJ645" s="19"/>
      <c r="AK645" s="19"/>
      <c r="AL645" s="19"/>
      <c r="AM645" s="19"/>
      <c r="AN645" s="19"/>
      <c r="AO645" s="19"/>
      <c r="AP645" s="19"/>
      <c r="AR645" s="19"/>
      <c r="AS645" s="19"/>
    </row>
    <row r="646" spans="1:45" x14ac:dyDescent="0.2">
      <c r="A646" s="35"/>
      <c r="B646" s="34"/>
      <c r="C646" s="35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H646" s="19"/>
      <c r="AI646" s="19"/>
      <c r="AJ646" s="19"/>
      <c r="AK646" s="19"/>
      <c r="AL646" s="19"/>
      <c r="AM646" s="19"/>
      <c r="AN646" s="19"/>
      <c r="AO646" s="19"/>
      <c r="AP646" s="19"/>
      <c r="AR646" s="19"/>
      <c r="AS646" s="19"/>
    </row>
    <row r="647" spans="1:45" x14ac:dyDescent="0.2">
      <c r="A647" s="35"/>
      <c r="B647" s="34"/>
      <c r="C647" s="35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H647" s="19"/>
      <c r="AI647" s="19"/>
      <c r="AJ647" s="19"/>
      <c r="AK647" s="19"/>
      <c r="AL647" s="19"/>
      <c r="AM647" s="19"/>
      <c r="AN647" s="19"/>
      <c r="AO647" s="19"/>
      <c r="AP647" s="19"/>
      <c r="AR647" s="19"/>
      <c r="AS647" s="19"/>
    </row>
    <row r="648" spans="1:45" x14ac:dyDescent="0.2">
      <c r="A648" s="35"/>
      <c r="B648" s="34"/>
      <c r="C648" s="35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H648" s="19"/>
      <c r="AI648" s="19"/>
      <c r="AJ648" s="19"/>
      <c r="AK648" s="19"/>
      <c r="AL648" s="19"/>
      <c r="AM648" s="19"/>
      <c r="AN648" s="19"/>
      <c r="AO648" s="19"/>
      <c r="AP648" s="19"/>
      <c r="AR648" s="19"/>
      <c r="AS648" s="19"/>
    </row>
    <row r="649" spans="1:45" x14ac:dyDescent="0.2">
      <c r="A649" s="35"/>
      <c r="B649" s="34"/>
      <c r="C649" s="35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H649" s="19"/>
      <c r="AI649" s="19"/>
      <c r="AJ649" s="19"/>
      <c r="AK649" s="19"/>
      <c r="AL649" s="19"/>
      <c r="AM649" s="19"/>
      <c r="AN649" s="19"/>
      <c r="AO649" s="19"/>
      <c r="AP649" s="19"/>
      <c r="AR649" s="19"/>
      <c r="AS649" s="19"/>
    </row>
    <row r="650" spans="1:45" x14ac:dyDescent="0.2">
      <c r="A650" s="35"/>
      <c r="B650" s="34"/>
      <c r="C650" s="35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H650" s="19"/>
      <c r="AI650" s="19"/>
      <c r="AJ650" s="19"/>
      <c r="AK650" s="19"/>
      <c r="AL650" s="19"/>
      <c r="AM650" s="19"/>
      <c r="AN650" s="19"/>
      <c r="AO650" s="19"/>
      <c r="AP650" s="19"/>
      <c r="AR650" s="19"/>
      <c r="AS650" s="19"/>
    </row>
    <row r="651" spans="1:45" x14ac:dyDescent="0.2">
      <c r="A651" s="35"/>
      <c r="B651" s="34"/>
      <c r="C651" s="35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H651" s="19"/>
      <c r="AI651" s="19"/>
      <c r="AJ651" s="19"/>
      <c r="AK651" s="19"/>
      <c r="AL651" s="19"/>
      <c r="AM651" s="19"/>
      <c r="AN651" s="19"/>
      <c r="AO651" s="19"/>
      <c r="AP651" s="19"/>
      <c r="AR651" s="19"/>
      <c r="AS651" s="19"/>
    </row>
    <row r="652" spans="1:45" x14ac:dyDescent="0.2">
      <c r="A652" s="35"/>
      <c r="B652" s="34"/>
      <c r="C652" s="35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H652" s="19"/>
      <c r="AI652" s="19"/>
      <c r="AJ652" s="19"/>
      <c r="AK652" s="19"/>
      <c r="AL652" s="19"/>
      <c r="AM652" s="19"/>
      <c r="AN652" s="19"/>
      <c r="AO652" s="19"/>
      <c r="AP652" s="19"/>
      <c r="AR652" s="19"/>
      <c r="AS652" s="19"/>
    </row>
    <row r="653" spans="1:45" x14ac:dyDescent="0.2">
      <c r="A653" s="35"/>
      <c r="B653" s="34"/>
      <c r="C653" s="35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H653" s="19"/>
      <c r="AI653" s="19"/>
      <c r="AJ653" s="19"/>
      <c r="AK653" s="19"/>
      <c r="AL653" s="19"/>
      <c r="AM653" s="19"/>
      <c r="AN653" s="19"/>
      <c r="AO653" s="19"/>
      <c r="AP653" s="19"/>
      <c r="AR653" s="19"/>
      <c r="AS653" s="19"/>
    </row>
    <row r="654" spans="1:45" x14ac:dyDescent="0.2">
      <c r="A654" s="35"/>
      <c r="B654" s="34"/>
      <c r="C654" s="35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H654" s="19"/>
      <c r="AI654" s="19"/>
      <c r="AJ654" s="19"/>
      <c r="AK654" s="19"/>
      <c r="AL654" s="19"/>
      <c r="AM654" s="19"/>
      <c r="AN654" s="19"/>
      <c r="AO654" s="19"/>
      <c r="AP654" s="19"/>
      <c r="AR654" s="19"/>
      <c r="AS654" s="19"/>
    </row>
    <row r="655" spans="1:45" x14ac:dyDescent="0.2">
      <c r="A655" s="35"/>
      <c r="B655" s="34"/>
      <c r="C655" s="35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H655" s="19"/>
      <c r="AI655" s="19"/>
      <c r="AJ655" s="19"/>
      <c r="AK655" s="19"/>
      <c r="AL655" s="19"/>
      <c r="AM655" s="19"/>
      <c r="AN655" s="19"/>
      <c r="AO655" s="19"/>
      <c r="AP655" s="19"/>
      <c r="AR655" s="19"/>
      <c r="AS655" s="19"/>
    </row>
    <row r="656" spans="1:45" x14ac:dyDescent="0.2">
      <c r="A656" s="35"/>
      <c r="B656" s="34"/>
      <c r="C656" s="35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H656" s="19"/>
      <c r="AI656" s="19"/>
      <c r="AJ656" s="19"/>
      <c r="AK656" s="19"/>
      <c r="AL656" s="19"/>
      <c r="AM656" s="19"/>
      <c r="AN656" s="19"/>
      <c r="AO656" s="19"/>
      <c r="AP656" s="19"/>
      <c r="AR656" s="19"/>
      <c r="AS656" s="19"/>
    </row>
    <row r="657" spans="1:45" x14ac:dyDescent="0.2">
      <c r="A657" s="35"/>
      <c r="B657" s="34"/>
      <c r="C657" s="35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H657" s="19"/>
      <c r="AI657" s="19"/>
      <c r="AJ657" s="19"/>
      <c r="AK657" s="19"/>
      <c r="AL657" s="19"/>
      <c r="AM657" s="19"/>
      <c r="AN657" s="19"/>
      <c r="AO657" s="19"/>
      <c r="AP657" s="19"/>
      <c r="AR657" s="19"/>
      <c r="AS657" s="19"/>
    </row>
    <row r="658" spans="1:45" x14ac:dyDescent="0.2">
      <c r="A658" s="35"/>
      <c r="B658" s="34"/>
      <c r="C658" s="35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H658" s="19"/>
      <c r="AI658" s="19"/>
      <c r="AJ658" s="19"/>
      <c r="AK658" s="19"/>
      <c r="AL658" s="19"/>
      <c r="AM658" s="19"/>
      <c r="AN658" s="19"/>
      <c r="AO658" s="19"/>
      <c r="AP658" s="19"/>
      <c r="AR658" s="19"/>
      <c r="AS658" s="19"/>
    </row>
    <row r="659" spans="1:45" x14ac:dyDescent="0.2">
      <c r="A659" s="35"/>
      <c r="B659" s="34"/>
      <c r="C659" s="35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H659" s="19"/>
      <c r="AI659" s="19"/>
      <c r="AJ659" s="19"/>
      <c r="AK659" s="19"/>
      <c r="AL659" s="19"/>
      <c r="AM659" s="19"/>
      <c r="AN659" s="19"/>
      <c r="AO659" s="19"/>
      <c r="AP659" s="19"/>
      <c r="AR659" s="19"/>
      <c r="AS659" s="19"/>
    </row>
    <row r="660" spans="1:45" x14ac:dyDescent="0.2">
      <c r="A660" s="35"/>
      <c r="B660" s="34"/>
      <c r="C660" s="35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H660" s="19"/>
      <c r="AI660" s="19"/>
      <c r="AJ660" s="19"/>
      <c r="AK660" s="19"/>
      <c r="AL660" s="19"/>
      <c r="AM660" s="19"/>
      <c r="AN660" s="19"/>
      <c r="AO660" s="19"/>
      <c r="AP660" s="19"/>
      <c r="AR660" s="19"/>
      <c r="AS660" s="19"/>
    </row>
    <row r="661" spans="1:45" x14ac:dyDescent="0.2">
      <c r="A661" s="35"/>
      <c r="B661" s="34"/>
      <c r="C661" s="35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H661" s="19"/>
      <c r="AI661" s="19"/>
      <c r="AJ661" s="19"/>
      <c r="AK661" s="19"/>
      <c r="AL661" s="19"/>
      <c r="AM661" s="19"/>
      <c r="AN661" s="19"/>
      <c r="AO661" s="19"/>
      <c r="AP661" s="19"/>
      <c r="AR661" s="19"/>
      <c r="AS661" s="19"/>
    </row>
    <row r="662" spans="1:45" x14ac:dyDescent="0.2">
      <c r="A662" s="35"/>
      <c r="B662" s="34"/>
      <c r="C662" s="35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H662" s="19"/>
      <c r="AI662" s="19"/>
      <c r="AJ662" s="19"/>
      <c r="AK662" s="19"/>
      <c r="AL662" s="19"/>
      <c r="AM662" s="19"/>
      <c r="AN662" s="19"/>
      <c r="AO662" s="19"/>
      <c r="AP662" s="19"/>
      <c r="AR662" s="19"/>
      <c r="AS662" s="19"/>
    </row>
    <row r="663" spans="1:45" x14ac:dyDescent="0.2">
      <c r="A663" s="35"/>
      <c r="B663" s="34"/>
      <c r="C663" s="35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H663" s="19"/>
      <c r="AI663" s="19"/>
      <c r="AJ663" s="19"/>
      <c r="AK663" s="19"/>
      <c r="AL663" s="19"/>
      <c r="AM663" s="19"/>
      <c r="AN663" s="19"/>
      <c r="AO663" s="19"/>
      <c r="AP663" s="19"/>
      <c r="AR663" s="19"/>
      <c r="AS663" s="19"/>
    </row>
    <row r="664" spans="1:45" x14ac:dyDescent="0.2">
      <c r="A664" s="35"/>
      <c r="B664" s="34"/>
      <c r="C664" s="35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H664" s="19"/>
      <c r="AI664" s="19"/>
      <c r="AJ664" s="19"/>
      <c r="AK664" s="19"/>
      <c r="AL664" s="19"/>
      <c r="AM664" s="19"/>
      <c r="AN664" s="19"/>
      <c r="AO664" s="19"/>
      <c r="AP664" s="19"/>
      <c r="AR664" s="19"/>
      <c r="AS664" s="19"/>
    </row>
    <row r="665" spans="1:45" x14ac:dyDescent="0.2">
      <c r="A665" s="35"/>
      <c r="B665" s="34"/>
      <c r="C665" s="35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H665" s="19"/>
      <c r="AI665" s="19"/>
      <c r="AJ665" s="19"/>
      <c r="AK665" s="19"/>
      <c r="AL665" s="19"/>
      <c r="AM665" s="19"/>
      <c r="AN665" s="19"/>
      <c r="AO665" s="19"/>
      <c r="AP665" s="19"/>
      <c r="AR665" s="19"/>
      <c r="AS665" s="19"/>
    </row>
    <row r="666" spans="1:45" x14ac:dyDescent="0.2">
      <c r="A666" s="35"/>
      <c r="B666" s="34"/>
      <c r="C666" s="35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H666" s="19"/>
      <c r="AI666" s="19"/>
      <c r="AJ666" s="19"/>
      <c r="AK666" s="19"/>
      <c r="AL666" s="19"/>
      <c r="AM666" s="19"/>
      <c r="AN666" s="19"/>
      <c r="AO666" s="19"/>
      <c r="AP666" s="19"/>
      <c r="AR666" s="19"/>
      <c r="AS666" s="19"/>
    </row>
    <row r="667" spans="1:45" x14ac:dyDescent="0.2">
      <c r="A667" s="35"/>
      <c r="B667" s="34"/>
      <c r="C667" s="35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H667" s="19"/>
      <c r="AI667" s="19"/>
      <c r="AJ667" s="19"/>
      <c r="AK667" s="19"/>
      <c r="AL667" s="19"/>
      <c r="AM667" s="19"/>
      <c r="AN667" s="19"/>
      <c r="AO667" s="19"/>
      <c r="AP667" s="19"/>
      <c r="AR667" s="19"/>
      <c r="AS667" s="19"/>
    </row>
    <row r="668" spans="1:45" x14ac:dyDescent="0.2">
      <c r="A668" s="35"/>
      <c r="B668" s="34"/>
      <c r="C668" s="35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H668" s="19"/>
      <c r="AI668" s="19"/>
      <c r="AJ668" s="19"/>
      <c r="AK668" s="19"/>
      <c r="AL668" s="19"/>
      <c r="AM668" s="19"/>
      <c r="AN668" s="19"/>
      <c r="AO668" s="19"/>
      <c r="AP668" s="19"/>
      <c r="AR668" s="19"/>
      <c r="AS668" s="19"/>
    </row>
    <row r="669" spans="1:45" x14ac:dyDescent="0.2">
      <c r="A669" s="35"/>
      <c r="B669" s="34"/>
      <c r="C669" s="35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H669" s="19"/>
      <c r="AI669" s="19"/>
      <c r="AJ669" s="19"/>
      <c r="AK669" s="19"/>
      <c r="AL669" s="19"/>
      <c r="AM669" s="19"/>
      <c r="AN669" s="19"/>
      <c r="AO669" s="19"/>
      <c r="AP669" s="19"/>
      <c r="AR669" s="19"/>
      <c r="AS669" s="19"/>
    </row>
    <row r="670" spans="1:45" x14ac:dyDescent="0.2">
      <c r="A670" s="35"/>
      <c r="B670" s="34"/>
      <c r="C670" s="35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H670" s="19"/>
      <c r="AI670" s="19"/>
      <c r="AJ670" s="19"/>
      <c r="AK670" s="19"/>
      <c r="AL670" s="19"/>
      <c r="AM670" s="19"/>
      <c r="AN670" s="19"/>
      <c r="AO670" s="19"/>
      <c r="AP670" s="19"/>
      <c r="AR670" s="19"/>
      <c r="AS670" s="19"/>
    </row>
    <row r="671" spans="1:45" x14ac:dyDescent="0.2">
      <c r="A671" s="35"/>
      <c r="B671" s="34"/>
      <c r="C671" s="35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H671" s="19"/>
      <c r="AI671" s="19"/>
      <c r="AJ671" s="19"/>
      <c r="AK671" s="19"/>
      <c r="AL671" s="19"/>
      <c r="AM671" s="19"/>
      <c r="AN671" s="19"/>
      <c r="AO671" s="19"/>
      <c r="AP671" s="19"/>
      <c r="AR671" s="19"/>
      <c r="AS671" s="19"/>
    </row>
    <row r="672" spans="1:45" x14ac:dyDescent="0.2">
      <c r="A672" s="35"/>
      <c r="B672" s="34"/>
      <c r="C672" s="35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H672" s="19"/>
      <c r="AI672" s="19"/>
      <c r="AJ672" s="19"/>
      <c r="AK672" s="19"/>
      <c r="AL672" s="19"/>
      <c r="AM672" s="19"/>
      <c r="AN672" s="19"/>
      <c r="AO672" s="19"/>
      <c r="AP672" s="19"/>
      <c r="AR672" s="19"/>
      <c r="AS672" s="19"/>
    </row>
    <row r="673" spans="1:45" x14ac:dyDescent="0.2">
      <c r="A673" s="35"/>
      <c r="B673" s="34"/>
      <c r="C673" s="35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H673" s="19"/>
      <c r="AI673" s="19"/>
      <c r="AJ673" s="19"/>
      <c r="AK673" s="19"/>
      <c r="AL673" s="19"/>
      <c r="AM673" s="19"/>
      <c r="AN673" s="19"/>
      <c r="AO673" s="19"/>
      <c r="AP673" s="19"/>
      <c r="AR673" s="19"/>
      <c r="AS673" s="19"/>
    </row>
    <row r="674" spans="1:45" x14ac:dyDescent="0.2">
      <c r="A674" s="35"/>
      <c r="B674" s="34"/>
      <c r="C674" s="35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H674" s="19"/>
      <c r="AI674" s="19"/>
      <c r="AJ674" s="19"/>
      <c r="AK674" s="19"/>
      <c r="AL674" s="19"/>
      <c r="AM674" s="19"/>
      <c r="AN674" s="19"/>
      <c r="AO674" s="19"/>
      <c r="AP674" s="19"/>
      <c r="AR674" s="19"/>
      <c r="AS674" s="19"/>
    </row>
    <row r="675" spans="1:45" x14ac:dyDescent="0.2">
      <c r="A675" s="35"/>
      <c r="B675" s="34"/>
      <c r="C675" s="35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H675" s="19"/>
      <c r="AI675" s="19"/>
      <c r="AJ675" s="19"/>
      <c r="AK675" s="19"/>
      <c r="AL675" s="19"/>
      <c r="AM675" s="19"/>
      <c r="AN675" s="19"/>
      <c r="AO675" s="19"/>
      <c r="AP675" s="19"/>
      <c r="AR675" s="19"/>
      <c r="AS675" s="19"/>
    </row>
    <row r="676" spans="1:45" x14ac:dyDescent="0.2">
      <c r="A676" s="35"/>
      <c r="B676" s="34"/>
      <c r="C676" s="35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H676" s="19"/>
      <c r="AI676" s="19"/>
      <c r="AJ676" s="19"/>
      <c r="AK676" s="19"/>
      <c r="AL676" s="19"/>
      <c r="AM676" s="19"/>
      <c r="AN676" s="19"/>
      <c r="AO676" s="19"/>
      <c r="AP676" s="19"/>
      <c r="AR676" s="19"/>
      <c r="AS676" s="19"/>
    </row>
    <row r="677" spans="1:45" x14ac:dyDescent="0.2">
      <c r="A677" s="35"/>
      <c r="B677" s="34"/>
      <c r="C677" s="35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H677" s="19"/>
      <c r="AI677" s="19"/>
      <c r="AJ677" s="19"/>
      <c r="AK677" s="19"/>
      <c r="AL677" s="19"/>
      <c r="AM677" s="19"/>
      <c r="AN677" s="19"/>
      <c r="AO677" s="19"/>
      <c r="AP677" s="19"/>
      <c r="AR677" s="19"/>
      <c r="AS677" s="19"/>
    </row>
    <row r="678" spans="1:45" x14ac:dyDescent="0.2">
      <c r="A678" s="35"/>
      <c r="B678" s="34"/>
      <c r="C678" s="35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H678" s="19"/>
      <c r="AI678" s="19"/>
      <c r="AJ678" s="19"/>
      <c r="AK678" s="19"/>
      <c r="AL678" s="19"/>
      <c r="AM678" s="19"/>
      <c r="AN678" s="19"/>
      <c r="AO678" s="19"/>
      <c r="AP678" s="19"/>
      <c r="AR678" s="19"/>
      <c r="AS678" s="19"/>
    </row>
    <row r="679" spans="1:45" x14ac:dyDescent="0.2">
      <c r="A679" s="35"/>
      <c r="B679" s="34"/>
      <c r="C679" s="35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H679" s="19"/>
      <c r="AI679" s="19"/>
      <c r="AJ679" s="19"/>
      <c r="AK679" s="19"/>
      <c r="AL679" s="19"/>
      <c r="AM679" s="19"/>
      <c r="AN679" s="19"/>
      <c r="AO679" s="19"/>
      <c r="AP679" s="19"/>
      <c r="AR679" s="19"/>
      <c r="AS679" s="19"/>
    </row>
    <row r="680" spans="1:45" x14ac:dyDescent="0.2">
      <c r="A680" s="35"/>
      <c r="B680" s="34"/>
      <c r="C680" s="35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H680" s="19"/>
      <c r="AI680" s="19"/>
      <c r="AJ680" s="19"/>
      <c r="AK680" s="19"/>
      <c r="AL680" s="19"/>
      <c r="AM680" s="19"/>
      <c r="AN680" s="19"/>
      <c r="AO680" s="19"/>
      <c r="AP680" s="19"/>
      <c r="AR680" s="19"/>
      <c r="AS680" s="19"/>
    </row>
    <row r="681" spans="1:45" x14ac:dyDescent="0.2">
      <c r="A681" s="35"/>
      <c r="B681" s="34"/>
      <c r="C681" s="35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H681" s="19"/>
      <c r="AI681" s="19"/>
      <c r="AJ681" s="19"/>
      <c r="AK681" s="19"/>
      <c r="AL681" s="19"/>
      <c r="AM681" s="19"/>
      <c r="AN681" s="19"/>
      <c r="AO681" s="19"/>
      <c r="AP681" s="19"/>
      <c r="AR681" s="19"/>
      <c r="AS681" s="19"/>
    </row>
    <row r="682" spans="1:45" x14ac:dyDescent="0.2">
      <c r="A682" s="35"/>
      <c r="B682" s="34"/>
      <c r="C682" s="35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H682" s="19"/>
      <c r="AI682" s="19"/>
      <c r="AJ682" s="19"/>
      <c r="AK682" s="19"/>
      <c r="AL682" s="19"/>
      <c r="AM682" s="19"/>
      <c r="AN682" s="19"/>
      <c r="AO682" s="19"/>
      <c r="AP682" s="19"/>
      <c r="AR682" s="19"/>
      <c r="AS682" s="19"/>
    </row>
    <row r="683" spans="1:45" x14ac:dyDescent="0.2">
      <c r="A683" s="35"/>
      <c r="B683" s="34"/>
      <c r="C683" s="35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H683" s="19"/>
      <c r="AI683" s="19"/>
      <c r="AJ683" s="19"/>
      <c r="AK683" s="19"/>
      <c r="AL683" s="19"/>
      <c r="AM683" s="19"/>
      <c r="AN683" s="19"/>
      <c r="AO683" s="19"/>
      <c r="AP683" s="19"/>
      <c r="AR683" s="19"/>
      <c r="AS683" s="19"/>
    </row>
    <row r="684" spans="1:45" x14ac:dyDescent="0.2">
      <c r="A684" s="35"/>
      <c r="B684" s="34"/>
      <c r="C684" s="35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H684" s="19"/>
      <c r="AI684" s="19"/>
      <c r="AJ684" s="19"/>
      <c r="AK684" s="19"/>
      <c r="AL684" s="19"/>
      <c r="AM684" s="19"/>
      <c r="AN684" s="19"/>
      <c r="AO684" s="19"/>
      <c r="AP684" s="19"/>
      <c r="AR684" s="19"/>
      <c r="AS684" s="19"/>
    </row>
    <row r="685" spans="1:45" x14ac:dyDescent="0.2">
      <c r="A685" s="35"/>
      <c r="B685" s="34"/>
      <c r="C685" s="35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H685" s="19"/>
      <c r="AI685" s="19"/>
      <c r="AJ685" s="19"/>
      <c r="AK685" s="19"/>
      <c r="AL685" s="19"/>
      <c r="AM685" s="19"/>
      <c r="AN685" s="19"/>
      <c r="AO685" s="19"/>
      <c r="AP685" s="19"/>
      <c r="AR685" s="19"/>
      <c r="AS685" s="19"/>
    </row>
    <row r="686" spans="1:45" x14ac:dyDescent="0.2">
      <c r="A686" s="35"/>
      <c r="B686" s="34"/>
      <c r="C686" s="35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H686" s="19"/>
      <c r="AI686" s="19"/>
      <c r="AJ686" s="19"/>
      <c r="AK686" s="19"/>
      <c r="AL686" s="19"/>
      <c r="AM686" s="19"/>
      <c r="AN686" s="19"/>
      <c r="AO686" s="19"/>
      <c r="AP686" s="19"/>
      <c r="AR686" s="19"/>
      <c r="AS686" s="19"/>
    </row>
    <row r="687" spans="1:45" x14ac:dyDescent="0.2">
      <c r="A687" s="35"/>
      <c r="B687" s="34"/>
      <c r="C687" s="35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H687" s="19"/>
      <c r="AI687" s="19"/>
      <c r="AJ687" s="19"/>
      <c r="AK687" s="19"/>
      <c r="AL687" s="19"/>
      <c r="AM687" s="19"/>
      <c r="AN687" s="19"/>
      <c r="AO687" s="19"/>
      <c r="AP687" s="19"/>
      <c r="AR687" s="19"/>
      <c r="AS687" s="19"/>
    </row>
    <row r="688" spans="1:45" x14ac:dyDescent="0.2">
      <c r="A688" s="35"/>
      <c r="B688" s="34"/>
      <c r="C688" s="35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H688" s="19"/>
      <c r="AI688" s="19"/>
      <c r="AJ688" s="19"/>
      <c r="AK688" s="19"/>
      <c r="AL688" s="19"/>
      <c r="AM688" s="19"/>
      <c r="AN688" s="19"/>
      <c r="AO688" s="19"/>
      <c r="AP688" s="19"/>
      <c r="AR688" s="19"/>
      <c r="AS688" s="19"/>
    </row>
    <row r="689" spans="1:45" x14ac:dyDescent="0.2">
      <c r="A689" s="35"/>
      <c r="B689" s="34"/>
      <c r="C689" s="35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H689" s="19"/>
      <c r="AI689" s="19"/>
      <c r="AJ689" s="19"/>
      <c r="AK689" s="19"/>
      <c r="AL689" s="19"/>
      <c r="AM689" s="19"/>
      <c r="AN689" s="19"/>
      <c r="AO689" s="19"/>
      <c r="AP689" s="19"/>
      <c r="AR689" s="19"/>
      <c r="AS689" s="19"/>
    </row>
    <row r="690" spans="1:45" x14ac:dyDescent="0.2">
      <c r="A690" s="35"/>
      <c r="B690" s="34"/>
      <c r="C690" s="35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H690" s="19"/>
      <c r="AI690" s="19"/>
      <c r="AJ690" s="19"/>
      <c r="AK690" s="19"/>
      <c r="AL690" s="19"/>
      <c r="AM690" s="19"/>
      <c r="AN690" s="19"/>
      <c r="AO690" s="19"/>
      <c r="AP690" s="19"/>
      <c r="AR690" s="19"/>
      <c r="AS690" s="19"/>
    </row>
    <row r="691" spans="1:45" x14ac:dyDescent="0.2">
      <c r="A691" s="35"/>
      <c r="B691" s="34"/>
      <c r="C691" s="35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H691" s="19"/>
      <c r="AI691" s="19"/>
      <c r="AJ691" s="19"/>
      <c r="AK691" s="19"/>
      <c r="AL691" s="19"/>
      <c r="AM691" s="19"/>
      <c r="AN691" s="19"/>
      <c r="AO691" s="19"/>
      <c r="AP691" s="19"/>
      <c r="AR691" s="19"/>
      <c r="AS691" s="19"/>
    </row>
    <row r="692" spans="1:45" x14ac:dyDescent="0.2">
      <c r="A692" s="35"/>
      <c r="B692" s="34"/>
      <c r="C692" s="35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H692" s="19"/>
      <c r="AI692" s="19"/>
      <c r="AJ692" s="19"/>
      <c r="AK692" s="19"/>
      <c r="AL692" s="19"/>
      <c r="AM692" s="19"/>
      <c r="AN692" s="19"/>
      <c r="AO692" s="19"/>
      <c r="AP692" s="19"/>
      <c r="AR692" s="19"/>
      <c r="AS692" s="19"/>
    </row>
    <row r="693" spans="1:45" x14ac:dyDescent="0.2">
      <c r="A693" s="35"/>
      <c r="B693" s="34"/>
      <c r="C693" s="35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H693" s="19"/>
      <c r="AI693" s="19"/>
      <c r="AJ693" s="19"/>
      <c r="AK693" s="19"/>
      <c r="AL693" s="19"/>
      <c r="AM693" s="19"/>
      <c r="AN693" s="19"/>
      <c r="AO693" s="19"/>
      <c r="AP693" s="19"/>
      <c r="AR693" s="19"/>
      <c r="AS693" s="19"/>
    </row>
    <row r="694" spans="1:45" x14ac:dyDescent="0.2">
      <c r="A694" s="35"/>
      <c r="B694" s="34"/>
      <c r="C694" s="35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H694" s="19"/>
      <c r="AI694" s="19"/>
      <c r="AJ694" s="19"/>
      <c r="AK694" s="19"/>
      <c r="AL694" s="19"/>
      <c r="AM694" s="19"/>
      <c r="AN694" s="19"/>
      <c r="AO694" s="19"/>
      <c r="AP694" s="19"/>
      <c r="AR694" s="19"/>
      <c r="AS694" s="19"/>
    </row>
    <row r="695" spans="1:45" x14ac:dyDescent="0.2">
      <c r="A695" s="35"/>
      <c r="B695" s="34"/>
      <c r="C695" s="35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H695" s="19"/>
      <c r="AI695" s="19"/>
      <c r="AJ695" s="19"/>
      <c r="AK695" s="19"/>
      <c r="AL695" s="19"/>
      <c r="AM695" s="19"/>
      <c r="AN695" s="19"/>
      <c r="AO695" s="19"/>
      <c r="AP695" s="19"/>
      <c r="AR695" s="19"/>
      <c r="AS695" s="19"/>
    </row>
    <row r="696" spans="1:45" x14ac:dyDescent="0.2">
      <c r="A696" s="35"/>
      <c r="B696" s="34"/>
      <c r="C696" s="35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H696" s="19"/>
      <c r="AI696" s="19"/>
      <c r="AJ696" s="19"/>
      <c r="AK696" s="19"/>
      <c r="AL696" s="19"/>
      <c r="AM696" s="19"/>
      <c r="AN696" s="19"/>
      <c r="AO696" s="19"/>
      <c r="AP696" s="19"/>
      <c r="AR696" s="19"/>
      <c r="AS696" s="19"/>
    </row>
    <row r="697" spans="1:45" x14ac:dyDescent="0.2">
      <c r="A697" s="35"/>
      <c r="B697" s="34"/>
      <c r="C697" s="35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H697" s="19"/>
      <c r="AI697" s="19"/>
      <c r="AJ697" s="19"/>
      <c r="AK697" s="19"/>
      <c r="AL697" s="19"/>
      <c r="AM697" s="19"/>
      <c r="AN697" s="19"/>
      <c r="AO697" s="19"/>
      <c r="AP697" s="19"/>
      <c r="AR697" s="19"/>
      <c r="AS697" s="19"/>
    </row>
    <row r="698" spans="1:45" x14ac:dyDescent="0.2">
      <c r="A698" s="35"/>
      <c r="B698" s="34"/>
      <c r="C698" s="35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H698" s="19"/>
      <c r="AI698" s="19"/>
      <c r="AJ698" s="19"/>
      <c r="AK698" s="19"/>
      <c r="AL698" s="19"/>
      <c r="AM698" s="19"/>
      <c r="AN698" s="19"/>
      <c r="AO698" s="19"/>
      <c r="AP698" s="19"/>
      <c r="AR698" s="19"/>
      <c r="AS698" s="19"/>
    </row>
    <row r="699" spans="1:45" x14ac:dyDescent="0.2">
      <c r="A699" s="35"/>
      <c r="B699" s="34"/>
      <c r="C699" s="35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H699" s="19"/>
      <c r="AI699" s="19"/>
      <c r="AJ699" s="19"/>
      <c r="AK699" s="19"/>
      <c r="AL699" s="19"/>
      <c r="AM699" s="19"/>
      <c r="AN699" s="19"/>
      <c r="AO699" s="19"/>
      <c r="AP699" s="19"/>
      <c r="AR699" s="19"/>
      <c r="AS699" s="19"/>
    </row>
    <row r="700" spans="1:45" x14ac:dyDescent="0.2">
      <c r="A700" s="35"/>
      <c r="B700" s="34"/>
      <c r="C700" s="35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H700" s="19"/>
      <c r="AI700" s="19"/>
      <c r="AJ700" s="19"/>
      <c r="AK700" s="19"/>
      <c r="AL700" s="19"/>
      <c r="AM700" s="19"/>
      <c r="AN700" s="19"/>
      <c r="AO700" s="19"/>
      <c r="AP700" s="19"/>
      <c r="AR700" s="19"/>
      <c r="AS700" s="19"/>
    </row>
    <row r="701" spans="1:45" x14ac:dyDescent="0.2">
      <c r="A701" s="35"/>
      <c r="B701" s="34"/>
      <c r="C701" s="35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H701" s="19"/>
      <c r="AI701" s="19"/>
      <c r="AJ701" s="19"/>
      <c r="AK701" s="19"/>
      <c r="AL701" s="19"/>
      <c r="AM701" s="19"/>
      <c r="AN701" s="19"/>
      <c r="AO701" s="19"/>
      <c r="AP701" s="19"/>
      <c r="AR701" s="19"/>
      <c r="AS701" s="19"/>
    </row>
    <row r="702" spans="1:45" x14ac:dyDescent="0.2">
      <c r="A702" s="35"/>
      <c r="B702" s="34"/>
      <c r="C702" s="35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H702" s="19"/>
      <c r="AI702" s="19"/>
      <c r="AJ702" s="19"/>
      <c r="AK702" s="19"/>
      <c r="AL702" s="19"/>
      <c r="AM702" s="19"/>
      <c r="AN702" s="19"/>
      <c r="AO702" s="19"/>
      <c r="AP702" s="19"/>
      <c r="AR702" s="19"/>
      <c r="AS702" s="19"/>
    </row>
    <row r="703" spans="1:45" x14ac:dyDescent="0.2">
      <c r="A703" s="35"/>
      <c r="B703" s="34"/>
      <c r="C703" s="35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H703" s="19"/>
      <c r="AI703" s="19"/>
      <c r="AJ703" s="19"/>
      <c r="AK703" s="19"/>
      <c r="AL703" s="19"/>
      <c r="AM703" s="19"/>
      <c r="AN703" s="19"/>
      <c r="AO703" s="19"/>
      <c r="AP703" s="19"/>
      <c r="AR703" s="19"/>
      <c r="AS703" s="19"/>
    </row>
    <row r="704" spans="1:45" x14ac:dyDescent="0.2">
      <c r="A704" s="35"/>
      <c r="B704" s="34"/>
      <c r="C704" s="35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H704" s="19"/>
      <c r="AI704" s="19"/>
      <c r="AJ704" s="19"/>
      <c r="AK704" s="19"/>
      <c r="AL704" s="19"/>
      <c r="AM704" s="19"/>
      <c r="AN704" s="19"/>
      <c r="AO704" s="19"/>
      <c r="AP704" s="19"/>
      <c r="AR704" s="19"/>
      <c r="AS704" s="19"/>
    </row>
    <row r="705" spans="1:45" x14ac:dyDescent="0.2">
      <c r="A705" s="35"/>
      <c r="B705" s="34"/>
      <c r="C705" s="35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H705" s="19"/>
      <c r="AI705" s="19"/>
      <c r="AJ705" s="19"/>
      <c r="AK705" s="19"/>
      <c r="AL705" s="19"/>
      <c r="AM705" s="19"/>
      <c r="AN705" s="19"/>
      <c r="AO705" s="19"/>
      <c r="AP705" s="19"/>
      <c r="AR705" s="19"/>
      <c r="AS705" s="19"/>
    </row>
    <row r="706" spans="1:45" x14ac:dyDescent="0.2">
      <c r="A706" s="35"/>
      <c r="B706" s="34"/>
      <c r="C706" s="35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H706" s="19"/>
      <c r="AI706" s="19"/>
      <c r="AJ706" s="19"/>
      <c r="AK706" s="19"/>
      <c r="AL706" s="19"/>
      <c r="AM706" s="19"/>
      <c r="AN706" s="19"/>
      <c r="AO706" s="19"/>
      <c r="AP706" s="19"/>
      <c r="AR706" s="19"/>
      <c r="AS706" s="19"/>
    </row>
    <row r="707" spans="1:45" x14ac:dyDescent="0.2">
      <c r="A707" s="35"/>
      <c r="B707" s="34"/>
      <c r="C707" s="35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H707" s="19"/>
      <c r="AI707" s="19"/>
      <c r="AJ707" s="19"/>
      <c r="AK707" s="19"/>
      <c r="AL707" s="19"/>
      <c r="AM707" s="19"/>
      <c r="AN707" s="19"/>
      <c r="AO707" s="19"/>
      <c r="AP707" s="19"/>
      <c r="AR707" s="19"/>
      <c r="AS707" s="19"/>
    </row>
    <row r="708" spans="1:45" x14ac:dyDescent="0.2">
      <c r="A708" s="35"/>
      <c r="B708" s="34"/>
      <c r="C708" s="35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H708" s="19"/>
      <c r="AI708" s="19"/>
      <c r="AJ708" s="19"/>
      <c r="AK708" s="19"/>
      <c r="AL708" s="19"/>
      <c r="AM708" s="19"/>
      <c r="AN708" s="19"/>
      <c r="AO708" s="19"/>
      <c r="AP708" s="19"/>
      <c r="AR708" s="19"/>
      <c r="AS708" s="19"/>
    </row>
    <row r="709" spans="1:45" x14ac:dyDescent="0.2">
      <c r="A709" s="35"/>
      <c r="B709" s="34"/>
      <c r="C709" s="35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H709" s="19"/>
      <c r="AI709" s="19"/>
      <c r="AJ709" s="19"/>
      <c r="AK709" s="19"/>
      <c r="AL709" s="19"/>
      <c r="AM709" s="19"/>
      <c r="AN709" s="19"/>
      <c r="AO709" s="19"/>
      <c r="AP709" s="19"/>
      <c r="AR709" s="19"/>
      <c r="AS709" s="19"/>
    </row>
    <row r="710" spans="1:45" x14ac:dyDescent="0.2">
      <c r="A710" s="35"/>
      <c r="B710" s="34"/>
      <c r="C710" s="35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H710" s="19"/>
      <c r="AI710" s="19"/>
      <c r="AJ710" s="19"/>
      <c r="AK710" s="19"/>
      <c r="AL710" s="19"/>
      <c r="AM710" s="19"/>
      <c r="AN710" s="19"/>
      <c r="AO710" s="19"/>
      <c r="AP710" s="19"/>
      <c r="AR710" s="19"/>
      <c r="AS710" s="19"/>
    </row>
    <row r="711" spans="1:45" x14ac:dyDescent="0.2">
      <c r="A711" s="35"/>
      <c r="B711" s="34"/>
      <c r="C711" s="35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H711" s="19"/>
      <c r="AI711" s="19"/>
      <c r="AJ711" s="19"/>
      <c r="AK711" s="19"/>
      <c r="AL711" s="19"/>
      <c r="AM711" s="19"/>
      <c r="AN711" s="19"/>
      <c r="AO711" s="19"/>
      <c r="AP711" s="19"/>
      <c r="AR711" s="19"/>
      <c r="AS711" s="19"/>
    </row>
    <row r="712" spans="1:45" x14ac:dyDescent="0.2">
      <c r="A712" s="35"/>
      <c r="B712" s="34"/>
      <c r="C712" s="35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H712" s="19"/>
      <c r="AI712" s="19"/>
      <c r="AJ712" s="19"/>
      <c r="AK712" s="19"/>
      <c r="AL712" s="19"/>
      <c r="AM712" s="19"/>
      <c r="AN712" s="19"/>
      <c r="AO712" s="19"/>
      <c r="AP712" s="19"/>
      <c r="AR712" s="19"/>
      <c r="AS712" s="19"/>
    </row>
    <row r="713" spans="1:45" x14ac:dyDescent="0.2">
      <c r="A713" s="35"/>
      <c r="B713" s="34"/>
      <c r="C713" s="35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H713" s="19"/>
      <c r="AI713" s="19"/>
      <c r="AJ713" s="19"/>
      <c r="AK713" s="19"/>
      <c r="AL713" s="19"/>
      <c r="AM713" s="19"/>
      <c r="AN713" s="19"/>
      <c r="AO713" s="19"/>
      <c r="AP713" s="19"/>
      <c r="AR713" s="19"/>
      <c r="AS713" s="19"/>
    </row>
    <row r="714" spans="1:45" x14ac:dyDescent="0.2">
      <c r="A714" s="35"/>
      <c r="B714" s="34"/>
      <c r="C714" s="35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H714" s="19"/>
      <c r="AI714" s="19"/>
      <c r="AJ714" s="19"/>
      <c r="AK714" s="19"/>
      <c r="AL714" s="19"/>
      <c r="AM714" s="19"/>
      <c r="AN714" s="19"/>
      <c r="AO714" s="19"/>
      <c r="AP714" s="19"/>
      <c r="AR714" s="19"/>
      <c r="AS714" s="19"/>
    </row>
    <row r="715" spans="1:45" x14ac:dyDescent="0.2">
      <c r="A715" s="35"/>
      <c r="B715" s="34"/>
      <c r="C715" s="35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H715" s="19"/>
      <c r="AI715" s="19"/>
      <c r="AJ715" s="19"/>
      <c r="AK715" s="19"/>
      <c r="AL715" s="19"/>
      <c r="AM715" s="19"/>
      <c r="AN715" s="19"/>
      <c r="AO715" s="19"/>
      <c r="AP715" s="19"/>
      <c r="AR715" s="19"/>
      <c r="AS715" s="19"/>
    </row>
    <row r="716" spans="1:45" x14ac:dyDescent="0.2">
      <c r="A716" s="35"/>
      <c r="B716" s="34"/>
      <c r="C716" s="35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H716" s="19"/>
      <c r="AI716" s="19"/>
      <c r="AJ716" s="19"/>
      <c r="AK716" s="19"/>
      <c r="AL716" s="19"/>
      <c r="AM716" s="19"/>
      <c r="AN716" s="19"/>
      <c r="AO716" s="19"/>
      <c r="AP716" s="19"/>
      <c r="AR716" s="19"/>
      <c r="AS716" s="19"/>
    </row>
    <row r="717" spans="1:45" x14ac:dyDescent="0.2">
      <c r="A717" s="35"/>
      <c r="B717" s="34"/>
      <c r="C717" s="35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H717" s="19"/>
      <c r="AI717" s="19"/>
      <c r="AJ717" s="19"/>
      <c r="AK717" s="19"/>
      <c r="AL717" s="19"/>
      <c r="AM717" s="19"/>
      <c r="AN717" s="19"/>
      <c r="AO717" s="19"/>
      <c r="AP717" s="19"/>
      <c r="AR717" s="19"/>
      <c r="AS717" s="19"/>
    </row>
    <row r="718" spans="1:45" x14ac:dyDescent="0.2">
      <c r="A718" s="35"/>
      <c r="B718" s="34"/>
      <c r="C718" s="35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H718" s="19"/>
      <c r="AI718" s="19"/>
      <c r="AJ718" s="19"/>
      <c r="AK718" s="19"/>
      <c r="AL718" s="19"/>
      <c r="AM718" s="19"/>
      <c r="AN718" s="19"/>
      <c r="AO718" s="19"/>
      <c r="AP718" s="19"/>
      <c r="AR718" s="19"/>
      <c r="AS718" s="19"/>
    </row>
    <row r="719" spans="1:45" x14ac:dyDescent="0.2">
      <c r="A719" s="35"/>
      <c r="B719" s="34"/>
      <c r="C719" s="35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H719" s="19"/>
      <c r="AI719" s="19"/>
      <c r="AJ719" s="19"/>
      <c r="AK719" s="19"/>
      <c r="AL719" s="19"/>
      <c r="AM719" s="19"/>
      <c r="AN719" s="19"/>
      <c r="AO719" s="19"/>
      <c r="AP719" s="19"/>
      <c r="AR719" s="19"/>
      <c r="AS719" s="19"/>
    </row>
    <row r="720" spans="1:45" x14ac:dyDescent="0.2">
      <c r="A720" s="35"/>
      <c r="B720" s="34"/>
      <c r="C720" s="35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H720" s="19"/>
      <c r="AI720" s="19"/>
      <c r="AJ720" s="19"/>
      <c r="AK720" s="19"/>
      <c r="AL720" s="19"/>
      <c r="AM720" s="19"/>
      <c r="AN720" s="19"/>
      <c r="AO720" s="19"/>
      <c r="AP720" s="19"/>
      <c r="AR720" s="19"/>
      <c r="AS720" s="19"/>
    </row>
    <row r="721" spans="1:45" x14ac:dyDescent="0.2">
      <c r="A721" s="35"/>
      <c r="B721" s="34"/>
      <c r="C721" s="35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H721" s="19"/>
      <c r="AI721" s="19"/>
      <c r="AJ721" s="19"/>
      <c r="AK721" s="19"/>
      <c r="AL721" s="19"/>
      <c r="AM721" s="19"/>
      <c r="AN721" s="19"/>
      <c r="AO721" s="19"/>
      <c r="AP721" s="19"/>
      <c r="AR721" s="19"/>
      <c r="AS721" s="19"/>
    </row>
    <row r="722" spans="1:45" x14ac:dyDescent="0.2">
      <c r="A722" s="35"/>
      <c r="B722" s="34"/>
      <c r="C722" s="35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H722" s="19"/>
      <c r="AI722" s="19"/>
      <c r="AJ722" s="19"/>
      <c r="AK722" s="19"/>
      <c r="AL722" s="19"/>
      <c r="AM722" s="19"/>
      <c r="AN722" s="19"/>
      <c r="AO722" s="19"/>
      <c r="AP722" s="19"/>
      <c r="AR722" s="19"/>
      <c r="AS722" s="19"/>
    </row>
    <row r="723" spans="1:45" x14ac:dyDescent="0.2">
      <c r="A723" s="35"/>
      <c r="B723" s="34"/>
      <c r="C723" s="35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H723" s="19"/>
      <c r="AI723" s="19"/>
      <c r="AJ723" s="19"/>
      <c r="AK723" s="19"/>
      <c r="AL723" s="19"/>
      <c r="AM723" s="19"/>
      <c r="AN723" s="19"/>
      <c r="AO723" s="19"/>
      <c r="AP723" s="19"/>
      <c r="AR723" s="19"/>
      <c r="AS723" s="19"/>
    </row>
    <row r="724" spans="1:45" x14ac:dyDescent="0.2">
      <c r="A724" s="35"/>
      <c r="B724" s="34"/>
      <c r="C724" s="35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H724" s="19"/>
      <c r="AI724" s="19"/>
      <c r="AJ724" s="19"/>
      <c r="AK724" s="19"/>
      <c r="AL724" s="19"/>
      <c r="AM724" s="19"/>
      <c r="AN724" s="19"/>
      <c r="AO724" s="19"/>
      <c r="AP724" s="19"/>
      <c r="AR724" s="19"/>
      <c r="AS724" s="19"/>
    </row>
    <row r="725" spans="1:45" x14ac:dyDescent="0.2">
      <c r="A725" s="35"/>
      <c r="B725" s="34"/>
      <c r="C725" s="35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H725" s="19"/>
      <c r="AI725" s="19"/>
      <c r="AJ725" s="19"/>
      <c r="AK725" s="19"/>
      <c r="AL725" s="19"/>
      <c r="AM725" s="19"/>
      <c r="AN725" s="19"/>
      <c r="AO725" s="19"/>
      <c r="AP725" s="19"/>
      <c r="AR725" s="19"/>
      <c r="AS725" s="19"/>
    </row>
    <row r="726" spans="1:45" x14ac:dyDescent="0.2">
      <c r="A726" s="35"/>
      <c r="B726" s="34"/>
      <c r="C726" s="35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H726" s="19"/>
      <c r="AI726" s="19"/>
      <c r="AJ726" s="19"/>
      <c r="AK726" s="19"/>
      <c r="AL726" s="19"/>
      <c r="AM726" s="19"/>
      <c r="AN726" s="19"/>
      <c r="AO726" s="19"/>
      <c r="AP726" s="19"/>
      <c r="AR726" s="19"/>
      <c r="AS726" s="19"/>
    </row>
    <row r="727" spans="1:45" x14ac:dyDescent="0.2">
      <c r="A727" s="35"/>
      <c r="B727" s="34"/>
      <c r="C727" s="35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H727" s="19"/>
      <c r="AI727" s="19"/>
      <c r="AJ727" s="19"/>
      <c r="AK727" s="19"/>
      <c r="AL727" s="19"/>
      <c r="AM727" s="19"/>
      <c r="AN727" s="19"/>
      <c r="AO727" s="19"/>
      <c r="AP727" s="19"/>
      <c r="AR727" s="19"/>
      <c r="AS727" s="19"/>
    </row>
    <row r="728" spans="1:45" x14ac:dyDescent="0.2">
      <c r="A728" s="35"/>
      <c r="B728" s="34"/>
      <c r="C728" s="35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H728" s="19"/>
      <c r="AI728" s="19"/>
      <c r="AJ728" s="19"/>
      <c r="AK728" s="19"/>
      <c r="AL728" s="19"/>
      <c r="AM728" s="19"/>
      <c r="AN728" s="19"/>
      <c r="AO728" s="19"/>
      <c r="AP728" s="19"/>
      <c r="AR728" s="19"/>
      <c r="AS728" s="19"/>
    </row>
    <row r="729" spans="1:45" x14ac:dyDescent="0.2">
      <c r="A729" s="35"/>
      <c r="B729" s="34"/>
      <c r="C729" s="35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H729" s="19"/>
      <c r="AI729" s="19"/>
      <c r="AJ729" s="19"/>
      <c r="AK729" s="19"/>
      <c r="AL729" s="19"/>
      <c r="AM729" s="19"/>
      <c r="AN729" s="19"/>
      <c r="AO729" s="19"/>
      <c r="AP729" s="19"/>
      <c r="AR729" s="19"/>
      <c r="AS729" s="19"/>
    </row>
    <row r="730" spans="1:45" x14ac:dyDescent="0.2">
      <c r="A730" s="35"/>
      <c r="B730" s="34"/>
      <c r="C730" s="35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H730" s="19"/>
      <c r="AI730" s="19"/>
      <c r="AJ730" s="19"/>
      <c r="AK730" s="19"/>
      <c r="AL730" s="19"/>
      <c r="AM730" s="19"/>
      <c r="AN730" s="19"/>
      <c r="AO730" s="19"/>
      <c r="AP730" s="19"/>
      <c r="AR730" s="19"/>
      <c r="AS730" s="19"/>
    </row>
    <row r="731" spans="1:45" x14ac:dyDescent="0.2">
      <c r="A731" s="35"/>
      <c r="B731" s="34"/>
      <c r="C731" s="35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H731" s="19"/>
      <c r="AI731" s="19"/>
      <c r="AJ731" s="19"/>
      <c r="AK731" s="19"/>
      <c r="AL731" s="19"/>
      <c r="AM731" s="19"/>
      <c r="AN731" s="19"/>
      <c r="AO731" s="19"/>
      <c r="AP731" s="19"/>
      <c r="AR731" s="19"/>
      <c r="AS731" s="19"/>
    </row>
    <row r="732" spans="1:45" x14ac:dyDescent="0.2">
      <c r="A732" s="35"/>
      <c r="B732" s="34"/>
      <c r="C732" s="35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H732" s="19"/>
      <c r="AI732" s="19"/>
      <c r="AJ732" s="19"/>
      <c r="AK732" s="19"/>
      <c r="AL732" s="19"/>
      <c r="AM732" s="19"/>
      <c r="AN732" s="19"/>
      <c r="AO732" s="19"/>
      <c r="AP732" s="19"/>
      <c r="AR732" s="19"/>
      <c r="AS732" s="19"/>
    </row>
    <row r="733" spans="1:45" x14ac:dyDescent="0.2">
      <c r="A733" s="35"/>
      <c r="B733" s="34"/>
      <c r="C733" s="35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H733" s="19"/>
      <c r="AI733" s="19"/>
      <c r="AJ733" s="19"/>
      <c r="AK733" s="19"/>
      <c r="AL733" s="19"/>
      <c r="AM733" s="19"/>
      <c r="AN733" s="19"/>
      <c r="AO733" s="19"/>
      <c r="AP733" s="19"/>
      <c r="AR733" s="19"/>
      <c r="AS733" s="19"/>
    </row>
    <row r="734" spans="1:45" x14ac:dyDescent="0.2">
      <c r="A734" s="35"/>
      <c r="B734" s="34"/>
      <c r="C734" s="35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H734" s="19"/>
      <c r="AI734" s="19"/>
      <c r="AJ734" s="19"/>
      <c r="AK734" s="19"/>
      <c r="AL734" s="19"/>
      <c r="AM734" s="19"/>
      <c r="AN734" s="19"/>
      <c r="AO734" s="19"/>
      <c r="AP734" s="19"/>
      <c r="AR734" s="19"/>
      <c r="AS734" s="19"/>
    </row>
    <row r="735" spans="1:45" x14ac:dyDescent="0.2">
      <c r="A735" s="35"/>
      <c r="B735" s="34"/>
      <c r="C735" s="35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H735" s="19"/>
      <c r="AI735" s="19"/>
      <c r="AJ735" s="19"/>
      <c r="AK735" s="19"/>
      <c r="AL735" s="19"/>
      <c r="AM735" s="19"/>
      <c r="AN735" s="19"/>
      <c r="AO735" s="19"/>
      <c r="AP735" s="19"/>
      <c r="AR735" s="19"/>
      <c r="AS735" s="19"/>
    </row>
    <row r="736" spans="1:45" x14ac:dyDescent="0.2">
      <c r="A736" s="35"/>
      <c r="B736" s="34"/>
      <c r="C736" s="35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H736" s="19"/>
      <c r="AI736" s="19"/>
      <c r="AJ736" s="19"/>
      <c r="AK736" s="19"/>
      <c r="AL736" s="19"/>
      <c r="AM736" s="19"/>
      <c r="AN736" s="19"/>
      <c r="AO736" s="19"/>
      <c r="AP736" s="19"/>
      <c r="AR736" s="19"/>
      <c r="AS736" s="19"/>
    </row>
    <row r="737" spans="1:45" x14ac:dyDescent="0.2">
      <c r="A737" s="35"/>
      <c r="B737" s="34"/>
      <c r="C737" s="35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H737" s="19"/>
      <c r="AI737" s="19"/>
      <c r="AJ737" s="19"/>
      <c r="AK737" s="19"/>
      <c r="AL737" s="19"/>
      <c r="AM737" s="19"/>
      <c r="AN737" s="19"/>
      <c r="AO737" s="19"/>
      <c r="AP737" s="19"/>
      <c r="AR737" s="19"/>
      <c r="AS737" s="19"/>
    </row>
    <row r="738" spans="1:45" x14ac:dyDescent="0.2">
      <c r="A738" s="35"/>
      <c r="B738" s="34"/>
      <c r="C738" s="35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H738" s="19"/>
      <c r="AI738" s="19"/>
      <c r="AJ738" s="19"/>
      <c r="AK738" s="19"/>
      <c r="AL738" s="19"/>
      <c r="AM738" s="19"/>
      <c r="AN738" s="19"/>
      <c r="AO738" s="19"/>
      <c r="AP738" s="19"/>
      <c r="AR738" s="19"/>
      <c r="AS738" s="19"/>
    </row>
    <row r="739" spans="1:45" x14ac:dyDescent="0.2">
      <c r="A739" s="35"/>
      <c r="B739" s="34"/>
      <c r="C739" s="35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H739" s="19"/>
      <c r="AI739" s="19"/>
      <c r="AJ739" s="19"/>
      <c r="AK739" s="19"/>
      <c r="AL739" s="19"/>
      <c r="AM739" s="19"/>
      <c r="AN739" s="19"/>
      <c r="AO739" s="19"/>
      <c r="AP739" s="19"/>
      <c r="AR739" s="19"/>
      <c r="AS739" s="19"/>
    </row>
    <row r="740" spans="1:45" x14ac:dyDescent="0.2">
      <c r="A740" s="35"/>
      <c r="B740" s="34"/>
      <c r="C740" s="35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H740" s="19"/>
      <c r="AI740" s="19"/>
      <c r="AJ740" s="19"/>
      <c r="AK740" s="19"/>
      <c r="AL740" s="19"/>
      <c r="AM740" s="19"/>
      <c r="AN740" s="19"/>
      <c r="AO740" s="19"/>
      <c r="AP740" s="19"/>
      <c r="AR740" s="19"/>
      <c r="AS740" s="19"/>
    </row>
    <row r="741" spans="1:45" x14ac:dyDescent="0.2">
      <c r="A741" s="35"/>
      <c r="B741" s="34"/>
      <c r="C741" s="35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H741" s="19"/>
      <c r="AI741" s="19"/>
      <c r="AJ741" s="19"/>
      <c r="AK741" s="19"/>
      <c r="AL741" s="19"/>
      <c r="AM741" s="19"/>
      <c r="AN741" s="19"/>
      <c r="AO741" s="19"/>
      <c r="AP741" s="19"/>
      <c r="AR741" s="19"/>
      <c r="AS741" s="19"/>
    </row>
    <row r="742" spans="1:45" x14ac:dyDescent="0.2">
      <c r="A742" s="35"/>
      <c r="B742" s="34"/>
      <c r="C742" s="35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H742" s="19"/>
      <c r="AI742" s="19"/>
      <c r="AJ742" s="19"/>
      <c r="AK742" s="19"/>
      <c r="AL742" s="19"/>
      <c r="AM742" s="19"/>
      <c r="AN742" s="19"/>
      <c r="AO742" s="19"/>
      <c r="AP742" s="19"/>
      <c r="AR742" s="19"/>
      <c r="AS742" s="19"/>
    </row>
    <row r="743" spans="1:45" x14ac:dyDescent="0.2">
      <c r="A743" s="35"/>
      <c r="B743" s="34"/>
      <c r="C743" s="35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H743" s="19"/>
      <c r="AI743" s="19"/>
      <c r="AJ743" s="19"/>
      <c r="AK743" s="19"/>
      <c r="AL743" s="19"/>
      <c r="AM743" s="19"/>
      <c r="AN743" s="19"/>
      <c r="AO743" s="19"/>
      <c r="AP743" s="19"/>
      <c r="AR743" s="19"/>
      <c r="AS743" s="19"/>
    </row>
    <row r="744" spans="1:45" x14ac:dyDescent="0.2">
      <c r="A744" s="35"/>
      <c r="B744" s="34"/>
      <c r="C744" s="35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H744" s="19"/>
      <c r="AI744" s="19"/>
      <c r="AJ744" s="19"/>
      <c r="AK744" s="19"/>
      <c r="AL744" s="19"/>
      <c r="AM744" s="19"/>
      <c r="AN744" s="19"/>
      <c r="AO744" s="19"/>
      <c r="AP744" s="19"/>
      <c r="AR744" s="19"/>
      <c r="AS744" s="19"/>
    </row>
    <row r="745" spans="1:45" x14ac:dyDescent="0.2">
      <c r="A745" s="35"/>
      <c r="B745" s="34"/>
      <c r="C745" s="35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H745" s="19"/>
      <c r="AI745" s="19"/>
      <c r="AJ745" s="19"/>
      <c r="AK745" s="19"/>
      <c r="AL745" s="19"/>
      <c r="AM745" s="19"/>
      <c r="AN745" s="19"/>
      <c r="AO745" s="19"/>
      <c r="AP745" s="19"/>
      <c r="AR745" s="19"/>
      <c r="AS745" s="19"/>
    </row>
    <row r="746" spans="1:45" x14ac:dyDescent="0.2">
      <c r="A746" s="35"/>
      <c r="B746" s="34"/>
      <c r="C746" s="35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H746" s="19"/>
      <c r="AI746" s="19"/>
      <c r="AJ746" s="19"/>
      <c r="AK746" s="19"/>
      <c r="AL746" s="19"/>
      <c r="AM746" s="19"/>
      <c r="AN746" s="19"/>
      <c r="AO746" s="19"/>
      <c r="AP746" s="19"/>
      <c r="AR746" s="19"/>
      <c r="AS746" s="19"/>
    </row>
    <row r="747" spans="1:45" x14ac:dyDescent="0.2">
      <c r="A747" s="35"/>
      <c r="B747" s="34"/>
      <c r="C747" s="35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H747" s="19"/>
      <c r="AI747" s="19"/>
      <c r="AJ747" s="19"/>
      <c r="AK747" s="19"/>
      <c r="AL747" s="19"/>
      <c r="AM747" s="19"/>
      <c r="AN747" s="19"/>
      <c r="AO747" s="19"/>
      <c r="AP747" s="19"/>
      <c r="AR747" s="19"/>
      <c r="AS747" s="19"/>
    </row>
    <row r="748" spans="1:45" x14ac:dyDescent="0.2">
      <c r="A748" s="35"/>
      <c r="B748" s="34"/>
      <c r="C748" s="35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H748" s="19"/>
      <c r="AI748" s="19"/>
      <c r="AJ748" s="19"/>
      <c r="AK748" s="19"/>
      <c r="AL748" s="19"/>
      <c r="AM748" s="19"/>
      <c r="AN748" s="19"/>
      <c r="AO748" s="19"/>
      <c r="AP748" s="19"/>
      <c r="AR748" s="19"/>
      <c r="AS748" s="19"/>
    </row>
    <row r="749" spans="1:45" x14ac:dyDescent="0.2">
      <c r="A749" s="35"/>
      <c r="B749" s="34"/>
      <c r="C749" s="35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H749" s="19"/>
      <c r="AI749" s="19"/>
      <c r="AJ749" s="19"/>
      <c r="AK749" s="19"/>
      <c r="AL749" s="19"/>
      <c r="AM749" s="19"/>
      <c r="AN749" s="19"/>
      <c r="AO749" s="19"/>
      <c r="AP749" s="19"/>
      <c r="AR749" s="19"/>
      <c r="AS749" s="19"/>
    </row>
    <row r="750" spans="1:45" x14ac:dyDescent="0.2">
      <c r="A750" s="35"/>
      <c r="B750" s="34"/>
      <c r="C750" s="35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H750" s="19"/>
      <c r="AI750" s="19"/>
      <c r="AJ750" s="19"/>
      <c r="AK750" s="19"/>
      <c r="AL750" s="19"/>
      <c r="AM750" s="19"/>
      <c r="AN750" s="19"/>
      <c r="AO750" s="19"/>
      <c r="AP750" s="19"/>
      <c r="AR750" s="19"/>
      <c r="AS750" s="19"/>
    </row>
    <row r="751" spans="1:45" x14ac:dyDescent="0.2">
      <c r="A751" s="35"/>
      <c r="B751" s="34"/>
      <c r="C751" s="35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H751" s="19"/>
      <c r="AI751" s="19"/>
      <c r="AJ751" s="19"/>
      <c r="AK751" s="19"/>
      <c r="AL751" s="19"/>
      <c r="AM751" s="19"/>
      <c r="AN751" s="19"/>
      <c r="AO751" s="19"/>
      <c r="AP751" s="19"/>
      <c r="AR751" s="19"/>
      <c r="AS751" s="19"/>
    </row>
    <row r="752" spans="1:45" x14ac:dyDescent="0.2">
      <c r="A752" s="35"/>
      <c r="B752" s="34"/>
      <c r="C752" s="35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H752" s="19"/>
      <c r="AI752" s="19"/>
      <c r="AJ752" s="19"/>
      <c r="AK752" s="19"/>
      <c r="AL752" s="19"/>
      <c r="AM752" s="19"/>
      <c r="AN752" s="19"/>
      <c r="AO752" s="19"/>
      <c r="AP752" s="19"/>
      <c r="AR752" s="19"/>
      <c r="AS752" s="19"/>
    </row>
    <row r="753" spans="1:45" x14ac:dyDescent="0.2">
      <c r="A753" s="35"/>
      <c r="B753" s="34"/>
      <c r="C753" s="35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H753" s="19"/>
      <c r="AI753" s="19"/>
      <c r="AJ753" s="19"/>
      <c r="AK753" s="19"/>
      <c r="AL753" s="19"/>
      <c r="AM753" s="19"/>
      <c r="AN753" s="19"/>
      <c r="AO753" s="19"/>
      <c r="AP753" s="19"/>
      <c r="AR753" s="19"/>
      <c r="AS753" s="19"/>
    </row>
    <row r="754" spans="1:45" x14ac:dyDescent="0.2">
      <c r="A754" s="35"/>
      <c r="B754" s="34"/>
      <c r="C754" s="35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H754" s="19"/>
      <c r="AI754" s="19"/>
      <c r="AJ754" s="19"/>
      <c r="AK754" s="19"/>
      <c r="AL754" s="19"/>
      <c r="AM754" s="19"/>
      <c r="AN754" s="19"/>
      <c r="AO754" s="19"/>
      <c r="AP754" s="19"/>
      <c r="AR754" s="19"/>
      <c r="AS754" s="19"/>
    </row>
    <row r="755" spans="1:45" x14ac:dyDescent="0.2">
      <c r="A755" s="35"/>
      <c r="B755" s="34"/>
      <c r="C755" s="35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H755" s="19"/>
      <c r="AI755" s="19"/>
      <c r="AJ755" s="19"/>
      <c r="AK755" s="19"/>
      <c r="AL755" s="19"/>
      <c r="AM755" s="19"/>
      <c r="AN755" s="19"/>
      <c r="AO755" s="19"/>
      <c r="AP755" s="19"/>
      <c r="AR755" s="19"/>
      <c r="AS755" s="19"/>
    </row>
    <row r="756" spans="1:45" x14ac:dyDescent="0.2">
      <c r="A756" s="35"/>
      <c r="B756" s="34"/>
      <c r="C756" s="35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H756" s="19"/>
      <c r="AI756" s="19"/>
      <c r="AJ756" s="19"/>
      <c r="AK756" s="19"/>
      <c r="AL756" s="19"/>
      <c r="AM756" s="19"/>
      <c r="AN756" s="19"/>
      <c r="AO756" s="19"/>
      <c r="AP756" s="19"/>
      <c r="AR756" s="19"/>
      <c r="AS756" s="19"/>
    </row>
    <row r="757" spans="1:45" x14ac:dyDescent="0.2">
      <c r="A757" s="35"/>
      <c r="B757" s="34"/>
      <c r="C757" s="35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H757" s="19"/>
      <c r="AI757" s="19"/>
      <c r="AJ757" s="19"/>
      <c r="AK757" s="19"/>
      <c r="AL757" s="19"/>
      <c r="AM757" s="19"/>
      <c r="AN757" s="19"/>
      <c r="AO757" s="19"/>
      <c r="AP757" s="19"/>
      <c r="AR757" s="19"/>
      <c r="AS757" s="19"/>
    </row>
    <row r="758" spans="1:45" x14ac:dyDescent="0.2">
      <c r="A758" s="35"/>
      <c r="B758" s="34"/>
      <c r="C758" s="35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H758" s="19"/>
      <c r="AI758" s="19"/>
      <c r="AJ758" s="19"/>
      <c r="AK758" s="19"/>
      <c r="AL758" s="19"/>
      <c r="AM758" s="19"/>
      <c r="AN758" s="19"/>
      <c r="AO758" s="19"/>
      <c r="AP758" s="19"/>
      <c r="AR758" s="19"/>
      <c r="AS758" s="19"/>
    </row>
    <row r="759" spans="1:45" x14ac:dyDescent="0.2">
      <c r="A759" s="35"/>
      <c r="B759" s="34"/>
      <c r="C759" s="35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H759" s="19"/>
      <c r="AI759" s="19"/>
      <c r="AJ759" s="19"/>
      <c r="AK759" s="19"/>
      <c r="AL759" s="19"/>
      <c r="AM759" s="19"/>
      <c r="AN759" s="19"/>
      <c r="AO759" s="19"/>
      <c r="AP759" s="19"/>
      <c r="AR759" s="19"/>
      <c r="AS759" s="19"/>
    </row>
    <row r="760" spans="1:45" x14ac:dyDescent="0.2">
      <c r="A760" s="35"/>
      <c r="B760" s="34"/>
      <c r="C760" s="35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H760" s="19"/>
      <c r="AI760" s="19"/>
      <c r="AJ760" s="19"/>
      <c r="AK760" s="19"/>
      <c r="AL760" s="19"/>
      <c r="AM760" s="19"/>
      <c r="AN760" s="19"/>
      <c r="AO760" s="19"/>
      <c r="AP760" s="19"/>
      <c r="AR760" s="19"/>
      <c r="AS760" s="19"/>
    </row>
    <row r="761" spans="1:45" x14ac:dyDescent="0.2">
      <c r="A761" s="35"/>
      <c r="B761" s="34"/>
      <c r="C761" s="35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H761" s="19"/>
      <c r="AI761" s="19"/>
      <c r="AJ761" s="19"/>
      <c r="AK761" s="19"/>
      <c r="AL761" s="19"/>
      <c r="AM761" s="19"/>
      <c r="AN761" s="19"/>
      <c r="AO761" s="19"/>
      <c r="AP761" s="19"/>
      <c r="AR761" s="19"/>
      <c r="AS761" s="19"/>
    </row>
    <row r="762" spans="1:45" x14ac:dyDescent="0.2">
      <c r="A762" s="35"/>
      <c r="B762" s="34"/>
      <c r="C762" s="35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H762" s="19"/>
      <c r="AI762" s="19"/>
      <c r="AJ762" s="19"/>
      <c r="AK762" s="19"/>
      <c r="AL762" s="19"/>
      <c r="AM762" s="19"/>
      <c r="AN762" s="19"/>
      <c r="AO762" s="19"/>
      <c r="AP762" s="19"/>
      <c r="AR762" s="19"/>
      <c r="AS762" s="19"/>
    </row>
    <row r="763" spans="1:45" x14ac:dyDescent="0.2">
      <c r="A763" s="35"/>
      <c r="B763" s="34"/>
      <c r="C763" s="35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H763" s="19"/>
      <c r="AI763" s="19"/>
      <c r="AJ763" s="19"/>
      <c r="AK763" s="19"/>
      <c r="AL763" s="19"/>
      <c r="AM763" s="19"/>
      <c r="AN763" s="19"/>
      <c r="AO763" s="19"/>
      <c r="AP763" s="19"/>
      <c r="AR763" s="19"/>
      <c r="AS763" s="19"/>
    </row>
    <row r="764" spans="1:45" x14ac:dyDescent="0.2">
      <c r="A764" s="35"/>
      <c r="B764" s="34"/>
      <c r="C764" s="35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H764" s="19"/>
      <c r="AI764" s="19"/>
      <c r="AJ764" s="19"/>
      <c r="AK764" s="19"/>
      <c r="AL764" s="19"/>
      <c r="AM764" s="19"/>
      <c r="AN764" s="19"/>
      <c r="AO764" s="19"/>
      <c r="AP764" s="19"/>
      <c r="AR764" s="19"/>
      <c r="AS764" s="19"/>
    </row>
    <row r="765" spans="1:45" x14ac:dyDescent="0.2">
      <c r="A765" s="35"/>
      <c r="B765" s="34"/>
      <c r="C765" s="35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H765" s="19"/>
      <c r="AI765" s="19"/>
      <c r="AJ765" s="19"/>
      <c r="AK765" s="19"/>
      <c r="AL765" s="19"/>
      <c r="AM765" s="19"/>
      <c r="AN765" s="19"/>
      <c r="AO765" s="19"/>
      <c r="AP765" s="19"/>
      <c r="AR765" s="19"/>
      <c r="AS765" s="19"/>
    </row>
    <row r="766" spans="1:45" x14ac:dyDescent="0.2">
      <c r="A766" s="35"/>
      <c r="B766" s="34"/>
      <c r="C766" s="35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H766" s="19"/>
      <c r="AI766" s="19"/>
      <c r="AJ766" s="19"/>
      <c r="AK766" s="19"/>
      <c r="AL766" s="19"/>
      <c r="AM766" s="19"/>
      <c r="AN766" s="19"/>
      <c r="AO766" s="19"/>
      <c r="AP766" s="19"/>
      <c r="AR766" s="19"/>
      <c r="AS766" s="19"/>
    </row>
    <row r="767" spans="1:45" x14ac:dyDescent="0.2">
      <c r="A767" s="35"/>
      <c r="B767" s="34"/>
      <c r="C767" s="35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H767" s="19"/>
      <c r="AI767" s="19"/>
      <c r="AJ767" s="19"/>
      <c r="AK767" s="19"/>
      <c r="AL767" s="19"/>
      <c r="AM767" s="19"/>
      <c r="AN767" s="19"/>
      <c r="AO767" s="19"/>
      <c r="AP767" s="19"/>
      <c r="AR767" s="19"/>
      <c r="AS767" s="19"/>
    </row>
    <row r="768" spans="1:45" x14ac:dyDescent="0.2">
      <c r="A768" s="35"/>
      <c r="B768" s="34"/>
      <c r="C768" s="35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H768" s="19"/>
      <c r="AI768" s="19"/>
      <c r="AJ768" s="19"/>
      <c r="AK768" s="19"/>
      <c r="AL768" s="19"/>
      <c r="AM768" s="19"/>
      <c r="AN768" s="19"/>
      <c r="AO768" s="19"/>
      <c r="AP768" s="19"/>
      <c r="AR768" s="19"/>
      <c r="AS768" s="19"/>
    </row>
    <row r="769" spans="1:45" x14ac:dyDescent="0.2">
      <c r="A769" s="35"/>
      <c r="B769" s="34"/>
      <c r="C769" s="35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H769" s="19"/>
      <c r="AI769" s="19"/>
      <c r="AJ769" s="19"/>
      <c r="AK769" s="19"/>
      <c r="AL769" s="19"/>
      <c r="AM769" s="19"/>
      <c r="AN769" s="19"/>
      <c r="AO769" s="19"/>
      <c r="AP769" s="19"/>
      <c r="AR769" s="19"/>
      <c r="AS769" s="19"/>
    </row>
    <row r="770" spans="1:45" x14ac:dyDescent="0.2">
      <c r="A770" s="35"/>
      <c r="B770" s="34"/>
      <c r="C770" s="35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H770" s="19"/>
      <c r="AI770" s="19"/>
      <c r="AJ770" s="19"/>
      <c r="AK770" s="19"/>
      <c r="AL770" s="19"/>
      <c r="AM770" s="19"/>
      <c r="AN770" s="19"/>
      <c r="AO770" s="19"/>
      <c r="AP770" s="19"/>
      <c r="AR770" s="19"/>
      <c r="AS770" s="19"/>
    </row>
    <row r="771" spans="1:45" x14ac:dyDescent="0.2">
      <c r="A771" s="35"/>
      <c r="B771" s="34"/>
      <c r="C771" s="35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H771" s="19"/>
      <c r="AI771" s="19"/>
      <c r="AJ771" s="19"/>
      <c r="AK771" s="19"/>
      <c r="AL771" s="19"/>
      <c r="AM771" s="19"/>
      <c r="AN771" s="19"/>
      <c r="AO771" s="19"/>
      <c r="AP771" s="19"/>
      <c r="AR771" s="19"/>
      <c r="AS771" s="19"/>
    </row>
    <row r="772" spans="1:45" x14ac:dyDescent="0.2">
      <c r="A772" s="35"/>
      <c r="B772" s="34"/>
      <c r="C772" s="35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H772" s="19"/>
      <c r="AI772" s="19"/>
      <c r="AJ772" s="19"/>
      <c r="AK772" s="19"/>
      <c r="AL772" s="19"/>
      <c r="AM772" s="19"/>
      <c r="AN772" s="19"/>
      <c r="AO772" s="19"/>
      <c r="AP772" s="19"/>
      <c r="AR772" s="19"/>
      <c r="AS772" s="19"/>
    </row>
    <row r="773" spans="1:45" x14ac:dyDescent="0.2">
      <c r="A773" s="35"/>
      <c r="B773" s="34"/>
      <c r="C773" s="35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H773" s="19"/>
      <c r="AI773" s="19"/>
      <c r="AJ773" s="19"/>
      <c r="AK773" s="19"/>
      <c r="AL773" s="19"/>
      <c r="AM773" s="19"/>
      <c r="AN773" s="19"/>
      <c r="AO773" s="19"/>
      <c r="AP773" s="19"/>
      <c r="AR773" s="19"/>
      <c r="AS773" s="19"/>
    </row>
    <row r="774" spans="1:45" x14ac:dyDescent="0.2">
      <c r="A774" s="35"/>
      <c r="B774" s="34"/>
      <c r="C774" s="35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H774" s="19"/>
      <c r="AI774" s="19"/>
      <c r="AJ774" s="19"/>
      <c r="AK774" s="19"/>
      <c r="AL774" s="19"/>
      <c r="AM774" s="19"/>
      <c r="AN774" s="19"/>
      <c r="AO774" s="19"/>
      <c r="AP774" s="19"/>
      <c r="AR774" s="19"/>
      <c r="AS774" s="19"/>
    </row>
    <row r="775" spans="1:45" x14ac:dyDescent="0.2">
      <c r="A775" s="35"/>
      <c r="B775" s="34"/>
      <c r="C775" s="35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H775" s="19"/>
      <c r="AI775" s="19"/>
      <c r="AJ775" s="19"/>
      <c r="AK775" s="19"/>
      <c r="AL775" s="19"/>
      <c r="AM775" s="19"/>
      <c r="AN775" s="19"/>
      <c r="AO775" s="19"/>
      <c r="AP775" s="19"/>
      <c r="AR775" s="19"/>
      <c r="AS775" s="19"/>
    </row>
    <row r="776" spans="1:45" x14ac:dyDescent="0.2">
      <c r="A776" s="35"/>
      <c r="B776" s="34"/>
      <c r="C776" s="35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H776" s="19"/>
      <c r="AI776" s="19"/>
      <c r="AJ776" s="19"/>
      <c r="AK776" s="19"/>
      <c r="AL776" s="19"/>
      <c r="AM776" s="19"/>
      <c r="AN776" s="19"/>
      <c r="AO776" s="19"/>
      <c r="AP776" s="19"/>
      <c r="AR776" s="19"/>
      <c r="AS776" s="19"/>
    </row>
    <row r="777" spans="1:45" x14ac:dyDescent="0.2">
      <c r="A777" s="35"/>
      <c r="B777" s="34"/>
      <c r="C777" s="35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H777" s="19"/>
      <c r="AI777" s="19"/>
      <c r="AJ777" s="19"/>
      <c r="AK777" s="19"/>
      <c r="AL777" s="19"/>
      <c r="AM777" s="19"/>
      <c r="AN777" s="19"/>
      <c r="AO777" s="19"/>
      <c r="AP777" s="19"/>
      <c r="AR777" s="19"/>
      <c r="AS777" s="19"/>
    </row>
    <row r="778" spans="1:45" x14ac:dyDescent="0.2">
      <c r="A778" s="35"/>
      <c r="B778" s="34"/>
      <c r="C778" s="35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H778" s="19"/>
      <c r="AI778" s="19"/>
      <c r="AJ778" s="19"/>
      <c r="AK778" s="19"/>
      <c r="AL778" s="19"/>
      <c r="AM778" s="19"/>
      <c r="AN778" s="19"/>
      <c r="AO778" s="19"/>
      <c r="AP778" s="19"/>
      <c r="AR778" s="19"/>
      <c r="AS778" s="19"/>
    </row>
    <row r="779" spans="1:45" x14ac:dyDescent="0.2">
      <c r="A779" s="35"/>
      <c r="B779" s="34"/>
      <c r="C779" s="35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H779" s="19"/>
      <c r="AI779" s="19"/>
      <c r="AJ779" s="19"/>
      <c r="AK779" s="19"/>
      <c r="AL779" s="19"/>
      <c r="AM779" s="19"/>
      <c r="AN779" s="19"/>
      <c r="AO779" s="19"/>
      <c r="AP779" s="19"/>
      <c r="AR779" s="19"/>
      <c r="AS779" s="19"/>
    </row>
    <row r="780" spans="1:45" x14ac:dyDescent="0.2">
      <c r="A780" s="35"/>
      <c r="B780" s="34"/>
      <c r="C780" s="35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H780" s="19"/>
      <c r="AI780" s="19"/>
      <c r="AJ780" s="19"/>
      <c r="AK780" s="19"/>
      <c r="AL780" s="19"/>
      <c r="AM780" s="19"/>
      <c r="AN780" s="19"/>
      <c r="AO780" s="19"/>
      <c r="AP780" s="19"/>
      <c r="AR780" s="19"/>
      <c r="AS780" s="19"/>
    </row>
    <row r="781" spans="1:45" x14ac:dyDescent="0.2">
      <c r="A781" s="35"/>
      <c r="B781" s="34"/>
      <c r="C781" s="35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H781" s="19"/>
      <c r="AI781" s="19"/>
      <c r="AJ781" s="19"/>
      <c r="AK781" s="19"/>
      <c r="AL781" s="19"/>
      <c r="AM781" s="19"/>
      <c r="AN781" s="19"/>
      <c r="AO781" s="19"/>
      <c r="AP781" s="19"/>
      <c r="AR781" s="19"/>
      <c r="AS781" s="19"/>
    </row>
    <row r="782" spans="1:45" x14ac:dyDescent="0.2">
      <c r="A782" s="35"/>
      <c r="B782" s="34"/>
      <c r="C782" s="35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H782" s="19"/>
      <c r="AI782" s="19"/>
      <c r="AJ782" s="19"/>
      <c r="AK782" s="19"/>
      <c r="AL782" s="19"/>
      <c r="AM782" s="19"/>
      <c r="AN782" s="19"/>
      <c r="AO782" s="19"/>
      <c r="AP782" s="19"/>
      <c r="AR782" s="19"/>
      <c r="AS782" s="19"/>
    </row>
    <row r="783" spans="1:45" x14ac:dyDescent="0.2">
      <c r="A783" s="35"/>
      <c r="B783" s="34"/>
      <c r="C783" s="35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H783" s="19"/>
      <c r="AI783" s="19"/>
      <c r="AJ783" s="19"/>
      <c r="AK783" s="19"/>
      <c r="AL783" s="19"/>
      <c r="AM783" s="19"/>
      <c r="AN783" s="19"/>
      <c r="AO783" s="19"/>
      <c r="AP783" s="19"/>
      <c r="AR783" s="19"/>
      <c r="AS783" s="19"/>
    </row>
    <row r="784" spans="1:45" x14ac:dyDescent="0.2">
      <c r="A784" s="35"/>
      <c r="B784" s="34"/>
      <c r="C784" s="35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H784" s="19"/>
      <c r="AI784" s="19"/>
      <c r="AJ784" s="19"/>
      <c r="AK784" s="19"/>
      <c r="AL784" s="19"/>
      <c r="AM784" s="19"/>
      <c r="AN784" s="19"/>
      <c r="AO784" s="19"/>
      <c r="AP784" s="19"/>
      <c r="AR784" s="19"/>
      <c r="AS784" s="19"/>
    </row>
    <row r="785" spans="1:45" x14ac:dyDescent="0.2">
      <c r="A785" s="35"/>
      <c r="B785" s="34"/>
      <c r="C785" s="35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H785" s="19"/>
      <c r="AI785" s="19"/>
      <c r="AJ785" s="19"/>
      <c r="AK785" s="19"/>
      <c r="AL785" s="19"/>
      <c r="AM785" s="19"/>
      <c r="AN785" s="19"/>
      <c r="AO785" s="19"/>
      <c r="AP785" s="19"/>
      <c r="AR785" s="19"/>
      <c r="AS785" s="19"/>
    </row>
    <row r="786" spans="1:45" x14ac:dyDescent="0.2">
      <c r="A786" s="35"/>
      <c r="B786" s="34"/>
      <c r="C786" s="35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H786" s="19"/>
      <c r="AI786" s="19"/>
      <c r="AJ786" s="19"/>
      <c r="AK786" s="19"/>
      <c r="AL786" s="19"/>
      <c r="AM786" s="19"/>
      <c r="AN786" s="19"/>
      <c r="AO786" s="19"/>
      <c r="AP786" s="19"/>
      <c r="AR786" s="19"/>
      <c r="AS786" s="19"/>
    </row>
    <row r="787" spans="1:45" x14ac:dyDescent="0.2">
      <c r="A787" s="35"/>
      <c r="B787" s="34"/>
      <c r="C787" s="35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H787" s="19"/>
      <c r="AI787" s="19"/>
      <c r="AJ787" s="19"/>
      <c r="AK787" s="19"/>
      <c r="AL787" s="19"/>
      <c r="AM787" s="19"/>
      <c r="AN787" s="19"/>
      <c r="AO787" s="19"/>
      <c r="AP787" s="19"/>
      <c r="AR787" s="19"/>
      <c r="AS787" s="19"/>
    </row>
    <row r="788" spans="1:45" x14ac:dyDescent="0.2">
      <c r="A788" s="35"/>
      <c r="B788" s="34"/>
      <c r="C788" s="35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H788" s="19"/>
      <c r="AI788" s="19"/>
      <c r="AJ788" s="19"/>
      <c r="AK788" s="19"/>
      <c r="AL788" s="19"/>
      <c r="AM788" s="19"/>
      <c r="AN788" s="19"/>
      <c r="AO788" s="19"/>
      <c r="AP788" s="19"/>
      <c r="AR788" s="19"/>
      <c r="AS788" s="19"/>
    </row>
    <row r="789" spans="1:45" x14ac:dyDescent="0.2">
      <c r="A789" s="35"/>
      <c r="B789" s="34"/>
      <c r="C789" s="35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H789" s="19"/>
      <c r="AI789" s="19"/>
      <c r="AJ789" s="19"/>
      <c r="AK789" s="19"/>
      <c r="AL789" s="19"/>
      <c r="AM789" s="19"/>
      <c r="AN789" s="19"/>
      <c r="AO789" s="19"/>
      <c r="AP789" s="19"/>
      <c r="AR789" s="19"/>
      <c r="AS789" s="19"/>
    </row>
    <row r="790" spans="1:45" x14ac:dyDescent="0.2">
      <c r="A790" s="35"/>
      <c r="B790" s="34"/>
      <c r="C790" s="35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H790" s="19"/>
      <c r="AI790" s="19"/>
      <c r="AJ790" s="19"/>
      <c r="AK790" s="19"/>
      <c r="AL790" s="19"/>
      <c r="AM790" s="19"/>
      <c r="AN790" s="19"/>
      <c r="AO790" s="19"/>
      <c r="AP790" s="19"/>
      <c r="AR790" s="19"/>
      <c r="AS790" s="19"/>
    </row>
    <row r="791" spans="1:45" x14ac:dyDescent="0.2">
      <c r="A791" s="35"/>
      <c r="B791" s="34"/>
      <c r="C791" s="35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H791" s="19"/>
      <c r="AI791" s="19"/>
      <c r="AJ791" s="19"/>
      <c r="AK791" s="19"/>
      <c r="AL791" s="19"/>
      <c r="AM791" s="19"/>
      <c r="AN791" s="19"/>
      <c r="AO791" s="19"/>
      <c r="AP791" s="19"/>
      <c r="AR791" s="19"/>
      <c r="AS791" s="19"/>
    </row>
    <row r="792" spans="1:45" x14ac:dyDescent="0.2">
      <c r="A792" s="35"/>
      <c r="B792" s="34"/>
      <c r="C792" s="35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H792" s="19"/>
      <c r="AI792" s="19"/>
      <c r="AJ792" s="19"/>
      <c r="AK792" s="19"/>
      <c r="AL792" s="19"/>
      <c r="AM792" s="19"/>
      <c r="AN792" s="19"/>
      <c r="AO792" s="19"/>
      <c r="AP792" s="19"/>
      <c r="AR792" s="19"/>
      <c r="AS792" s="19"/>
    </row>
    <row r="793" spans="1:45" x14ac:dyDescent="0.2">
      <c r="A793" s="35"/>
      <c r="B793" s="34"/>
      <c r="C793" s="35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H793" s="19"/>
      <c r="AI793" s="19"/>
      <c r="AJ793" s="19"/>
      <c r="AK793" s="19"/>
      <c r="AL793" s="19"/>
      <c r="AM793" s="19"/>
      <c r="AN793" s="19"/>
      <c r="AO793" s="19"/>
      <c r="AP793" s="19"/>
      <c r="AR793" s="19"/>
      <c r="AS793" s="19"/>
    </row>
    <row r="794" spans="1:45" x14ac:dyDescent="0.2">
      <c r="A794" s="35"/>
      <c r="B794" s="34"/>
      <c r="C794" s="35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H794" s="19"/>
      <c r="AI794" s="19"/>
      <c r="AJ794" s="19"/>
      <c r="AK794" s="19"/>
      <c r="AL794" s="19"/>
      <c r="AM794" s="19"/>
      <c r="AN794" s="19"/>
      <c r="AO794" s="19"/>
      <c r="AP794" s="19"/>
      <c r="AR794" s="19"/>
      <c r="AS794" s="19"/>
    </row>
    <row r="795" spans="1:45" x14ac:dyDescent="0.2">
      <c r="A795" s="35"/>
      <c r="B795" s="34"/>
      <c r="C795" s="35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H795" s="19"/>
      <c r="AI795" s="19"/>
      <c r="AJ795" s="19"/>
      <c r="AK795" s="19"/>
      <c r="AL795" s="19"/>
      <c r="AM795" s="19"/>
      <c r="AN795" s="19"/>
      <c r="AO795" s="19"/>
      <c r="AP795" s="19"/>
      <c r="AR795" s="19"/>
      <c r="AS795" s="19"/>
    </row>
    <row r="796" spans="1:45" x14ac:dyDescent="0.2">
      <c r="A796" s="35"/>
      <c r="B796" s="34"/>
      <c r="C796" s="35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H796" s="19"/>
      <c r="AI796" s="19"/>
      <c r="AJ796" s="19"/>
      <c r="AK796" s="19"/>
      <c r="AL796" s="19"/>
      <c r="AM796" s="19"/>
      <c r="AN796" s="19"/>
      <c r="AO796" s="19"/>
      <c r="AP796" s="19"/>
      <c r="AR796" s="19"/>
      <c r="AS796" s="19"/>
    </row>
    <row r="797" spans="1:45" x14ac:dyDescent="0.2">
      <c r="A797" s="35"/>
      <c r="B797" s="34"/>
      <c r="C797" s="35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H797" s="19"/>
      <c r="AI797" s="19"/>
      <c r="AJ797" s="19"/>
      <c r="AK797" s="19"/>
      <c r="AL797" s="19"/>
      <c r="AM797" s="19"/>
      <c r="AN797" s="19"/>
      <c r="AO797" s="19"/>
      <c r="AP797" s="19"/>
      <c r="AR797" s="19"/>
      <c r="AS797" s="19"/>
    </row>
    <row r="798" spans="1:45" x14ac:dyDescent="0.2">
      <c r="A798" s="35"/>
      <c r="B798" s="34"/>
      <c r="C798" s="35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H798" s="19"/>
      <c r="AI798" s="19"/>
      <c r="AJ798" s="19"/>
      <c r="AK798" s="19"/>
      <c r="AL798" s="19"/>
      <c r="AM798" s="19"/>
      <c r="AN798" s="19"/>
      <c r="AO798" s="19"/>
      <c r="AP798" s="19"/>
      <c r="AR798" s="19"/>
      <c r="AS798" s="19"/>
    </row>
    <row r="799" spans="1:45" x14ac:dyDescent="0.2">
      <c r="A799" s="35"/>
      <c r="B799" s="34"/>
      <c r="C799" s="35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H799" s="19"/>
      <c r="AI799" s="19"/>
      <c r="AJ799" s="19"/>
      <c r="AK799" s="19"/>
      <c r="AL799" s="19"/>
      <c r="AM799" s="19"/>
      <c r="AN799" s="19"/>
      <c r="AO799" s="19"/>
      <c r="AP799" s="19"/>
      <c r="AR799" s="19"/>
      <c r="AS799" s="19"/>
    </row>
    <row r="800" spans="1:45" x14ac:dyDescent="0.2">
      <c r="A800" s="35"/>
      <c r="B800" s="34"/>
      <c r="C800" s="35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H800" s="19"/>
      <c r="AI800" s="19"/>
      <c r="AJ800" s="19"/>
      <c r="AK800" s="19"/>
      <c r="AL800" s="19"/>
      <c r="AM800" s="19"/>
      <c r="AN800" s="19"/>
      <c r="AO800" s="19"/>
      <c r="AP800" s="19"/>
      <c r="AR800" s="19"/>
      <c r="AS800" s="19"/>
    </row>
    <row r="801" spans="1:45" x14ac:dyDescent="0.2">
      <c r="A801" s="35"/>
      <c r="B801" s="34"/>
      <c r="C801" s="35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H801" s="19"/>
      <c r="AI801" s="19"/>
      <c r="AJ801" s="19"/>
      <c r="AK801" s="19"/>
      <c r="AL801" s="19"/>
      <c r="AM801" s="19"/>
      <c r="AN801" s="19"/>
      <c r="AO801" s="19"/>
      <c r="AP801" s="19"/>
      <c r="AR801" s="19"/>
      <c r="AS801" s="19"/>
    </row>
    <row r="802" spans="1:45" x14ac:dyDescent="0.2">
      <c r="A802" s="35"/>
      <c r="B802" s="34"/>
      <c r="C802" s="35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H802" s="19"/>
      <c r="AI802" s="19"/>
      <c r="AJ802" s="19"/>
      <c r="AK802" s="19"/>
      <c r="AL802" s="19"/>
      <c r="AM802" s="19"/>
      <c r="AN802" s="19"/>
      <c r="AO802" s="19"/>
      <c r="AP802" s="19"/>
      <c r="AR802" s="19"/>
      <c r="AS802" s="19"/>
    </row>
    <row r="803" spans="1:45" x14ac:dyDescent="0.2">
      <c r="A803" s="35"/>
      <c r="B803" s="34"/>
      <c r="C803" s="35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H803" s="19"/>
      <c r="AI803" s="19"/>
      <c r="AJ803" s="19"/>
      <c r="AK803" s="19"/>
      <c r="AL803" s="19"/>
      <c r="AM803" s="19"/>
      <c r="AN803" s="19"/>
      <c r="AO803" s="19"/>
      <c r="AP803" s="19"/>
      <c r="AR803" s="19"/>
      <c r="AS803" s="19"/>
    </row>
    <row r="804" spans="1:45" x14ac:dyDescent="0.2">
      <c r="A804" s="35"/>
      <c r="B804" s="34"/>
      <c r="C804" s="35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H804" s="19"/>
      <c r="AI804" s="19"/>
      <c r="AJ804" s="19"/>
      <c r="AK804" s="19"/>
      <c r="AL804" s="19"/>
      <c r="AM804" s="19"/>
      <c r="AN804" s="19"/>
      <c r="AO804" s="19"/>
      <c r="AP804" s="19"/>
      <c r="AR804" s="19"/>
      <c r="AS804" s="19"/>
    </row>
    <row r="805" spans="1:45" x14ac:dyDescent="0.2">
      <c r="A805" s="35"/>
      <c r="B805" s="34"/>
      <c r="C805" s="35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H805" s="19"/>
      <c r="AI805" s="19"/>
      <c r="AJ805" s="19"/>
      <c r="AK805" s="19"/>
      <c r="AL805" s="19"/>
      <c r="AM805" s="19"/>
      <c r="AN805" s="19"/>
      <c r="AO805" s="19"/>
      <c r="AP805" s="19"/>
      <c r="AR805" s="19"/>
      <c r="AS805" s="19"/>
    </row>
    <row r="806" spans="1:45" x14ac:dyDescent="0.2">
      <c r="A806" s="35"/>
      <c r="B806" s="34"/>
      <c r="C806" s="35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H806" s="19"/>
      <c r="AI806" s="19"/>
      <c r="AJ806" s="19"/>
      <c r="AK806" s="19"/>
      <c r="AL806" s="19"/>
      <c r="AM806" s="19"/>
      <c r="AN806" s="19"/>
      <c r="AO806" s="19"/>
      <c r="AP806" s="19"/>
      <c r="AR806" s="19"/>
      <c r="AS806" s="19"/>
    </row>
    <row r="807" spans="1:45" x14ac:dyDescent="0.2">
      <c r="A807" s="35"/>
      <c r="B807" s="34"/>
      <c r="C807" s="35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H807" s="19"/>
      <c r="AI807" s="19"/>
      <c r="AJ807" s="19"/>
      <c r="AK807" s="19"/>
      <c r="AL807" s="19"/>
      <c r="AM807" s="19"/>
      <c r="AN807" s="19"/>
      <c r="AO807" s="19"/>
      <c r="AP807" s="19"/>
      <c r="AR807" s="19"/>
      <c r="AS807" s="19"/>
    </row>
    <row r="808" spans="1:45" x14ac:dyDescent="0.2">
      <c r="A808" s="35"/>
      <c r="B808" s="34"/>
      <c r="C808" s="35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H808" s="19"/>
      <c r="AI808" s="19"/>
      <c r="AJ808" s="19"/>
      <c r="AK808" s="19"/>
      <c r="AL808" s="19"/>
      <c r="AM808" s="19"/>
      <c r="AN808" s="19"/>
      <c r="AO808" s="19"/>
      <c r="AP808" s="19"/>
      <c r="AR808" s="19"/>
      <c r="AS808" s="19"/>
    </row>
    <row r="809" spans="1:45" x14ac:dyDescent="0.2">
      <c r="A809" s="35"/>
      <c r="B809" s="34"/>
      <c r="C809" s="35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H809" s="19"/>
      <c r="AI809" s="19"/>
      <c r="AJ809" s="19"/>
      <c r="AK809" s="19"/>
      <c r="AL809" s="19"/>
      <c r="AM809" s="19"/>
      <c r="AN809" s="19"/>
      <c r="AO809" s="19"/>
      <c r="AP809" s="19"/>
      <c r="AR809" s="19"/>
      <c r="AS809" s="19"/>
    </row>
    <row r="810" spans="1:45" x14ac:dyDescent="0.2">
      <c r="A810" s="35"/>
      <c r="B810" s="34"/>
      <c r="C810" s="35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H810" s="19"/>
      <c r="AI810" s="19"/>
      <c r="AJ810" s="19"/>
      <c r="AK810" s="19"/>
      <c r="AL810" s="19"/>
      <c r="AM810" s="19"/>
      <c r="AN810" s="19"/>
      <c r="AO810" s="19"/>
      <c r="AP810" s="19"/>
      <c r="AR810" s="19"/>
      <c r="AS810" s="19"/>
    </row>
    <row r="811" spans="1:45" x14ac:dyDescent="0.2">
      <c r="A811" s="35"/>
      <c r="B811" s="34"/>
      <c r="C811" s="35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H811" s="19"/>
      <c r="AI811" s="19"/>
      <c r="AJ811" s="19"/>
      <c r="AK811" s="19"/>
      <c r="AL811" s="19"/>
      <c r="AM811" s="19"/>
      <c r="AN811" s="19"/>
      <c r="AO811" s="19"/>
      <c r="AP811" s="19"/>
      <c r="AR811" s="19"/>
      <c r="AS811" s="19"/>
    </row>
    <row r="812" spans="1:45" x14ac:dyDescent="0.2">
      <c r="A812" s="35"/>
      <c r="B812" s="34"/>
      <c r="C812" s="35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H812" s="19"/>
      <c r="AI812" s="19"/>
      <c r="AJ812" s="19"/>
      <c r="AK812" s="19"/>
      <c r="AL812" s="19"/>
      <c r="AM812" s="19"/>
      <c r="AN812" s="19"/>
      <c r="AO812" s="19"/>
      <c r="AP812" s="19"/>
      <c r="AR812" s="19"/>
      <c r="AS812" s="19"/>
    </row>
    <row r="813" spans="1:45" x14ac:dyDescent="0.2">
      <c r="A813" s="35"/>
      <c r="B813" s="34"/>
      <c r="C813" s="35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H813" s="19"/>
      <c r="AI813" s="19"/>
      <c r="AJ813" s="19"/>
      <c r="AK813" s="19"/>
      <c r="AL813" s="19"/>
      <c r="AM813" s="19"/>
      <c r="AN813" s="19"/>
      <c r="AO813" s="19"/>
      <c r="AP813" s="19"/>
      <c r="AR813" s="19"/>
      <c r="AS813" s="19"/>
    </row>
    <row r="814" spans="1:45" x14ac:dyDescent="0.2">
      <c r="A814" s="35"/>
      <c r="B814" s="34"/>
      <c r="C814" s="35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H814" s="19"/>
      <c r="AI814" s="19"/>
      <c r="AJ814" s="19"/>
      <c r="AK814" s="19"/>
      <c r="AL814" s="19"/>
      <c r="AM814" s="19"/>
      <c r="AN814" s="19"/>
      <c r="AO814" s="19"/>
      <c r="AP814" s="19"/>
      <c r="AR814" s="19"/>
      <c r="AS814" s="19"/>
    </row>
    <row r="815" spans="1:45" x14ac:dyDescent="0.2">
      <c r="A815" s="35"/>
      <c r="B815" s="34"/>
      <c r="C815" s="35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H815" s="19"/>
      <c r="AI815" s="19"/>
      <c r="AJ815" s="19"/>
      <c r="AK815" s="19"/>
      <c r="AL815" s="19"/>
      <c r="AM815" s="19"/>
      <c r="AN815" s="19"/>
      <c r="AO815" s="19"/>
      <c r="AP815" s="19"/>
      <c r="AR815" s="19"/>
      <c r="AS815" s="19"/>
    </row>
    <row r="816" spans="1:45" x14ac:dyDescent="0.2">
      <c r="A816" s="35"/>
      <c r="B816" s="34"/>
      <c r="C816" s="35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H816" s="19"/>
      <c r="AI816" s="19"/>
      <c r="AJ816" s="19"/>
      <c r="AK816" s="19"/>
      <c r="AL816" s="19"/>
      <c r="AM816" s="19"/>
      <c r="AN816" s="19"/>
      <c r="AO816" s="19"/>
      <c r="AP816" s="19"/>
      <c r="AR816" s="19"/>
      <c r="AS816" s="19"/>
    </row>
    <row r="817" spans="1:45" x14ac:dyDescent="0.2">
      <c r="A817" s="35"/>
      <c r="B817" s="34"/>
      <c r="C817" s="35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H817" s="19"/>
      <c r="AI817" s="19"/>
      <c r="AJ817" s="19"/>
      <c r="AK817" s="19"/>
      <c r="AL817" s="19"/>
      <c r="AM817" s="19"/>
      <c r="AN817" s="19"/>
      <c r="AO817" s="19"/>
      <c r="AP817" s="19"/>
      <c r="AR817" s="19"/>
      <c r="AS817" s="19"/>
    </row>
    <row r="818" spans="1:45" x14ac:dyDescent="0.2">
      <c r="A818" s="35"/>
      <c r="B818" s="34"/>
      <c r="C818" s="35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H818" s="19"/>
      <c r="AI818" s="19"/>
      <c r="AJ818" s="19"/>
      <c r="AK818" s="19"/>
      <c r="AL818" s="19"/>
      <c r="AM818" s="19"/>
      <c r="AN818" s="19"/>
      <c r="AO818" s="19"/>
      <c r="AP818" s="19"/>
      <c r="AR818" s="19"/>
      <c r="AS818" s="19"/>
    </row>
    <row r="819" spans="1:45" x14ac:dyDescent="0.2">
      <c r="A819" s="35"/>
      <c r="B819" s="34"/>
      <c r="C819" s="35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H819" s="19"/>
      <c r="AI819" s="19"/>
      <c r="AJ819" s="19"/>
      <c r="AK819" s="19"/>
      <c r="AL819" s="19"/>
      <c r="AM819" s="19"/>
      <c r="AN819" s="19"/>
      <c r="AO819" s="19"/>
      <c r="AP819" s="19"/>
      <c r="AR819" s="19"/>
      <c r="AS819" s="19"/>
    </row>
    <row r="820" spans="1:45" x14ac:dyDescent="0.2">
      <c r="A820" s="35"/>
      <c r="B820" s="34"/>
      <c r="C820" s="35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H820" s="19"/>
      <c r="AI820" s="19"/>
      <c r="AJ820" s="19"/>
      <c r="AK820" s="19"/>
      <c r="AL820" s="19"/>
      <c r="AM820" s="19"/>
      <c r="AN820" s="19"/>
      <c r="AO820" s="19"/>
      <c r="AP820" s="19"/>
      <c r="AR820" s="19"/>
      <c r="AS820" s="19"/>
    </row>
    <row r="821" spans="1:45" x14ac:dyDescent="0.2">
      <c r="A821" s="35"/>
      <c r="B821" s="34"/>
      <c r="C821" s="35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H821" s="19"/>
      <c r="AI821" s="19"/>
      <c r="AJ821" s="19"/>
      <c r="AK821" s="19"/>
      <c r="AL821" s="19"/>
      <c r="AM821" s="19"/>
      <c r="AN821" s="19"/>
      <c r="AO821" s="19"/>
      <c r="AP821" s="19"/>
      <c r="AR821" s="19"/>
      <c r="AS821" s="19"/>
    </row>
    <row r="822" spans="1:45" x14ac:dyDescent="0.2">
      <c r="A822" s="35"/>
      <c r="B822" s="34"/>
      <c r="C822" s="35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H822" s="19"/>
      <c r="AI822" s="19"/>
      <c r="AJ822" s="19"/>
      <c r="AK822" s="19"/>
      <c r="AL822" s="19"/>
      <c r="AM822" s="19"/>
      <c r="AN822" s="19"/>
      <c r="AO822" s="19"/>
      <c r="AP822" s="19"/>
      <c r="AR822" s="19"/>
      <c r="AS822" s="19"/>
    </row>
    <row r="823" spans="1:45" x14ac:dyDescent="0.2">
      <c r="A823" s="35"/>
      <c r="B823" s="34"/>
      <c r="C823" s="35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H823" s="19"/>
      <c r="AI823" s="19"/>
      <c r="AJ823" s="19"/>
      <c r="AK823" s="19"/>
      <c r="AL823" s="19"/>
      <c r="AM823" s="19"/>
      <c r="AN823" s="19"/>
      <c r="AO823" s="19"/>
      <c r="AP823" s="19"/>
      <c r="AR823" s="19"/>
      <c r="AS823" s="19"/>
    </row>
    <row r="824" spans="1:45" x14ac:dyDescent="0.2">
      <c r="A824" s="35"/>
      <c r="B824" s="34"/>
      <c r="C824" s="35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H824" s="19"/>
      <c r="AI824" s="19"/>
      <c r="AJ824" s="19"/>
      <c r="AK824" s="19"/>
      <c r="AL824" s="19"/>
      <c r="AM824" s="19"/>
      <c r="AN824" s="19"/>
      <c r="AO824" s="19"/>
      <c r="AP824" s="19"/>
      <c r="AR824" s="19"/>
      <c r="AS824" s="19"/>
    </row>
    <row r="825" spans="1:45" x14ac:dyDescent="0.2">
      <c r="A825" s="35"/>
      <c r="B825" s="34"/>
      <c r="C825" s="35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H825" s="19"/>
      <c r="AI825" s="19"/>
      <c r="AJ825" s="19"/>
      <c r="AK825" s="19"/>
      <c r="AL825" s="19"/>
      <c r="AM825" s="19"/>
      <c r="AN825" s="19"/>
      <c r="AO825" s="19"/>
      <c r="AP825" s="19"/>
      <c r="AR825" s="19"/>
      <c r="AS825" s="19"/>
    </row>
    <row r="826" spans="1:45" x14ac:dyDescent="0.2">
      <c r="A826" s="35"/>
      <c r="B826" s="34"/>
      <c r="C826" s="35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H826" s="19"/>
      <c r="AI826" s="19"/>
      <c r="AJ826" s="19"/>
      <c r="AK826" s="19"/>
      <c r="AL826" s="19"/>
      <c r="AM826" s="19"/>
      <c r="AN826" s="19"/>
      <c r="AO826" s="19"/>
      <c r="AP826" s="19"/>
      <c r="AR826" s="19"/>
      <c r="AS826" s="19"/>
    </row>
    <row r="827" spans="1:45" x14ac:dyDescent="0.2">
      <c r="A827" s="35"/>
      <c r="B827" s="34"/>
      <c r="C827" s="35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H827" s="19"/>
      <c r="AI827" s="19"/>
      <c r="AJ827" s="19"/>
      <c r="AK827" s="19"/>
      <c r="AL827" s="19"/>
      <c r="AM827" s="19"/>
      <c r="AN827" s="19"/>
      <c r="AO827" s="19"/>
      <c r="AP827" s="19"/>
      <c r="AR827" s="19"/>
      <c r="AS827" s="19"/>
    </row>
    <row r="828" spans="1:45" x14ac:dyDescent="0.2">
      <c r="A828" s="35"/>
      <c r="B828" s="34"/>
      <c r="C828" s="35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H828" s="19"/>
      <c r="AI828" s="19"/>
      <c r="AJ828" s="19"/>
      <c r="AK828" s="19"/>
      <c r="AL828" s="19"/>
      <c r="AM828" s="19"/>
      <c r="AN828" s="19"/>
      <c r="AO828" s="19"/>
      <c r="AP828" s="19"/>
      <c r="AR828" s="19"/>
      <c r="AS828" s="19"/>
    </row>
    <row r="829" spans="1:45" x14ac:dyDescent="0.2">
      <c r="A829" s="35"/>
      <c r="B829" s="34"/>
      <c r="C829" s="35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H829" s="19"/>
      <c r="AI829" s="19"/>
      <c r="AJ829" s="19"/>
      <c r="AK829" s="19"/>
      <c r="AL829" s="19"/>
      <c r="AM829" s="19"/>
      <c r="AN829" s="19"/>
      <c r="AO829" s="19"/>
      <c r="AP829" s="19"/>
      <c r="AR829" s="19"/>
      <c r="AS829" s="19"/>
    </row>
    <row r="830" spans="1:45" x14ac:dyDescent="0.2">
      <c r="A830" s="35"/>
      <c r="B830" s="34"/>
      <c r="C830" s="35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H830" s="19"/>
      <c r="AI830" s="19"/>
      <c r="AJ830" s="19"/>
      <c r="AK830" s="19"/>
      <c r="AL830" s="19"/>
      <c r="AM830" s="19"/>
      <c r="AN830" s="19"/>
      <c r="AO830" s="19"/>
      <c r="AP830" s="19"/>
      <c r="AR830" s="19"/>
      <c r="AS830" s="19"/>
    </row>
    <row r="831" spans="1:45" x14ac:dyDescent="0.2">
      <c r="A831" s="35"/>
      <c r="B831" s="34"/>
      <c r="C831" s="35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H831" s="19"/>
      <c r="AI831" s="19"/>
      <c r="AJ831" s="19"/>
      <c r="AK831" s="19"/>
      <c r="AL831" s="19"/>
      <c r="AM831" s="19"/>
      <c r="AN831" s="19"/>
      <c r="AO831" s="19"/>
      <c r="AP831" s="19"/>
      <c r="AR831" s="19"/>
      <c r="AS831" s="19"/>
    </row>
    <row r="832" spans="1:45" x14ac:dyDescent="0.2">
      <c r="A832" s="35"/>
      <c r="B832" s="34"/>
      <c r="C832" s="35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H832" s="19"/>
      <c r="AI832" s="19"/>
      <c r="AJ832" s="19"/>
      <c r="AK832" s="19"/>
      <c r="AL832" s="19"/>
      <c r="AM832" s="19"/>
      <c r="AN832" s="19"/>
      <c r="AO832" s="19"/>
      <c r="AP832" s="19"/>
      <c r="AR832" s="19"/>
      <c r="AS832" s="19"/>
    </row>
    <row r="833" spans="1:45" x14ac:dyDescent="0.2">
      <c r="A833" s="35"/>
      <c r="B833" s="34"/>
      <c r="C833" s="35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H833" s="19"/>
      <c r="AI833" s="19"/>
      <c r="AJ833" s="19"/>
      <c r="AK833" s="19"/>
      <c r="AL833" s="19"/>
      <c r="AM833" s="19"/>
      <c r="AN833" s="19"/>
      <c r="AO833" s="19"/>
      <c r="AP833" s="19"/>
      <c r="AR833" s="19"/>
      <c r="AS833" s="19"/>
    </row>
    <row r="834" spans="1:45" x14ac:dyDescent="0.2">
      <c r="A834" s="35"/>
      <c r="B834" s="34"/>
      <c r="C834" s="35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H834" s="19"/>
      <c r="AI834" s="19"/>
      <c r="AJ834" s="19"/>
      <c r="AK834" s="19"/>
      <c r="AL834" s="19"/>
      <c r="AM834" s="19"/>
      <c r="AN834" s="19"/>
      <c r="AO834" s="19"/>
      <c r="AP834" s="19"/>
      <c r="AR834" s="19"/>
      <c r="AS834" s="19"/>
    </row>
    <row r="835" spans="1:45" x14ac:dyDescent="0.2">
      <c r="A835" s="35"/>
      <c r="B835" s="34"/>
      <c r="C835" s="35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H835" s="19"/>
      <c r="AI835" s="19"/>
      <c r="AJ835" s="19"/>
      <c r="AK835" s="19"/>
      <c r="AL835" s="19"/>
      <c r="AM835" s="19"/>
      <c r="AN835" s="19"/>
      <c r="AO835" s="19"/>
      <c r="AP835" s="19"/>
      <c r="AR835" s="19"/>
      <c r="AS835" s="19"/>
    </row>
    <row r="836" spans="1:45" x14ac:dyDescent="0.2">
      <c r="A836" s="35"/>
      <c r="B836" s="34"/>
      <c r="C836" s="35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H836" s="19"/>
      <c r="AI836" s="19"/>
      <c r="AJ836" s="19"/>
      <c r="AK836" s="19"/>
      <c r="AL836" s="19"/>
      <c r="AM836" s="19"/>
      <c r="AN836" s="19"/>
      <c r="AO836" s="19"/>
      <c r="AP836" s="19"/>
      <c r="AR836" s="19"/>
      <c r="AS836" s="19"/>
    </row>
    <row r="837" spans="1:45" x14ac:dyDescent="0.2">
      <c r="A837" s="35"/>
      <c r="B837" s="34"/>
      <c r="C837" s="35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H837" s="19"/>
      <c r="AI837" s="19"/>
      <c r="AJ837" s="19"/>
      <c r="AK837" s="19"/>
      <c r="AL837" s="19"/>
      <c r="AM837" s="19"/>
      <c r="AN837" s="19"/>
      <c r="AO837" s="19"/>
      <c r="AP837" s="19"/>
      <c r="AR837" s="19"/>
      <c r="AS837" s="19"/>
    </row>
    <row r="838" spans="1:45" x14ac:dyDescent="0.2">
      <c r="A838" s="35"/>
      <c r="B838" s="34"/>
      <c r="C838" s="35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H838" s="19"/>
      <c r="AI838" s="19"/>
      <c r="AJ838" s="19"/>
      <c r="AK838" s="19"/>
      <c r="AL838" s="19"/>
      <c r="AM838" s="19"/>
      <c r="AN838" s="19"/>
      <c r="AO838" s="19"/>
      <c r="AP838" s="19"/>
      <c r="AR838" s="19"/>
      <c r="AS838" s="19"/>
    </row>
    <row r="839" spans="1:45" x14ac:dyDescent="0.2">
      <c r="A839" s="35"/>
      <c r="B839" s="34"/>
      <c r="C839" s="35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H839" s="19"/>
      <c r="AI839" s="19"/>
      <c r="AJ839" s="19"/>
      <c r="AK839" s="19"/>
      <c r="AL839" s="19"/>
      <c r="AM839" s="19"/>
      <c r="AN839" s="19"/>
      <c r="AO839" s="19"/>
      <c r="AP839" s="19"/>
      <c r="AR839" s="19"/>
      <c r="AS839" s="19"/>
    </row>
    <row r="840" spans="1:45" x14ac:dyDescent="0.2">
      <c r="A840" s="35"/>
      <c r="B840" s="34"/>
      <c r="C840" s="35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H840" s="19"/>
      <c r="AI840" s="19"/>
      <c r="AJ840" s="19"/>
      <c r="AK840" s="19"/>
      <c r="AL840" s="19"/>
      <c r="AM840" s="19"/>
      <c r="AN840" s="19"/>
      <c r="AO840" s="19"/>
      <c r="AP840" s="19"/>
      <c r="AR840" s="19"/>
      <c r="AS840" s="19"/>
    </row>
    <row r="841" spans="1:45" x14ac:dyDescent="0.2">
      <c r="A841" s="35"/>
      <c r="B841" s="34"/>
      <c r="C841" s="35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H841" s="19"/>
      <c r="AI841" s="19"/>
      <c r="AJ841" s="19"/>
      <c r="AK841" s="19"/>
      <c r="AL841" s="19"/>
      <c r="AM841" s="19"/>
      <c r="AN841" s="19"/>
      <c r="AO841" s="19"/>
      <c r="AP841" s="19"/>
      <c r="AR841" s="19"/>
      <c r="AS841" s="19"/>
    </row>
    <row r="842" spans="1:45" x14ac:dyDescent="0.2">
      <c r="A842" s="35"/>
      <c r="B842" s="34"/>
      <c r="C842" s="35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H842" s="19"/>
      <c r="AI842" s="19"/>
      <c r="AJ842" s="19"/>
      <c r="AK842" s="19"/>
      <c r="AL842" s="19"/>
      <c r="AM842" s="19"/>
      <c r="AN842" s="19"/>
      <c r="AO842" s="19"/>
      <c r="AP842" s="19"/>
      <c r="AR842" s="19"/>
      <c r="AS842" s="19"/>
    </row>
    <row r="843" spans="1:45" x14ac:dyDescent="0.2">
      <c r="A843" s="35"/>
      <c r="B843" s="34"/>
      <c r="C843" s="35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H843" s="19"/>
      <c r="AI843" s="19"/>
      <c r="AJ843" s="19"/>
      <c r="AK843" s="19"/>
      <c r="AL843" s="19"/>
      <c r="AM843" s="19"/>
      <c r="AN843" s="19"/>
      <c r="AO843" s="19"/>
      <c r="AP843" s="19"/>
      <c r="AR843" s="19"/>
      <c r="AS843" s="19"/>
    </row>
    <row r="844" spans="1:45" x14ac:dyDescent="0.2">
      <c r="A844" s="35"/>
      <c r="B844" s="34"/>
      <c r="C844" s="35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H844" s="19"/>
      <c r="AI844" s="19"/>
      <c r="AJ844" s="19"/>
      <c r="AK844" s="19"/>
      <c r="AL844" s="19"/>
      <c r="AM844" s="19"/>
      <c r="AN844" s="19"/>
      <c r="AO844" s="19"/>
      <c r="AP844" s="19"/>
      <c r="AR844" s="19"/>
      <c r="AS844" s="19"/>
    </row>
    <row r="845" spans="1:45" x14ac:dyDescent="0.2">
      <c r="A845" s="35"/>
      <c r="B845" s="34"/>
      <c r="C845" s="35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H845" s="19"/>
      <c r="AI845" s="19"/>
      <c r="AJ845" s="19"/>
      <c r="AK845" s="19"/>
      <c r="AL845" s="19"/>
      <c r="AM845" s="19"/>
      <c r="AN845" s="19"/>
      <c r="AO845" s="19"/>
      <c r="AP845" s="19"/>
      <c r="AR845" s="19"/>
      <c r="AS845" s="19"/>
    </row>
    <row r="846" spans="1:45" x14ac:dyDescent="0.2">
      <c r="A846" s="35"/>
      <c r="B846" s="34"/>
      <c r="C846" s="35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H846" s="19"/>
      <c r="AI846" s="19"/>
      <c r="AJ846" s="19"/>
      <c r="AK846" s="19"/>
      <c r="AL846" s="19"/>
      <c r="AM846" s="19"/>
      <c r="AN846" s="19"/>
      <c r="AO846" s="19"/>
      <c r="AP846" s="19"/>
      <c r="AR846" s="19"/>
      <c r="AS846" s="19"/>
    </row>
    <row r="847" spans="1:45" x14ac:dyDescent="0.2">
      <c r="A847" s="35"/>
      <c r="B847" s="34"/>
      <c r="C847" s="35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H847" s="19"/>
      <c r="AI847" s="19"/>
      <c r="AJ847" s="19"/>
      <c r="AK847" s="19"/>
      <c r="AL847" s="19"/>
      <c r="AM847" s="19"/>
      <c r="AN847" s="19"/>
      <c r="AO847" s="19"/>
      <c r="AP847" s="19"/>
      <c r="AR847" s="19"/>
      <c r="AS847" s="19"/>
    </row>
    <row r="848" spans="1:45" x14ac:dyDescent="0.2">
      <c r="A848" s="35"/>
      <c r="B848" s="34"/>
      <c r="C848" s="35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H848" s="19"/>
      <c r="AI848" s="19"/>
      <c r="AJ848" s="19"/>
      <c r="AK848" s="19"/>
      <c r="AL848" s="19"/>
      <c r="AM848" s="19"/>
      <c r="AN848" s="19"/>
      <c r="AO848" s="19"/>
      <c r="AP848" s="19"/>
      <c r="AR848" s="19"/>
      <c r="AS848" s="19"/>
    </row>
    <row r="849" spans="1:45" x14ac:dyDescent="0.2">
      <c r="A849" s="35"/>
      <c r="B849" s="34"/>
      <c r="C849" s="35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H849" s="19"/>
      <c r="AI849" s="19"/>
      <c r="AJ849" s="19"/>
      <c r="AK849" s="19"/>
      <c r="AL849" s="19"/>
      <c r="AM849" s="19"/>
      <c r="AN849" s="19"/>
      <c r="AO849" s="19"/>
      <c r="AP849" s="19"/>
      <c r="AR849" s="19"/>
      <c r="AS849" s="19"/>
    </row>
    <row r="850" spans="1:45" x14ac:dyDescent="0.2">
      <c r="A850" s="35"/>
      <c r="B850" s="34"/>
      <c r="C850" s="35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H850" s="19"/>
      <c r="AI850" s="19"/>
      <c r="AJ850" s="19"/>
      <c r="AK850" s="19"/>
      <c r="AL850" s="19"/>
      <c r="AM850" s="19"/>
      <c r="AN850" s="19"/>
      <c r="AO850" s="19"/>
      <c r="AP850" s="19"/>
      <c r="AR850" s="19"/>
      <c r="AS850" s="19"/>
    </row>
    <row r="851" spans="1:45" x14ac:dyDescent="0.2">
      <c r="A851" s="35"/>
      <c r="B851" s="34"/>
      <c r="C851" s="35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H851" s="19"/>
      <c r="AI851" s="19"/>
      <c r="AJ851" s="19"/>
      <c r="AK851" s="19"/>
      <c r="AL851" s="19"/>
      <c r="AM851" s="19"/>
      <c r="AN851" s="19"/>
      <c r="AO851" s="19"/>
      <c r="AP851" s="19"/>
      <c r="AR851" s="19"/>
      <c r="AS851" s="19"/>
    </row>
    <row r="852" spans="1:45" x14ac:dyDescent="0.2">
      <c r="A852" s="35"/>
      <c r="B852" s="34"/>
      <c r="C852" s="35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H852" s="19"/>
      <c r="AI852" s="19"/>
      <c r="AJ852" s="19"/>
      <c r="AK852" s="19"/>
      <c r="AL852" s="19"/>
      <c r="AM852" s="19"/>
      <c r="AN852" s="19"/>
      <c r="AO852" s="19"/>
      <c r="AP852" s="19"/>
      <c r="AR852" s="19"/>
      <c r="AS852" s="19"/>
    </row>
    <row r="853" spans="1:45" x14ac:dyDescent="0.2">
      <c r="A853" s="35"/>
      <c r="B853" s="34"/>
      <c r="C853" s="35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H853" s="19"/>
      <c r="AI853" s="19"/>
      <c r="AJ853" s="19"/>
      <c r="AK853" s="19"/>
      <c r="AL853" s="19"/>
      <c r="AM853" s="19"/>
      <c r="AN853" s="19"/>
      <c r="AO853" s="19"/>
      <c r="AP853" s="19"/>
      <c r="AR853" s="19"/>
      <c r="AS853" s="19"/>
    </row>
    <row r="854" spans="1:45" x14ac:dyDescent="0.2">
      <c r="A854" s="35"/>
      <c r="B854" s="34"/>
      <c r="C854" s="35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H854" s="19"/>
      <c r="AI854" s="19"/>
      <c r="AJ854" s="19"/>
      <c r="AK854" s="19"/>
      <c r="AL854" s="19"/>
      <c r="AM854" s="19"/>
      <c r="AN854" s="19"/>
      <c r="AO854" s="19"/>
      <c r="AP854" s="19"/>
      <c r="AR854" s="19"/>
      <c r="AS854" s="19"/>
    </row>
    <row r="855" spans="1:45" x14ac:dyDescent="0.2">
      <c r="A855" s="35"/>
      <c r="B855" s="34"/>
      <c r="C855" s="35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H855" s="19"/>
      <c r="AI855" s="19"/>
      <c r="AJ855" s="19"/>
      <c r="AK855" s="19"/>
      <c r="AL855" s="19"/>
      <c r="AM855" s="19"/>
      <c r="AN855" s="19"/>
      <c r="AO855" s="19"/>
      <c r="AP855" s="19"/>
      <c r="AR855" s="19"/>
      <c r="AS855" s="19"/>
    </row>
    <row r="856" spans="1:45" x14ac:dyDescent="0.2">
      <c r="A856" s="35"/>
      <c r="B856" s="34"/>
      <c r="C856" s="35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H856" s="19"/>
      <c r="AI856" s="19"/>
      <c r="AJ856" s="19"/>
      <c r="AK856" s="19"/>
      <c r="AL856" s="19"/>
      <c r="AM856" s="19"/>
      <c r="AN856" s="19"/>
      <c r="AO856" s="19"/>
      <c r="AP856" s="19"/>
      <c r="AR856" s="19"/>
      <c r="AS856" s="19"/>
    </row>
    <row r="857" spans="1:45" x14ac:dyDescent="0.2">
      <c r="A857" s="35"/>
      <c r="B857" s="34"/>
      <c r="C857" s="35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H857" s="19"/>
      <c r="AI857" s="19"/>
      <c r="AJ857" s="19"/>
      <c r="AK857" s="19"/>
      <c r="AL857" s="19"/>
      <c r="AM857" s="19"/>
      <c r="AN857" s="19"/>
      <c r="AO857" s="19"/>
      <c r="AP857" s="19"/>
      <c r="AR857" s="19"/>
      <c r="AS857" s="19"/>
    </row>
    <row r="858" spans="1:45" x14ac:dyDescent="0.2">
      <c r="A858" s="35"/>
      <c r="B858" s="34"/>
      <c r="C858" s="35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H858" s="19"/>
      <c r="AI858" s="19"/>
      <c r="AJ858" s="19"/>
      <c r="AK858" s="19"/>
      <c r="AL858" s="19"/>
      <c r="AM858" s="19"/>
      <c r="AN858" s="19"/>
      <c r="AO858" s="19"/>
      <c r="AP858" s="19"/>
      <c r="AR858" s="19"/>
      <c r="AS858" s="19"/>
    </row>
    <row r="859" spans="1:45" x14ac:dyDescent="0.2">
      <c r="A859" s="35"/>
      <c r="B859" s="34"/>
      <c r="C859" s="35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H859" s="19"/>
      <c r="AI859" s="19"/>
      <c r="AJ859" s="19"/>
      <c r="AK859" s="19"/>
      <c r="AL859" s="19"/>
      <c r="AM859" s="19"/>
      <c r="AN859" s="19"/>
      <c r="AO859" s="19"/>
      <c r="AP859" s="19"/>
      <c r="AR859" s="19"/>
      <c r="AS859" s="19"/>
    </row>
    <row r="860" spans="1:45" x14ac:dyDescent="0.2">
      <c r="A860" s="35"/>
      <c r="B860" s="34"/>
      <c r="C860" s="35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H860" s="19"/>
      <c r="AI860" s="19"/>
      <c r="AJ860" s="19"/>
      <c r="AK860" s="19"/>
      <c r="AL860" s="19"/>
      <c r="AM860" s="19"/>
      <c r="AN860" s="19"/>
      <c r="AO860" s="19"/>
      <c r="AP860" s="19"/>
      <c r="AR860" s="19"/>
      <c r="AS860" s="19"/>
    </row>
    <row r="861" spans="1:45" x14ac:dyDescent="0.2">
      <c r="A861" s="35"/>
      <c r="B861" s="34"/>
      <c r="C861" s="35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H861" s="19"/>
      <c r="AI861" s="19"/>
      <c r="AJ861" s="19"/>
      <c r="AK861" s="19"/>
      <c r="AL861" s="19"/>
      <c r="AM861" s="19"/>
      <c r="AN861" s="19"/>
      <c r="AO861" s="19"/>
      <c r="AP861" s="19"/>
      <c r="AR861" s="19"/>
      <c r="AS861" s="19"/>
    </row>
    <row r="862" spans="1:45" x14ac:dyDescent="0.2">
      <c r="A862" s="35"/>
      <c r="B862" s="34"/>
      <c r="C862" s="35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H862" s="19"/>
      <c r="AI862" s="19"/>
      <c r="AJ862" s="19"/>
      <c r="AK862" s="19"/>
      <c r="AL862" s="19"/>
      <c r="AM862" s="19"/>
      <c r="AN862" s="19"/>
      <c r="AO862" s="19"/>
      <c r="AP862" s="19"/>
      <c r="AR862" s="19"/>
      <c r="AS862" s="19"/>
    </row>
    <row r="863" spans="1:45" x14ac:dyDescent="0.2">
      <c r="A863" s="35"/>
      <c r="B863" s="34"/>
      <c r="C863" s="35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H863" s="19"/>
      <c r="AI863" s="19"/>
      <c r="AJ863" s="19"/>
      <c r="AK863" s="19"/>
      <c r="AL863" s="19"/>
      <c r="AM863" s="19"/>
      <c r="AN863" s="19"/>
      <c r="AO863" s="19"/>
      <c r="AP863" s="19"/>
      <c r="AR863" s="19"/>
      <c r="AS863" s="19"/>
    </row>
    <row r="864" spans="1:45" x14ac:dyDescent="0.2">
      <c r="A864" s="35"/>
      <c r="B864" s="34"/>
      <c r="C864" s="35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H864" s="19"/>
      <c r="AI864" s="19"/>
      <c r="AJ864" s="19"/>
      <c r="AK864" s="19"/>
      <c r="AL864" s="19"/>
      <c r="AM864" s="19"/>
      <c r="AN864" s="19"/>
      <c r="AO864" s="19"/>
      <c r="AP864" s="19"/>
      <c r="AR864" s="19"/>
      <c r="AS864" s="19"/>
    </row>
    <row r="865" spans="1:45" x14ac:dyDescent="0.2">
      <c r="A865" s="35"/>
      <c r="B865" s="34"/>
      <c r="C865" s="35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H865" s="19"/>
      <c r="AI865" s="19"/>
      <c r="AJ865" s="19"/>
      <c r="AK865" s="19"/>
      <c r="AL865" s="19"/>
      <c r="AM865" s="19"/>
      <c r="AN865" s="19"/>
      <c r="AO865" s="19"/>
      <c r="AP865" s="19"/>
      <c r="AR865" s="19"/>
      <c r="AS865" s="19"/>
    </row>
    <row r="866" spans="1:45" x14ac:dyDescent="0.2">
      <c r="A866" s="35"/>
      <c r="B866" s="34"/>
      <c r="C866" s="35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H866" s="19"/>
      <c r="AI866" s="19"/>
      <c r="AJ866" s="19"/>
      <c r="AK866" s="19"/>
      <c r="AL866" s="19"/>
      <c r="AM866" s="19"/>
      <c r="AN866" s="19"/>
      <c r="AO866" s="19"/>
      <c r="AP866" s="19"/>
      <c r="AR866" s="19"/>
      <c r="AS866" s="19"/>
    </row>
    <row r="867" spans="1:45" x14ac:dyDescent="0.2">
      <c r="A867" s="35"/>
      <c r="B867" s="34"/>
      <c r="C867" s="35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H867" s="19"/>
      <c r="AI867" s="19"/>
      <c r="AJ867" s="19"/>
      <c r="AK867" s="19"/>
      <c r="AL867" s="19"/>
      <c r="AM867" s="19"/>
      <c r="AN867" s="19"/>
      <c r="AO867" s="19"/>
      <c r="AP867" s="19"/>
      <c r="AR867" s="19"/>
      <c r="AS867" s="19"/>
    </row>
    <row r="868" spans="1:45" x14ac:dyDescent="0.2">
      <c r="A868" s="35"/>
      <c r="B868" s="34"/>
      <c r="C868" s="35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H868" s="19"/>
      <c r="AI868" s="19"/>
      <c r="AJ868" s="19"/>
      <c r="AK868" s="19"/>
      <c r="AL868" s="19"/>
      <c r="AM868" s="19"/>
      <c r="AN868" s="19"/>
      <c r="AO868" s="19"/>
      <c r="AP868" s="19"/>
      <c r="AR868" s="19"/>
      <c r="AS868" s="19"/>
    </row>
    <row r="869" spans="1:45" x14ac:dyDescent="0.2">
      <c r="A869" s="35"/>
      <c r="B869" s="34"/>
      <c r="C869" s="35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H869" s="19"/>
      <c r="AI869" s="19"/>
      <c r="AJ869" s="19"/>
      <c r="AK869" s="19"/>
      <c r="AL869" s="19"/>
      <c r="AM869" s="19"/>
      <c r="AN869" s="19"/>
      <c r="AO869" s="19"/>
      <c r="AP869" s="19"/>
      <c r="AR869" s="19"/>
      <c r="AS869" s="19"/>
    </row>
    <row r="870" spans="1:45" x14ac:dyDescent="0.2">
      <c r="A870" s="35"/>
      <c r="B870" s="34"/>
      <c r="C870" s="35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H870" s="19"/>
      <c r="AI870" s="19"/>
      <c r="AJ870" s="19"/>
      <c r="AK870" s="19"/>
      <c r="AL870" s="19"/>
      <c r="AM870" s="19"/>
      <c r="AN870" s="19"/>
      <c r="AO870" s="19"/>
      <c r="AP870" s="19"/>
      <c r="AR870" s="19"/>
      <c r="AS870" s="19"/>
    </row>
    <row r="871" spans="1:45" x14ac:dyDescent="0.2">
      <c r="A871" s="35"/>
      <c r="B871" s="34"/>
      <c r="C871" s="35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H871" s="19"/>
      <c r="AI871" s="19"/>
      <c r="AJ871" s="19"/>
      <c r="AK871" s="19"/>
      <c r="AL871" s="19"/>
      <c r="AM871" s="19"/>
      <c r="AN871" s="19"/>
      <c r="AO871" s="19"/>
      <c r="AP871" s="19"/>
      <c r="AR871" s="19"/>
      <c r="AS871" s="19"/>
    </row>
    <row r="872" spans="1:45" x14ac:dyDescent="0.2">
      <c r="A872" s="35"/>
      <c r="B872" s="34"/>
      <c r="C872" s="35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H872" s="19"/>
      <c r="AI872" s="19"/>
      <c r="AJ872" s="19"/>
      <c r="AK872" s="19"/>
      <c r="AL872" s="19"/>
      <c r="AM872" s="19"/>
      <c r="AN872" s="19"/>
      <c r="AO872" s="19"/>
      <c r="AP872" s="19"/>
      <c r="AR872" s="19"/>
      <c r="AS872" s="19"/>
    </row>
    <row r="873" spans="1:45" x14ac:dyDescent="0.2">
      <c r="A873" s="35"/>
      <c r="B873" s="34"/>
      <c r="C873" s="35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H873" s="19"/>
      <c r="AI873" s="19"/>
      <c r="AJ873" s="19"/>
      <c r="AK873" s="19"/>
      <c r="AL873" s="19"/>
      <c r="AM873" s="19"/>
      <c r="AN873" s="19"/>
      <c r="AO873" s="19"/>
      <c r="AP873" s="19"/>
      <c r="AR873" s="19"/>
      <c r="AS873" s="19"/>
    </row>
    <row r="874" spans="1:45" x14ac:dyDescent="0.2">
      <c r="A874" s="35"/>
      <c r="B874" s="34"/>
      <c r="C874" s="35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H874" s="19"/>
      <c r="AI874" s="19"/>
      <c r="AJ874" s="19"/>
      <c r="AK874" s="19"/>
      <c r="AL874" s="19"/>
      <c r="AM874" s="19"/>
      <c r="AN874" s="19"/>
      <c r="AO874" s="19"/>
      <c r="AP874" s="19"/>
      <c r="AR874" s="19"/>
      <c r="AS874" s="19"/>
    </row>
    <row r="875" spans="1:45" x14ac:dyDescent="0.2">
      <c r="A875" s="35"/>
      <c r="B875" s="34"/>
      <c r="C875" s="35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H875" s="19"/>
      <c r="AI875" s="19"/>
      <c r="AJ875" s="19"/>
      <c r="AK875" s="19"/>
      <c r="AL875" s="19"/>
      <c r="AM875" s="19"/>
      <c r="AN875" s="19"/>
      <c r="AO875" s="19"/>
      <c r="AP875" s="19"/>
      <c r="AR875" s="19"/>
      <c r="AS875" s="19"/>
    </row>
    <row r="876" spans="1:45" x14ac:dyDescent="0.2">
      <c r="A876" s="35"/>
      <c r="B876" s="34"/>
      <c r="C876" s="35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H876" s="19"/>
      <c r="AI876" s="19"/>
      <c r="AJ876" s="19"/>
      <c r="AK876" s="19"/>
      <c r="AL876" s="19"/>
      <c r="AM876" s="19"/>
      <c r="AN876" s="19"/>
      <c r="AO876" s="19"/>
      <c r="AP876" s="19"/>
      <c r="AR876" s="19"/>
      <c r="AS876" s="19"/>
    </row>
    <row r="877" spans="1:45" x14ac:dyDescent="0.2">
      <c r="A877" s="35"/>
      <c r="B877" s="34"/>
      <c r="C877" s="35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H877" s="19"/>
      <c r="AI877" s="19"/>
      <c r="AJ877" s="19"/>
      <c r="AK877" s="19"/>
      <c r="AL877" s="19"/>
      <c r="AM877" s="19"/>
      <c r="AN877" s="19"/>
      <c r="AO877" s="19"/>
      <c r="AP877" s="19"/>
      <c r="AR877" s="19"/>
      <c r="AS877" s="19"/>
    </row>
    <row r="878" spans="1:45" x14ac:dyDescent="0.2">
      <c r="A878" s="35"/>
      <c r="B878" s="34"/>
      <c r="C878" s="35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H878" s="19"/>
      <c r="AI878" s="19"/>
      <c r="AJ878" s="19"/>
      <c r="AK878" s="19"/>
      <c r="AL878" s="19"/>
      <c r="AM878" s="19"/>
      <c r="AN878" s="19"/>
      <c r="AO878" s="19"/>
      <c r="AP878" s="19"/>
      <c r="AR878" s="19"/>
      <c r="AS878" s="19"/>
    </row>
    <row r="879" spans="1:45" x14ac:dyDescent="0.2">
      <c r="A879" s="35"/>
      <c r="B879" s="34"/>
      <c r="C879" s="35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H879" s="19"/>
      <c r="AI879" s="19"/>
      <c r="AJ879" s="19"/>
      <c r="AK879" s="19"/>
      <c r="AL879" s="19"/>
      <c r="AM879" s="19"/>
      <c r="AN879" s="19"/>
      <c r="AO879" s="19"/>
      <c r="AP879" s="19"/>
      <c r="AR879" s="19"/>
      <c r="AS879" s="19"/>
    </row>
    <row r="880" spans="1:45" x14ac:dyDescent="0.2">
      <c r="A880" s="35"/>
      <c r="B880" s="34"/>
      <c r="C880" s="35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H880" s="19"/>
      <c r="AI880" s="19"/>
      <c r="AJ880" s="19"/>
      <c r="AK880" s="19"/>
      <c r="AL880" s="19"/>
      <c r="AM880" s="19"/>
      <c r="AN880" s="19"/>
      <c r="AO880" s="19"/>
      <c r="AP880" s="19"/>
      <c r="AR880" s="19"/>
      <c r="AS880" s="19"/>
    </row>
    <row r="881" spans="1:45" x14ac:dyDescent="0.2">
      <c r="A881" s="35"/>
      <c r="B881" s="34"/>
      <c r="C881" s="35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H881" s="19"/>
      <c r="AI881" s="19"/>
      <c r="AJ881" s="19"/>
      <c r="AK881" s="19"/>
      <c r="AL881" s="19"/>
      <c r="AM881" s="19"/>
      <c r="AN881" s="19"/>
      <c r="AO881" s="19"/>
      <c r="AP881" s="19"/>
      <c r="AR881" s="19"/>
      <c r="AS881" s="19"/>
    </row>
    <row r="882" spans="1:45" x14ac:dyDescent="0.2">
      <c r="A882" s="35"/>
      <c r="B882" s="34"/>
      <c r="C882" s="35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H882" s="19"/>
      <c r="AI882" s="19"/>
      <c r="AJ882" s="19"/>
      <c r="AK882" s="19"/>
      <c r="AL882" s="19"/>
      <c r="AM882" s="19"/>
      <c r="AN882" s="19"/>
      <c r="AO882" s="19"/>
      <c r="AP882" s="19"/>
      <c r="AR882" s="19"/>
      <c r="AS882" s="19"/>
    </row>
    <row r="883" spans="1:45" x14ac:dyDescent="0.2">
      <c r="A883" s="35"/>
      <c r="B883" s="34"/>
      <c r="C883" s="35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H883" s="19"/>
      <c r="AI883" s="19"/>
      <c r="AJ883" s="19"/>
      <c r="AK883" s="19"/>
      <c r="AL883" s="19"/>
      <c r="AM883" s="19"/>
      <c r="AN883" s="19"/>
      <c r="AO883" s="19"/>
      <c r="AP883" s="19"/>
      <c r="AR883" s="19"/>
      <c r="AS883" s="19"/>
    </row>
    <row r="884" spans="1:45" x14ac:dyDescent="0.2">
      <c r="A884" s="35"/>
      <c r="B884" s="34"/>
      <c r="C884" s="35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H884" s="19"/>
      <c r="AI884" s="19"/>
      <c r="AJ884" s="19"/>
      <c r="AK884" s="19"/>
      <c r="AL884" s="19"/>
      <c r="AM884" s="19"/>
      <c r="AN884" s="19"/>
      <c r="AO884" s="19"/>
      <c r="AP884" s="19"/>
      <c r="AR884" s="19"/>
      <c r="AS884" s="19"/>
    </row>
    <row r="885" spans="1:45" x14ac:dyDescent="0.2">
      <c r="A885" s="35"/>
      <c r="B885" s="34"/>
      <c r="C885" s="35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H885" s="19"/>
      <c r="AI885" s="19"/>
      <c r="AJ885" s="19"/>
      <c r="AK885" s="19"/>
      <c r="AL885" s="19"/>
      <c r="AM885" s="19"/>
      <c r="AN885" s="19"/>
      <c r="AO885" s="19"/>
      <c r="AP885" s="19"/>
      <c r="AR885" s="19"/>
      <c r="AS885" s="19"/>
    </row>
    <row r="886" spans="1:45" x14ac:dyDescent="0.2">
      <c r="A886" s="35"/>
      <c r="B886" s="34"/>
      <c r="C886" s="35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H886" s="19"/>
      <c r="AI886" s="19"/>
      <c r="AJ886" s="19"/>
      <c r="AK886" s="19"/>
      <c r="AL886" s="19"/>
      <c r="AM886" s="19"/>
      <c r="AN886" s="19"/>
      <c r="AO886" s="19"/>
      <c r="AP886" s="19"/>
      <c r="AR886" s="19"/>
      <c r="AS886" s="19"/>
    </row>
    <row r="887" spans="1:45" x14ac:dyDescent="0.2">
      <c r="A887" s="35"/>
      <c r="B887" s="34"/>
      <c r="C887" s="35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H887" s="19"/>
      <c r="AI887" s="19"/>
      <c r="AJ887" s="19"/>
      <c r="AK887" s="19"/>
      <c r="AL887" s="19"/>
      <c r="AM887" s="19"/>
      <c r="AN887" s="19"/>
      <c r="AO887" s="19"/>
      <c r="AP887" s="19"/>
      <c r="AR887" s="19"/>
      <c r="AS887" s="19"/>
    </row>
    <row r="888" spans="1:45" x14ac:dyDescent="0.2">
      <c r="A888" s="35"/>
      <c r="B888" s="34"/>
      <c r="C888" s="35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H888" s="19"/>
      <c r="AI888" s="19"/>
      <c r="AJ888" s="19"/>
      <c r="AK888" s="19"/>
      <c r="AL888" s="19"/>
      <c r="AM888" s="19"/>
      <c r="AN888" s="19"/>
      <c r="AO888" s="19"/>
      <c r="AP888" s="19"/>
      <c r="AR888" s="19"/>
      <c r="AS888" s="19"/>
    </row>
    <row r="889" spans="1:45" x14ac:dyDescent="0.2">
      <c r="A889" s="35"/>
      <c r="B889" s="34"/>
      <c r="C889" s="35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H889" s="19"/>
      <c r="AI889" s="19"/>
      <c r="AJ889" s="19"/>
      <c r="AK889" s="19"/>
      <c r="AL889" s="19"/>
      <c r="AM889" s="19"/>
      <c r="AN889" s="19"/>
      <c r="AO889" s="19"/>
      <c r="AP889" s="19"/>
      <c r="AR889" s="19"/>
      <c r="AS889" s="19"/>
    </row>
    <row r="890" spans="1:45" x14ac:dyDescent="0.2">
      <c r="A890" s="35"/>
      <c r="B890" s="34"/>
      <c r="C890" s="35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H890" s="19"/>
      <c r="AI890" s="19"/>
      <c r="AJ890" s="19"/>
      <c r="AK890" s="19"/>
      <c r="AL890" s="19"/>
      <c r="AM890" s="19"/>
      <c r="AN890" s="19"/>
      <c r="AO890" s="19"/>
      <c r="AP890" s="19"/>
      <c r="AR890" s="19"/>
      <c r="AS890" s="19"/>
    </row>
    <row r="891" spans="1:45" x14ac:dyDescent="0.2">
      <c r="A891" s="35"/>
      <c r="B891" s="34"/>
      <c r="C891" s="35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H891" s="19"/>
      <c r="AI891" s="19"/>
      <c r="AJ891" s="19"/>
      <c r="AK891" s="19"/>
      <c r="AL891" s="19"/>
      <c r="AM891" s="19"/>
      <c r="AN891" s="19"/>
      <c r="AO891" s="19"/>
      <c r="AP891" s="19"/>
      <c r="AR891" s="19"/>
      <c r="AS891" s="19"/>
    </row>
    <row r="892" spans="1:45" x14ac:dyDescent="0.2">
      <c r="A892" s="35"/>
      <c r="B892" s="34"/>
      <c r="C892" s="35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H892" s="19"/>
      <c r="AI892" s="19"/>
      <c r="AJ892" s="19"/>
      <c r="AK892" s="19"/>
      <c r="AL892" s="19"/>
      <c r="AM892" s="19"/>
      <c r="AN892" s="19"/>
      <c r="AO892" s="19"/>
      <c r="AP892" s="19"/>
      <c r="AR892" s="19"/>
      <c r="AS892" s="19"/>
    </row>
    <row r="893" spans="1:45" x14ac:dyDescent="0.2">
      <c r="A893" s="35"/>
      <c r="B893" s="34"/>
      <c r="C893" s="35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H893" s="19"/>
      <c r="AI893" s="19"/>
      <c r="AJ893" s="19"/>
      <c r="AK893" s="19"/>
      <c r="AL893" s="19"/>
      <c r="AM893" s="19"/>
      <c r="AN893" s="19"/>
      <c r="AO893" s="19"/>
      <c r="AP893" s="19"/>
      <c r="AR893" s="19"/>
      <c r="AS893" s="19"/>
    </row>
    <row r="894" spans="1:45" x14ac:dyDescent="0.2">
      <c r="A894" s="35"/>
      <c r="B894" s="34"/>
      <c r="C894" s="35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H894" s="19"/>
      <c r="AI894" s="19"/>
      <c r="AJ894" s="19"/>
      <c r="AK894" s="19"/>
      <c r="AL894" s="19"/>
      <c r="AM894" s="19"/>
      <c r="AN894" s="19"/>
      <c r="AO894" s="19"/>
      <c r="AP894" s="19"/>
      <c r="AR894" s="19"/>
      <c r="AS894" s="19"/>
    </row>
    <row r="895" spans="1:45" x14ac:dyDescent="0.2">
      <c r="A895" s="35"/>
      <c r="B895" s="34"/>
      <c r="C895" s="35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H895" s="19"/>
      <c r="AI895" s="19"/>
      <c r="AJ895" s="19"/>
      <c r="AK895" s="19"/>
      <c r="AL895" s="19"/>
      <c r="AM895" s="19"/>
      <c r="AN895" s="19"/>
      <c r="AO895" s="19"/>
      <c r="AP895" s="19"/>
      <c r="AR895" s="19"/>
      <c r="AS895" s="19"/>
    </row>
    <row r="896" spans="1:45" x14ac:dyDescent="0.2">
      <c r="A896" s="35"/>
      <c r="B896" s="34"/>
      <c r="C896" s="35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H896" s="19"/>
      <c r="AI896" s="19"/>
      <c r="AJ896" s="19"/>
      <c r="AK896" s="19"/>
      <c r="AL896" s="19"/>
      <c r="AM896" s="19"/>
      <c r="AN896" s="19"/>
      <c r="AO896" s="19"/>
      <c r="AP896" s="19"/>
      <c r="AR896" s="19"/>
      <c r="AS896" s="19"/>
    </row>
    <row r="897" spans="1:45" x14ac:dyDescent="0.2">
      <c r="A897" s="35"/>
      <c r="B897" s="34"/>
      <c r="C897" s="35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H897" s="19"/>
      <c r="AI897" s="19"/>
      <c r="AJ897" s="19"/>
      <c r="AK897" s="19"/>
      <c r="AL897" s="19"/>
      <c r="AM897" s="19"/>
      <c r="AN897" s="19"/>
      <c r="AO897" s="19"/>
      <c r="AP897" s="19"/>
      <c r="AR897" s="19"/>
      <c r="AS897" s="19"/>
    </row>
    <row r="898" spans="1:45" x14ac:dyDescent="0.2">
      <c r="A898" s="35"/>
      <c r="B898" s="34"/>
      <c r="C898" s="35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H898" s="19"/>
      <c r="AI898" s="19"/>
      <c r="AJ898" s="19"/>
      <c r="AK898" s="19"/>
      <c r="AL898" s="19"/>
      <c r="AM898" s="19"/>
      <c r="AN898" s="19"/>
      <c r="AO898" s="19"/>
      <c r="AP898" s="19"/>
      <c r="AR898" s="19"/>
      <c r="AS898" s="19"/>
    </row>
    <row r="899" spans="1:45" x14ac:dyDescent="0.2">
      <c r="A899" s="35"/>
      <c r="B899" s="34"/>
      <c r="C899" s="35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H899" s="19"/>
      <c r="AI899" s="19"/>
      <c r="AJ899" s="19"/>
      <c r="AK899" s="19"/>
      <c r="AL899" s="19"/>
      <c r="AM899" s="19"/>
      <c r="AN899" s="19"/>
      <c r="AO899" s="19"/>
      <c r="AP899" s="19"/>
      <c r="AR899" s="19"/>
      <c r="AS899" s="19"/>
    </row>
    <row r="900" spans="1:45" x14ac:dyDescent="0.2">
      <c r="A900" s="35"/>
      <c r="B900" s="34"/>
      <c r="C900" s="35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H900" s="19"/>
      <c r="AI900" s="19"/>
      <c r="AJ900" s="19"/>
      <c r="AK900" s="19"/>
      <c r="AL900" s="19"/>
      <c r="AM900" s="19"/>
      <c r="AN900" s="19"/>
      <c r="AO900" s="19"/>
      <c r="AP900" s="19"/>
      <c r="AR900" s="19"/>
      <c r="AS900" s="19"/>
    </row>
    <row r="901" spans="1:45" x14ac:dyDescent="0.2">
      <c r="A901" s="35"/>
      <c r="B901" s="34"/>
      <c r="C901" s="35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H901" s="19"/>
      <c r="AI901" s="19"/>
      <c r="AJ901" s="19"/>
      <c r="AK901" s="19"/>
      <c r="AL901" s="19"/>
      <c r="AM901" s="19"/>
      <c r="AN901" s="19"/>
      <c r="AO901" s="19"/>
      <c r="AP901" s="19"/>
      <c r="AR901" s="19"/>
      <c r="AS901" s="19"/>
    </row>
    <row r="902" spans="1:45" x14ac:dyDescent="0.2">
      <c r="A902" s="35"/>
      <c r="B902" s="34"/>
      <c r="C902" s="35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H902" s="19"/>
      <c r="AI902" s="19"/>
      <c r="AJ902" s="19"/>
      <c r="AK902" s="19"/>
      <c r="AL902" s="19"/>
      <c r="AM902" s="19"/>
      <c r="AN902" s="19"/>
      <c r="AO902" s="19"/>
      <c r="AP902" s="19"/>
      <c r="AR902" s="19"/>
      <c r="AS902" s="19"/>
    </row>
    <row r="903" spans="1:45" x14ac:dyDescent="0.2">
      <c r="A903" s="35"/>
      <c r="B903" s="34"/>
      <c r="C903" s="35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H903" s="19"/>
      <c r="AI903" s="19"/>
      <c r="AJ903" s="19"/>
      <c r="AK903" s="19"/>
      <c r="AL903" s="19"/>
      <c r="AM903" s="19"/>
      <c r="AN903" s="19"/>
      <c r="AO903" s="19"/>
      <c r="AP903" s="19"/>
      <c r="AR903" s="19"/>
      <c r="AS903" s="19"/>
    </row>
    <row r="904" spans="1:45" x14ac:dyDescent="0.2">
      <c r="A904" s="35"/>
      <c r="B904" s="34"/>
      <c r="C904" s="35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H904" s="19"/>
      <c r="AI904" s="19"/>
      <c r="AJ904" s="19"/>
      <c r="AK904" s="19"/>
      <c r="AL904" s="19"/>
      <c r="AM904" s="19"/>
      <c r="AN904" s="19"/>
      <c r="AO904" s="19"/>
      <c r="AP904" s="19"/>
      <c r="AR904" s="19"/>
      <c r="AS904" s="19"/>
    </row>
    <row r="905" spans="1:45" x14ac:dyDescent="0.2">
      <c r="A905" s="35"/>
      <c r="B905" s="34"/>
      <c r="C905" s="35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H905" s="19"/>
      <c r="AI905" s="19"/>
      <c r="AJ905" s="19"/>
      <c r="AK905" s="19"/>
      <c r="AL905" s="19"/>
      <c r="AM905" s="19"/>
      <c r="AN905" s="19"/>
      <c r="AO905" s="19"/>
      <c r="AP905" s="19"/>
      <c r="AR905" s="19"/>
      <c r="AS905" s="19"/>
    </row>
    <row r="906" spans="1:45" x14ac:dyDescent="0.2">
      <c r="A906" s="35"/>
      <c r="B906" s="34"/>
      <c r="C906" s="35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H906" s="19"/>
      <c r="AI906" s="19"/>
      <c r="AJ906" s="19"/>
      <c r="AK906" s="19"/>
      <c r="AL906" s="19"/>
      <c r="AM906" s="19"/>
      <c r="AN906" s="19"/>
      <c r="AO906" s="19"/>
      <c r="AP906" s="19"/>
      <c r="AR906" s="19"/>
      <c r="AS906" s="19"/>
    </row>
    <row r="907" spans="1:45" x14ac:dyDescent="0.2">
      <c r="A907" s="35"/>
      <c r="B907" s="34"/>
      <c r="C907" s="35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H907" s="19"/>
      <c r="AI907" s="19"/>
      <c r="AJ907" s="19"/>
      <c r="AK907" s="19"/>
      <c r="AL907" s="19"/>
      <c r="AM907" s="19"/>
      <c r="AN907" s="19"/>
      <c r="AO907" s="19"/>
      <c r="AP907" s="19"/>
      <c r="AR907" s="19"/>
      <c r="AS907" s="19"/>
    </row>
    <row r="908" spans="1:45" x14ac:dyDescent="0.2">
      <c r="A908" s="35"/>
      <c r="B908" s="34"/>
      <c r="C908" s="35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H908" s="19"/>
      <c r="AI908" s="19"/>
      <c r="AJ908" s="19"/>
      <c r="AK908" s="19"/>
      <c r="AL908" s="19"/>
      <c r="AM908" s="19"/>
      <c r="AN908" s="19"/>
      <c r="AO908" s="19"/>
      <c r="AP908" s="19"/>
      <c r="AR908" s="19"/>
      <c r="AS908" s="19"/>
    </row>
    <row r="909" spans="1:45" x14ac:dyDescent="0.2">
      <c r="A909" s="35"/>
      <c r="B909" s="34"/>
      <c r="C909" s="35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H909" s="19"/>
      <c r="AI909" s="19"/>
      <c r="AJ909" s="19"/>
      <c r="AK909" s="19"/>
      <c r="AL909" s="19"/>
      <c r="AM909" s="19"/>
      <c r="AN909" s="19"/>
      <c r="AO909" s="19"/>
      <c r="AP909" s="19"/>
      <c r="AR909" s="19"/>
      <c r="AS909" s="19"/>
    </row>
    <row r="910" spans="1:45" x14ac:dyDescent="0.2">
      <c r="A910" s="35"/>
      <c r="B910" s="34"/>
      <c r="C910" s="35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H910" s="19"/>
      <c r="AI910" s="19"/>
      <c r="AJ910" s="19"/>
      <c r="AK910" s="19"/>
      <c r="AL910" s="19"/>
      <c r="AM910" s="19"/>
      <c r="AN910" s="19"/>
      <c r="AO910" s="19"/>
      <c r="AP910" s="19"/>
      <c r="AR910" s="19"/>
      <c r="AS910" s="19"/>
    </row>
    <row r="911" spans="1:45" x14ac:dyDescent="0.2">
      <c r="A911" s="35"/>
      <c r="B911" s="34"/>
      <c r="C911" s="35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H911" s="19"/>
      <c r="AI911" s="19"/>
      <c r="AJ911" s="19"/>
      <c r="AK911" s="19"/>
      <c r="AL911" s="19"/>
      <c r="AM911" s="19"/>
      <c r="AN911" s="19"/>
      <c r="AO911" s="19"/>
      <c r="AP911" s="19"/>
      <c r="AR911" s="19"/>
      <c r="AS911" s="19"/>
    </row>
    <row r="912" spans="1:45" x14ac:dyDescent="0.2">
      <c r="A912" s="35"/>
      <c r="B912" s="34"/>
      <c r="C912" s="35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H912" s="19"/>
      <c r="AI912" s="19"/>
      <c r="AJ912" s="19"/>
      <c r="AK912" s="19"/>
      <c r="AL912" s="19"/>
      <c r="AM912" s="19"/>
      <c r="AN912" s="19"/>
      <c r="AO912" s="19"/>
      <c r="AP912" s="19"/>
      <c r="AR912" s="19"/>
      <c r="AS912" s="19"/>
    </row>
    <row r="913" spans="1:45" x14ac:dyDescent="0.2">
      <c r="A913" s="35"/>
      <c r="B913" s="34"/>
      <c r="C913" s="35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H913" s="19"/>
      <c r="AI913" s="19"/>
      <c r="AJ913" s="19"/>
      <c r="AK913" s="19"/>
      <c r="AL913" s="19"/>
      <c r="AM913" s="19"/>
      <c r="AN913" s="19"/>
      <c r="AO913" s="19"/>
      <c r="AP913" s="19"/>
      <c r="AR913" s="19"/>
      <c r="AS913" s="19"/>
    </row>
    <row r="914" spans="1:45" x14ac:dyDescent="0.2">
      <c r="A914" s="35"/>
      <c r="B914" s="34"/>
      <c r="C914" s="35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H914" s="19"/>
      <c r="AI914" s="19"/>
      <c r="AJ914" s="19"/>
      <c r="AK914" s="19"/>
      <c r="AL914" s="19"/>
      <c r="AM914" s="19"/>
      <c r="AN914" s="19"/>
      <c r="AO914" s="19"/>
      <c r="AP914" s="19"/>
      <c r="AR914" s="19"/>
      <c r="AS914" s="19"/>
    </row>
    <row r="915" spans="1:45" x14ac:dyDescent="0.2">
      <c r="A915" s="35"/>
      <c r="B915" s="34"/>
      <c r="C915" s="35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H915" s="19"/>
      <c r="AI915" s="19"/>
      <c r="AJ915" s="19"/>
      <c r="AK915" s="19"/>
      <c r="AL915" s="19"/>
      <c r="AM915" s="19"/>
      <c r="AN915" s="19"/>
      <c r="AO915" s="19"/>
      <c r="AP915" s="19"/>
      <c r="AR915" s="19"/>
      <c r="AS915" s="19"/>
    </row>
    <row r="916" spans="1:45" x14ac:dyDescent="0.2">
      <c r="A916" s="35"/>
      <c r="B916" s="34"/>
      <c r="C916" s="35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H916" s="19"/>
      <c r="AI916" s="19"/>
      <c r="AJ916" s="19"/>
      <c r="AK916" s="19"/>
      <c r="AL916" s="19"/>
      <c r="AM916" s="19"/>
      <c r="AN916" s="19"/>
      <c r="AO916" s="19"/>
      <c r="AP916" s="19"/>
      <c r="AR916" s="19"/>
      <c r="AS916" s="19"/>
    </row>
    <row r="917" spans="1:45" x14ac:dyDescent="0.2">
      <c r="A917" s="35"/>
      <c r="B917" s="34"/>
      <c r="C917" s="35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H917" s="19"/>
      <c r="AI917" s="19"/>
      <c r="AJ917" s="19"/>
      <c r="AK917" s="19"/>
      <c r="AL917" s="19"/>
      <c r="AM917" s="19"/>
      <c r="AN917" s="19"/>
      <c r="AO917" s="19"/>
      <c r="AP917" s="19"/>
      <c r="AR917" s="19"/>
      <c r="AS917" s="19"/>
    </row>
    <row r="918" spans="1:45" x14ac:dyDescent="0.2">
      <c r="A918" s="35"/>
      <c r="B918" s="34"/>
      <c r="C918" s="35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H918" s="19"/>
      <c r="AI918" s="19"/>
      <c r="AJ918" s="19"/>
      <c r="AK918" s="19"/>
      <c r="AL918" s="19"/>
      <c r="AM918" s="19"/>
      <c r="AN918" s="19"/>
      <c r="AO918" s="19"/>
      <c r="AP918" s="19"/>
      <c r="AR918" s="19"/>
      <c r="AS918" s="19"/>
    </row>
    <row r="919" spans="1:45" x14ac:dyDescent="0.2">
      <c r="A919" s="35"/>
      <c r="B919" s="34"/>
      <c r="C919" s="35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H919" s="19"/>
      <c r="AI919" s="19"/>
      <c r="AJ919" s="19"/>
      <c r="AK919" s="19"/>
      <c r="AL919" s="19"/>
      <c r="AM919" s="19"/>
      <c r="AN919" s="19"/>
      <c r="AO919" s="19"/>
      <c r="AP919" s="19"/>
      <c r="AR919" s="19"/>
      <c r="AS919" s="19"/>
    </row>
    <row r="920" spans="1:45" x14ac:dyDescent="0.2">
      <c r="A920" s="35"/>
      <c r="B920" s="34"/>
      <c r="C920" s="35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H920" s="19"/>
      <c r="AI920" s="19"/>
      <c r="AJ920" s="19"/>
      <c r="AK920" s="19"/>
      <c r="AL920" s="19"/>
      <c r="AM920" s="19"/>
      <c r="AN920" s="19"/>
      <c r="AO920" s="19"/>
      <c r="AP920" s="19"/>
      <c r="AR920" s="19"/>
      <c r="AS920" s="19"/>
    </row>
    <row r="921" spans="1:45" x14ac:dyDescent="0.2">
      <c r="A921" s="35"/>
      <c r="B921" s="34"/>
      <c r="C921" s="35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H921" s="19"/>
      <c r="AI921" s="19"/>
      <c r="AJ921" s="19"/>
      <c r="AK921" s="19"/>
      <c r="AL921" s="19"/>
      <c r="AM921" s="19"/>
      <c r="AN921" s="19"/>
      <c r="AO921" s="19"/>
      <c r="AP921" s="19"/>
      <c r="AR921" s="19"/>
      <c r="AS921" s="19"/>
    </row>
    <row r="922" spans="1:45" x14ac:dyDescent="0.2">
      <c r="A922" s="35"/>
      <c r="B922" s="34"/>
      <c r="C922" s="35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H922" s="19"/>
      <c r="AI922" s="19"/>
      <c r="AJ922" s="19"/>
      <c r="AK922" s="19"/>
      <c r="AL922" s="19"/>
      <c r="AM922" s="19"/>
      <c r="AN922" s="19"/>
      <c r="AO922" s="19"/>
      <c r="AP922" s="19"/>
      <c r="AR922" s="19"/>
      <c r="AS922" s="19"/>
    </row>
    <row r="923" spans="1:45" x14ac:dyDescent="0.2">
      <c r="A923" s="35"/>
      <c r="B923" s="34"/>
      <c r="C923" s="35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H923" s="19"/>
      <c r="AI923" s="19"/>
      <c r="AJ923" s="19"/>
      <c r="AK923" s="19"/>
      <c r="AL923" s="19"/>
      <c r="AM923" s="19"/>
      <c r="AN923" s="19"/>
      <c r="AO923" s="19"/>
      <c r="AP923" s="19"/>
      <c r="AR923" s="19"/>
      <c r="AS923" s="19"/>
    </row>
    <row r="924" spans="1:45" x14ac:dyDescent="0.2">
      <c r="A924" s="35"/>
      <c r="B924" s="34"/>
      <c r="C924" s="35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H924" s="19"/>
      <c r="AI924" s="19"/>
      <c r="AJ924" s="19"/>
      <c r="AK924" s="19"/>
      <c r="AL924" s="19"/>
      <c r="AM924" s="19"/>
      <c r="AN924" s="19"/>
      <c r="AO924" s="19"/>
      <c r="AP924" s="19"/>
      <c r="AR924" s="19"/>
      <c r="AS924" s="19"/>
    </row>
    <row r="925" spans="1:45" x14ac:dyDescent="0.2">
      <c r="A925" s="35"/>
      <c r="B925" s="34"/>
      <c r="C925" s="35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H925" s="19"/>
      <c r="AI925" s="19"/>
      <c r="AJ925" s="19"/>
      <c r="AK925" s="19"/>
      <c r="AL925" s="19"/>
      <c r="AM925" s="19"/>
      <c r="AN925" s="19"/>
      <c r="AO925" s="19"/>
      <c r="AP925" s="19"/>
      <c r="AR925" s="19"/>
      <c r="AS925" s="19"/>
    </row>
    <row r="926" spans="1:45" x14ac:dyDescent="0.2">
      <c r="A926" s="35"/>
      <c r="B926" s="34"/>
      <c r="C926" s="35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H926" s="19"/>
      <c r="AI926" s="19"/>
      <c r="AJ926" s="19"/>
      <c r="AK926" s="19"/>
      <c r="AL926" s="19"/>
      <c r="AM926" s="19"/>
      <c r="AN926" s="19"/>
      <c r="AO926" s="19"/>
      <c r="AP926" s="19"/>
      <c r="AR926" s="19"/>
      <c r="AS926" s="19"/>
    </row>
    <row r="927" spans="1:45" x14ac:dyDescent="0.2">
      <c r="A927" s="35"/>
      <c r="B927" s="34"/>
      <c r="C927" s="35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H927" s="19"/>
      <c r="AI927" s="19"/>
      <c r="AJ927" s="19"/>
      <c r="AK927" s="19"/>
      <c r="AL927" s="19"/>
      <c r="AM927" s="19"/>
      <c r="AN927" s="19"/>
      <c r="AO927" s="19"/>
      <c r="AP927" s="19"/>
      <c r="AR927" s="19"/>
      <c r="AS927" s="19"/>
    </row>
    <row r="928" spans="1:45" x14ac:dyDescent="0.2">
      <c r="A928" s="35"/>
      <c r="B928" s="34"/>
      <c r="C928" s="35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H928" s="19"/>
      <c r="AI928" s="19"/>
      <c r="AJ928" s="19"/>
      <c r="AK928" s="19"/>
      <c r="AL928" s="19"/>
      <c r="AM928" s="19"/>
      <c r="AN928" s="19"/>
      <c r="AO928" s="19"/>
      <c r="AP928" s="19"/>
      <c r="AR928" s="19"/>
      <c r="AS928" s="19"/>
    </row>
    <row r="929" spans="1:45" x14ac:dyDescent="0.2">
      <c r="A929" s="35"/>
      <c r="B929" s="34"/>
      <c r="C929" s="35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H929" s="19"/>
      <c r="AI929" s="19"/>
      <c r="AJ929" s="19"/>
      <c r="AK929" s="19"/>
      <c r="AL929" s="19"/>
      <c r="AM929" s="19"/>
      <c r="AN929" s="19"/>
      <c r="AO929" s="19"/>
      <c r="AP929" s="19"/>
      <c r="AR929" s="19"/>
      <c r="AS929" s="19"/>
    </row>
    <row r="930" spans="1:45" x14ac:dyDescent="0.2">
      <c r="A930" s="35"/>
      <c r="B930" s="34"/>
      <c r="C930" s="35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H930" s="19"/>
      <c r="AI930" s="19"/>
      <c r="AJ930" s="19"/>
      <c r="AK930" s="19"/>
      <c r="AL930" s="19"/>
      <c r="AM930" s="19"/>
      <c r="AN930" s="19"/>
      <c r="AO930" s="19"/>
      <c r="AP930" s="19"/>
      <c r="AR930" s="19"/>
      <c r="AS930" s="19"/>
    </row>
    <row r="931" spans="1:45" x14ac:dyDescent="0.2">
      <c r="A931" s="35"/>
      <c r="B931" s="34"/>
      <c r="C931" s="35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H931" s="19"/>
      <c r="AI931" s="19"/>
      <c r="AJ931" s="19"/>
      <c r="AK931" s="19"/>
      <c r="AL931" s="19"/>
      <c r="AM931" s="19"/>
      <c r="AN931" s="19"/>
      <c r="AO931" s="19"/>
      <c r="AP931" s="19"/>
      <c r="AR931" s="19"/>
      <c r="AS931" s="19"/>
    </row>
    <row r="932" spans="1:45" x14ac:dyDescent="0.2">
      <c r="A932" s="35"/>
      <c r="B932" s="34"/>
      <c r="C932" s="35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H932" s="19"/>
      <c r="AI932" s="19"/>
      <c r="AJ932" s="19"/>
      <c r="AK932" s="19"/>
      <c r="AL932" s="19"/>
      <c r="AM932" s="19"/>
      <c r="AN932" s="19"/>
      <c r="AO932" s="19"/>
      <c r="AP932" s="19"/>
      <c r="AR932" s="19"/>
      <c r="AS932" s="19"/>
    </row>
    <row r="933" spans="1:45" x14ac:dyDescent="0.2">
      <c r="A933" s="35"/>
      <c r="B933" s="34"/>
      <c r="C933" s="35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H933" s="19"/>
      <c r="AI933" s="19"/>
      <c r="AJ933" s="19"/>
      <c r="AK933" s="19"/>
      <c r="AL933" s="19"/>
      <c r="AM933" s="19"/>
      <c r="AN933" s="19"/>
      <c r="AO933" s="19"/>
      <c r="AP933" s="19"/>
      <c r="AR933" s="19"/>
      <c r="AS933" s="19"/>
    </row>
    <row r="934" spans="1:45" x14ac:dyDescent="0.2">
      <c r="A934" s="35"/>
      <c r="B934" s="34"/>
      <c r="C934" s="35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H934" s="19"/>
      <c r="AI934" s="19"/>
      <c r="AJ934" s="19"/>
      <c r="AK934" s="19"/>
      <c r="AL934" s="19"/>
      <c r="AM934" s="19"/>
      <c r="AN934" s="19"/>
      <c r="AO934" s="19"/>
      <c r="AP934" s="19"/>
      <c r="AR934" s="19"/>
      <c r="AS934" s="19"/>
    </row>
    <row r="935" spans="1:45" x14ac:dyDescent="0.2">
      <c r="A935" s="35"/>
      <c r="B935" s="34"/>
      <c r="C935" s="35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H935" s="19"/>
      <c r="AI935" s="19"/>
      <c r="AJ935" s="19"/>
      <c r="AK935" s="19"/>
      <c r="AL935" s="19"/>
      <c r="AM935" s="19"/>
      <c r="AN935" s="19"/>
      <c r="AO935" s="19"/>
      <c r="AP935" s="19"/>
      <c r="AR935" s="19"/>
      <c r="AS935" s="19"/>
    </row>
    <row r="936" spans="1:45" x14ac:dyDescent="0.2">
      <c r="A936" s="35"/>
      <c r="B936" s="34"/>
      <c r="C936" s="35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H936" s="19"/>
      <c r="AI936" s="19"/>
      <c r="AJ936" s="19"/>
      <c r="AK936" s="19"/>
      <c r="AL936" s="19"/>
      <c r="AM936" s="19"/>
      <c r="AN936" s="19"/>
      <c r="AO936" s="19"/>
      <c r="AP936" s="19"/>
      <c r="AR936" s="19"/>
      <c r="AS936" s="19"/>
    </row>
    <row r="937" spans="1:45" x14ac:dyDescent="0.2">
      <c r="A937" s="35"/>
      <c r="B937" s="34"/>
      <c r="C937" s="35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H937" s="19"/>
      <c r="AI937" s="19"/>
      <c r="AJ937" s="19"/>
      <c r="AK937" s="19"/>
      <c r="AL937" s="19"/>
      <c r="AM937" s="19"/>
      <c r="AN937" s="19"/>
      <c r="AO937" s="19"/>
      <c r="AP937" s="19"/>
      <c r="AR937" s="19"/>
      <c r="AS937" s="19"/>
    </row>
    <row r="938" spans="1:45" x14ac:dyDescent="0.2">
      <c r="A938" s="35"/>
      <c r="B938" s="34"/>
      <c r="C938" s="35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H938" s="19"/>
      <c r="AI938" s="19"/>
      <c r="AJ938" s="19"/>
      <c r="AK938" s="19"/>
      <c r="AL938" s="19"/>
      <c r="AM938" s="19"/>
      <c r="AN938" s="19"/>
      <c r="AO938" s="19"/>
      <c r="AP938" s="19"/>
      <c r="AR938" s="19"/>
      <c r="AS938" s="19"/>
    </row>
    <row r="939" spans="1:45" x14ac:dyDescent="0.2">
      <c r="A939" s="35"/>
      <c r="B939" s="34"/>
      <c r="C939" s="35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H939" s="19"/>
      <c r="AI939" s="19"/>
      <c r="AJ939" s="19"/>
      <c r="AK939" s="19"/>
      <c r="AL939" s="19"/>
      <c r="AM939" s="19"/>
      <c r="AN939" s="19"/>
      <c r="AO939" s="19"/>
      <c r="AP939" s="19"/>
      <c r="AR939" s="19"/>
      <c r="AS939" s="19"/>
    </row>
    <row r="940" spans="1:45" x14ac:dyDescent="0.2">
      <c r="A940" s="35"/>
      <c r="B940" s="34"/>
      <c r="C940" s="35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H940" s="19"/>
      <c r="AI940" s="19"/>
      <c r="AJ940" s="19"/>
      <c r="AK940" s="19"/>
      <c r="AL940" s="19"/>
      <c r="AM940" s="19"/>
      <c r="AN940" s="19"/>
      <c r="AO940" s="19"/>
      <c r="AP940" s="19"/>
      <c r="AR940" s="19"/>
      <c r="AS940" s="19"/>
    </row>
    <row r="941" spans="1:45" x14ac:dyDescent="0.2">
      <c r="A941" s="35"/>
      <c r="B941" s="34"/>
      <c r="C941" s="35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H941" s="19"/>
      <c r="AI941" s="19"/>
      <c r="AJ941" s="19"/>
      <c r="AK941" s="19"/>
      <c r="AL941" s="19"/>
      <c r="AM941" s="19"/>
      <c r="AN941" s="19"/>
      <c r="AO941" s="19"/>
      <c r="AP941" s="19"/>
      <c r="AR941" s="19"/>
      <c r="AS941" s="19"/>
    </row>
    <row r="942" spans="1:45" x14ac:dyDescent="0.2">
      <c r="A942" s="35"/>
      <c r="B942" s="34"/>
      <c r="C942" s="35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H942" s="19"/>
      <c r="AI942" s="19"/>
      <c r="AJ942" s="19"/>
      <c r="AK942" s="19"/>
      <c r="AL942" s="19"/>
      <c r="AM942" s="19"/>
      <c r="AN942" s="19"/>
      <c r="AO942" s="19"/>
      <c r="AP942" s="19"/>
      <c r="AR942" s="19"/>
      <c r="AS942" s="19"/>
    </row>
    <row r="943" spans="1:45" x14ac:dyDescent="0.2">
      <c r="A943" s="35"/>
      <c r="B943" s="34"/>
      <c r="C943" s="35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H943" s="19"/>
      <c r="AI943" s="19"/>
      <c r="AJ943" s="19"/>
      <c r="AK943" s="19"/>
      <c r="AL943" s="19"/>
      <c r="AM943" s="19"/>
      <c r="AN943" s="19"/>
      <c r="AO943" s="19"/>
      <c r="AP943" s="19"/>
      <c r="AR943" s="19"/>
      <c r="AS943" s="19"/>
    </row>
    <row r="944" spans="1:45" x14ac:dyDescent="0.2">
      <c r="A944" s="35"/>
      <c r="B944" s="34"/>
      <c r="C944" s="35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H944" s="19"/>
      <c r="AI944" s="19"/>
      <c r="AJ944" s="19"/>
      <c r="AK944" s="19"/>
      <c r="AL944" s="19"/>
      <c r="AM944" s="19"/>
      <c r="AN944" s="19"/>
      <c r="AO944" s="19"/>
      <c r="AP944" s="19"/>
      <c r="AR944" s="19"/>
      <c r="AS944" s="19"/>
    </row>
    <row r="945" spans="1:45" x14ac:dyDescent="0.2">
      <c r="A945" s="35"/>
      <c r="B945" s="34"/>
      <c r="C945" s="35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H945" s="19"/>
      <c r="AI945" s="19"/>
      <c r="AJ945" s="19"/>
      <c r="AK945" s="19"/>
      <c r="AL945" s="19"/>
      <c r="AM945" s="19"/>
      <c r="AN945" s="19"/>
      <c r="AO945" s="19"/>
      <c r="AP945" s="19"/>
      <c r="AR945" s="19"/>
      <c r="AS945" s="19"/>
    </row>
    <row r="946" spans="1:45" x14ac:dyDescent="0.2">
      <c r="A946" s="35"/>
      <c r="B946" s="34"/>
      <c r="C946" s="35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H946" s="19"/>
      <c r="AI946" s="19"/>
      <c r="AJ946" s="19"/>
      <c r="AK946" s="19"/>
      <c r="AL946" s="19"/>
      <c r="AM946" s="19"/>
      <c r="AN946" s="19"/>
      <c r="AO946" s="19"/>
      <c r="AP946" s="19"/>
      <c r="AR946" s="19"/>
      <c r="AS946" s="19"/>
    </row>
    <row r="947" spans="1:45" x14ac:dyDescent="0.2">
      <c r="A947" s="35"/>
      <c r="B947" s="34"/>
      <c r="C947" s="35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H947" s="19"/>
      <c r="AI947" s="19"/>
      <c r="AJ947" s="19"/>
      <c r="AK947" s="19"/>
      <c r="AL947" s="19"/>
      <c r="AM947" s="19"/>
      <c r="AN947" s="19"/>
      <c r="AO947" s="19"/>
      <c r="AP947" s="19"/>
      <c r="AR947" s="19"/>
      <c r="AS947" s="19"/>
    </row>
    <row r="948" spans="1:45" x14ac:dyDescent="0.2">
      <c r="A948" s="35"/>
      <c r="B948" s="34"/>
      <c r="C948" s="35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H948" s="19"/>
      <c r="AI948" s="19"/>
      <c r="AJ948" s="19"/>
      <c r="AK948" s="19"/>
      <c r="AL948" s="19"/>
      <c r="AM948" s="19"/>
      <c r="AN948" s="19"/>
      <c r="AO948" s="19"/>
      <c r="AP948" s="19"/>
      <c r="AR948" s="19"/>
      <c r="AS948" s="19"/>
    </row>
    <row r="949" spans="1:45" x14ac:dyDescent="0.2">
      <c r="A949" s="35"/>
      <c r="B949" s="34"/>
      <c r="C949" s="35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H949" s="19"/>
      <c r="AI949" s="19"/>
      <c r="AJ949" s="19"/>
      <c r="AK949" s="19"/>
      <c r="AL949" s="19"/>
      <c r="AM949" s="19"/>
      <c r="AN949" s="19"/>
      <c r="AO949" s="19"/>
      <c r="AP949" s="19"/>
      <c r="AR949" s="19"/>
      <c r="AS949" s="19"/>
    </row>
    <row r="950" spans="1:45" x14ac:dyDescent="0.2">
      <c r="A950" s="35"/>
      <c r="B950" s="34"/>
      <c r="C950" s="35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H950" s="19"/>
      <c r="AI950" s="19"/>
      <c r="AJ950" s="19"/>
      <c r="AK950" s="19"/>
      <c r="AL950" s="19"/>
      <c r="AM950" s="19"/>
      <c r="AN950" s="19"/>
      <c r="AO950" s="19"/>
      <c r="AP950" s="19"/>
      <c r="AR950" s="19"/>
      <c r="AS950" s="19"/>
    </row>
    <row r="951" spans="1:45" x14ac:dyDescent="0.2">
      <c r="A951" s="35"/>
      <c r="B951" s="34"/>
      <c r="C951" s="35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H951" s="19"/>
      <c r="AI951" s="19"/>
      <c r="AJ951" s="19"/>
      <c r="AK951" s="19"/>
      <c r="AL951" s="19"/>
      <c r="AM951" s="19"/>
      <c r="AN951" s="19"/>
      <c r="AO951" s="19"/>
      <c r="AP951" s="19"/>
      <c r="AR951" s="19"/>
      <c r="AS951" s="19"/>
    </row>
    <row r="952" spans="1:45" x14ac:dyDescent="0.2">
      <c r="A952" s="35"/>
      <c r="B952" s="34"/>
      <c r="C952" s="35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H952" s="19"/>
      <c r="AI952" s="19"/>
      <c r="AJ952" s="19"/>
      <c r="AK952" s="19"/>
      <c r="AL952" s="19"/>
      <c r="AM952" s="19"/>
      <c r="AN952" s="19"/>
      <c r="AO952" s="19"/>
      <c r="AP952" s="19"/>
      <c r="AR952" s="19"/>
      <c r="AS952" s="19"/>
    </row>
    <row r="953" spans="1:45" x14ac:dyDescent="0.2">
      <c r="A953" s="35"/>
      <c r="B953" s="34"/>
      <c r="C953" s="35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H953" s="19"/>
      <c r="AI953" s="19"/>
      <c r="AJ953" s="19"/>
      <c r="AK953" s="19"/>
      <c r="AL953" s="19"/>
      <c r="AM953" s="19"/>
      <c r="AN953" s="19"/>
      <c r="AO953" s="19"/>
      <c r="AP953" s="19"/>
      <c r="AR953" s="19"/>
      <c r="AS953" s="19"/>
    </row>
    <row r="954" spans="1:45" x14ac:dyDescent="0.2">
      <c r="A954" s="35"/>
      <c r="B954" s="34"/>
      <c r="C954" s="35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H954" s="19"/>
      <c r="AI954" s="19"/>
      <c r="AJ954" s="19"/>
      <c r="AK954" s="19"/>
      <c r="AL954" s="19"/>
      <c r="AM954" s="19"/>
      <c r="AN954" s="19"/>
      <c r="AO954" s="19"/>
      <c r="AP954" s="19"/>
      <c r="AR954" s="19"/>
      <c r="AS954" s="19"/>
    </row>
    <row r="955" spans="1:45" x14ac:dyDescent="0.2">
      <c r="A955" s="35"/>
      <c r="B955" s="34"/>
      <c r="C955" s="35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H955" s="19"/>
      <c r="AI955" s="19"/>
      <c r="AJ955" s="19"/>
      <c r="AK955" s="19"/>
      <c r="AL955" s="19"/>
      <c r="AM955" s="19"/>
      <c r="AN955" s="19"/>
      <c r="AO955" s="19"/>
      <c r="AP955" s="19"/>
      <c r="AR955" s="19"/>
      <c r="AS955" s="19"/>
    </row>
    <row r="956" spans="1:45" x14ac:dyDescent="0.2">
      <c r="A956" s="35"/>
      <c r="B956" s="34"/>
      <c r="C956" s="35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H956" s="19"/>
      <c r="AI956" s="19"/>
      <c r="AJ956" s="19"/>
      <c r="AK956" s="19"/>
      <c r="AL956" s="19"/>
      <c r="AM956" s="19"/>
      <c r="AN956" s="19"/>
      <c r="AO956" s="19"/>
      <c r="AP956" s="19"/>
      <c r="AR956" s="19"/>
      <c r="AS956" s="19"/>
    </row>
    <row r="957" spans="1:45" x14ac:dyDescent="0.2">
      <c r="A957" s="35"/>
      <c r="B957" s="34"/>
      <c r="C957" s="35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H957" s="19"/>
      <c r="AI957" s="19"/>
      <c r="AJ957" s="19"/>
      <c r="AK957" s="19"/>
      <c r="AL957" s="19"/>
      <c r="AM957" s="19"/>
      <c r="AN957" s="19"/>
      <c r="AO957" s="19"/>
      <c r="AP957" s="19"/>
      <c r="AR957" s="19"/>
      <c r="AS957" s="19"/>
    </row>
    <row r="958" spans="1:45" x14ac:dyDescent="0.2">
      <c r="A958" s="35"/>
      <c r="B958" s="34"/>
      <c r="C958" s="35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H958" s="19"/>
      <c r="AI958" s="19"/>
      <c r="AJ958" s="19"/>
      <c r="AK958" s="19"/>
      <c r="AL958" s="19"/>
      <c r="AM958" s="19"/>
      <c r="AN958" s="19"/>
      <c r="AO958" s="19"/>
      <c r="AP958" s="19"/>
      <c r="AR958" s="19"/>
      <c r="AS958" s="19"/>
    </row>
    <row r="959" spans="1:45" x14ac:dyDescent="0.2">
      <c r="A959" s="35"/>
      <c r="B959" s="34"/>
      <c r="C959" s="35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H959" s="19"/>
      <c r="AI959" s="19"/>
      <c r="AJ959" s="19"/>
      <c r="AK959" s="19"/>
      <c r="AL959" s="19"/>
      <c r="AM959" s="19"/>
      <c r="AN959" s="19"/>
      <c r="AO959" s="19"/>
      <c r="AP959" s="19"/>
      <c r="AR959" s="19"/>
      <c r="AS959" s="19"/>
    </row>
    <row r="960" spans="1:45" x14ac:dyDescent="0.2">
      <c r="A960" s="35"/>
      <c r="B960" s="34"/>
      <c r="C960" s="35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H960" s="19"/>
      <c r="AI960" s="19"/>
      <c r="AJ960" s="19"/>
      <c r="AK960" s="19"/>
      <c r="AL960" s="19"/>
      <c r="AM960" s="19"/>
      <c r="AN960" s="19"/>
      <c r="AO960" s="19"/>
      <c r="AP960" s="19"/>
      <c r="AR960" s="19"/>
      <c r="AS960" s="19"/>
    </row>
    <row r="961" spans="1:45" x14ac:dyDescent="0.2">
      <c r="A961" s="35"/>
      <c r="B961" s="34"/>
      <c r="C961" s="35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H961" s="19"/>
      <c r="AI961" s="19"/>
      <c r="AJ961" s="19"/>
      <c r="AK961" s="19"/>
      <c r="AL961" s="19"/>
      <c r="AM961" s="19"/>
      <c r="AN961" s="19"/>
      <c r="AO961" s="19"/>
      <c r="AP961" s="19"/>
      <c r="AR961" s="19"/>
      <c r="AS961" s="19"/>
    </row>
    <row r="962" spans="1:45" x14ac:dyDescent="0.2">
      <c r="A962" s="35"/>
      <c r="B962" s="34"/>
      <c r="C962" s="35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H962" s="19"/>
      <c r="AI962" s="19"/>
      <c r="AJ962" s="19"/>
      <c r="AK962" s="19"/>
      <c r="AL962" s="19"/>
      <c r="AM962" s="19"/>
      <c r="AN962" s="19"/>
      <c r="AO962" s="19"/>
      <c r="AP962" s="19"/>
      <c r="AR962" s="19"/>
      <c r="AS962" s="19"/>
    </row>
    <row r="963" spans="1:45" x14ac:dyDescent="0.2">
      <c r="A963" s="35"/>
      <c r="B963" s="34"/>
      <c r="C963" s="35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H963" s="19"/>
      <c r="AI963" s="19"/>
      <c r="AJ963" s="19"/>
      <c r="AK963" s="19"/>
      <c r="AL963" s="19"/>
      <c r="AM963" s="19"/>
      <c r="AN963" s="19"/>
      <c r="AO963" s="19"/>
      <c r="AP963" s="19"/>
      <c r="AR963" s="19"/>
      <c r="AS963" s="19"/>
    </row>
    <row r="964" spans="1:45" x14ac:dyDescent="0.2">
      <c r="A964" s="35"/>
      <c r="B964" s="34"/>
      <c r="C964" s="35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H964" s="19"/>
      <c r="AI964" s="19"/>
      <c r="AJ964" s="19"/>
      <c r="AK964" s="19"/>
      <c r="AL964" s="19"/>
      <c r="AM964" s="19"/>
      <c r="AN964" s="19"/>
      <c r="AO964" s="19"/>
      <c r="AP964" s="19"/>
      <c r="AR964" s="19"/>
      <c r="AS964" s="19"/>
    </row>
    <row r="965" spans="1:45" x14ac:dyDescent="0.2">
      <c r="A965" s="35"/>
      <c r="B965" s="34"/>
      <c r="C965" s="35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H965" s="19"/>
      <c r="AI965" s="19"/>
      <c r="AJ965" s="19"/>
      <c r="AK965" s="19"/>
      <c r="AL965" s="19"/>
      <c r="AM965" s="19"/>
      <c r="AN965" s="19"/>
      <c r="AO965" s="19"/>
      <c r="AP965" s="19"/>
      <c r="AR965" s="19"/>
      <c r="AS965" s="19"/>
    </row>
    <row r="966" spans="1:45" x14ac:dyDescent="0.2">
      <c r="A966" s="35"/>
      <c r="B966" s="34"/>
      <c r="C966" s="35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H966" s="19"/>
      <c r="AI966" s="19"/>
      <c r="AJ966" s="19"/>
      <c r="AK966" s="19"/>
      <c r="AL966" s="19"/>
      <c r="AM966" s="19"/>
      <c r="AN966" s="19"/>
      <c r="AO966" s="19"/>
      <c r="AP966" s="19"/>
      <c r="AR966" s="19"/>
      <c r="AS966" s="19"/>
    </row>
    <row r="967" spans="1:45" x14ac:dyDescent="0.2">
      <c r="A967" s="35"/>
      <c r="B967" s="34"/>
      <c r="C967" s="35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H967" s="19"/>
      <c r="AI967" s="19"/>
      <c r="AJ967" s="19"/>
      <c r="AK967" s="19"/>
      <c r="AL967" s="19"/>
      <c r="AM967" s="19"/>
      <c r="AN967" s="19"/>
      <c r="AO967" s="19"/>
      <c r="AP967" s="19"/>
      <c r="AR967" s="19"/>
      <c r="AS967" s="19"/>
    </row>
    <row r="968" spans="1:45" x14ac:dyDescent="0.2">
      <c r="A968" s="35"/>
      <c r="B968" s="34"/>
      <c r="C968" s="35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H968" s="19"/>
      <c r="AI968" s="19"/>
      <c r="AJ968" s="19"/>
      <c r="AK968" s="19"/>
      <c r="AL968" s="19"/>
      <c r="AM968" s="19"/>
      <c r="AN968" s="19"/>
      <c r="AO968" s="19"/>
      <c r="AP968" s="19"/>
      <c r="AR968" s="19"/>
      <c r="AS968" s="19"/>
    </row>
    <row r="969" spans="1:45" x14ac:dyDescent="0.2">
      <c r="A969" s="35"/>
      <c r="B969" s="34"/>
      <c r="C969" s="35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H969" s="19"/>
      <c r="AI969" s="19"/>
      <c r="AJ969" s="19"/>
      <c r="AK969" s="19"/>
      <c r="AL969" s="19"/>
      <c r="AM969" s="19"/>
      <c r="AN969" s="19"/>
      <c r="AO969" s="19"/>
      <c r="AP969" s="19"/>
      <c r="AR969" s="19"/>
      <c r="AS969" s="19"/>
    </row>
    <row r="970" spans="1:45" x14ac:dyDescent="0.2">
      <c r="A970" s="35"/>
      <c r="B970" s="34"/>
      <c r="C970" s="35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H970" s="19"/>
      <c r="AI970" s="19"/>
      <c r="AJ970" s="19"/>
      <c r="AK970" s="19"/>
      <c r="AL970" s="19"/>
      <c r="AM970" s="19"/>
      <c r="AN970" s="19"/>
      <c r="AO970" s="19"/>
      <c r="AP970" s="19"/>
      <c r="AR970" s="19"/>
      <c r="AS970" s="19"/>
    </row>
    <row r="971" spans="1:45" x14ac:dyDescent="0.2">
      <c r="A971" s="35"/>
      <c r="B971" s="34"/>
      <c r="C971" s="35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H971" s="19"/>
      <c r="AI971" s="19"/>
      <c r="AJ971" s="19"/>
      <c r="AK971" s="19"/>
      <c r="AL971" s="19"/>
      <c r="AM971" s="19"/>
      <c r="AN971" s="19"/>
      <c r="AO971" s="19"/>
      <c r="AP971" s="19"/>
      <c r="AR971" s="19"/>
      <c r="AS971" s="19"/>
    </row>
    <row r="972" spans="1:45" x14ac:dyDescent="0.2">
      <c r="A972" s="35"/>
      <c r="B972" s="34"/>
      <c r="C972" s="35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H972" s="19"/>
      <c r="AI972" s="19"/>
      <c r="AJ972" s="19"/>
      <c r="AK972" s="19"/>
      <c r="AL972" s="19"/>
      <c r="AM972" s="19"/>
      <c r="AN972" s="19"/>
      <c r="AO972" s="19"/>
      <c r="AP972" s="19"/>
      <c r="AR972" s="19"/>
      <c r="AS972" s="19"/>
    </row>
    <row r="973" spans="1:45" x14ac:dyDescent="0.2">
      <c r="A973" s="35"/>
      <c r="B973" s="34"/>
      <c r="C973" s="35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H973" s="19"/>
      <c r="AI973" s="19"/>
      <c r="AJ973" s="19"/>
      <c r="AK973" s="19"/>
      <c r="AL973" s="19"/>
      <c r="AM973" s="19"/>
      <c r="AN973" s="19"/>
      <c r="AO973" s="19"/>
      <c r="AP973" s="19"/>
      <c r="AR973" s="19"/>
      <c r="AS973" s="19"/>
    </row>
    <row r="974" spans="1:45" x14ac:dyDescent="0.2">
      <c r="A974" s="35"/>
      <c r="B974" s="34"/>
      <c r="C974" s="35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H974" s="19"/>
      <c r="AI974" s="19"/>
      <c r="AJ974" s="19"/>
      <c r="AK974" s="19"/>
      <c r="AL974" s="19"/>
      <c r="AM974" s="19"/>
      <c r="AN974" s="19"/>
      <c r="AO974" s="19"/>
      <c r="AP974" s="19"/>
      <c r="AR974" s="19"/>
      <c r="AS974" s="19"/>
    </row>
    <row r="975" spans="1:45" x14ac:dyDescent="0.2">
      <c r="A975" s="35"/>
      <c r="B975" s="34"/>
      <c r="C975" s="35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H975" s="19"/>
      <c r="AI975" s="19"/>
      <c r="AJ975" s="19"/>
      <c r="AK975" s="19"/>
      <c r="AL975" s="19"/>
      <c r="AM975" s="19"/>
      <c r="AN975" s="19"/>
      <c r="AO975" s="19"/>
      <c r="AP975" s="19"/>
      <c r="AR975" s="19"/>
      <c r="AS975" s="19"/>
    </row>
    <row r="976" spans="1:45" x14ac:dyDescent="0.2">
      <c r="A976" s="35"/>
      <c r="B976" s="34"/>
      <c r="C976" s="35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H976" s="19"/>
      <c r="AI976" s="19"/>
      <c r="AJ976" s="19"/>
      <c r="AK976" s="19"/>
      <c r="AL976" s="19"/>
      <c r="AM976" s="19"/>
      <c r="AN976" s="19"/>
      <c r="AO976" s="19"/>
      <c r="AP976" s="19"/>
      <c r="AR976" s="19"/>
      <c r="AS976" s="19"/>
    </row>
    <row r="977" spans="1:45" x14ac:dyDescent="0.2">
      <c r="A977" s="35"/>
      <c r="B977" s="34"/>
      <c r="C977" s="35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H977" s="19"/>
      <c r="AI977" s="19"/>
      <c r="AJ977" s="19"/>
      <c r="AK977" s="19"/>
      <c r="AL977" s="19"/>
      <c r="AM977" s="19"/>
      <c r="AN977" s="19"/>
      <c r="AO977" s="19"/>
      <c r="AP977" s="19"/>
      <c r="AR977" s="19"/>
      <c r="AS977" s="19"/>
    </row>
    <row r="978" spans="1:45" x14ac:dyDescent="0.2">
      <c r="A978" s="35"/>
      <c r="B978" s="34"/>
      <c r="C978" s="35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H978" s="19"/>
      <c r="AI978" s="19"/>
      <c r="AJ978" s="19"/>
      <c r="AK978" s="19"/>
      <c r="AL978" s="19"/>
      <c r="AM978" s="19"/>
      <c r="AN978" s="19"/>
      <c r="AO978" s="19"/>
      <c r="AP978" s="19"/>
      <c r="AR978" s="19"/>
      <c r="AS978" s="19"/>
    </row>
    <row r="979" spans="1:45" x14ac:dyDescent="0.2">
      <c r="A979" s="35"/>
      <c r="B979" s="34"/>
      <c r="C979" s="35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H979" s="19"/>
      <c r="AI979" s="19"/>
      <c r="AJ979" s="19"/>
      <c r="AK979" s="19"/>
      <c r="AL979" s="19"/>
      <c r="AM979" s="19"/>
      <c r="AN979" s="19"/>
      <c r="AO979" s="19"/>
      <c r="AP979" s="19"/>
      <c r="AR979" s="19"/>
      <c r="AS979" s="19"/>
    </row>
    <row r="980" spans="1:45" x14ac:dyDescent="0.2">
      <c r="A980" s="35"/>
      <c r="B980" s="34"/>
      <c r="C980" s="35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H980" s="19"/>
      <c r="AI980" s="19"/>
      <c r="AJ980" s="19"/>
      <c r="AK980" s="19"/>
      <c r="AL980" s="19"/>
      <c r="AM980" s="19"/>
      <c r="AN980" s="19"/>
      <c r="AO980" s="19"/>
      <c r="AP980" s="19"/>
      <c r="AR980" s="19"/>
      <c r="AS980" s="19"/>
    </row>
    <row r="981" spans="1:45" x14ac:dyDescent="0.2">
      <c r="A981" s="35"/>
      <c r="B981" s="34"/>
      <c r="C981" s="35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H981" s="19"/>
      <c r="AI981" s="19"/>
      <c r="AJ981" s="19"/>
      <c r="AK981" s="19"/>
      <c r="AL981" s="19"/>
      <c r="AM981" s="19"/>
      <c r="AN981" s="19"/>
      <c r="AO981" s="19"/>
      <c r="AP981" s="19"/>
      <c r="AR981" s="19"/>
      <c r="AS981" s="19"/>
    </row>
    <row r="982" spans="1:45" x14ac:dyDescent="0.2">
      <c r="A982" s="35"/>
      <c r="B982" s="34"/>
      <c r="C982" s="35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H982" s="19"/>
      <c r="AI982" s="19"/>
      <c r="AJ982" s="19"/>
      <c r="AK982" s="19"/>
      <c r="AL982" s="19"/>
      <c r="AM982" s="19"/>
      <c r="AN982" s="19"/>
      <c r="AO982" s="19"/>
      <c r="AP982" s="19"/>
      <c r="AR982" s="19"/>
      <c r="AS982" s="19"/>
    </row>
    <row r="983" spans="1:45" x14ac:dyDescent="0.2">
      <c r="A983" s="35"/>
      <c r="B983" s="34"/>
      <c r="C983" s="35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H983" s="19"/>
      <c r="AI983" s="19"/>
      <c r="AJ983" s="19"/>
      <c r="AK983" s="19"/>
      <c r="AL983" s="19"/>
      <c r="AM983" s="19"/>
      <c r="AN983" s="19"/>
      <c r="AO983" s="19"/>
      <c r="AP983" s="19"/>
      <c r="AR983" s="19"/>
      <c r="AS983" s="19"/>
    </row>
    <row r="984" spans="1:45" x14ac:dyDescent="0.2">
      <c r="A984" s="35"/>
      <c r="B984" s="34"/>
      <c r="C984" s="35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H984" s="19"/>
      <c r="AI984" s="19"/>
      <c r="AJ984" s="19"/>
      <c r="AK984" s="19"/>
      <c r="AL984" s="19"/>
      <c r="AM984" s="19"/>
      <c r="AN984" s="19"/>
      <c r="AO984" s="19"/>
      <c r="AP984" s="19"/>
      <c r="AR984" s="19"/>
      <c r="AS984" s="19"/>
    </row>
    <row r="985" spans="1:45" x14ac:dyDescent="0.2">
      <c r="A985" s="35"/>
      <c r="B985" s="34"/>
      <c r="C985" s="35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H985" s="19"/>
      <c r="AI985" s="19"/>
      <c r="AJ985" s="19"/>
      <c r="AK985" s="19"/>
      <c r="AL985" s="19"/>
      <c r="AM985" s="19"/>
      <c r="AN985" s="19"/>
      <c r="AO985" s="19"/>
      <c r="AP985" s="19"/>
      <c r="AR985" s="19"/>
      <c r="AS985" s="19"/>
    </row>
    <row r="986" spans="1:45" x14ac:dyDescent="0.2">
      <c r="A986" s="35"/>
      <c r="B986" s="34"/>
      <c r="C986" s="35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H986" s="19"/>
      <c r="AI986" s="19"/>
      <c r="AJ986" s="19"/>
      <c r="AK986" s="19"/>
      <c r="AL986" s="19"/>
      <c r="AM986" s="19"/>
      <c r="AN986" s="19"/>
      <c r="AO986" s="19"/>
      <c r="AP986" s="19"/>
      <c r="AR986" s="19"/>
      <c r="AS986" s="19"/>
    </row>
    <row r="987" spans="1:45" x14ac:dyDescent="0.2">
      <c r="A987" s="35"/>
      <c r="B987" s="34"/>
      <c r="C987" s="35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H987" s="19"/>
      <c r="AI987" s="19"/>
      <c r="AJ987" s="19"/>
      <c r="AK987" s="19"/>
      <c r="AL987" s="19"/>
      <c r="AM987" s="19"/>
      <c r="AN987" s="19"/>
      <c r="AO987" s="19"/>
      <c r="AP987" s="19"/>
      <c r="AR987" s="19"/>
      <c r="AS987" s="19"/>
    </row>
    <row r="988" spans="1:45" x14ac:dyDescent="0.2">
      <c r="A988" s="35"/>
      <c r="B988" s="34"/>
      <c r="C988" s="35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H988" s="19"/>
      <c r="AI988" s="19"/>
      <c r="AJ988" s="19"/>
      <c r="AK988" s="19"/>
      <c r="AL988" s="19"/>
      <c r="AM988" s="19"/>
      <c r="AN988" s="19"/>
      <c r="AO988" s="19"/>
      <c r="AP988" s="19"/>
      <c r="AR988" s="19"/>
      <c r="AS988" s="19"/>
    </row>
    <row r="989" spans="1:45" x14ac:dyDescent="0.2">
      <c r="A989" s="35"/>
      <c r="B989" s="34"/>
      <c r="C989" s="35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H989" s="19"/>
      <c r="AI989" s="19"/>
      <c r="AJ989" s="19"/>
      <c r="AK989" s="19"/>
      <c r="AL989" s="19"/>
      <c r="AM989" s="19"/>
      <c r="AN989" s="19"/>
      <c r="AO989" s="19"/>
      <c r="AP989" s="19"/>
      <c r="AR989" s="19"/>
      <c r="AS989" s="19"/>
    </row>
    <row r="990" spans="1:45" x14ac:dyDescent="0.2">
      <c r="A990" s="35"/>
      <c r="B990" s="34"/>
      <c r="C990" s="35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H990" s="19"/>
      <c r="AI990" s="19"/>
      <c r="AJ990" s="19"/>
      <c r="AK990" s="19"/>
      <c r="AL990" s="19"/>
      <c r="AM990" s="19"/>
      <c r="AN990" s="19"/>
      <c r="AO990" s="19"/>
      <c r="AP990" s="19"/>
      <c r="AR990" s="19"/>
      <c r="AS990" s="19"/>
    </row>
    <row r="991" spans="1:45" x14ac:dyDescent="0.2">
      <c r="A991" s="35"/>
      <c r="B991" s="34"/>
      <c r="C991" s="35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H991" s="19"/>
      <c r="AI991" s="19"/>
      <c r="AJ991" s="19"/>
      <c r="AK991" s="19"/>
      <c r="AL991" s="19"/>
      <c r="AM991" s="19"/>
      <c r="AN991" s="19"/>
      <c r="AO991" s="19"/>
      <c r="AP991" s="19"/>
      <c r="AR991" s="19"/>
      <c r="AS991" s="19"/>
    </row>
    <row r="992" spans="1:45" x14ac:dyDescent="0.2">
      <c r="A992" s="35"/>
      <c r="B992" s="34"/>
      <c r="C992" s="35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H992" s="19"/>
      <c r="AI992" s="19"/>
      <c r="AJ992" s="19"/>
      <c r="AK992" s="19"/>
      <c r="AL992" s="19"/>
      <c r="AM992" s="19"/>
      <c r="AN992" s="19"/>
      <c r="AO992" s="19"/>
      <c r="AP992" s="19"/>
      <c r="AR992" s="19"/>
      <c r="AS992" s="19"/>
    </row>
    <row r="993" spans="1:45" x14ac:dyDescent="0.2">
      <c r="A993" s="35"/>
      <c r="B993" s="34"/>
      <c r="C993" s="35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H993" s="19"/>
      <c r="AI993" s="19"/>
      <c r="AJ993" s="19"/>
      <c r="AK993" s="19"/>
      <c r="AL993" s="19"/>
      <c r="AM993" s="19"/>
      <c r="AN993" s="19"/>
      <c r="AO993" s="19"/>
      <c r="AP993" s="19"/>
      <c r="AR993" s="19"/>
      <c r="AS993" s="19"/>
    </row>
    <row r="994" spans="1:45" x14ac:dyDescent="0.2">
      <c r="A994" s="35"/>
      <c r="B994" s="34"/>
      <c r="C994" s="35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H994" s="19"/>
      <c r="AI994" s="19"/>
      <c r="AJ994" s="19"/>
      <c r="AK994" s="19"/>
      <c r="AL994" s="19"/>
      <c r="AM994" s="19"/>
      <c r="AN994" s="19"/>
      <c r="AO994" s="19"/>
      <c r="AP994" s="19"/>
      <c r="AR994" s="19"/>
      <c r="AS994" s="19"/>
    </row>
    <row r="995" spans="1:45" x14ac:dyDescent="0.2">
      <c r="A995" s="35"/>
      <c r="B995" s="34"/>
      <c r="C995" s="35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H995" s="19"/>
      <c r="AI995" s="19"/>
      <c r="AJ995" s="19"/>
      <c r="AK995" s="19"/>
      <c r="AL995" s="19"/>
      <c r="AM995" s="19"/>
      <c r="AN995" s="19"/>
      <c r="AO995" s="19"/>
      <c r="AP995" s="19"/>
      <c r="AR995" s="19"/>
      <c r="AS995" s="19"/>
    </row>
    <row r="996" spans="1:45" x14ac:dyDescent="0.2">
      <c r="A996" s="35"/>
      <c r="B996" s="34"/>
      <c r="C996" s="35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H996" s="19"/>
      <c r="AI996" s="19"/>
      <c r="AJ996" s="19"/>
      <c r="AK996" s="19"/>
      <c r="AL996" s="19"/>
      <c r="AM996" s="19"/>
      <c r="AN996" s="19"/>
      <c r="AO996" s="19"/>
      <c r="AP996" s="19"/>
      <c r="AR996" s="19"/>
      <c r="AS996" s="19"/>
    </row>
    <row r="997" spans="1:45" x14ac:dyDescent="0.2">
      <c r="A997" s="35"/>
      <c r="B997" s="34"/>
      <c r="C997" s="35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H997" s="19"/>
      <c r="AI997" s="19"/>
      <c r="AJ997" s="19"/>
      <c r="AK997" s="19"/>
      <c r="AL997" s="19"/>
      <c r="AM997" s="19"/>
      <c r="AN997" s="19"/>
      <c r="AO997" s="19"/>
      <c r="AP997" s="19"/>
      <c r="AR997" s="19"/>
      <c r="AS997" s="19"/>
    </row>
    <row r="998" spans="1:45" x14ac:dyDescent="0.2">
      <c r="A998" s="35"/>
      <c r="B998" s="34"/>
      <c r="C998" s="35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H998" s="19"/>
      <c r="AI998" s="19"/>
      <c r="AJ998" s="19"/>
      <c r="AK998" s="19"/>
      <c r="AL998" s="19"/>
      <c r="AM998" s="19"/>
      <c r="AN998" s="19"/>
      <c r="AO998" s="19"/>
      <c r="AP998" s="19"/>
      <c r="AR998" s="19"/>
      <c r="AS998" s="19"/>
    </row>
    <row r="999" spans="1:45" x14ac:dyDescent="0.2">
      <c r="A999" s="35"/>
      <c r="B999" s="34"/>
      <c r="C999" s="35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H999" s="19"/>
      <c r="AI999" s="19"/>
      <c r="AJ999" s="19"/>
      <c r="AK999" s="19"/>
      <c r="AL999" s="19"/>
      <c r="AM999" s="19"/>
      <c r="AN999" s="19"/>
      <c r="AO999" s="19"/>
      <c r="AP999" s="19"/>
      <c r="AR999" s="19"/>
      <c r="AS999" s="19"/>
    </row>
    <row r="1000" spans="1:45" x14ac:dyDescent="0.2">
      <c r="A1000" s="35"/>
      <c r="B1000" s="34"/>
      <c r="C1000" s="35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R1000" s="19"/>
      <c r="AS1000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B400B-1353-6243-9694-BDF8861B2647}">
  <dimension ref="A1:AS10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RowHeight="15" x14ac:dyDescent="0.2"/>
  <cols>
    <col min="1" max="1" width="16.6640625" customWidth="1"/>
    <col min="4" max="4" width="1.6640625" customWidth="1"/>
    <col min="5" max="32" width="11.6640625" customWidth="1"/>
    <col min="33" max="33" width="1.6640625" customWidth="1"/>
    <col min="34" max="42" width="13.33203125" customWidth="1"/>
    <col min="43" max="43" width="1.6640625" customWidth="1"/>
    <col min="44" max="45" width="13.33203125" customWidth="1"/>
  </cols>
  <sheetData>
    <row r="1" spans="1:45" x14ac:dyDescent="0.2">
      <c r="A1" s="14" t="s">
        <v>14</v>
      </c>
      <c r="B1" s="14" t="s">
        <v>4</v>
      </c>
      <c r="C1" s="14" t="s">
        <v>15</v>
      </c>
      <c r="E1" s="16">
        <v>44927</v>
      </c>
      <c r="F1" s="16">
        <v>44958</v>
      </c>
      <c r="G1" s="16">
        <v>44986</v>
      </c>
      <c r="H1" s="16">
        <v>45017</v>
      </c>
      <c r="I1" s="16">
        <v>45047</v>
      </c>
      <c r="J1" s="16">
        <v>45078</v>
      </c>
      <c r="K1" s="16">
        <v>45108</v>
      </c>
      <c r="L1" s="16">
        <v>45139</v>
      </c>
      <c r="M1" s="16">
        <v>45170</v>
      </c>
      <c r="N1" s="16">
        <v>45200</v>
      </c>
      <c r="O1" s="16">
        <v>45231</v>
      </c>
      <c r="P1" s="16">
        <v>45261</v>
      </c>
      <c r="Q1" s="16">
        <v>45292</v>
      </c>
      <c r="R1" s="16">
        <v>45323</v>
      </c>
      <c r="S1" s="16">
        <v>45352</v>
      </c>
      <c r="T1" s="16">
        <v>45383</v>
      </c>
      <c r="U1" s="16">
        <v>45413</v>
      </c>
      <c r="V1" s="16">
        <v>45444</v>
      </c>
      <c r="W1" s="16">
        <v>45474</v>
      </c>
      <c r="X1" s="16">
        <v>45505</v>
      </c>
      <c r="Y1" s="16">
        <v>45536</v>
      </c>
      <c r="Z1" s="16">
        <v>45566</v>
      </c>
      <c r="AA1" s="16">
        <v>45597</v>
      </c>
      <c r="AB1" s="16">
        <v>45627</v>
      </c>
      <c r="AC1" s="16">
        <v>45658</v>
      </c>
      <c r="AD1" s="16">
        <v>45689</v>
      </c>
      <c r="AE1" s="16">
        <v>45717</v>
      </c>
      <c r="AF1" s="16">
        <v>45748</v>
      </c>
      <c r="AH1" s="17" t="s">
        <v>73</v>
      </c>
      <c r="AI1" s="17" t="s">
        <v>74</v>
      </c>
      <c r="AJ1" s="17" t="s">
        <v>75</v>
      </c>
      <c r="AK1" s="17" t="s">
        <v>76</v>
      </c>
      <c r="AL1" s="17" t="s">
        <v>9</v>
      </c>
      <c r="AM1" s="17" t="s">
        <v>10</v>
      </c>
      <c r="AN1" s="17" t="s">
        <v>11</v>
      </c>
      <c r="AO1" s="17" t="s">
        <v>12</v>
      </c>
      <c r="AP1" s="17" t="s">
        <v>77</v>
      </c>
      <c r="AR1" s="18">
        <v>2023</v>
      </c>
      <c r="AS1" s="18">
        <v>2024</v>
      </c>
    </row>
    <row r="2" spans="1:45" x14ac:dyDescent="0.2">
      <c r="A2" s="35" t="s">
        <v>13</v>
      </c>
      <c r="B2" s="34" t="s">
        <v>73</v>
      </c>
      <c r="C2" s="35" t="s">
        <v>16</v>
      </c>
      <c r="E2" s="19" cm="1">
        <f t="array" ref="E2">IFERROR(
    SUMPRODUCT(
        (Data_Clean_Build!H$2:H$51&lt;&gt;0) *
        (($B2 = "All") + (Data_Clean_Build!$F$2:$F$51 = $B2)) *
        (($C2 = "") + ISNUMBER(SEARCH(Data_Clean_Build!$B$2:$B$51,$C2)))
    ),
    0
)</f>
        <v>0</v>
      </c>
      <c r="F2" s="19" cm="1">
        <f t="array" ref="F2">IFERROR(
    SUMPRODUCT(
        (Data_Clean_Build!I$2:I$51&lt;&gt;0) *
        (($B2 = "All") + (Data_Clean_Build!$F$2:$F$51 = $B2)) *
        (($C2 = "") + ISNUMBER(SEARCH(Data_Clean_Build!$B$2:$B$51,$C2)))
    ),
    0
)</f>
        <v>8</v>
      </c>
      <c r="G2" s="19" cm="1">
        <f t="array" ref="G2">IFERROR(
    SUMPRODUCT(
        (Data_Clean_Build!J$2:J$51&lt;&gt;0) *
        (($B2 = "All") + (Data_Clean_Build!$F$2:$F$51 = $B2)) *
        (($C2 = "") + ISNUMBER(SEARCH(Data_Clean_Build!$B$2:$B$51,$C2)))
    ),
    0
)</f>
        <v>8</v>
      </c>
      <c r="H2" s="19" cm="1">
        <f t="array" ref="H2">IFERROR(
    SUMPRODUCT(
        (Data_Clean_Build!K$2:K$51&lt;&gt;0) *
        (($B2 = "All") + (Data_Clean_Build!$F$2:$F$51 = $B2)) *
        (($C2 = "") + ISNUMBER(SEARCH(Data_Clean_Build!$B$2:$B$51,$C2)))
    ),
    0
)</f>
        <v>13</v>
      </c>
      <c r="I2" s="19" cm="1">
        <f t="array" ref="I2">IFERROR(
    SUMPRODUCT(
        (Data_Clean_Build!L$2:L$51&lt;&gt;0) *
        (($B2 = "All") + (Data_Clean_Build!$F$2:$F$51 = $B2)) *
        (($C2 = "") + ISNUMBER(SEARCH(Data_Clean_Build!$B$2:$B$51,$C2)))
    ),
    0
)</f>
        <v>13</v>
      </c>
      <c r="J2" s="19" cm="1">
        <f t="array" ref="J2">IFERROR(
    SUMPRODUCT(
        (Data_Clean_Build!M$2:M$51&lt;&gt;0) *
        (($B2 = "All") + (Data_Clean_Build!$F$2:$F$51 = $B2)) *
        (($C2 = "") + ISNUMBER(SEARCH(Data_Clean_Build!$B$2:$B$51,$C2)))
    ),
    0
)</f>
        <v>10</v>
      </c>
      <c r="K2" s="19" cm="1">
        <f t="array" ref="K2">IFERROR(
    SUMPRODUCT(
        (Data_Clean_Build!N$2:N$51&lt;&gt;0) *
        (($B2 = "All") + (Data_Clean_Build!$F$2:$F$51 = $B2)) *
        (($C2 = "") + ISNUMBER(SEARCH(Data_Clean_Build!$B$2:$B$51,$C2)))
    ),
    0
)</f>
        <v>10</v>
      </c>
      <c r="L2" s="19" cm="1">
        <f t="array" ref="L2">IFERROR(
    SUMPRODUCT(
        (Data_Clean_Build!O$2:O$51&lt;&gt;0) *
        (($B2 = "All") + (Data_Clean_Build!$F$2:$F$51 = $B2)) *
        (($C2 = "") + ISNUMBER(SEARCH(Data_Clean_Build!$B$2:$B$51,$C2)))
    ),
    0
)</f>
        <v>10</v>
      </c>
      <c r="M2" s="19" cm="1">
        <f t="array" ref="M2">IFERROR(
    SUMPRODUCT(
        (Data_Clean_Build!P$2:P$51&lt;&gt;0) *
        (($B2 = "All") + (Data_Clean_Build!$F$2:$F$51 = $B2)) *
        (($C2 = "") + ISNUMBER(SEARCH(Data_Clean_Build!$B$2:$B$51,$C2)))
    ),
    0
)</f>
        <v>11</v>
      </c>
      <c r="N2" s="19" cm="1">
        <f t="array" ref="N2">IFERROR(
    SUMPRODUCT(
        (Data_Clean_Build!Q$2:Q$51&lt;&gt;0) *
        (($B2 = "All") + (Data_Clean_Build!$F$2:$F$51 = $B2)) *
        (($C2 = "") + ISNUMBER(SEARCH(Data_Clean_Build!$B$2:$B$51,$C2)))
    ),
    0
)</f>
        <v>9</v>
      </c>
      <c r="O2" s="19" cm="1">
        <f t="array" ref="O2">IFERROR(
    SUMPRODUCT(
        (Data_Clean_Build!R$2:R$51&lt;&gt;0) *
        (($B2 = "All") + (Data_Clean_Build!$F$2:$F$51 = $B2)) *
        (($C2 = "") + ISNUMBER(SEARCH(Data_Clean_Build!$B$2:$B$51,$C2)))
    ),
    0
)</f>
        <v>9</v>
      </c>
      <c r="P2" s="19" cm="1">
        <f t="array" ref="P2">IFERROR(
    SUMPRODUCT(
        (Data_Clean_Build!S$2:S$51&lt;&gt;0) *
        (($B2 = "All") + (Data_Clean_Build!$F$2:$F$51 = $B2)) *
        (($C2 = "") + ISNUMBER(SEARCH(Data_Clean_Build!$B$2:$B$51,$C2)))
    ),
    0
)</f>
        <v>9</v>
      </c>
      <c r="Q2" s="19" cm="1">
        <f t="array" ref="Q2">IFERROR(
    SUMPRODUCT(
        (Data_Clean_Build!T$2:T$51&lt;&gt;0) *
        (($B2 = "All") + (Data_Clean_Build!$F$2:$F$51 = $B2)) *
        (($C2 = "") + ISNUMBER(SEARCH(Data_Clean_Build!$B$2:$B$51,$C2)))
    ),
    0
)</f>
        <v>9</v>
      </c>
      <c r="R2" s="19" cm="1">
        <f t="array" ref="R2">IFERROR(
    SUMPRODUCT(
        (Data_Clean_Build!U$2:U$51&lt;&gt;0) *
        (($B2 = "All") + (Data_Clean_Build!$F$2:$F$51 = $B2)) *
        (($C2 = "") + ISNUMBER(SEARCH(Data_Clean_Build!$B$2:$B$51,$C2)))
    ),
    0
)</f>
        <v>9</v>
      </c>
      <c r="S2" s="19" cm="1">
        <f t="array" ref="S2">IFERROR(
    SUMPRODUCT(
        (Data_Clean_Build!V$2:V$51&lt;&gt;0) *
        (($B2 = "All") + (Data_Clean_Build!$F$2:$F$51 = $B2)) *
        (($C2 = "") + ISNUMBER(SEARCH(Data_Clean_Build!$B$2:$B$51,$C2)))
    ),
    0
)</f>
        <v>8</v>
      </c>
      <c r="T2" s="19" cm="1">
        <f t="array" ref="T2">IFERROR(
    SUMPRODUCT(
        (Data_Clean_Build!W$2:W$51&lt;&gt;0) *
        (($B2 = "All") + (Data_Clean_Build!$F$2:$F$51 = $B2)) *
        (($C2 = "") + ISNUMBER(SEARCH(Data_Clean_Build!$B$2:$B$51,$C2)))
    ),
    0
)</f>
        <v>8</v>
      </c>
      <c r="U2" s="19" cm="1">
        <f t="array" ref="U2">IFERROR(
    SUMPRODUCT(
        (Data_Clean_Build!X$2:X$51&lt;&gt;0) *
        (($B2 = "All") + (Data_Clean_Build!$F$2:$F$51 = $B2)) *
        (($C2 = "") + ISNUMBER(SEARCH(Data_Clean_Build!$B$2:$B$51,$C2)))
    ),
    0
)</f>
        <v>7</v>
      </c>
      <c r="V2" s="19" cm="1">
        <f t="array" ref="V2">IFERROR(
    SUMPRODUCT(
        (Data_Clean_Build!Y$2:Y$51&lt;&gt;0) *
        (($B2 = "All") + (Data_Clean_Build!$F$2:$F$51 = $B2)) *
        (($C2 = "") + ISNUMBER(SEARCH(Data_Clean_Build!$B$2:$B$51,$C2)))
    ),
    0
)</f>
        <v>7</v>
      </c>
      <c r="W2" s="19" cm="1">
        <f t="array" ref="W2">IFERROR(
    SUMPRODUCT(
        (Data_Clean_Build!Z$2:Z$51&lt;&gt;0) *
        (($B2 = "All") + (Data_Clean_Build!$F$2:$F$51 = $B2)) *
        (($C2 = "") + ISNUMBER(SEARCH(Data_Clean_Build!$B$2:$B$51,$C2)))
    ),
    0
)</f>
        <v>7</v>
      </c>
      <c r="X2" s="19" cm="1">
        <f t="array" ref="X2">IFERROR(
    SUMPRODUCT(
        (Data_Clean_Build!AA$2:AA$51&lt;&gt;0) *
        (($B2 = "All") + (Data_Clean_Build!$F$2:$F$51 = $B2)) *
        (($C2 = "") + ISNUMBER(SEARCH(Data_Clean_Build!$B$2:$B$51,$C2)))
    ),
    0
)</f>
        <v>7</v>
      </c>
      <c r="Y2" s="19" cm="1">
        <f t="array" ref="Y2">IFERROR(
    SUMPRODUCT(
        (Data_Clean_Build!AB$2:AB$51&lt;&gt;0) *
        (($B2 = "All") + (Data_Clean_Build!$F$2:$F$51 = $B2)) *
        (($C2 = "") + ISNUMBER(SEARCH(Data_Clean_Build!$B$2:$B$51,$C2)))
    ),
    0
)</f>
        <v>7</v>
      </c>
      <c r="Z2" s="19" cm="1">
        <f t="array" ref="Z2">IFERROR(
    SUMPRODUCT(
        (Data_Clean_Build!AC$2:AC$51&lt;&gt;0) *
        (($B2 = "All") + (Data_Clean_Build!$F$2:$F$51 = $B2)) *
        (($C2 = "") + ISNUMBER(SEARCH(Data_Clean_Build!$B$2:$B$51,$C2)))
    ),
    0
)</f>
        <v>7</v>
      </c>
      <c r="AA2" s="19" cm="1">
        <f t="array" ref="AA2">IFERROR(
    SUMPRODUCT(
        (Data_Clean_Build!AD$2:AD$51&lt;&gt;0) *
        (($B2 = "All") + (Data_Clean_Build!$F$2:$F$51 = $B2)) *
        (($C2 = "") + ISNUMBER(SEARCH(Data_Clean_Build!$B$2:$B$51,$C2)))
    ),
    0
)</f>
        <v>7</v>
      </c>
      <c r="AB2" s="19" cm="1">
        <f t="array" ref="AB2">IFERROR(
    SUMPRODUCT(
        (Data_Clean_Build!AE$2:AE$51&lt;&gt;0) *
        (($B2 = "All") + (Data_Clean_Build!$F$2:$F$51 = $B2)) *
        (($C2 = "") + ISNUMBER(SEARCH(Data_Clean_Build!$B$2:$B$51,$C2)))
    ),
    0
)</f>
        <v>7</v>
      </c>
      <c r="AC2" s="19" cm="1">
        <f t="array" ref="AC2">IFERROR(
    SUMPRODUCT(
        (Data_Clean_Build!AF$2:AF$51&lt;&gt;0) *
        (($B2 = "All") + (Data_Clean_Build!$F$2:$F$51 = $B2)) *
        (($C2 = "") + ISNUMBER(SEARCH(Data_Clean_Build!$B$2:$B$51,$C2)))
    ),
    0
)</f>
        <v>7</v>
      </c>
      <c r="AD2" s="19" cm="1">
        <f t="array" ref="AD2">IFERROR(
    SUMPRODUCT(
        (Data_Clean_Build!AG$2:AG$51&lt;&gt;0) *
        (($B2 = "All") + (Data_Clean_Build!$F$2:$F$51 = $B2)) *
        (($C2 = "") + ISNUMBER(SEARCH(Data_Clean_Build!$B$2:$B$51,$C2)))
    ),
    0
)</f>
        <v>7</v>
      </c>
      <c r="AE2" s="19" cm="1">
        <f t="array" ref="AE2">IFERROR(
    SUMPRODUCT(
        (Data_Clean_Build!AH$2:AH$51&lt;&gt;0) *
        (($B2 = "All") + (Data_Clean_Build!$F$2:$F$51 = $B2)) *
        (($C2 = "") + ISNUMBER(SEARCH(Data_Clean_Build!$B$2:$B$51,$C2)))
    ),
    0
)</f>
        <v>7</v>
      </c>
      <c r="AF2" s="19" cm="1">
        <f t="array" ref="AF2">IFERROR(
    SUMPRODUCT(
        (Data_Clean_Build!AI$2:AI$51&lt;&gt;0) *
        (($B2 = "All") + (Data_Clean_Build!$F$2:$F$51 = $B2)) *
        (($C2 = "") + ISNUMBER(SEARCH(Data_Clean_Build!$B$2:$B$51,$C2)))
    ),
    0
)</f>
        <v>7</v>
      </c>
      <c r="AH2" s="19" cm="1">
        <f t="array" ref="AH2">_xlfn.SWITCH($A2,"Start",$E2,"End",$G2,SUM($E2:$G2))</f>
        <v>0</v>
      </c>
      <c r="AI2" s="19" cm="1">
        <f t="array" ref="AI2">_xlfn.SWITCH($A2,"Start",$H2,"End",$J2,SUM($H2:$J2))</f>
        <v>13</v>
      </c>
      <c r="AJ2" s="19" cm="1">
        <f t="array" ref="AJ2">_xlfn.SWITCH($A2,"Start",$K2,"End",$M2,SUM($K2:$M2))</f>
        <v>10</v>
      </c>
      <c r="AK2" s="19" cm="1">
        <f t="array" ref="AK2">_xlfn.SWITCH($A2,"Start",$N2,"End",$P2,SUM($N2:$P2))</f>
        <v>9</v>
      </c>
      <c r="AL2" s="19" cm="1">
        <f t="array" ref="AL2">_xlfn.SWITCH($A2,"Start",$Q2,"End",$S2,SUM($Q2:$S2))</f>
        <v>9</v>
      </c>
      <c r="AM2" s="19" cm="1">
        <f t="array" ref="AM2">_xlfn.SWITCH($A2,"Start",$T2,"End",$V2,SUM($T2:$V2))</f>
        <v>8</v>
      </c>
      <c r="AN2" s="19" cm="1">
        <f t="array" ref="AN2">_xlfn.SWITCH($A2,"Start",$W2,"End",$Y2,SUM($W2:$Y2))</f>
        <v>7</v>
      </c>
      <c r="AO2" s="19" cm="1">
        <f t="array" ref="AO2">_xlfn.SWITCH($A2,"Start",$Z2,"End",$AB2,SUM($Z2:$AB2))</f>
        <v>7</v>
      </c>
      <c r="AP2" s="19" cm="1">
        <f t="array" ref="AP2">_xlfn.SWITCH($A2,"Start",$AC2,"End",$AE2,SUM($AC2:$AE2))</f>
        <v>7</v>
      </c>
      <c r="AR2" s="19" cm="1">
        <f t="array" ref="AR2">_xlfn.SWITCH($A2,"Start",$E2,"End",$P2,SUM($E2:$P2))</f>
        <v>0</v>
      </c>
      <c r="AS2" s="19" cm="1">
        <f t="array" ref="AS2">_xlfn.SWITCH($A2,"Start",$Q2,"End",$AB2,SUM($Q2:$AB2))</f>
        <v>9</v>
      </c>
    </row>
    <row r="3" spans="1:45" x14ac:dyDescent="0.2">
      <c r="A3" s="35" t="s">
        <v>1</v>
      </c>
      <c r="B3" s="34" t="s">
        <v>73</v>
      </c>
      <c r="C3" s="35" t="s">
        <v>16</v>
      </c>
      <c r="E3" s="19" cm="1">
        <f t="array" ref="E3">IFERROR(
    SUMPRODUCT(
        (Data_Clean_Build!I$2:I$51&lt;&gt;0) *
        (Data_Clean_Build!$D$2:$D$51 = Data_Clean_Build!I$1:I$1) *
        (($B3 = "All") + (Data_Clean_Build!$F$2:$F$51 = $B3)) *
        (($C3 = "") + ISNUMBER(SEARCH(Data_Clean_Build!$B$2:$B$51,$C3)))
    ),
    0
)</f>
        <v>8</v>
      </c>
      <c r="F3" s="19" cm="1">
        <f t="array" ref="F3">IFERROR(
    SUMPRODUCT(
        (Data_Clean_Build!J$2:J$51&lt;&gt;0) *
        (Data_Clean_Build!$D$2:$D$51 = Data_Clean_Build!J$1:J$1) *
        (($B3 = "All") + (Data_Clean_Build!$F$2:$F$51 = $B3)) *
        (($C3 = "") + ISNUMBER(SEARCH(Data_Clean_Build!$B$2:$B$51,$C3)))
    ),
    0
)</f>
        <v>1</v>
      </c>
      <c r="G3" s="19" cm="1">
        <f t="array" ref="G3">IFERROR(
    SUMPRODUCT(
        (Data_Clean_Build!K$2:K$51&lt;&gt;0) *
        (Data_Clean_Build!$D$2:$D$51 = Data_Clean_Build!K$1:K$1) *
        (($B3 = "All") + (Data_Clean_Build!$F$2:$F$51 = $B3)) *
        (($C3 = "") + ISNUMBER(SEARCH(Data_Clean_Build!$B$2:$B$51,$C3)))
    ),
    0
)</f>
        <v>5</v>
      </c>
      <c r="H3" s="19" cm="1">
        <f t="array" ref="H3">IFERROR(
    SUMPRODUCT(
        (Data_Clean_Build!L$2:L$51&lt;&gt;0) *
        (Data_Clean_Build!$D$2:$D$51 = Data_Clean_Build!L$1:L$1) *
        (($B3 = "All") + (Data_Clean_Build!$F$2:$F$51 = $B3)) *
        (($C3 = "") + ISNUMBER(SEARCH(Data_Clean_Build!$B$2:$B$51,$C3)))
    ),
    0
)</f>
        <v>0</v>
      </c>
      <c r="I3" s="19" cm="1">
        <f t="array" ref="I3">IFERROR(
    SUMPRODUCT(
        (Data_Clean_Build!M$2:M$51&lt;&gt;0) *
        (Data_Clean_Build!$D$2:$D$51 = Data_Clean_Build!M$1:M$1) *
        (($B3 = "All") + (Data_Clean_Build!$F$2:$F$51 = $B3)) *
        (($C3 = "") + ISNUMBER(SEARCH(Data_Clean_Build!$B$2:$B$51,$C3)))
    ),
    0
)</f>
        <v>0</v>
      </c>
      <c r="J3" s="19" cm="1">
        <f t="array" ref="J3">IFERROR(
    SUMPRODUCT(
        (Data_Clean_Build!N$2:N$51&lt;&gt;0) *
        (Data_Clean_Build!$D$2:$D$51 = Data_Clean_Build!N$1:N$1) *
        (($B3 = "All") + (Data_Clean_Build!$F$2:$F$51 = $B3)) *
        (($C3 = "") + ISNUMBER(SEARCH(Data_Clean_Build!$B$2:$B$51,$C3)))
    ),
    0
)</f>
        <v>0</v>
      </c>
      <c r="K3" s="19" cm="1">
        <f t="array" ref="K3">IFERROR(
    SUMPRODUCT(
        (Data_Clean_Build!O$2:O$51&lt;&gt;0) *
        (Data_Clean_Build!$D$2:$D$51 = Data_Clean_Build!O$1:O$1) *
        (($B3 = "All") + (Data_Clean_Build!$F$2:$F$51 = $B3)) *
        (($C3 = "") + ISNUMBER(SEARCH(Data_Clean_Build!$B$2:$B$51,$C3)))
    ),
    0
)</f>
        <v>0</v>
      </c>
      <c r="L3" s="19" cm="1">
        <f t="array" ref="L3">IFERROR(
    SUMPRODUCT(
        (Data_Clean_Build!P$2:P$51&lt;&gt;0) *
        (Data_Clean_Build!$D$2:$D$51 = Data_Clean_Build!P$1:P$1) *
        (($B3 = "All") + (Data_Clean_Build!$F$2:$F$51 = $B3)) *
        (($C3 = "") + ISNUMBER(SEARCH(Data_Clean_Build!$B$2:$B$51,$C3)))
    ),
    0
)</f>
        <v>0</v>
      </c>
      <c r="M3" s="19" cm="1">
        <f t="array" ref="M3">IFERROR(
    SUMPRODUCT(
        (Data_Clean_Build!Q$2:Q$51&lt;&gt;0) *
        (Data_Clean_Build!$D$2:$D$51 = Data_Clean_Build!Q$1:Q$1) *
        (($B3 = "All") + (Data_Clean_Build!$F$2:$F$51 = $B3)) *
        (($C3 = "") + ISNUMBER(SEARCH(Data_Clean_Build!$B$2:$B$51,$C3)))
    ),
    0
)</f>
        <v>0</v>
      </c>
      <c r="N3" s="19" cm="1">
        <f t="array" ref="N3">IFERROR(
    SUMPRODUCT(
        (Data_Clean_Build!R$2:R$51&lt;&gt;0) *
        (Data_Clean_Build!$D$2:$D$51 = Data_Clean_Build!R$1:R$1) *
        (($B3 = "All") + (Data_Clean_Build!$F$2:$F$51 = $B3)) *
        (($C3 = "") + ISNUMBER(SEARCH(Data_Clean_Build!$B$2:$B$51,$C3)))
    ),
    0
)</f>
        <v>0</v>
      </c>
      <c r="O3" s="19" cm="1">
        <f t="array" ref="O3">IFERROR(
    SUMPRODUCT(
        (Data_Clean_Build!S$2:S$51&lt;&gt;0) *
        (Data_Clean_Build!$D$2:$D$51 = Data_Clean_Build!S$1:S$1) *
        (($B3 = "All") + (Data_Clean_Build!$F$2:$F$51 = $B3)) *
        (($C3 = "") + ISNUMBER(SEARCH(Data_Clean_Build!$B$2:$B$51,$C3)))
    ),
    0
)</f>
        <v>0</v>
      </c>
      <c r="P3" s="19" cm="1">
        <f t="array" ref="P3">IFERROR(
    SUMPRODUCT(
        (Data_Clean_Build!T$2:T$51&lt;&gt;0) *
        (Data_Clean_Build!$D$2:$D$51 = Data_Clean_Build!T$1:T$1) *
        (($B3 = "All") + (Data_Clean_Build!$F$2:$F$51 = $B3)) *
        (($C3 = "") + ISNUMBER(SEARCH(Data_Clean_Build!$B$2:$B$51,$C3)))
    ),
    0
)</f>
        <v>0</v>
      </c>
      <c r="Q3" s="19" cm="1">
        <f t="array" ref="Q3">IFERROR(
    SUMPRODUCT(
        (Data_Clean_Build!U$2:U$51&lt;&gt;0) *
        (Data_Clean_Build!$D$2:$D$51 = Data_Clean_Build!U$1:U$1) *
        (($B3 = "All") + (Data_Clean_Build!$F$2:$F$51 = $B3)) *
        (($C3 = "") + ISNUMBER(SEARCH(Data_Clean_Build!$B$2:$B$51,$C3)))
    ),
    0
)</f>
        <v>0</v>
      </c>
      <c r="R3" s="19" cm="1">
        <f t="array" ref="R3">IFERROR(
    SUMPRODUCT(
        (Data_Clean_Build!V$2:V$51&lt;&gt;0) *
        (Data_Clean_Build!$D$2:$D$51 = Data_Clean_Build!V$1:V$1) *
        (($B3 = "All") + (Data_Clean_Build!$F$2:$F$51 = $B3)) *
        (($C3 = "") + ISNUMBER(SEARCH(Data_Clean_Build!$B$2:$B$51,$C3)))
    ),
    0
)</f>
        <v>0</v>
      </c>
      <c r="S3" s="19" cm="1">
        <f t="array" ref="S3">IFERROR(
    SUMPRODUCT(
        (Data_Clean_Build!W$2:W$51&lt;&gt;0) *
        (Data_Clean_Build!$D$2:$D$51 = Data_Clean_Build!W$1:W$1) *
        (($B3 = "All") + (Data_Clean_Build!$F$2:$F$51 = $B3)) *
        (($C3 = "") + ISNUMBER(SEARCH(Data_Clean_Build!$B$2:$B$51,$C3)))
    ),
    0
)</f>
        <v>0</v>
      </c>
      <c r="T3" s="19" cm="1">
        <f t="array" ref="T3">IFERROR(
    SUMPRODUCT(
        (Data_Clean_Build!X$2:X$51&lt;&gt;0) *
        (Data_Clean_Build!$D$2:$D$51 = Data_Clean_Build!X$1:X$1) *
        (($B3 = "All") + (Data_Clean_Build!$F$2:$F$51 = $B3)) *
        (($C3 = "") + ISNUMBER(SEARCH(Data_Clean_Build!$B$2:$B$51,$C3)))
    ),
    0
)</f>
        <v>0</v>
      </c>
      <c r="U3" s="19" cm="1">
        <f t="array" ref="U3">IFERROR(
    SUMPRODUCT(
        (Data_Clean_Build!Y$2:Y$51&lt;&gt;0) *
        (Data_Clean_Build!$D$2:$D$51 = Data_Clean_Build!Y$1:Y$1) *
        (($B3 = "All") + (Data_Clean_Build!$F$2:$F$51 = $B3)) *
        (($C3 = "") + ISNUMBER(SEARCH(Data_Clean_Build!$B$2:$B$51,$C3)))
    ),
    0
)</f>
        <v>0</v>
      </c>
      <c r="V3" s="19" cm="1">
        <f t="array" ref="V3">IFERROR(
    SUMPRODUCT(
        (Data_Clean_Build!Z$2:Z$51&lt;&gt;0) *
        (Data_Clean_Build!$D$2:$D$51 = Data_Clean_Build!Z$1:Z$1) *
        (($B3 = "All") + (Data_Clean_Build!$F$2:$F$51 = $B3)) *
        (($C3 = "") + ISNUMBER(SEARCH(Data_Clean_Build!$B$2:$B$51,$C3)))
    ),
    0
)</f>
        <v>0</v>
      </c>
      <c r="W3" s="19" cm="1">
        <f t="array" ref="W3">IFERROR(
    SUMPRODUCT(
        (Data_Clean_Build!AA$2:AA$51&lt;&gt;0) *
        (Data_Clean_Build!$D$2:$D$51 = Data_Clean_Build!AA$1:AA$1) *
        (($B3 = "All") + (Data_Clean_Build!$F$2:$F$51 = $B3)) *
        (($C3 = "") + ISNUMBER(SEARCH(Data_Clean_Build!$B$2:$B$51,$C3)))
    ),
    0
)</f>
        <v>0</v>
      </c>
      <c r="X3" s="19" cm="1">
        <f t="array" ref="X3">IFERROR(
    SUMPRODUCT(
        (Data_Clean_Build!AB$2:AB$51&lt;&gt;0) *
        (Data_Clean_Build!$D$2:$D$51 = Data_Clean_Build!AB$1:AB$1) *
        (($B3 = "All") + (Data_Clean_Build!$F$2:$F$51 = $B3)) *
        (($C3 = "") + ISNUMBER(SEARCH(Data_Clean_Build!$B$2:$B$51,$C3)))
    ),
    0
)</f>
        <v>0</v>
      </c>
      <c r="Y3" s="19" cm="1">
        <f t="array" ref="Y3">IFERROR(
    SUMPRODUCT(
        (Data_Clean_Build!AC$2:AC$51&lt;&gt;0) *
        (Data_Clean_Build!$D$2:$D$51 = Data_Clean_Build!AC$1:AC$1) *
        (($B3 = "All") + (Data_Clean_Build!$F$2:$F$51 = $B3)) *
        (($C3 = "") + ISNUMBER(SEARCH(Data_Clean_Build!$B$2:$B$51,$C3)))
    ),
    0
)</f>
        <v>0</v>
      </c>
      <c r="Z3" s="19" cm="1">
        <f t="array" ref="Z3">IFERROR(
    SUMPRODUCT(
        (Data_Clean_Build!AD$2:AD$51&lt;&gt;0) *
        (Data_Clean_Build!$D$2:$D$51 = Data_Clean_Build!AD$1:AD$1) *
        (($B3 = "All") + (Data_Clean_Build!$F$2:$F$51 = $B3)) *
        (($C3 = "") + ISNUMBER(SEARCH(Data_Clean_Build!$B$2:$B$51,$C3)))
    ),
    0
)</f>
        <v>0</v>
      </c>
      <c r="AA3" s="19" cm="1">
        <f t="array" ref="AA3">IFERROR(
    SUMPRODUCT(
        (Data_Clean_Build!AE$2:AE$51&lt;&gt;0) *
        (Data_Clean_Build!$D$2:$D$51 = Data_Clean_Build!AE$1:AE$1) *
        (($B3 = "All") + (Data_Clean_Build!$F$2:$F$51 = $B3)) *
        (($C3 = "") + ISNUMBER(SEARCH(Data_Clean_Build!$B$2:$B$51,$C3)))
    ),
    0
)</f>
        <v>0</v>
      </c>
      <c r="AB3" s="19" cm="1">
        <f t="array" ref="AB3">IFERROR(
    SUMPRODUCT(
        (Data_Clean_Build!AF$2:AF$51&lt;&gt;0) *
        (Data_Clean_Build!$D$2:$D$51 = Data_Clean_Build!AF$1:AF$1) *
        (($B3 = "All") + (Data_Clean_Build!$F$2:$F$51 = $B3)) *
        (($C3 = "") + ISNUMBER(SEARCH(Data_Clean_Build!$B$2:$B$51,$C3)))
    ),
    0
)</f>
        <v>0</v>
      </c>
      <c r="AC3" s="19" cm="1">
        <f t="array" ref="AC3">IFERROR(
    SUMPRODUCT(
        (Data_Clean_Build!AG$2:AG$51&lt;&gt;0) *
        (Data_Clean_Build!$D$2:$D$51 = Data_Clean_Build!AG$1:AG$1) *
        (($B3 = "All") + (Data_Clean_Build!$F$2:$F$51 = $B3)) *
        (($C3 = "") + ISNUMBER(SEARCH(Data_Clean_Build!$B$2:$B$51,$C3)))
    ),
    0
)</f>
        <v>0</v>
      </c>
      <c r="AD3" s="19" cm="1">
        <f t="array" ref="AD3">IFERROR(
    SUMPRODUCT(
        (Data_Clean_Build!AH$2:AH$51&lt;&gt;0) *
        (Data_Clean_Build!$D$2:$D$51 = Data_Clean_Build!AH$1:AH$1) *
        (($B3 = "All") + (Data_Clean_Build!$F$2:$F$51 = $B3)) *
        (($C3 = "") + ISNUMBER(SEARCH(Data_Clean_Build!$B$2:$B$51,$C3)))
    ),
    0
)</f>
        <v>0</v>
      </c>
      <c r="AE3" s="19" cm="1">
        <f t="array" ref="AE3">IFERROR(
    SUMPRODUCT(
        (Data_Clean_Build!AI$2:AI$51&lt;&gt;0) *
        (Data_Clean_Build!$D$2:$D$51 = Data_Clean_Build!AI$1:AI$1) *
        (($B3 = "All") + (Data_Clean_Build!$F$2:$F$51 = $B3)) *
        (($C3 = "") + ISNUMBER(SEARCH(Data_Clean_Build!$B$2:$B$51,$C3)))
    ),
    0
)</f>
        <v>0</v>
      </c>
      <c r="AF3" s="19" cm="1">
        <f t="array" ref="AF3">IFERROR(
    SUMPRODUCT(
        (Data_Clean_Build!AJ$2:AJ$51&lt;&gt;0) *
        (Data_Clean_Build!$D$2:$D$51 = Data_Clean_Build!AJ$1:AJ$1) *
        (($B3 = "All") + (Data_Clean_Build!$F$2:$F$51 = $B3)) *
        (($C3 = "") + ISNUMBER(SEARCH(Data_Clean_Build!$B$2:$B$51,$C3)))
    ),
    0
)</f>
        <v>0</v>
      </c>
      <c r="AH3" s="19" cm="1">
        <f t="array" ref="AH3">_xlfn.SWITCH($A3,"Start",$E3,"End",$G3,SUM($E3:$G3))</f>
        <v>14</v>
      </c>
      <c r="AI3" s="19" cm="1">
        <f t="array" ref="AI3">_xlfn.SWITCH($A3,"Start",$H3,"End",$J3,SUM($H3:$J3))</f>
        <v>0</v>
      </c>
      <c r="AJ3" s="19" cm="1">
        <f t="array" ref="AJ3">_xlfn.SWITCH($A3,"Start",$K3,"End",$M3,SUM($K3:$M3))</f>
        <v>0</v>
      </c>
      <c r="AK3" s="19" cm="1">
        <f t="array" ref="AK3">_xlfn.SWITCH($A3,"Start",$N3,"End",$P3,SUM($N3:$P3))</f>
        <v>0</v>
      </c>
      <c r="AL3" s="19" cm="1">
        <f t="array" ref="AL3">_xlfn.SWITCH($A3,"Start",$Q3,"End",$S3,SUM($Q3:$S3))</f>
        <v>0</v>
      </c>
      <c r="AM3" s="19" cm="1">
        <f t="array" ref="AM3">_xlfn.SWITCH($A3,"Start",$T3,"End",$V3,SUM($T3:$V3))</f>
        <v>0</v>
      </c>
      <c r="AN3" s="19" cm="1">
        <f t="array" ref="AN3">_xlfn.SWITCH($A3,"Start",$W3,"End",$Y3,SUM($W3:$Y3))</f>
        <v>0</v>
      </c>
      <c r="AO3" s="19" cm="1">
        <f t="array" ref="AO3">_xlfn.SWITCH($A3,"Start",$Z3,"End",$AB3,SUM($Z3:$AB3))</f>
        <v>0</v>
      </c>
      <c r="AP3" s="19" cm="1">
        <f t="array" ref="AP3">_xlfn.SWITCH($A3,"Start",$AC3,"End",$AE3,SUM($AC3:$AE3))</f>
        <v>0</v>
      </c>
      <c r="AR3" s="19" cm="1">
        <f t="array" ref="AR3">_xlfn.SWITCH($A3,"Start",$E3,"End",$P3,SUM($E3:$P3))</f>
        <v>14</v>
      </c>
      <c r="AS3" s="19" cm="1">
        <f t="array" ref="AS3">_xlfn.SWITCH($A3,"Start",$Q3,"End",$AB3,SUM($Q3:$AB3))</f>
        <v>0</v>
      </c>
    </row>
    <row r="4" spans="1:45" x14ac:dyDescent="0.2">
      <c r="A4" s="35" t="s">
        <v>17</v>
      </c>
      <c r="B4" s="34" t="s">
        <v>73</v>
      </c>
      <c r="C4" s="35" t="s">
        <v>16</v>
      </c>
      <c r="E4" s="19" cm="1">
        <f t="array" ref="E4">IFERROR(
    SUMPRODUCT(
        (Data_Clean_Build!I$2:I$51&lt;&gt;0) *
        (Data_Clean_Build!H$2:H$51 &lt;&gt; "") *
        (Data_Clean_Build!H$2:H$51 = 0) *
       (Data_Clean_Build!$D$2:$D$51 &lt;&gt; Data_Clean_Build!I$1:I$1) *
        (($B4 = "All") + (Data_Clean_Build!$F$2:$F$51 = $B4)) *
        (($C4 = "") + ISNUMBER(SEARCH(Data_Clean_Build!$B$2:$B$51,$C4)))
    ),
    0
)</f>
        <v>0</v>
      </c>
      <c r="F4" s="19" cm="1">
        <f t="array" ref="F4">IFERROR(
    SUMPRODUCT(
        (Data_Clean_Build!J$2:J$51&lt;&gt;0) *
        (Data_Clean_Build!I$2:I$51 &lt;&gt; "") *
        (Data_Clean_Build!I$2:I$51 = 0) *
       (Data_Clean_Build!$D$2:$D$51 &lt;&gt; Data_Clean_Build!J$1:J$1) *
        (($B4 = "All") + (Data_Clean_Build!$F$2:$F$51 = $B4)) *
        (($C4 = "") + ISNUMBER(SEARCH(Data_Clean_Build!$B$2:$B$51,$C4)))
    ),
    0
)</f>
        <v>0</v>
      </c>
      <c r="G4" s="19" cm="1">
        <f t="array" ref="G4">IFERROR(
    SUMPRODUCT(
        (Data_Clean_Build!K$2:K$51&lt;&gt;0) *
        (Data_Clean_Build!J$2:J$51 &lt;&gt; "") *
        (Data_Clean_Build!J$2:J$51 = 0) *
       (Data_Clean_Build!$D$2:$D$51 &lt;&gt; Data_Clean_Build!K$1:K$1) *
        (($B4 = "All") + (Data_Clean_Build!$F$2:$F$51 = $B4)) *
        (($C4 = "") + ISNUMBER(SEARCH(Data_Clean_Build!$B$2:$B$51,$C4)))
    ),
    0
)</f>
        <v>0</v>
      </c>
      <c r="H4" s="19" cm="1">
        <f t="array" ref="H4">IFERROR(
    SUMPRODUCT(
        (Data_Clean_Build!L$2:L$51&lt;&gt;0) *
        (Data_Clean_Build!K$2:K$51 &lt;&gt; "") *
        (Data_Clean_Build!K$2:K$51 = 0) *
       (Data_Clean_Build!$D$2:$D$51 &lt;&gt; Data_Clean_Build!L$1:L$1) *
        (($B4 = "All") + (Data_Clean_Build!$F$2:$F$51 = $B4)) *
        (($C4 = "") + ISNUMBER(SEARCH(Data_Clean_Build!$B$2:$B$51,$C4)))
    ),
    0
)</f>
        <v>0</v>
      </c>
      <c r="I4" s="19" cm="1">
        <f t="array" ref="I4">IFERROR(
    SUMPRODUCT(
        (Data_Clean_Build!M$2:M$51&lt;&gt;0) *
        (Data_Clean_Build!L$2:L$51 &lt;&gt; "") *
        (Data_Clean_Build!L$2:L$51 = 0) *
       (Data_Clean_Build!$D$2:$D$51 &lt;&gt; Data_Clean_Build!M$1:M$1) *
        (($B4 = "All") + (Data_Clean_Build!$F$2:$F$51 = $B4)) *
        (($C4 = "") + ISNUMBER(SEARCH(Data_Clean_Build!$B$2:$B$51,$C4)))
    ),
    0
)</f>
        <v>0</v>
      </c>
      <c r="J4" s="19" cm="1">
        <f t="array" ref="J4">IFERROR(
    SUMPRODUCT(
        (Data_Clean_Build!N$2:N$51&lt;&gt;0) *
        (Data_Clean_Build!M$2:M$51 &lt;&gt; "") *
        (Data_Clean_Build!M$2:M$51 = 0) *
       (Data_Clean_Build!$D$2:$D$51 &lt;&gt; Data_Clean_Build!N$1:N$1) *
        (($B4 = "All") + (Data_Clean_Build!$F$2:$F$51 = $B4)) *
        (($C4 = "") + ISNUMBER(SEARCH(Data_Clean_Build!$B$2:$B$51,$C4)))
    ),
    0
)</f>
        <v>0</v>
      </c>
      <c r="K4" s="19" cm="1">
        <f t="array" ref="K4">IFERROR(
    SUMPRODUCT(
        (Data_Clean_Build!O$2:O$51&lt;&gt;0) *
        (Data_Clean_Build!N$2:N$51 &lt;&gt; "") *
        (Data_Clean_Build!N$2:N$51 = 0) *
       (Data_Clean_Build!$D$2:$D$51 &lt;&gt; Data_Clean_Build!O$1:O$1) *
        (($B4 = "All") + (Data_Clean_Build!$F$2:$F$51 = $B4)) *
        (($C4 = "") + ISNUMBER(SEARCH(Data_Clean_Build!$B$2:$B$51,$C4)))
    ),
    0
)</f>
        <v>0</v>
      </c>
      <c r="L4" s="19" cm="1">
        <f t="array" ref="L4">IFERROR(
    SUMPRODUCT(
        (Data_Clean_Build!P$2:P$51&lt;&gt;0) *
        (Data_Clean_Build!O$2:O$51 &lt;&gt; "") *
        (Data_Clean_Build!O$2:O$51 = 0) *
       (Data_Clean_Build!$D$2:$D$51 &lt;&gt; Data_Clean_Build!P$1:P$1) *
        (($B4 = "All") + (Data_Clean_Build!$F$2:$F$51 = $B4)) *
        (($C4 = "") + ISNUMBER(SEARCH(Data_Clean_Build!$B$2:$B$51,$C4)))
    ),
    0
)</f>
        <v>1</v>
      </c>
      <c r="M4" s="19" cm="1">
        <f t="array" ref="M4">IFERROR(
    SUMPRODUCT(
        (Data_Clean_Build!Q$2:Q$51&lt;&gt;0) *
        (Data_Clean_Build!P$2:P$51 &lt;&gt; "") *
        (Data_Clean_Build!P$2:P$51 = 0) *
       (Data_Clean_Build!$D$2:$D$51 &lt;&gt; Data_Clean_Build!Q$1:Q$1) *
        (($B4 = "All") + (Data_Clean_Build!$F$2:$F$51 = $B4)) *
        (($C4 = "") + ISNUMBER(SEARCH(Data_Clean_Build!$B$2:$B$51,$C4)))
    ),
    0
)</f>
        <v>0</v>
      </c>
      <c r="N4" s="19" cm="1">
        <f t="array" ref="N4">IFERROR(
    SUMPRODUCT(
        (Data_Clean_Build!R$2:R$51&lt;&gt;0) *
        (Data_Clean_Build!Q$2:Q$51 &lt;&gt; "") *
        (Data_Clean_Build!Q$2:Q$51 = 0) *
       (Data_Clean_Build!$D$2:$D$51 &lt;&gt; Data_Clean_Build!R$1:R$1) *
        (($B4 = "All") + (Data_Clean_Build!$F$2:$F$51 = $B4)) *
        (($C4 = "") + ISNUMBER(SEARCH(Data_Clean_Build!$B$2:$B$51,$C4)))
    ),
    0
)</f>
        <v>0</v>
      </c>
      <c r="O4" s="19" cm="1">
        <f t="array" ref="O4">IFERROR(
    SUMPRODUCT(
        (Data_Clean_Build!S$2:S$51&lt;&gt;0) *
        (Data_Clean_Build!R$2:R$51 &lt;&gt; "") *
        (Data_Clean_Build!R$2:R$51 = 0) *
       (Data_Clean_Build!$D$2:$D$51 &lt;&gt; Data_Clean_Build!S$1:S$1) *
        (($B4 = "All") + (Data_Clean_Build!$F$2:$F$51 = $B4)) *
        (($C4 = "") + ISNUMBER(SEARCH(Data_Clean_Build!$B$2:$B$51,$C4)))
    ),
    0
)</f>
        <v>0</v>
      </c>
      <c r="P4" s="19" cm="1">
        <f t="array" ref="P4">IFERROR(
    SUMPRODUCT(
        (Data_Clean_Build!T$2:T$51&lt;&gt;0) *
        (Data_Clean_Build!S$2:S$51 &lt;&gt; "") *
        (Data_Clean_Build!S$2:S$51 = 0) *
       (Data_Clean_Build!$D$2:$D$51 &lt;&gt; Data_Clean_Build!T$1:T$1) *
        (($B4 = "All") + (Data_Clean_Build!$F$2:$F$51 = $B4)) *
        (($C4 = "") + ISNUMBER(SEARCH(Data_Clean_Build!$B$2:$B$51,$C4)))
    ),
    0
)</f>
        <v>0</v>
      </c>
      <c r="Q4" s="19" cm="1">
        <f t="array" ref="Q4">IFERROR(
    SUMPRODUCT(
        (Data_Clean_Build!U$2:U$51&lt;&gt;0) *
        (Data_Clean_Build!T$2:T$51 &lt;&gt; "") *
        (Data_Clean_Build!T$2:T$51 = 0) *
       (Data_Clean_Build!$D$2:$D$51 &lt;&gt; Data_Clean_Build!U$1:U$1) *
        (($B4 = "All") + (Data_Clean_Build!$F$2:$F$51 = $B4)) *
        (($C4 = "") + ISNUMBER(SEARCH(Data_Clean_Build!$B$2:$B$51,$C4)))
    ),
    0
)</f>
        <v>0</v>
      </c>
      <c r="R4" s="19" cm="1">
        <f t="array" ref="R4">IFERROR(
    SUMPRODUCT(
        (Data_Clean_Build!V$2:V$51&lt;&gt;0) *
        (Data_Clean_Build!U$2:U$51 &lt;&gt; "") *
        (Data_Clean_Build!U$2:U$51 = 0) *
       (Data_Clean_Build!$D$2:$D$51 &lt;&gt; Data_Clean_Build!V$1:V$1) *
        (($B4 = "All") + (Data_Clean_Build!$F$2:$F$51 = $B4)) *
        (($C4 = "") + ISNUMBER(SEARCH(Data_Clean_Build!$B$2:$B$51,$C4)))
    ),
    0
)</f>
        <v>0</v>
      </c>
      <c r="S4" s="19" cm="1">
        <f t="array" ref="S4">IFERROR(
    SUMPRODUCT(
        (Data_Clean_Build!W$2:W$51&lt;&gt;0) *
        (Data_Clean_Build!V$2:V$51 &lt;&gt; "") *
        (Data_Clean_Build!V$2:V$51 = 0) *
       (Data_Clean_Build!$D$2:$D$51 &lt;&gt; Data_Clean_Build!W$1:W$1) *
        (($B4 = "All") + (Data_Clean_Build!$F$2:$F$51 = $B4)) *
        (($C4 = "") + ISNUMBER(SEARCH(Data_Clean_Build!$B$2:$B$51,$C4)))
    ),
    0
)</f>
        <v>0</v>
      </c>
      <c r="T4" s="19" cm="1">
        <f t="array" ref="T4">IFERROR(
    SUMPRODUCT(
        (Data_Clean_Build!X$2:X$51&lt;&gt;0) *
        (Data_Clean_Build!W$2:W$51 &lt;&gt; "") *
        (Data_Clean_Build!W$2:W$51 = 0) *
       (Data_Clean_Build!$D$2:$D$51 &lt;&gt; Data_Clean_Build!X$1:X$1) *
        (($B4 = "All") + (Data_Clean_Build!$F$2:$F$51 = $B4)) *
        (($C4 = "") + ISNUMBER(SEARCH(Data_Clean_Build!$B$2:$B$51,$C4)))
    ),
    0
)</f>
        <v>0</v>
      </c>
      <c r="U4" s="19" cm="1">
        <f t="array" ref="U4">IFERROR(
    SUMPRODUCT(
        (Data_Clean_Build!Y$2:Y$51&lt;&gt;0) *
        (Data_Clean_Build!X$2:X$51 &lt;&gt; "") *
        (Data_Clean_Build!X$2:X$51 = 0) *
       (Data_Clean_Build!$D$2:$D$51 &lt;&gt; Data_Clean_Build!Y$1:Y$1) *
        (($B4 = "All") + (Data_Clean_Build!$F$2:$F$51 = $B4)) *
        (($C4 = "") + ISNUMBER(SEARCH(Data_Clean_Build!$B$2:$B$51,$C4)))
    ),
    0
)</f>
        <v>0</v>
      </c>
      <c r="V4" s="19" cm="1">
        <f t="array" ref="V4">IFERROR(
    SUMPRODUCT(
        (Data_Clean_Build!Z$2:Z$51&lt;&gt;0) *
        (Data_Clean_Build!Y$2:Y$51 &lt;&gt; "") *
        (Data_Clean_Build!Y$2:Y$51 = 0) *
       (Data_Clean_Build!$D$2:$D$51 &lt;&gt; Data_Clean_Build!Z$1:Z$1) *
        (($B4 = "All") + (Data_Clean_Build!$F$2:$F$51 = $B4)) *
        (($C4 = "") + ISNUMBER(SEARCH(Data_Clean_Build!$B$2:$B$51,$C4)))
    ),
    0
)</f>
        <v>0</v>
      </c>
      <c r="W4" s="19" cm="1">
        <f t="array" ref="W4">IFERROR(
    SUMPRODUCT(
        (Data_Clean_Build!AA$2:AA$51&lt;&gt;0) *
        (Data_Clean_Build!Z$2:Z$51 &lt;&gt; "") *
        (Data_Clean_Build!Z$2:Z$51 = 0) *
       (Data_Clean_Build!$D$2:$D$51 &lt;&gt; Data_Clean_Build!AA$1:AA$1) *
        (($B4 = "All") + (Data_Clean_Build!$F$2:$F$51 = $B4)) *
        (($C4 = "") + ISNUMBER(SEARCH(Data_Clean_Build!$B$2:$B$51,$C4)))
    ),
    0
)</f>
        <v>0</v>
      </c>
      <c r="X4" s="19" cm="1">
        <f t="array" ref="X4">IFERROR(
    SUMPRODUCT(
        (Data_Clean_Build!AB$2:AB$51&lt;&gt;0) *
        (Data_Clean_Build!AA$2:AA$51 &lt;&gt; "") *
        (Data_Clean_Build!AA$2:AA$51 = 0) *
       (Data_Clean_Build!$D$2:$D$51 &lt;&gt; Data_Clean_Build!AB$1:AB$1) *
        (($B4 = "All") + (Data_Clean_Build!$F$2:$F$51 = $B4)) *
        (($C4 = "") + ISNUMBER(SEARCH(Data_Clean_Build!$B$2:$B$51,$C4)))
    ),
    0
)</f>
        <v>0</v>
      </c>
      <c r="Y4" s="19" cm="1">
        <f t="array" ref="Y4">IFERROR(
    SUMPRODUCT(
        (Data_Clean_Build!AC$2:AC$51&lt;&gt;0) *
        (Data_Clean_Build!AB$2:AB$51 &lt;&gt; "") *
        (Data_Clean_Build!AB$2:AB$51 = 0) *
       (Data_Clean_Build!$D$2:$D$51 &lt;&gt; Data_Clean_Build!AC$1:AC$1) *
        (($B4 = "All") + (Data_Clean_Build!$F$2:$F$51 = $B4)) *
        (($C4 = "") + ISNUMBER(SEARCH(Data_Clean_Build!$B$2:$B$51,$C4)))
    ),
    0
)</f>
        <v>0</v>
      </c>
      <c r="Z4" s="19" cm="1">
        <f t="array" ref="Z4">IFERROR(
    SUMPRODUCT(
        (Data_Clean_Build!AD$2:AD$51&lt;&gt;0) *
        (Data_Clean_Build!AC$2:AC$51 &lt;&gt; "") *
        (Data_Clean_Build!AC$2:AC$51 = 0) *
       (Data_Clean_Build!$D$2:$D$51 &lt;&gt; Data_Clean_Build!AD$1:AD$1) *
        (($B4 = "All") + (Data_Clean_Build!$F$2:$F$51 = $B4)) *
        (($C4 = "") + ISNUMBER(SEARCH(Data_Clean_Build!$B$2:$B$51,$C4)))
    ),
    0
)</f>
        <v>0</v>
      </c>
      <c r="AA4" s="19" cm="1">
        <f t="array" ref="AA4">IFERROR(
    SUMPRODUCT(
        (Data_Clean_Build!AE$2:AE$51&lt;&gt;0) *
        (Data_Clean_Build!AD$2:AD$51 &lt;&gt; "") *
        (Data_Clean_Build!AD$2:AD$51 = 0) *
       (Data_Clean_Build!$D$2:$D$51 &lt;&gt; Data_Clean_Build!AE$1:AE$1) *
        (($B4 = "All") + (Data_Clean_Build!$F$2:$F$51 = $B4)) *
        (($C4 = "") + ISNUMBER(SEARCH(Data_Clean_Build!$B$2:$B$51,$C4)))
    ),
    0
)</f>
        <v>0</v>
      </c>
      <c r="AB4" s="19" cm="1">
        <f t="array" ref="AB4">IFERROR(
    SUMPRODUCT(
        (Data_Clean_Build!AF$2:AF$51&lt;&gt;0) *
        (Data_Clean_Build!AE$2:AE$51 &lt;&gt; "") *
        (Data_Clean_Build!AE$2:AE$51 = 0) *
       (Data_Clean_Build!$D$2:$D$51 &lt;&gt; Data_Clean_Build!AF$1:AF$1) *
        (($B4 = "All") + (Data_Clean_Build!$F$2:$F$51 = $B4)) *
        (($C4 = "") + ISNUMBER(SEARCH(Data_Clean_Build!$B$2:$B$51,$C4)))
    ),
    0
)</f>
        <v>0</v>
      </c>
      <c r="AC4" s="19" cm="1">
        <f t="array" ref="AC4">IFERROR(
    SUMPRODUCT(
        (Data_Clean_Build!AG$2:AG$51&lt;&gt;0) *
        (Data_Clean_Build!AF$2:AF$51 &lt;&gt; "") *
        (Data_Clean_Build!AF$2:AF$51 = 0) *
       (Data_Clean_Build!$D$2:$D$51 &lt;&gt; Data_Clean_Build!AG$1:AG$1) *
        (($B4 = "All") + (Data_Clean_Build!$F$2:$F$51 = $B4)) *
        (($C4 = "") + ISNUMBER(SEARCH(Data_Clean_Build!$B$2:$B$51,$C4)))
    ),
    0
)</f>
        <v>0</v>
      </c>
      <c r="AD4" s="19" cm="1">
        <f t="array" ref="AD4">IFERROR(
    SUMPRODUCT(
        (Data_Clean_Build!AH$2:AH$51&lt;&gt;0) *
        (Data_Clean_Build!AG$2:AG$51 &lt;&gt; "") *
        (Data_Clean_Build!AG$2:AG$51 = 0) *
       (Data_Clean_Build!$D$2:$D$51 &lt;&gt; Data_Clean_Build!AH$1:AH$1) *
        (($B4 = "All") + (Data_Clean_Build!$F$2:$F$51 = $B4)) *
        (($C4 = "") + ISNUMBER(SEARCH(Data_Clean_Build!$B$2:$B$51,$C4)))
    ),
    0
)</f>
        <v>0</v>
      </c>
      <c r="AE4" s="19" cm="1">
        <f t="array" ref="AE4">IFERROR(
    SUMPRODUCT(
        (Data_Clean_Build!AI$2:AI$51&lt;&gt;0) *
        (Data_Clean_Build!AH$2:AH$51 &lt;&gt; "") *
        (Data_Clean_Build!AH$2:AH$51 = 0) *
       (Data_Clean_Build!$D$2:$D$51 &lt;&gt; Data_Clean_Build!AI$1:AI$1) *
        (($B4 = "All") + (Data_Clean_Build!$F$2:$F$51 = $B4)) *
        (($C4 = "") + ISNUMBER(SEARCH(Data_Clean_Build!$B$2:$B$51,$C4)))
    ),
    0
)</f>
        <v>0</v>
      </c>
      <c r="AF4" s="19" cm="1">
        <f t="array" ref="AF4">IFERROR(
    SUMPRODUCT(
        (Data_Clean_Build!AJ$2:AJ$51&lt;&gt;0) *
        (Data_Clean_Build!AI$2:AI$51 &lt;&gt; "") *
        (Data_Clean_Build!AI$2:AI$51 = 0) *
       (Data_Clean_Build!$D$2:$D$51 &lt;&gt; Data_Clean_Build!AJ$1:AJ$1) *
        (($B4 = "All") + (Data_Clean_Build!$F$2:$F$51 = $B4)) *
        (($C4 = "") + ISNUMBER(SEARCH(Data_Clean_Build!$B$2:$B$51,$C4)))
    ),
    0
)</f>
        <v>0</v>
      </c>
      <c r="AH4" s="19" cm="1">
        <f t="array" ref="AH4">_xlfn.SWITCH($A4,"Start",$E4,"End",$G4,SUM($E4:$G4))</f>
        <v>0</v>
      </c>
      <c r="AI4" s="19" cm="1">
        <f t="array" ref="AI4">_xlfn.SWITCH($A4,"Start",$H4,"End",$J4,SUM($H4:$J4))</f>
        <v>0</v>
      </c>
      <c r="AJ4" s="19" cm="1">
        <f t="array" ref="AJ4">_xlfn.SWITCH($A4,"Start",$K4,"End",$M4,SUM($K4:$M4))</f>
        <v>1</v>
      </c>
      <c r="AK4" s="19" cm="1">
        <f t="array" ref="AK4">_xlfn.SWITCH($A4,"Start",$N4,"End",$P4,SUM($N4:$P4))</f>
        <v>0</v>
      </c>
      <c r="AL4" s="19" cm="1">
        <f t="array" ref="AL4">_xlfn.SWITCH($A4,"Start",$Q4,"End",$S4,SUM($Q4:$S4))</f>
        <v>0</v>
      </c>
      <c r="AM4" s="19" cm="1">
        <f t="array" ref="AM4">_xlfn.SWITCH($A4,"Start",$T4,"End",$V4,SUM($T4:$V4))</f>
        <v>0</v>
      </c>
      <c r="AN4" s="19" cm="1">
        <f t="array" ref="AN4">_xlfn.SWITCH($A4,"Start",$W4,"End",$Y4,SUM($W4:$Y4))</f>
        <v>0</v>
      </c>
      <c r="AO4" s="19" cm="1">
        <f t="array" ref="AO4">_xlfn.SWITCH($A4,"Start",$Z4,"End",$AB4,SUM($Z4:$AB4))</f>
        <v>0</v>
      </c>
      <c r="AP4" s="19" cm="1">
        <f t="array" ref="AP4">_xlfn.SWITCH($A4,"Start",$AC4,"End",$AE4,SUM($AC4:$AE4))</f>
        <v>0</v>
      </c>
      <c r="AR4" s="19" cm="1">
        <f t="array" ref="AR4">_xlfn.SWITCH($A4,"Start",$E4,"End",$P4,SUM($E4:$P4))</f>
        <v>1</v>
      </c>
      <c r="AS4" s="19" cm="1">
        <f t="array" ref="AS4">_xlfn.SWITCH($A4,"Start",$Q4,"End",$AB4,SUM($Q4:$AB4))</f>
        <v>0</v>
      </c>
    </row>
    <row r="5" spans="1:45" x14ac:dyDescent="0.2">
      <c r="A5" s="35" t="s">
        <v>18</v>
      </c>
      <c r="B5" s="34" t="s">
        <v>73</v>
      </c>
      <c r="C5" s="35" t="s">
        <v>16</v>
      </c>
      <c r="E5" s="19" cm="1">
        <f t="array" ref="E5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(($B5 = "All") + (Data_Clean_Build!$F$2:$F$51 = $B5)) *
        (($C5 = "") + ISNUMBER(SEARCH(Data_Clean_Build!$B$2:$B$51,$C5)))
    ),
    0
)</f>
        <v>0</v>
      </c>
      <c r="F5" s="19" cm="1">
        <f t="array" ref="F5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(($B5 = "All") + (Data_Clean_Build!$F$2:$F$51 = $B5)) *
        (($C5 = "") + ISNUMBER(SEARCH(Data_Clean_Build!$B$2:$B$51,$C5)))
    ),
    0
)</f>
        <v>0</v>
      </c>
      <c r="G5" s="19" cm="1">
        <f t="array" ref="G5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(($B5 = "All") + (Data_Clean_Build!$F$2:$F$51 = $B5)) *
        (($C5 = "") + ISNUMBER(SEARCH(Data_Clean_Build!$B$2:$B$51,$C5)))
    ),
    0
)</f>
        <v>0</v>
      </c>
      <c r="H5" s="19" cm="1">
        <f t="array" ref="H5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(($B5 = "All") + (Data_Clean_Build!$F$2:$F$51 = $B5)) *
        (($C5 = "") + ISNUMBER(SEARCH(Data_Clean_Build!$B$2:$B$51,$C5)))
    ),
    0
)</f>
        <v>1</v>
      </c>
      <c r="I5" s="19" cm="1">
        <f t="array" ref="I5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(($B5 = "All") + (Data_Clean_Build!$F$2:$F$51 = $B5)) *
        (($C5 = "") + ISNUMBER(SEARCH(Data_Clean_Build!$B$2:$B$51,$C5)))
    ),
    0
)</f>
        <v>1</v>
      </c>
      <c r="J5" s="19" cm="1">
        <f t="array" ref="J5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(($B5 = "All") + (Data_Clean_Build!$F$2:$F$51 = $B5)) *
        (($C5 = "") + ISNUMBER(SEARCH(Data_Clean_Build!$B$2:$B$51,$C5)))
    ),
    0
)</f>
        <v>0</v>
      </c>
      <c r="K5" s="19" cm="1">
        <f t="array" ref="K5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(($B5 = "All") + (Data_Clean_Build!$F$2:$F$51 = $B5)) *
        (($C5 = "") + ISNUMBER(SEARCH(Data_Clean_Build!$B$2:$B$51,$C5)))
    ),
    0
)</f>
        <v>1</v>
      </c>
      <c r="L5" s="19" cm="1">
        <f t="array" ref="L5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(($B5 = "All") + (Data_Clean_Build!$F$2:$F$51 = $B5)) *
        (($C5 = "") + ISNUMBER(SEARCH(Data_Clean_Build!$B$2:$B$51,$C5)))
    ),
    0
)</f>
        <v>0</v>
      </c>
      <c r="M5" s="19" cm="1">
        <f t="array" ref="M5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(($B5 = "All") + (Data_Clean_Build!$F$2:$F$51 = $B5)) *
        (($C5 = "") + ISNUMBER(SEARCH(Data_Clean_Build!$B$2:$B$51,$C5)))
    ),
    0
)</f>
        <v>1</v>
      </c>
      <c r="N5" s="19" cm="1">
        <f t="array" ref="N5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(($B5 = "All") + (Data_Clean_Build!$F$2:$F$51 = $B5)) *
        (($C5 = "") + ISNUMBER(SEARCH(Data_Clean_Build!$B$2:$B$51,$C5)))
    ),
    0
)</f>
        <v>1</v>
      </c>
      <c r="O5" s="19" cm="1">
        <f t="array" ref="O5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(($B5 = "All") + (Data_Clean_Build!$F$2:$F$51 = $B5)) *
        (($C5 = "") + ISNUMBER(SEARCH(Data_Clean_Build!$B$2:$B$51,$C5)))
    ),
    0
)</f>
        <v>3</v>
      </c>
      <c r="P5" s="19" cm="1">
        <f t="array" ref="P5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(($B5 = "All") + (Data_Clean_Build!$F$2:$F$51 = $B5)) *
        (($C5 = "") + ISNUMBER(SEARCH(Data_Clean_Build!$B$2:$B$51,$C5)))
    ),
    0
)</f>
        <v>0</v>
      </c>
      <c r="Q5" s="19" cm="1">
        <f t="array" ref="Q5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(($B5 = "All") + (Data_Clean_Build!$F$2:$F$51 = $B5)) *
        (($C5 = "") + ISNUMBER(SEARCH(Data_Clean_Build!$B$2:$B$51,$C5)))
    ),
    0
)</f>
        <v>4</v>
      </c>
      <c r="R5" s="19" cm="1">
        <f t="array" ref="R5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(($B5 = "All") + (Data_Clean_Build!$F$2:$F$51 = $B5)) *
        (($C5 = "") + ISNUMBER(SEARCH(Data_Clean_Build!$B$2:$B$51,$C5)))
    ),
    0
)</f>
        <v>0</v>
      </c>
      <c r="S5" s="19" cm="1">
        <f t="array" ref="S5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(($B5 = "All") + (Data_Clean_Build!$F$2:$F$51 = $B5)) *
        (($C5 = "") + ISNUMBER(SEARCH(Data_Clean_Build!$B$2:$B$51,$C5)))
    ),
    0
)</f>
        <v>0</v>
      </c>
      <c r="T5" s="19" cm="1">
        <f t="array" ref="T5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(($B5 = "All") + (Data_Clean_Build!$F$2:$F$51 = $B5)) *
        (($C5 = "") + ISNUMBER(SEARCH(Data_Clean_Build!$B$2:$B$51,$C5)))
    ),
    0
)</f>
        <v>0</v>
      </c>
      <c r="U5" s="19" cm="1">
        <f t="array" ref="U5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(($B5 = "All") + (Data_Clean_Build!$F$2:$F$51 = $B5)) *
        (($C5 = "") + ISNUMBER(SEARCH(Data_Clean_Build!$B$2:$B$51,$C5)))
    ),
    0
)</f>
        <v>1</v>
      </c>
      <c r="V5" s="19" cm="1">
        <f t="array" ref="V5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(($B5 = "All") + (Data_Clean_Build!$F$2:$F$51 = $B5)) *
        (($C5 = "") + ISNUMBER(SEARCH(Data_Clean_Build!$B$2:$B$51,$C5)))
    ),
    0
)</f>
        <v>0</v>
      </c>
      <c r="W5" s="19" cm="1">
        <f t="array" ref="W5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(($B5 = "All") + (Data_Clean_Build!$F$2:$F$51 = $B5)) *
        (($C5 = "") + ISNUMBER(SEARCH(Data_Clean_Build!$B$2:$B$51,$C5)))
    ),
    0
)</f>
        <v>0</v>
      </c>
      <c r="X5" s="19" cm="1">
        <f t="array" ref="X5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(($B5 = "All") + (Data_Clean_Build!$F$2:$F$51 = $B5)) *
        (($C5 = "") + ISNUMBER(SEARCH(Data_Clean_Build!$B$2:$B$51,$C5)))
    ),
    0
)</f>
        <v>3</v>
      </c>
      <c r="Y5" s="19" cm="1">
        <f t="array" ref="Y5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(($B5 = "All") + (Data_Clean_Build!$F$2:$F$51 = $B5)) *
        (($C5 = "") + ISNUMBER(SEARCH(Data_Clean_Build!$B$2:$B$51,$C5)))
    ),
    0
)</f>
        <v>1</v>
      </c>
      <c r="Z5" s="19" cm="1">
        <f t="array" ref="Z5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(($B5 = "All") + (Data_Clean_Build!$F$2:$F$51 = $B5)) *
        (($C5 = "") + ISNUMBER(SEARCH(Data_Clean_Build!$B$2:$B$51,$C5)))
    ),
    0
)</f>
        <v>0</v>
      </c>
      <c r="AA5" s="19" cm="1">
        <f t="array" ref="AA5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(($B5 = "All") + (Data_Clean_Build!$F$2:$F$51 = $B5)) *
        (($C5 = "") + ISNUMBER(SEARCH(Data_Clean_Build!$B$2:$B$51,$C5)))
    ),
    0
)</f>
        <v>0</v>
      </c>
      <c r="AB5" s="19" cm="1">
        <f t="array" ref="AB5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(($B5 = "All") + (Data_Clean_Build!$F$2:$F$51 = $B5)) *
        (($C5 = "") + ISNUMBER(SEARCH(Data_Clean_Build!$B$2:$B$51,$C5)))
    ),
    0
)</f>
        <v>1</v>
      </c>
      <c r="AC5" s="19" cm="1">
        <f t="array" ref="AC5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(($B5 = "All") + (Data_Clean_Build!$F$2:$F$51 = $B5)) *
        (($C5 = "") + ISNUMBER(SEARCH(Data_Clean_Build!$B$2:$B$51,$C5)))
    ),
    0
)</f>
        <v>2</v>
      </c>
      <c r="AD5" s="19" cm="1">
        <f t="array" ref="AD5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(($B5 = "All") + (Data_Clean_Build!$F$2:$F$51 = $B5)) *
        (($C5 = "") + ISNUMBER(SEARCH(Data_Clean_Build!$B$2:$B$51,$C5)))
    ),
    0
)</f>
        <v>0</v>
      </c>
      <c r="AE5" s="19" cm="1">
        <f t="array" ref="AE5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(($B5 = "All") + (Data_Clean_Build!$F$2:$F$51 = $B5)) *
        (($C5 = "") + ISNUMBER(SEARCH(Data_Clean_Build!$B$2:$B$51,$C5)))
    ),
    0
)</f>
        <v>1</v>
      </c>
      <c r="AF5" s="19" cm="1">
        <f t="array" ref="AF5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(($B5 = "All") + (Data_Clean_Build!$F$2:$F$51 = $B5)) *
        (($C5 = "") + ISNUMBER(SEARCH(Data_Clean_Build!$B$2:$B$51,$C5)))
    ),
    0
)</f>
        <v>0</v>
      </c>
      <c r="AH5" s="19" cm="1">
        <f t="array" ref="AH5">_xlfn.SWITCH($A5,"Start",$E5,"End",$G5,SUM($E5:$G5))</f>
        <v>0</v>
      </c>
      <c r="AI5" s="19" cm="1">
        <f t="array" ref="AI5">_xlfn.SWITCH($A5,"Start",$H5,"End",$J5,SUM($H5:$J5))</f>
        <v>2</v>
      </c>
      <c r="AJ5" s="19" cm="1">
        <f t="array" ref="AJ5">_xlfn.SWITCH($A5,"Start",$K5,"End",$M5,SUM($K5:$M5))</f>
        <v>2</v>
      </c>
      <c r="AK5" s="19" cm="1">
        <f t="array" ref="AK5">_xlfn.SWITCH($A5,"Start",$N5,"End",$P5,SUM($N5:$P5))</f>
        <v>4</v>
      </c>
      <c r="AL5" s="19" cm="1">
        <f t="array" ref="AL5">_xlfn.SWITCH($A5,"Start",$Q5,"End",$S5,SUM($Q5:$S5))</f>
        <v>4</v>
      </c>
      <c r="AM5" s="19" cm="1">
        <f t="array" ref="AM5">_xlfn.SWITCH($A5,"Start",$T5,"End",$V5,SUM($T5:$V5))</f>
        <v>1</v>
      </c>
      <c r="AN5" s="19" cm="1">
        <f t="array" ref="AN5">_xlfn.SWITCH($A5,"Start",$W5,"End",$Y5,SUM($W5:$Y5))</f>
        <v>4</v>
      </c>
      <c r="AO5" s="19" cm="1">
        <f t="array" ref="AO5">_xlfn.SWITCH($A5,"Start",$Z5,"End",$AB5,SUM($Z5:$AB5))</f>
        <v>1</v>
      </c>
      <c r="AP5" s="19" cm="1">
        <f t="array" ref="AP5">_xlfn.SWITCH($A5,"Start",$AC5,"End",$AE5,SUM($AC5:$AE5))</f>
        <v>3</v>
      </c>
      <c r="AR5" s="19" cm="1">
        <f t="array" ref="AR5">_xlfn.SWITCH($A5,"Start",$E5,"End",$P5,SUM($E5:$P5))</f>
        <v>8</v>
      </c>
      <c r="AS5" s="19" cm="1">
        <f t="array" ref="AS5">_xlfn.SWITCH($A5,"Start",$Q5,"End",$AB5,SUM($Q5:$AB5))</f>
        <v>10</v>
      </c>
    </row>
    <row r="6" spans="1:45" x14ac:dyDescent="0.2">
      <c r="A6" s="35" t="s">
        <v>19</v>
      </c>
      <c r="B6" s="34" t="s">
        <v>73</v>
      </c>
      <c r="C6" s="35" t="s">
        <v>16</v>
      </c>
      <c r="E6" s="19" cm="1">
        <f t="array" ref="E6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(($B6 = "All") + (Data_Clean_Build!$F$2:$F$51 = $B6)) *
        (($C6 = "") + ISNUMBER(SEARCH(Data_Clean_Build!$B$2:$B$51,$C6)))
    ),
    0
)</f>
        <v>0</v>
      </c>
      <c r="F6" s="19" cm="1">
        <f t="array" ref="F6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(($B6 = "All") + (Data_Clean_Build!$F$2:$F$51 = $B6)) *
        (($C6 = "") + ISNUMBER(SEARCH(Data_Clean_Build!$B$2:$B$51,$C6)))
    ),
    0
)</f>
        <v>0</v>
      </c>
      <c r="G6" s="19" cm="1">
        <f t="array" ref="G6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(($B6 = "All") + (Data_Clean_Build!$F$2:$F$51 = $B6)) *
        (($C6 = "") + ISNUMBER(SEARCH(Data_Clean_Build!$B$2:$B$51,$C6)))
    ),
    0
)</f>
        <v>0</v>
      </c>
      <c r="H6" s="19" cm="1">
        <f t="array" ref="H6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(($B6 = "All") + (Data_Clean_Build!$F$2:$F$51 = $B6)) *
        (($C6 = "") + ISNUMBER(SEARCH(Data_Clean_Build!$B$2:$B$51,$C6)))
    ),
    0
)</f>
        <v>0</v>
      </c>
      <c r="I6" s="19" cm="1">
        <f t="array" ref="I6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(($B6 = "All") + (Data_Clean_Build!$F$2:$F$51 = $B6)) *
        (($C6 = "") + ISNUMBER(SEARCH(Data_Clean_Build!$B$2:$B$51,$C6)))
    ),
    0
)</f>
        <v>0</v>
      </c>
      <c r="J6" s="19" cm="1">
        <f t="array" ref="J6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(($B6 = "All") + (Data_Clean_Build!$F$2:$F$51 = $B6)) *
        (($C6 = "") + ISNUMBER(SEARCH(Data_Clean_Build!$B$2:$B$51,$C6)))
    ),
    0
)</f>
        <v>0</v>
      </c>
      <c r="K6" s="19" cm="1">
        <f t="array" ref="K6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(($B6 = "All") + (Data_Clean_Build!$F$2:$F$51 = $B6)) *
        (($C6 = "") + ISNUMBER(SEARCH(Data_Clean_Build!$B$2:$B$51,$C6)))
    ),
    0
)</f>
        <v>0</v>
      </c>
      <c r="L6" s="19" cm="1">
        <f t="array" ref="L6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(($B6 = "All") + (Data_Clean_Build!$F$2:$F$51 = $B6)) *
        (($C6 = "") + ISNUMBER(SEARCH(Data_Clean_Build!$B$2:$B$51,$C6)))
    ),
    0
)</f>
        <v>0</v>
      </c>
      <c r="M6" s="19" cm="1">
        <f t="array" ref="M6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(($B6 = "All") + (Data_Clean_Build!$F$2:$F$51 = $B6)) *
        (($C6 = "") + ISNUMBER(SEARCH(Data_Clean_Build!$B$2:$B$51,$C6)))
    ),
    0
)</f>
        <v>0</v>
      </c>
      <c r="N6" s="19" cm="1">
        <f t="array" ref="N6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(($B6 = "All") + (Data_Clean_Build!$F$2:$F$51 = $B6)) *
        (($C6 = "") + ISNUMBER(SEARCH(Data_Clean_Build!$B$2:$B$51,$C6)))
    ),
    0
)</f>
        <v>0</v>
      </c>
      <c r="O6" s="19" cm="1">
        <f t="array" ref="O6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(($B6 = "All") + (Data_Clean_Build!$F$2:$F$51 = $B6)) *
        (($C6 = "") + ISNUMBER(SEARCH(Data_Clean_Build!$B$2:$B$51,$C6)))
    ),
    0
)</f>
        <v>1</v>
      </c>
      <c r="P6" s="19" cm="1">
        <f t="array" ref="P6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(($B6 = "All") + (Data_Clean_Build!$F$2:$F$51 = $B6)) *
        (($C6 = "") + ISNUMBER(SEARCH(Data_Clean_Build!$B$2:$B$51,$C6)))
    ),
    0
)</f>
        <v>1</v>
      </c>
      <c r="Q6" s="19" cm="1">
        <f t="array" ref="Q6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(($B6 = "All") + (Data_Clean_Build!$F$2:$F$51 = $B6)) *
        (($C6 = "") + ISNUMBER(SEARCH(Data_Clean_Build!$B$2:$B$51,$C6)))
    ),
    0
)</f>
        <v>1</v>
      </c>
      <c r="R6" s="19" cm="1">
        <f t="array" ref="R6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(($B6 = "All") + (Data_Clean_Build!$F$2:$F$51 = $B6)) *
        (($C6 = "") + ISNUMBER(SEARCH(Data_Clean_Build!$B$2:$B$51,$C6)))
    ),
    0
)</f>
        <v>0</v>
      </c>
      <c r="S6" s="19" cm="1">
        <f t="array" ref="S6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(($B6 = "All") + (Data_Clean_Build!$F$2:$F$51 = $B6)) *
        (($C6 = "") + ISNUMBER(SEARCH(Data_Clean_Build!$B$2:$B$51,$C6)))
    ),
    0
)</f>
        <v>1</v>
      </c>
      <c r="T6" s="19" cm="1">
        <f t="array" ref="T6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(($B6 = "All") + (Data_Clean_Build!$F$2:$F$51 = $B6)) *
        (($C6 = "") + ISNUMBER(SEARCH(Data_Clean_Build!$B$2:$B$51,$C6)))
    ),
    0
)</f>
        <v>0</v>
      </c>
      <c r="U6" s="19" cm="1">
        <f t="array" ref="U6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(($B6 = "All") + (Data_Clean_Build!$F$2:$F$51 = $B6)) *
        (($C6 = "") + ISNUMBER(SEARCH(Data_Clean_Build!$B$2:$B$51,$C6)))
    ),
    0
)</f>
        <v>0</v>
      </c>
      <c r="V6" s="19" cm="1">
        <f t="array" ref="V6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(($B6 = "All") + (Data_Clean_Build!$F$2:$F$51 = $B6)) *
        (($C6 = "") + ISNUMBER(SEARCH(Data_Clean_Build!$B$2:$B$51,$C6)))
    ),
    0
)</f>
        <v>0</v>
      </c>
      <c r="W6" s="19" cm="1">
        <f t="array" ref="W6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(($B6 = "All") + (Data_Clean_Build!$F$2:$F$51 = $B6)) *
        (($C6 = "") + ISNUMBER(SEARCH(Data_Clean_Build!$B$2:$B$51,$C6)))
    ),
    0
)</f>
        <v>0</v>
      </c>
      <c r="X6" s="19" cm="1">
        <f t="array" ref="X6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(($B6 = "All") + (Data_Clean_Build!$F$2:$F$51 = $B6)) *
        (($C6 = "") + ISNUMBER(SEARCH(Data_Clean_Build!$B$2:$B$51,$C6)))
    ),
    0
)</f>
        <v>1</v>
      </c>
      <c r="Y6" s="19" cm="1">
        <f t="array" ref="Y6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(($B6 = "All") + (Data_Clean_Build!$F$2:$F$51 = $B6)) *
        (($C6 = "") + ISNUMBER(SEARCH(Data_Clean_Build!$B$2:$B$51,$C6)))
    ),
    0
)</f>
        <v>0</v>
      </c>
      <c r="Z6" s="19" cm="1">
        <f t="array" ref="Z6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(($B6 = "All") + (Data_Clean_Build!$F$2:$F$51 = $B6)) *
        (($C6 = "") + ISNUMBER(SEARCH(Data_Clean_Build!$B$2:$B$51,$C6)))
    ),
    0
)</f>
        <v>0</v>
      </c>
      <c r="AA6" s="19" cm="1">
        <f t="array" ref="AA6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(($B6 = "All") + (Data_Clean_Build!$F$2:$F$51 = $B6)) *
        (($C6 = "") + ISNUMBER(SEARCH(Data_Clean_Build!$B$2:$B$51,$C6)))
    ),
    0
)</f>
        <v>0</v>
      </c>
      <c r="AB6" s="19" cm="1">
        <f t="array" ref="AB6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(($B6 = "All") + (Data_Clean_Build!$F$2:$F$51 = $B6)) *
        (($C6 = "") + ISNUMBER(SEARCH(Data_Clean_Build!$B$2:$B$51,$C6)))
    ),
    0
)</f>
        <v>0</v>
      </c>
      <c r="AC6" s="19" cm="1">
        <f t="array" ref="AC6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(($B6 = "All") + (Data_Clean_Build!$F$2:$F$51 = $B6)) *
        (($C6 = "") + ISNUMBER(SEARCH(Data_Clean_Build!$B$2:$B$51,$C6)))
    ),
    0
)</f>
        <v>0</v>
      </c>
      <c r="AD6" s="19" cm="1">
        <f t="array" ref="AD6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(($B6 = "All") + (Data_Clean_Build!$F$2:$F$51 = $B6)) *
        (($C6 = "") + ISNUMBER(SEARCH(Data_Clean_Build!$B$2:$B$51,$C6)))
    ),
    0
)</f>
        <v>0</v>
      </c>
      <c r="AE6" s="19" cm="1">
        <f t="array" ref="AE6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(($B6 = "All") + (Data_Clean_Build!$F$2:$F$51 = $B6)) *
        (($C6 = "") + ISNUMBER(SEARCH(Data_Clean_Build!$B$2:$B$51,$C6)))
    ),
    0
)</f>
        <v>0</v>
      </c>
      <c r="AF6" s="19" cm="1">
        <f t="array" ref="AF6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(($B6 = "All") + (Data_Clean_Build!$F$2:$F$51 = $B6)) *
        (($C6 = "") + ISNUMBER(SEARCH(Data_Clean_Build!$B$2:$B$51,$C6)))
    ),
    0
)</f>
        <v>0</v>
      </c>
      <c r="AH6" s="19" cm="1">
        <f t="array" ref="AH6">_xlfn.SWITCH($A6,"Start",$E6,"End",$G6,SUM($E6:$G6))</f>
        <v>0</v>
      </c>
      <c r="AI6" s="19" cm="1">
        <f t="array" ref="AI6">_xlfn.SWITCH($A6,"Start",$H6,"End",$J6,SUM($H6:$J6))</f>
        <v>0</v>
      </c>
      <c r="AJ6" s="19" cm="1">
        <f t="array" ref="AJ6">_xlfn.SWITCH($A6,"Start",$K6,"End",$M6,SUM($K6:$M6))</f>
        <v>0</v>
      </c>
      <c r="AK6" s="19" cm="1">
        <f t="array" ref="AK6">_xlfn.SWITCH($A6,"Start",$N6,"End",$P6,SUM($N6:$P6))</f>
        <v>2</v>
      </c>
      <c r="AL6" s="19" cm="1">
        <f t="array" ref="AL6">_xlfn.SWITCH($A6,"Start",$Q6,"End",$S6,SUM($Q6:$S6))</f>
        <v>2</v>
      </c>
      <c r="AM6" s="19" cm="1">
        <f t="array" ref="AM6">_xlfn.SWITCH($A6,"Start",$T6,"End",$V6,SUM($T6:$V6))</f>
        <v>0</v>
      </c>
      <c r="AN6" s="19" cm="1">
        <f t="array" ref="AN6">_xlfn.SWITCH($A6,"Start",$W6,"End",$Y6,SUM($W6:$Y6))</f>
        <v>1</v>
      </c>
      <c r="AO6" s="19" cm="1">
        <f t="array" ref="AO6">_xlfn.SWITCH($A6,"Start",$Z6,"End",$AB6,SUM($Z6:$AB6))</f>
        <v>0</v>
      </c>
      <c r="AP6" s="19" cm="1">
        <f t="array" ref="AP6">_xlfn.SWITCH($A6,"Start",$AC6,"End",$AE6,SUM($AC6:$AE6))</f>
        <v>0</v>
      </c>
      <c r="AR6" s="19" cm="1">
        <f t="array" ref="AR6">_xlfn.SWITCH($A6,"Start",$E6,"End",$P6,SUM($E6:$P6))</f>
        <v>2</v>
      </c>
      <c r="AS6" s="19" cm="1">
        <f t="array" ref="AS6">_xlfn.SWITCH($A6,"Start",$Q6,"End",$AB6,SUM($Q6:$AB6))</f>
        <v>3</v>
      </c>
    </row>
    <row r="7" spans="1:45" x14ac:dyDescent="0.2">
      <c r="A7" s="35" t="s">
        <v>20</v>
      </c>
      <c r="B7" s="34" t="s">
        <v>73</v>
      </c>
      <c r="C7" s="35" t="s">
        <v>16</v>
      </c>
      <c r="E7" s="19" cm="1">
        <f t="array" ref="E7">IFERROR(
    -SUMPRODUCT(
        (Data_Clean_Build!H$2:H$51&lt;&gt;0) *
        (Data_Clean_Build!I$2:I$51 = 0) *
       (Data_Clean_Build!$E$2:$E$51 &lt;&gt; Data_Clean_Build!I$1:I$1) *
        (($B7 = "All") + (Data_Clean_Build!$F$2:$F$51 = $B7)) *
        (($C7 = "") + ISNUMBER(SEARCH(Data_Clean_Build!$B$2:$B$51,$C7)))
    ),
    0
)</f>
        <v>0</v>
      </c>
      <c r="F7" s="19" cm="1">
        <f t="array" ref="F7">IFERROR(
    -SUMPRODUCT(
        (Data_Clean_Build!I$2:I$51&lt;&gt;0) *
        (Data_Clean_Build!J$2:J$51 = 0) *
       (Data_Clean_Build!$E$2:$E$51 &lt;&gt; Data_Clean_Build!J$1:J$1) *
        (($B7 = "All") + (Data_Clean_Build!$F$2:$F$51 = $B7)) *
        (($C7 = "") + ISNUMBER(SEARCH(Data_Clean_Build!$B$2:$B$51,$C7)))
    ),
    0
)</f>
        <v>-1</v>
      </c>
      <c r="G7" s="19" cm="1">
        <f t="array" ref="G7">IFERROR(
    -SUMPRODUCT(
        (Data_Clean_Build!J$2:J$51&lt;&gt;0) *
        (Data_Clean_Build!K$2:K$51 = 0) *
       (Data_Clean_Build!$E$2:$E$51 &lt;&gt; Data_Clean_Build!K$1:K$1) *
        (($B7 = "All") + (Data_Clean_Build!$F$2:$F$51 = $B7)) *
        (($C7 = "") + ISNUMBER(SEARCH(Data_Clean_Build!$B$2:$B$51,$C7)))
    ),
    0
)</f>
        <v>0</v>
      </c>
      <c r="H7" s="19" cm="1">
        <f t="array" ref="H7">IFERROR(
    -SUMPRODUCT(
        (Data_Clean_Build!K$2:K$51&lt;&gt;0) *
        (Data_Clean_Build!L$2:L$51 = 0) *
       (Data_Clean_Build!$E$2:$E$51 &lt;&gt; Data_Clean_Build!L$1:L$1) *
        (($B7 = "All") + (Data_Clean_Build!$F$2:$F$51 = $B7)) *
        (($C7 = "") + ISNUMBER(SEARCH(Data_Clean_Build!$B$2:$B$51,$C7)))
    ),
    0
)</f>
        <v>0</v>
      </c>
      <c r="I7" s="19" cm="1">
        <f t="array" ref="I7">IFERROR(
    -SUMPRODUCT(
        (Data_Clean_Build!L$2:L$51&lt;&gt;0) *
        (Data_Clean_Build!M$2:M$51 = 0) *
       (Data_Clean_Build!$E$2:$E$51 &lt;&gt; Data_Clean_Build!M$1:M$1) *
        (($B7 = "All") + (Data_Clean_Build!$F$2:$F$51 = $B7)) *
        (($C7 = "") + ISNUMBER(SEARCH(Data_Clean_Build!$B$2:$B$51,$C7)))
    ),
    0
)</f>
        <v>0</v>
      </c>
      <c r="J7" s="19" cm="1">
        <f t="array" ref="J7">IFERROR(
    -SUMPRODUCT(
        (Data_Clean_Build!M$2:M$51&lt;&gt;0) *
        (Data_Clean_Build!N$2:N$51 = 0) *
       (Data_Clean_Build!$E$2:$E$51 &lt;&gt; Data_Clean_Build!N$1:N$1) *
        (($B7 = "All") + (Data_Clean_Build!$F$2:$F$51 = $B7)) *
        (($C7 = "") + ISNUMBER(SEARCH(Data_Clean_Build!$B$2:$B$51,$C7)))
    ),
    0
)</f>
        <v>0</v>
      </c>
      <c r="K7" s="19" cm="1">
        <f t="array" ref="K7">IFERROR(
    -SUMPRODUCT(
        (Data_Clean_Build!N$2:N$51&lt;&gt;0) *
        (Data_Clean_Build!O$2:O$51 = 0) *
       (Data_Clean_Build!$E$2:$E$51 &lt;&gt; Data_Clean_Build!O$1:O$1) *
        (($B7 = "All") + (Data_Clean_Build!$F$2:$F$51 = $B7)) *
        (($C7 = "") + ISNUMBER(SEARCH(Data_Clean_Build!$B$2:$B$51,$C7)))
    ),
    0
)</f>
        <v>0</v>
      </c>
      <c r="L7" s="19" cm="1">
        <f t="array" ref="L7">IFERROR(
    -SUMPRODUCT(
        (Data_Clean_Build!O$2:O$51&lt;&gt;0) *
        (Data_Clean_Build!P$2:P$51 = 0) *
       (Data_Clean_Build!$E$2:$E$51 &lt;&gt; Data_Clean_Build!P$1:P$1) *
        (($B7 = "All") + (Data_Clean_Build!$F$2:$F$51 = $B7)) *
        (($C7 = "") + ISNUMBER(SEARCH(Data_Clean_Build!$B$2:$B$51,$C7)))
    ),
    0
)</f>
        <v>0</v>
      </c>
      <c r="M7" s="19" cm="1">
        <f t="array" ref="M7">IFERROR(
    -SUMPRODUCT(
        (Data_Clean_Build!P$2:P$51&lt;&gt;0) *
        (Data_Clean_Build!Q$2:Q$51 = 0) *
       (Data_Clean_Build!$E$2:$E$51 &lt;&gt; Data_Clean_Build!Q$1:Q$1) *
        (($B7 = "All") + (Data_Clean_Build!$F$2:$F$51 = $B7)) *
        (($C7 = "") + ISNUMBER(SEARCH(Data_Clean_Build!$B$2:$B$51,$C7)))
    ),
    0
)</f>
        <v>0</v>
      </c>
      <c r="N7" s="19" cm="1">
        <f t="array" ref="N7">IFERROR(
    -SUMPRODUCT(
        (Data_Clean_Build!Q$2:Q$51&lt;&gt;0) *
        (Data_Clean_Build!R$2:R$51 = 0) *
       (Data_Clean_Build!$E$2:$E$51 &lt;&gt; Data_Clean_Build!R$1:R$1) *
        (($B7 = "All") + (Data_Clean_Build!$F$2:$F$51 = $B7)) *
        (($C7 = "") + ISNUMBER(SEARCH(Data_Clean_Build!$B$2:$B$51,$C7)))
    ),
    0
)</f>
        <v>0</v>
      </c>
      <c r="O7" s="19" cm="1">
        <f t="array" ref="O7">IFERROR(
    -SUMPRODUCT(
        (Data_Clean_Build!R$2:R$51&lt;&gt;0) *
        (Data_Clean_Build!S$2:S$51 = 0) *
       (Data_Clean_Build!$E$2:$E$51 &lt;&gt; Data_Clean_Build!S$1:S$1) *
        (($B7 = "All") + (Data_Clean_Build!$F$2:$F$51 = $B7)) *
        (($C7 = "") + ISNUMBER(SEARCH(Data_Clean_Build!$B$2:$B$51,$C7)))
    ),
    0
)</f>
        <v>0</v>
      </c>
      <c r="P7" s="19" cm="1">
        <f t="array" ref="P7">IFERROR(
    -SUMPRODUCT(
        (Data_Clean_Build!S$2:S$51&lt;&gt;0) *
        (Data_Clean_Build!T$2:T$51 = 0) *
       (Data_Clean_Build!$E$2:$E$51 &lt;&gt; Data_Clean_Build!T$1:T$1) *
        (($B7 = "All") + (Data_Clean_Build!$F$2:$F$51 = $B7)) *
        (($C7 = "") + ISNUMBER(SEARCH(Data_Clean_Build!$B$2:$B$51,$C7)))
    ),
    0
)</f>
        <v>0</v>
      </c>
      <c r="Q7" s="19" cm="1">
        <f t="array" ref="Q7">IFERROR(
    -SUMPRODUCT(
        (Data_Clean_Build!T$2:T$51&lt;&gt;0) *
        (Data_Clean_Build!U$2:U$51 = 0) *
       (Data_Clean_Build!$E$2:$E$51 &lt;&gt; Data_Clean_Build!U$1:U$1) *
        (($B7 = "All") + (Data_Clean_Build!$F$2:$F$51 = $B7)) *
        (($C7 = "") + ISNUMBER(SEARCH(Data_Clean_Build!$B$2:$B$51,$C7)))
    ),
    0
)</f>
        <v>0</v>
      </c>
      <c r="R7" s="19" cm="1">
        <f t="array" ref="R7">IFERROR(
    -SUMPRODUCT(
        (Data_Clean_Build!U$2:U$51&lt;&gt;0) *
        (Data_Clean_Build!V$2:V$51 = 0) *
       (Data_Clean_Build!$E$2:$E$51 &lt;&gt; Data_Clean_Build!V$1:V$1) *
        (($B7 = "All") + (Data_Clean_Build!$F$2:$F$51 = $B7)) *
        (($C7 = "") + ISNUMBER(SEARCH(Data_Clean_Build!$B$2:$B$51,$C7)))
    ),
    0
)</f>
        <v>0</v>
      </c>
      <c r="S7" s="19" cm="1">
        <f t="array" ref="S7">IFERROR(
    -SUMPRODUCT(
        (Data_Clean_Build!V$2:V$51&lt;&gt;0) *
        (Data_Clean_Build!W$2:W$51 = 0) *
       (Data_Clean_Build!$E$2:$E$51 &lt;&gt; Data_Clean_Build!W$1:W$1) *
        (($B7 = "All") + (Data_Clean_Build!$F$2:$F$51 = $B7)) *
        (($C7 = "") + ISNUMBER(SEARCH(Data_Clean_Build!$B$2:$B$51,$C7)))
    ),
    0
)</f>
        <v>0</v>
      </c>
      <c r="T7" s="19" cm="1">
        <f t="array" ref="T7">IFERROR(
    -SUMPRODUCT(
        (Data_Clean_Build!W$2:W$51&lt;&gt;0) *
        (Data_Clean_Build!X$2:X$51 = 0) *
       (Data_Clean_Build!$E$2:$E$51 &lt;&gt; Data_Clean_Build!X$1:X$1) *
        (($B7 = "All") + (Data_Clean_Build!$F$2:$F$51 = $B7)) *
        (($C7 = "") + ISNUMBER(SEARCH(Data_Clean_Build!$B$2:$B$51,$C7)))
    ),
    0
)</f>
        <v>0</v>
      </c>
      <c r="U7" s="19" cm="1">
        <f t="array" ref="U7">IFERROR(
    -SUMPRODUCT(
        (Data_Clean_Build!X$2:X$51&lt;&gt;0) *
        (Data_Clean_Build!Y$2:Y$51 = 0) *
       (Data_Clean_Build!$E$2:$E$51 &lt;&gt; Data_Clean_Build!Y$1:Y$1) *
        (($B7 = "All") + (Data_Clean_Build!$F$2:$F$51 = $B7)) *
        (($C7 = "") + ISNUMBER(SEARCH(Data_Clean_Build!$B$2:$B$51,$C7)))
    ),
    0
)</f>
        <v>0</v>
      </c>
      <c r="V7" s="19" cm="1">
        <f t="array" ref="V7">IFERROR(
    -SUMPRODUCT(
        (Data_Clean_Build!Y$2:Y$51&lt;&gt;0) *
        (Data_Clean_Build!Z$2:Z$51 = 0) *
       (Data_Clean_Build!$E$2:$E$51 &lt;&gt; Data_Clean_Build!Z$1:Z$1) *
        (($B7 = "All") + (Data_Clean_Build!$F$2:$F$51 = $B7)) *
        (($C7 = "") + ISNUMBER(SEARCH(Data_Clean_Build!$B$2:$B$51,$C7)))
    ),
    0
)</f>
        <v>0</v>
      </c>
      <c r="W7" s="19" cm="1">
        <f t="array" ref="W7">IFERROR(
    -SUMPRODUCT(
        (Data_Clean_Build!Z$2:Z$51&lt;&gt;0) *
        (Data_Clean_Build!AA$2:AA$51 = 0) *
       (Data_Clean_Build!$E$2:$E$51 &lt;&gt; Data_Clean_Build!AA$1:AA$1) *
        (($B7 = "All") + (Data_Clean_Build!$F$2:$F$51 = $B7)) *
        (($C7 = "") + ISNUMBER(SEARCH(Data_Clean_Build!$B$2:$B$51,$C7)))
    ),
    0
)</f>
        <v>0</v>
      </c>
      <c r="X7" s="19" cm="1">
        <f t="array" ref="X7">IFERROR(
    -SUMPRODUCT(
        (Data_Clean_Build!AA$2:AA$51&lt;&gt;0) *
        (Data_Clean_Build!AB$2:AB$51 = 0) *
       (Data_Clean_Build!$E$2:$E$51 &lt;&gt; Data_Clean_Build!AB$1:AB$1) *
        (($B7 = "All") + (Data_Clean_Build!$F$2:$F$51 = $B7)) *
        (($C7 = "") + ISNUMBER(SEARCH(Data_Clean_Build!$B$2:$B$51,$C7)))
    ),
    0
)</f>
        <v>0</v>
      </c>
      <c r="Y7" s="19" cm="1">
        <f t="array" ref="Y7">IFERROR(
    -SUMPRODUCT(
        (Data_Clean_Build!AB$2:AB$51&lt;&gt;0) *
        (Data_Clean_Build!AC$2:AC$51 = 0) *
       (Data_Clean_Build!$E$2:$E$51 &lt;&gt; Data_Clean_Build!AC$1:AC$1) *
        (($B7 = "All") + (Data_Clean_Build!$F$2:$F$51 = $B7)) *
        (($C7 = "") + ISNUMBER(SEARCH(Data_Clean_Build!$B$2:$B$51,$C7)))
    ),
    0
)</f>
        <v>0</v>
      </c>
      <c r="Z7" s="19" cm="1">
        <f t="array" ref="Z7">IFERROR(
    -SUMPRODUCT(
        (Data_Clean_Build!AC$2:AC$51&lt;&gt;0) *
        (Data_Clean_Build!AD$2:AD$51 = 0) *
       (Data_Clean_Build!$E$2:$E$51 &lt;&gt; Data_Clean_Build!AD$1:AD$1) *
        (($B7 = "All") + (Data_Clean_Build!$F$2:$F$51 = $B7)) *
        (($C7 = "") + ISNUMBER(SEARCH(Data_Clean_Build!$B$2:$B$51,$C7)))
    ),
    0
)</f>
        <v>0</v>
      </c>
      <c r="AA7" s="19" cm="1">
        <f t="array" ref="AA7">IFERROR(
    -SUMPRODUCT(
        (Data_Clean_Build!AD$2:AD$51&lt;&gt;0) *
        (Data_Clean_Build!AE$2:AE$51 = 0) *
       (Data_Clean_Build!$E$2:$E$51 &lt;&gt; Data_Clean_Build!AE$1:AE$1) *
        (($B7 = "All") + (Data_Clean_Build!$F$2:$F$51 = $B7)) *
        (($C7 = "") + ISNUMBER(SEARCH(Data_Clean_Build!$B$2:$B$51,$C7)))
    ),
    0
)</f>
        <v>0</v>
      </c>
      <c r="AB7" s="19" cm="1">
        <f t="array" ref="AB7">IFERROR(
    -SUMPRODUCT(
        (Data_Clean_Build!AE$2:AE$51&lt;&gt;0) *
        (Data_Clean_Build!AF$2:AF$51 = 0) *
       (Data_Clean_Build!$E$2:$E$51 &lt;&gt; Data_Clean_Build!AF$1:AF$1) *
        (($B7 = "All") + (Data_Clean_Build!$F$2:$F$51 = $B7)) *
        (($C7 = "") + ISNUMBER(SEARCH(Data_Clean_Build!$B$2:$B$51,$C7)))
    ),
    0
)</f>
        <v>0</v>
      </c>
      <c r="AC7" s="19" cm="1">
        <f t="array" ref="AC7">IFERROR(
    -SUMPRODUCT(
        (Data_Clean_Build!AF$2:AF$51&lt;&gt;0) *
        (Data_Clean_Build!AG$2:AG$51 = 0) *
       (Data_Clean_Build!$E$2:$E$51 &lt;&gt; Data_Clean_Build!AG$1:AG$1) *
        (($B7 = "All") + (Data_Clean_Build!$F$2:$F$51 = $B7)) *
        (($C7 = "") + ISNUMBER(SEARCH(Data_Clean_Build!$B$2:$B$51,$C7)))
    ),
    0
)</f>
        <v>0</v>
      </c>
      <c r="AD7" s="19" cm="1">
        <f t="array" ref="AD7">IFERROR(
    -SUMPRODUCT(
        (Data_Clean_Build!AG$2:AG$51&lt;&gt;0) *
        (Data_Clean_Build!AH$2:AH$51 = 0) *
       (Data_Clean_Build!$E$2:$E$51 &lt;&gt; Data_Clean_Build!AH$1:AH$1) *
        (($B7 = "All") + (Data_Clean_Build!$F$2:$F$51 = $B7)) *
        (($C7 = "") + ISNUMBER(SEARCH(Data_Clean_Build!$B$2:$B$51,$C7)))
    ),
    0
)</f>
        <v>0</v>
      </c>
      <c r="AE7" s="19" cm="1">
        <f t="array" ref="AE7">IFERROR(
    -SUMPRODUCT(
        (Data_Clean_Build!AH$2:AH$51&lt;&gt;0) *
        (Data_Clean_Build!AI$2:AI$51 = 0) *
       (Data_Clean_Build!$E$2:$E$51 &lt;&gt; Data_Clean_Build!AI$1:AI$1) *
        (($B7 = "All") + (Data_Clean_Build!$F$2:$F$51 = $B7)) *
        (($C7 = "") + ISNUMBER(SEARCH(Data_Clean_Build!$B$2:$B$51,$C7)))
    ),
    0
)</f>
        <v>0</v>
      </c>
      <c r="AF7" s="19" cm="1">
        <f t="array" ref="AF7">IFERROR(
    -SUMPRODUCT(
        (Data_Clean_Build!AI$2:AI$51&lt;&gt;0) *
        (Data_Clean_Build!AJ$2:AJ$51 = 0) *
       (Data_Clean_Build!$E$2:$E$51 &lt;&gt; Data_Clean_Build!AJ$1:AJ$1) *
        (($B7 = "All") + (Data_Clean_Build!$F$2:$F$51 = $B7)) *
        (($C7 = "") + ISNUMBER(SEARCH(Data_Clean_Build!$B$2:$B$51,$C7)))
    ),
    0
)</f>
        <v>0</v>
      </c>
      <c r="AH7" s="19" cm="1">
        <f t="array" ref="AH7">_xlfn.SWITCH($A7,"Start",$E7,"End",$G7,SUM($E7:$G7))</f>
        <v>-1</v>
      </c>
      <c r="AI7" s="19" cm="1">
        <f t="array" ref="AI7">_xlfn.SWITCH($A7,"Start",$H7,"End",$J7,SUM($H7:$J7))</f>
        <v>0</v>
      </c>
      <c r="AJ7" s="19" cm="1">
        <f t="array" ref="AJ7">_xlfn.SWITCH($A7,"Start",$K7,"End",$M7,SUM($K7:$M7))</f>
        <v>0</v>
      </c>
      <c r="AK7" s="19" cm="1">
        <f t="array" ref="AK7">_xlfn.SWITCH($A7,"Start",$N7,"End",$P7,SUM($N7:$P7))</f>
        <v>0</v>
      </c>
      <c r="AL7" s="19" cm="1">
        <f t="array" ref="AL7">_xlfn.SWITCH($A7,"Start",$Q7,"End",$S7,SUM($Q7:$S7))</f>
        <v>0</v>
      </c>
      <c r="AM7" s="19" cm="1">
        <f t="array" ref="AM7">_xlfn.SWITCH($A7,"Start",$T7,"End",$V7,SUM($T7:$V7))</f>
        <v>0</v>
      </c>
      <c r="AN7" s="19" cm="1">
        <f t="array" ref="AN7">_xlfn.SWITCH($A7,"Start",$W7,"End",$Y7,SUM($W7:$Y7))</f>
        <v>0</v>
      </c>
      <c r="AO7" s="19" cm="1">
        <f t="array" ref="AO7">_xlfn.SWITCH($A7,"Start",$Z7,"End",$AB7,SUM($Z7:$AB7))</f>
        <v>0</v>
      </c>
      <c r="AP7" s="19" cm="1">
        <f t="array" ref="AP7">_xlfn.SWITCH($A7,"Start",$AC7,"End",$AE7,SUM($AC7:$AE7))</f>
        <v>0</v>
      </c>
      <c r="AR7" s="19" cm="1">
        <f t="array" ref="AR7">_xlfn.SWITCH($A7,"Start",$E7,"End",$P7,SUM($E7:$P7))</f>
        <v>-1</v>
      </c>
      <c r="AS7" s="19" cm="1">
        <f t="array" ref="AS7">_xlfn.SWITCH($A7,"Start",$Q7,"End",$AB7,SUM($Q7:$AB7))</f>
        <v>0</v>
      </c>
    </row>
    <row r="8" spans="1:45" x14ac:dyDescent="0.2">
      <c r="A8" s="35" t="s">
        <v>21</v>
      </c>
      <c r="B8" s="34" t="s">
        <v>73</v>
      </c>
      <c r="C8" s="35" t="s">
        <v>16</v>
      </c>
      <c r="E8" s="19" cm="1">
        <f t="array" ref="E8">IFERROR(
    -SUMPRODUCT(
        (Data_Clean_Build!H$2:H$51&lt;&gt;0) *
        (Data_Clean_Build!$E$2:$E$51 = Data_Clean_Build!I$1:I$1) *
        (($B8 = "All") + (Data_Clean_Build!$F$2:$F$51 = $B8)) *
        (($C8 = "") + ISNUMBER(SEARCH(Data_Clean_Build!$B$2:$B$51,$C8)))
    ),
    0
)</f>
        <v>0</v>
      </c>
      <c r="F8" s="19" cm="1">
        <f t="array" ref="F8">IFERROR(
    -SUMPRODUCT(
        (Data_Clean_Build!I$2:I$51&lt;&gt;0) *
        (Data_Clean_Build!$E$2:$E$51 = Data_Clean_Build!J$1:J$1) *
        (($B8 = "All") + (Data_Clean_Build!$F$2:$F$51 = $B8)) *
        (($C8 = "") + ISNUMBER(SEARCH(Data_Clean_Build!$B$2:$B$51,$C8)))
    ),
    0
)</f>
        <v>0</v>
      </c>
      <c r="G8" s="19" cm="1">
        <f t="array" ref="G8">IFERROR(
    -SUMPRODUCT(
        (Data_Clean_Build!J$2:J$51&lt;&gt;0) *
        (Data_Clean_Build!$E$2:$E$51 = Data_Clean_Build!K$1:K$1) *
        (($B8 = "All") + (Data_Clean_Build!$F$2:$F$51 = $B8)) *
        (($C8 = "") + ISNUMBER(SEARCH(Data_Clean_Build!$B$2:$B$51,$C8)))
    ),
    0
)</f>
        <v>0</v>
      </c>
      <c r="H8" s="19" cm="1">
        <f t="array" ref="H8">IFERROR(
    -SUMPRODUCT(
        (Data_Clean_Build!K$2:K$51&lt;&gt;0) *
        (Data_Clean_Build!$E$2:$E$51 = Data_Clean_Build!L$1:L$1) *
        (($B8 = "All") + (Data_Clean_Build!$F$2:$F$51 = $B8)) *
        (($C8 = "") + ISNUMBER(SEARCH(Data_Clean_Build!$B$2:$B$51,$C8)))
    ),
    0
)</f>
        <v>0</v>
      </c>
      <c r="I8" s="19" cm="1">
        <f t="array" ref="I8">IFERROR(
    -SUMPRODUCT(
        (Data_Clean_Build!L$2:L$51&lt;&gt;0) *
        (Data_Clean_Build!$E$2:$E$51 = Data_Clean_Build!M$1:M$1) *
        (($B8 = "All") + (Data_Clean_Build!$F$2:$F$51 = $B8)) *
        (($C8 = "") + ISNUMBER(SEARCH(Data_Clean_Build!$B$2:$B$51,$C8)))
    ),
    0
)</f>
        <v>-3</v>
      </c>
      <c r="J8" s="19" cm="1">
        <f t="array" ref="J8">IFERROR(
    -SUMPRODUCT(
        (Data_Clean_Build!M$2:M$51&lt;&gt;0) *
        (Data_Clean_Build!$E$2:$E$51 = Data_Clean_Build!N$1:N$1) *
        (($B8 = "All") + (Data_Clean_Build!$F$2:$F$51 = $B8)) *
        (($C8 = "") + ISNUMBER(SEARCH(Data_Clean_Build!$B$2:$B$51,$C8)))
    ),
    0
)</f>
        <v>0</v>
      </c>
      <c r="K8" s="19" cm="1">
        <f t="array" ref="K8">IFERROR(
    -SUMPRODUCT(
        (Data_Clean_Build!N$2:N$51&lt;&gt;0) *
        (Data_Clean_Build!$E$2:$E$51 = Data_Clean_Build!O$1:O$1) *
        (($B8 = "All") + (Data_Clean_Build!$F$2:$F$51 = $B8)) *
        (($C8 = "") + ISNUMBER(SEARCH(Data_Clean_Build!$B$2:$B$51,$C8)))
    ),
    0
)</f>
        <v>0</v>
      </c>
      <c r="L8" s="19" cm="1">
        <f t="array" ref="L8">IFERROR(
    -SUMPRODUCT(
        (Data_Clean_Build!O$2:O$51&lt;&gt;0) *
        (Data_Clean_Build!$E$2:$E$51 = Data_Clean_Build!P$1:P$1) *
        (($B8 = "All") + (Data_Clean_Build!$F$2:$F$51 = $B8)) *
        (($C8 = "") + ISNUMBER(SEARCH(Data_Clean_Build!$B$2:$B$51,$C8)))
    ),
    0
)</f>
        <v>0</v>
      </c>
      <c r="M8" s="19" cm="1">
        <f t="array" ref="M8">IFERROR(
    -SUMPRODUCT(
        (Data_Clean_Build!P$2:P$51&lt;&gt;0) *
        (Data_Clean_Build!$E$2:$E$51 = Data_Clean_Build!Q$1:Q$1) *
        (($B8 = "All") + (Data_Clean_Build!$F$2:$F$51 = $B8)) *
        (($C8 = "") + ISNUMBER(SEARCH(Data_Clean_Build!$B$2:$B$51,$C8)))
    ),
    0
)</f>
        <v>-2</v>
      </c>
      <c r="N8" s="19" cm="1">
        <f t="array" ref="N8">IFERROR(
    -SUMPRODUCT(
        (Data_Clean_Build!Q$2:Q$51&lt;&gt;0) *
        (Data_Clean_Build!$E$2:$E$51 = Data_Clean_Build!R$1:R$1) *
        (($B8 = "All") + (Data_Clean_Build!$F$2:$F$51 = $B8)) *
        (($C8 = "") + ISNUMBER(SEARCH(Data_Clean_Build!$B$2:$B$51,$C8)))
    ),
    0
)</f>
        <v>0</v>
      </c>
      <c r="O8" s="19" cm="1">
        <f t="array" ref="O8">IFERROR(
    -SUMPRODUCT(
        (Data_Clean_Build!R$2:R$51&lt;&gt;0) *
        (Data_Clean_Build!$E$2:$E$51 = Data_Clean_Build!S$1:S$1) *
        (($B8 = "All") + (Data_Clean_Build!$F$2:$F$51 = $B8)) *
        (($C8 = "") + ISNUMBER(SEARCH(Data_Clean_Build!$B$2:$B$51,$C8)))
    ),
    0
)</f>
        <v>0</v>
      </c>
      <c r="P8" s="19" cm="1">
        <f t="array" ref="P8">IFERROR(
    -SUMPRODUCT(
        (Data_Clean_Build!S$2:S$51&lt;&gt;0) *
        (Data_Clean_Build!$E$2:$E$51 = Data_Clean_Build!T$1:T$1) *
        (($B8 = "All") + (Data_Clean_Build!$F$2:$F$51 = $B8)) *
        (($C8 = "") + ISNUMBER(SEARCH(Data_Clean_Build!$B$2:$B$51,$C8)))
    ),
    0
)</f>
        <v>0</v>
      </c>
      <c r="Q8" s="19" cm="1">
        <f t="array" ref="Q8">IFERROR(
    -SUMPRODUCT(
        (Data_Clean_Build!T$2:T$51&lt;&gt;0) *
        (Data_Clean_Build!$E$2:$E$51 = Data_Clean_Build!U$1:U$1) *
        (($B8 = "All") + (Data_Clean_Build!$F$2:$F$51 = $B8)) *
        (($C8 = "") + ISNUMBER(SEARCH(Data_Clean_Build!$B$2:$B$51,$C8)))
    ),
    0
)</f>
        <v>0</v>
      </c>
      <c r="R8" s="19" cm="1">
        <f t="array" ref="R8">IFERROR(
    -SUMPRODUCT(
        (Data_Clean_Build!U$2:U$51&lt;&gt;0) *
        (Data_Clean_Build!$E$2:$E$51 = Data_Clean_Build!V$1:V$1) *
        (($B8 = "All") + (Data_Clean_Build!$F$2:$F$51 = $B8)) *
        (($C8 = "") + ISNUMBER(SEARCH(Data_Clean_Build!$B$2:$B$51,$C8)))
    ),
    0
)</f>
        <v>-1</v>
      </c>
      <c r="S8" s="19" cm="1">
        <f t="array" ref="S8">IFERROR(
    -SUMPRODUCT(
        (Data_Clean_Build!V$2:V$51&lt;&gt;0) *
        (Data_Clean_Build!$E$2:$E$51 = Data_Clean_Build!W$1:W$1) *
        (($B8 = "All") + (Data_Clean_Build!$F$2:$F$51 = $B8)) *
        (($C8 = "") + ISNUMBER(SEARCH(Data_Clean_Build!$B$2:$B$51,$C8)))
    ),
    0
)</f>
        <v>0</v>
      </c>
      <c r="T8" s="19" cm="1">
        <f t="array" ref="T8">IFERROR(
    -SUMPRODUCT(
        (Data_Clean_Build!W$2:W$51&lt;&gt;0) *
        (Data_Clean_Build!$E$2:$E$51 = Data_Clean_Build!X$1:X$1) *
        (($B8 = "All") + (Data_Clean_Build!$F$2:$F$51 = $B8)) *
        (($C8 = "") + ISNUMBER(SEARCH(Data_Clean_Build!$B$2:$B$51,$C8)))
    ),
    0
)</f>
        <v>-1</v>
      </c>
      <c r="U8" s="19" cm="1">
        <f t="array" ref="U8">IFERROR(
    -SUMPRODUCT(
        (Data_Clean_Build!X$2:X$51&lt;&gt;0) *
        (Data_Clean_Build!$E$2:$E$51 = Data_Clean_Build!Y$1:Y$1) *
        (($B8 = "All") + (Data_Clean_Build!$F$2:$F$51 = $B8)) *
        (($C8 = "") + ISNUMBER(SEARCH(Data_Clean_Build!$B$2:$B$51,$C8)))
    ),
    0
)</f>
        <v>0</v>
      </c>
      <c r="V8" s="19" cm="1">
        <f t="array" ref="V8">IFERROR(
    -SUMPRODUCT(
        (Data_Clean_Build!Y$2:Y$51&lt;&gt;0) *
        (Data_Clean_Build!$E$2:$E$51 = Data_Clean_Build!Z$1:Z$1) *
        (($B8 = "All") + (Data_Clean_Build!$F$2:$F$51 = $B8)) *
        (($C8 = "") + ISNUMBER(SEARCH(Data_Clean_Build!$B$2:$B$51,$C8)))
    ),
    0
)</f>
        <v>0</v>
      </c>
      <c r="W8" s="19" cm="1">
        <f t="array" ref="W8">IFERROR(
    -SUMPRODUCT(
        (Data_Clean_Build!Z$2:Z$51&lt;&gt;0) *
        (Data_Clean_Build!$E$2:$E$51 = Data_Clean_Build!AA$1:AA$1) *
        (($B8 = "All") + (Data_Clean_Build!$F$2:$F$51 = $B8)) *
        (($C8 = "") + ISNUMBER(SEARCH(Data_Clean_Build!$B$2:$B$51,$C8)))
    ),
    0
)</f>
        <v>0</v>
      </c>
      <c r="X8" s="19" cm="1">
        <f t="array" ref="X8">IFERROR(
    -SUMPRODUCT(
        (Data_Clean_Build!AA$2:AA$51&lt;&gt;0) *
        (Data_Clean_Build!$E$2:$E$51 = Data_Clean_Build!AB$1:AB$1) *
        (($B8 = "All") + (Data_Clean_Build!$F$2:$F$51 = $B8)) *
        (($C8 = "") + ISNUMBER(SEARCH(Data_Clean_Build!$B$2:$B$51,$C8)))
    ),
    0
)</f>
        <v>0</v>
      </c>
      <c r="Y8" s="19" cm="1">
        <f t="array" ref="Y8">IFERROR(
    -SUMPRODUCT(
        (Data_Clean_Build!AB$2:AB$51&lt;&gt;0) *
        (Data_Clean_Build!$E$2:$E$51 = Data_Clean_Build!AC$1:AC$1) *
        (($B8 = "All") + (Data_Clean_Build!$F$2:$F$51 = $B8)) *
        (($C8 = "") + ISNUMBER(SEARCH(Data_Clean_Build!$B$2:$B$51,$C8)))
    ),
    0
)</f>
        <v>0</v>
      </c>
      <c r="Z8" s="19" cm="1">
        <f t="array" ref="Z8">IFERROR(
    -SUMPRODUCT(
        (Data_Clean_Build!AC$2:AC$51&lt;&gt;0) *
        (Data_Clean_Build!$E$2:$E$51 = Data_Clean_Build!AD$1:AD$1) *
        (($B8 = "All") + (Data_Clean_Build!$F$2:$F$51 = $B8)) *
        (($C8 = "") + ISNUMBER(SEARCH(Data_Clean_Build!$B$2:$B$51,$C8)))
    ),
    0
)</f>
        <v>0</v>
      </c>
      <c r="AA8" s="19" cm="1">
        <f t="array" ref="AA8">IFERROR(
    -SUMPRODUCT(
        (Data_Clean_Build!AD$2:AD$51&lt;&gt;0) *
        (Data_Clean_Build!$E$2:$E$51 = Data_Clean_Build!AE$1:AE$1) *
        (($B8 = "All") + (Data_Clean_Build!$F$2:$F$51 = $B8)) *
        (($C8 = "") + ISNUMBER(SEARCH(Data_Clean_Build!$B$2:$B$51,$C8)))
    ),
    0
)</f>
        <v>0</v>
      </c>
      <c r="AB8" s="19" cm="1">
        <f t="array" ref="AB8">IFERROR(
    -SUMPRODUCT(
        (Data_Clean_Build!AE$2:AE$51&lt;&gt;0) *
        (Data_Clean_Build!$E$2:$E$51 = Data_Clean_Build!AF$1:AF$1) *
        (($B8 = "All") + (Data_Clean_Build!$F$2:$F$51 = $B8)) *
        (($C8 = "") + ISNUMBER(SEARCH(Data_Clean_Build!$B$2:$B$51,$C8)))
    ),
    0
)</f>
        <v>0</v>
      </c>
      <c r="AC8" s="19" cm="1">
        <f t="array" ref="AC8">IFERROR(
    -SUMPRODUCT(
        (Data_Clean_Build!AF$2:AF$51&lt;&gt;0) *
        (Data_Clean_Build!$E$2:$E$51 = Data_Clean_Build!AG$1:AG$1) *
        (($B8 = "All") + (Data_Clean_Build!$F$2:$F$51 = $B8)) *
        (($C8 = "") + ISNUMBER(SEARCH(Data_Clean_Build!$B$2:$B$51,$C8)))
    ),
    0
)</f>
        <v>0</v>
      </c>
      <c r="AD8" s="19" cm="1">
        <f t="array" ref="AD8">IFERROR(
    -SUMPRODUCT(
        (Data_Clean_Build!AG$2:AG$51&lt;&gt;0) *
        (Data_Clean_Build!$E$2:$E$51 = Data_Clean_Build!AH$1:AH$1) *
        (($B8 = "All") + (Data_Clean_Build!$F$2:$F$51 = $B8)) *
        (($C8 = "") + ISNUMBER(SEARCH(Data_Clean_Build!$B$2:$B$51,$C8)))
    ),
    0
)</f>
        <v>0</v>
      </c>
      <c r="AE8" s="19" cm="1">
        <f t="array" ref="AE8">IFERROR(
    -SUMPRODUCT(
        (Data_Clean_Build!AH$2:AH$51&lt;&gt;0) *
        (Data_Clean_Build!$E$2:$E$51 = Data_Clean_Build!AI$1:AI$1) *
        (($B8 = "All") + (Data_Clean_Build!$F$2:$F$51 = $B8)) *
        (($C8 = "") + ISNUMBER(SEARCH(Data_Clean_Build!$B$2:$B$51,$C8)))
    ),
    0
)</f>
        <v>0</v>
      </c>
      <c r="AF8" s="19" cm="1">
        <f t="array" ref="AF8">IFERROR(
    -SUMPRODUCT(
        (Data_Clean_Build!AI$2:AI$51&lt;&gt;0) *
        (Data_Clean_Build!$E$2:$E$51 = Data_Clean_Build!AJ$1:AJ$1) *
        (($B8 = "All") + (Data_Clean_Build!$F$2:$F$51 = $B8)) *
        (($C8 = "") + ISNUMBER(SEARCH(Data_Clean_Build!$B$2:$B$51,$C8)))
    ),
    0
)</f>
        <v>0</v>
      </c>
      <c r="AH8" s="19" cm="1">
        <f t="array" ref="AH8">_xlfn.SWITCH($A8,"Start",$E8,"End",$G8,SUM($E8:$G8))</f>
        <v>0</v>
      </c>
      <c r="AI8" s="19" cm="1">
        <f t="array" ref="AI8">_xlfn.SWITCH($A8,"Start",$H8,"End",$J8,SUM($H8:$J8))</f>
        <v>-3</v>
      </c>
      <c r="AJ8" s="19" cm="1">
        <f t="array" ref="AJ8">_xlfn.SWITCH($A8,"Start",$K8,"End",$M8,SUM($K8:$M8))</f>
        <v>-2</v>
      </c>
      <c r="AK8" s="19" cm="1">
        <f t="array" ref="AK8">_xlfn.SWITCH($A8,"Start",$N8,"End",$P8,SUM($N8:$P8))</f>
        <v>0</v>
      </c>
      <c r="AL8" s="19" cm="1">
        <f t="array" ref="AL8">_xlfn.SWITCH($A8,"Start",$Q8,"End",$S8,SUM($Q8:$S8))</f>
        <v>-1</v>
      </c>
      <c r="AM8" s="19" cm="1">
        <f t="array" ref="AM8">_xlfn.SWITCH($A8,"Start",$T8,"End",$V8,SUM($T8:$V8))</f>
        <v>-1</v>
      </c>
      <c r="AN8" s="19" cm="1">
        <f t="array" ref="AN8">_xlfn.SWITCH($A8,"Start",$W8,"End",$Y8,SUM($W8:$Y8))</f>
        <v>0</v>
      </c>
      <c r="AO8" s="19" cm="1">
        <f t="array" ref="AO8">_xlfn.SWITCH($A8,"Start",$Z8,"End",$AB8,SUM($Z8:$AB8))</f>
        <v>0</v>
      </c>
      <c r="AP8" s="19" cm="1">
        <f t="array" ref="AP8">_xlfn.SWITCH($A8,"Start",$AC8,"End",$AE8,SUM($AC8:$AE8))</f>
        <v>0</v>
      </c>
      <c r="AR8" s="19" cm="1">
        <f t="array" ref="AR8">_xlfn.SWITCH($A8,"Start",$E8,"End",$P8,SUM($E8:$P8))</f>
        <v>-5</v>
      </c>
      <c r="AS8" s="19" cm="1">
        <f t="array" ref="AS8">_xlfn.SWITCH($A8,"Start",$Q8,"End",$AB8,SUM($Q8:$AB8))</f>
        <v>-2</v>
      </c>
    </row>
    <row r="9" spans="1:45" x14ac:dyDescent="0.2">
      <c r="A9" s="35" t="s">
        <v>22</v>
      </c>
      <c r="B9" s="34" t="s">
        <v>73</v>
      </c>
      <c r="C9" s="35" t="s">
        <v>16</v>
      </c>
      <c r="E9" s="19" cm="1">
        <f t="array" ref="E9">IFERROR(
    SUMPRODUCT(
        (Data_Clean_Build!I$2:I$51&lt;&gt;0) *
        (($B9 = "All") + (Data_Clean_Build!$F$2:$F$51 = $B9)) *
        (($C9 = "") + ISNUMBER(SEARCH(Data_Clean_Build!$B$2:$B$51,$C9)))
    ),
    0
)</f>
        <v>8</v>
      </c>
      <c r="F9" s="19" cm="1">
        <f t="array" ref="F9">IFERROR(
    SUMPRODUCT(
        (Data_Clean_Build!J$2:J$51&lt;&gt;0) *
        (($B9 = "All") + (Data_Clean_Build!$F$2:$F$51 = $B9)) *
        (($C9 = "") + ISNUMBER(SEARCH(Data_Clean_Build!$B$2:$B$51,$C9)))
    ),
    0
)</f>
        <v>8</v>
      </c>
      <c r="G9" s="19" cm="1">
        <f t="array" ref="G9">IFERROR(
    SUMPRODUCT(
        (Data_Clean_Build!K$2:K$51&lt;&gt;0) *
        (($B9 = "All") + (Data_Clean_Build!$F$2:$F$51 = $B9)) *
        (($C9 = "") + ISNUMBER(SEARCH(Data_Clean_Build!$B$2:$B$51,$C9)))
    ),
    0
)</f>
        <v>13</v>
      </c>
      <c r="H9" s="19" cm="1">
        <f t="array" ref="H9">IFERROR(
    SUMPRODUCT(
        (Data_Clean_Build!L$2:L$51&lt;&gt;0) *
        (($B9 = "All") + (Data_Clean_Build!$F$2:$F$51 = $B9)) *
        (($C9 = "") + ISNUMBER(SEARCH(Data_Clean_Build!$B$2:$B$51,$C9)))
    ),
    0
)</f>
        <v>13</v>
      </c>
      <c r="I9" s="19" cm="1">
        <f t="array" ref="I9">IFERROR(
    SUMPRODUCT(
        (Data_Clean_Build!M$2:M$51&lt;&gt;0) *
        (($B9 = "All") + (Data_Clean_Build!$F$2:$F$51 = $B9)) *
        (($C9 = "") + ISNUMBER(SEARCH(Data_Clean_Build!$B$2:$B$51,$C9)))
    ),
    0
)</f>
        <v>10</v>
      </c>
      <c r="J9" s="19" cm="1">
        <f t="array" ref="J9">IFERROR(
    SUMPRODUCT(
        (Data_Clean_Build!N$2:N$51&lt;&gt;0) *
        (($B9 = "All") + (Data_Clean_Build!$F$2:$F$51 = $B9)) *
        (($C9 = "") + ISNUMBER(SEARCH(Data_Clean_Build!$B$2:$B$51,$C9)))
    ),
    0
)</f>
        <v>10</v>
      </c>
      <c r="K9" s="19" cm="1">
        <f t="array" ref="K9">IFERROR(
    SUMPRODUCT(
        (Data_Clean_Build!O$2:O$51&lt;&gt;0) *
        (($B9 = "All") + (Data_Clean_Build!$F$2:$F$51 = $B9)) *
        (($C9 = "") + ISNUMBER(SEARCH(Data_Clean_Build!$B$2:$B$51,$C9)))
    ),
    0
)</f>
        <v>10</v>
      </c>
      <c r="L9" s="19" cm="1">
        <f t="array" ref="L9">IFERROR(
    SUMPRODUCT(
        (Data_Clean_Build!P$2:P$51&lt;&gt;0) *
        (($B9 = "All") + (Data_Clean_Build!$F$2:$F$51 = $B9)) *
        (($C9 = "") + ISNUMBER(SEARCH(Data_Clean_Build!$B$2:$B$51,$C9)))
    ),
    0
)</f>
        <v>11</v>
      </c>
      <c r="M9" s="19" cm="1">
        <f t="array" ref="M9">IFERROR(
    SUMPRODUCT(
        (Data_Clean_Build!Q$2:Q$51&lt;&gt;0) *
        (($B9 = "All") + (Data_Clean_Build!$F$2:$F$51 = $B9)) *
        (($C9 = "") + ISNUMBER(SEARCH(Data_Clean_Build!$B$2:$B$51,$C9)))
    ),
    0
)</f>
        <v>9</v>
      </c>
      <c r="N9" s="19" cm="1">
        <f t="array" ref="N9">IFERROR(
    SUMPRODUCT(
        (Data_Clean_Build!R$2:R$51&lt;&gt;0) *
        (($B9 = "All") + (Data_Clean_Build!$F$2:$F$51 = $B9)) *
        (($C9 = "") + ISNUMBER(SEARCH(Data_Clean_Build!$B$2:$B$51,$C9)))
    ),
    0
)</f>
        <v>9</v>
      </c>
      <c r="O9" s="19" cm="1">
        <f t="array" ref="O9">IFERROR(
    SUMPRODUCT(
        (Data_Clean_Build!S$2:S$51&lt;&gt;0) *
        (($B9 = "All") + (Data_Clean_Build!$F$2:$F$51 = $B9)) *
        (($C9 = "") + ISNUMBER(SEARCH(Data_Clean_Build!$B$2:$B$51,$C9)))
    ),
    0
)</f>
        <v>9</v>
      </c>
      <c r="P9" s="19" cm="1">
        <f t="array" ref="P9">IFERROR(
    SUMPRODUCT(
        (Data_Clean_Build!T$2:T$51&lt;&gt;0) *
        (($B9 = "All") + (Data_Clean_Build!$F$2:$F$51 = $B9)) *
        (($C9 = "") + ISNUMBER(SEARCH(Data_Clean_Build!$B$2:$B$51,$C9)))
    ),
    0
)</f>
        <v>9</v>
      </c>
      <c r="Q9" s="19" cm="1">
        <f t="array" ref="Q9">IFERROR(
    SUMPRODUCT(
        (Data_Clean_Build!U$2:U$51&lt;&gt;0) *
        (($B9 = "All") + (Data_Clean_Build!$F$2:$F$51 = $B9)) *
        (($C9 = "") + ISNUMBER(SEARCH(Data_Clean_Build!$B$2:$B$51,$C9)))
    ),
    0
)</f>
        <v>9</v>
      </c>
      <c r="R9" s="19" cm="1">
        <f t="array" ref="R9">IFERROR(
    SUMPRODUCT(
        (Data_Clean_Build!V$2:V$51&lt;&gt;0) *
        (($B9 = "All") + (Data_Clean_Build!$F$2:$F$51 = $B9)) *
        (($C9 = "") + ISNUMBER(SEARCH(Data_Clean_Build!$B$2:$B$51,$C9)))
    ),
    0
)</f>
        <v>8</v>
      </c>
      <c r="S9" s="19" cm="1">
        <f t="array" ref="S9">IFERROR(
    SUMPRODUCT(
        (Data_Clean_Build!W$2:W$51&lt;&gt;0) *
        (($B9 = "All") + (Data_Clean_Build!$F$2:$F$51 = $B9)) *
        (($C9 = "") + ISNUMBER(SEARCH(Data_Clean_Build!$B$2:$B$51,$C9)))
    ),
    0
)</f>
        <v>8</v>
      </c>
      <c r="T9" s="19" cm="1">
        <f t="array" ref="T9">IFERROR(
    SUMPRODUCT(
        (Data_Clean_Build!X$2:X$51&lt;&gt;0) *
        (($B9 = "All") + (Data_Clean_Build!$F$2:$F$51 = $B9)) *
        (($C9 = "") + ISNUMBER(SEARCH(Data_Clean_Build!$B$2:$B$51,$C9)))
    ),
    0
)</f>
        <v>7</v>
      </c>
      <c r="U9" s="19" cm="1">
        <f t="array" ref="U9">IFERROR(
    SUMPRODUCT(
        (Data_Clean_Build!Y$2:Y$51&lt;&gt;0) *
        (($B9 = "All") + (Data_Clean_Build!$F$2:$F$51 = $B9)) *
        (($C9 = "") + ISNUMBER(SEARCH(Data_Clean_Build!$B$2:$B$51,$C9)))
    ),
    0
)</f>
        <v>7</v>
      </c>
      <c r="V9" s="19" cm="1">
        <f t="array" ref="V9">IFERROR(
    SUMPRODUCT(
        (Data_Clean_Build!Z$2:Z$51&lt;&gt;0) *
        (($B9 = "All") + (Data_Clean_Build!$F$2:$F$51 = $B9)) *
        (($C9 = "") + ISNUMBER(SEARCH(Data_Clean_Build!$B$2:$B$51,$C9)))
    ),
    0
)</f>
        <v>7</v>
      </c>
      <c r="W9" s="19" cm="1">
        <f t="array" ref="W9">IFERROR(
    SUMPRODUCT(
        (Data_Clean_Build!AA$2:AA$51&lt;&gt;0) *
        (($B9 = "All") + (Data_Clean_Build!$F$2:$F$51 = $B9)) *
        (($C9 = "") + ISNUMBER(SEARCH(Data_Clean_Build!$B$2:$B$51,$C9)))
    ),
    0
)</f>
        <v>7</v>
      </c>
      <c r="X9" s="19" cm="1">
        <f t="array" ref="X9">IFERROR(
    SUMPRODUCT(
        (Data_Clean_Build!AB$2:AB$51&lt;&gt;0) *
        (($B9 = "All") + (Data_Clean_Build!$F$2:$F$51 = $B9)) *
        (($C9 = "") + ISNUMBER(SEARCH(Data_Clean_Build!$B$2:$B$51,$C9)))
    ),
    0
)</f>
        <v>7</v>
      </c>
      <c r="Y9" s="19" cm="1">
        <f t="array" ref="Y9">IFERROR(
    SUMPRODUCT(
        (Data_Clean_Build!AC$2:AC$51&lt;&gt;0) *
        (($B9 = "All") + (Data_Clean_Build!$F$2:$F$51 = $B9)) *
        (($C9 = "") + ISNUMBER(SEARCH(Data_Clean_Build!$B$2:$B$51,$C9)))
    ),
    0
)</f>
        <v>7</v>
      </c>
      <c r="Z9" s="19" cm="1">
        <f t="array" ref="Z9">IFERROR(
    SUMPRODUCT(
        (Data_Clean_Build!AD$2:AD$51&lt;&gt;0) *
        (($B9 = "All") + (Data_Clean_Build!$F$2:$F$51 = $B9)) *
        (($C9 = "") + ISNUMBER(SEARCH(Data_Clean_Build!$B$2:$B$51,$C9)))
    ),
    0
)</f>
        <v>7</v>
      </c>
      <c r="AA9" s="19" cm="1">
        <f t="array" ref="AA9">IFERROR(
    SUMPRODUCT(
        (Data_Clean_Build!AE$2:AE$51&lt;&gt;0) *
        (($B9 = "All") + (Data_Clean_Build!$F$2:$F$51 = $B9)) *
        (($C9 = "") + ISNUMBER(SEARCH(Data_Clean_Build!$B$2:$B$51,$C9)))
    ),
    0
)</f>
        <v>7</v>
      </c>
      <c r="AB9" s="19" cm="1">
        <f t="array" ref="AB9">IFERROR(
    SUMPRODUCT(
        (Data_Clean_Build!AF$2:AF$51&lt;&gt;0) *
        (($B9 = "All") + (Data_Clean_Build!$F$2:$F$51 = $B9)) *
        (($C9 = "") + ISNUMBER(SEARCH(Data_Clean_Build!$B$2:$B$51,$C9)))
    ),
    0
)</f>
        <v>7</v>
      </c>
      <c r="AC9" s="19" cm="1">
        <f t="array" ref="AC9">IFERROR(
    SUMPRODUCT(
        (Data_Clean_Build!AG$2:AG$51&lt;&gt;0) *
        (($B9 = "All") + (Data_Clean_Build!$F$2:$F$51 = $B9)) *
        (($C9 = "") + ISNUMBER(SEARCH(Data_Clean_Build!$B$2:$B$51,$C9)))
    ),
    0
)</f>
        <v>7</v>
      </c>
      <c r="AD9" s="19" cm="1">
        <f t="array" ref="AD9">IFERROR(
    SUMPRODUCT(
        (Data_Clean_Build!AH$2:AH$51&lt;&gt;0) *
        (($B9 = "All") + (Data_Clean_Build!$F$2:$F$51 = $B9)) *
        (($C9 = "") + ISNUMBER(SEARCH(Data_Clean_Build!$B$2:$B$51,$C9)))
    ),
    0
)</f>
        <v>7</v>
      </c>
      <c r="AE9" s="19" cm="1">
        <f t="array" ref="AE9">IFERROR(
    SUMPRODUCT(
        (Data_Clean_Build!AI$2:AI$51&lt;&gt;0) *
        (($B9 = "All") + (Data_Clean_Build!$F$2:$F$51 = $B9)) *
        (($C9 = "") + ISNUMBER(SEARCH(Data_Clean_Build!$B$2:$B$51,$C9)))
    ),
    0
)</f>
        <v>7</v>
      </c>
      <c r="AF9" s="19" cm="1">
        <f t="array" ref="AF9">IFERROR(
    SUMPRODUCT(
        (Data_Clean_Build!AJ$2:AJ$51&lt;&gt;0) *
        (($B9 = "All") + (Data_Clean_Build!$F$2:$F$51 = $B9)) *
        (($C9 = "") + ISNUMBER(SEARCH(Data_Clean_Build!$B$2:$B$51,$C9)))
    ),
    0
)</f>
        <v>7</v>
      </c>
      <c r="AH9" s="19" cm="1">
        <f t="array" ref="AH9">_xlfn.SWITCH($A9,"Start",$E9,"End",$G9,SUM($E9:$G9))</f>
        <v>13</v>
      </c>
      <c r="AI9" s="19" cm="1">
        <f t="array" ref="AI9">_xlfn.SWITCH($A9,"Start",$H9,"End",$J9,SUM($H9:$J9))</f>
        <v>10</v>
      </c>
      <c r="AJ9" s="19" cm="1">
        <f t="array" ref="AJ9">_xlfn.SWITCH($A9,"Start",$K9,"End",$M9,SUM($K9:$M9))</f>
        <v>9</v>
      </c>
      <c r="AK9" s="19" cm="1">
        <f t="array" ref="AK9">_xlfn.SWITCH($A9,"Start",$N9,"End",$P9,SUM($N9:$P9))</f>
        <v>9</v>
      </c>
      <c r="AL9" s="19" cm="1">
        <f t="array" ref="AL9">_xlfn.SWITCH($A9,"Start",$Q9,"End",$S9,SUM($Q9:$S9))</f>
        <v>8</v>
      </c>
      <c r="AM9" s="19" cm="1">
        <f t="array" ref="AM9">_xlfn.SWITCH($A9,"Start",$T9,"End",$V9,SUM($T9:$V9))</f>
        <v>7</v>
      </c>
      <c r="AN9" s="19" cm="1">
        <f t="array" ref="AN9">_xlfn.SWITCH($A9,"Start",$W9,"End",$Y9,SUM($W9:$Y9))</f>
        <v>7</v>
      </c>
      <c r="AO9" s="19" cm="1">
        <f t="array" ref="AO9">_xlfn.SWITCH($A9,"Start",$Z9,"End",$AB9,SUM($Z9:$AB9))</f>
        <v>7</v>
      </c>
      <c r="AP9" s="19" cm="1">
        <f t="array" ref="AP9">_xlfn.SWITCH($A9,"Start",$AC9,"End",$AE9,SUM($AC9:$AE9))</f>
        <v>7</v>
      </c>
      <c r="AR9" s="19" cm="1">
        <f t="array" ref="AR9">_xlfn.SWITCH($A9,"Start",$E9,"End",$P9,SUM($E9:$P9))</f>
        <v>9</v>
      </c>
      <c r="AS9" s="19" cm="1">
        <f t="array" ref="AS9">_xlfn.SWITCH($A9,"Start",$Q9,"End",$AB9,SUM($Q9:$AB9))</f>
        <v>7</v>
      </c>
    </row>
    <row r="10" spans="1:45" x14ac:dyDescent="0.2">
      <c r="A10" s="35" t="s">
        <v>16</v>
      </c>
      <c r="B10" s="34"/>
      <c r="C10" s="35" t="s">
        <v>16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H10" s="19"/>
      <c r="AI10" s="19"/>
      <c r="AJ10" s="19"/>
      <c r="AK10" s="19"/>
      <c r="AL10" s="19"/>
      <c r="AM10" s="19"/>
      <c r="AN10" s="19"/>
      <c r="AO10" s="19"/>
      <c r="AP10" s="19"/>
      <c r="AR10" s="19"/>
      <c r="AS10" s="19"/>
    </row>
    <row r="11" spans="1:45" x14ac:dyDescent="0.2">
      <c r="A11" s="35" t="s">
        <v>13</v>
      </c>
      <c r="B11" s="34" t="s">
        <v>74</v>
      </c>
      <c r="C11" s="35" t="s">
        <v>16</v>
      </c>
      <c r="E11" s="19" cm="1">
        <f t="array" ref="E11">IFERROR(
    SUMPRODUCT(
        (Data_Clean_Build!H$2:H$51&lt;&gt;0) *
        (($B11 = "All") + (Data_Clean_Build!$F$2:$F$51 = $B11)) *
        (($C11 = "") + ISNUMBER(SEARCH(Data_Clean_Build!$B$2:$B$51,$C11)))
    ),
    0
)</f>
        <v>0</v>
      </c>
      <c r="F11" s="19" cm="1">
        <f t="array" ref="F11">IFERROR(
    SUMPRODUCT(
        (Data_Clean_Build!I$2:I$51&lt;&gt;0) *
        (($B11 = "All") + (Data_Clean_Build!$F$2:$F$51 = $B11)) *
        (($C11 = "") + ISNUMBER(SEARCH(Data_Clean_Build!$B$2:$B$51,$C11)))
    ),
    0
)</f>
        <v>0</v>
      </c>
      <c r="G11" s="19" cm="1">
        <f t="array" ref="G11">IFERROR(
    SUMPRODUCT(
        (Data_Clean_Build!J$2:J$51&lt;&gt;0) *
        (($B11 = "All") + (Data_Clean_Build!$F$2:$F$51 = $B11)) *
        (($C11 = "") + ISNUMBER(SEARCH(Data_Clean_Build!$B$2:$B$51,$C11)))
    ),
    0
)</f>
        <v>0</v>
      </c>
      <c r="H11" s="19" cm="1">
        <f t="array" ref="H11">IFERROR(
    SUMPRODUCT(
        (Data_Clean_Build!K$2:K$51&lt;&gt;0) *
        (($B11 = "All") + (Data_Clean_Build!$F$2:$F$51 = $B11)) *
        (($C11 = "") + ISNUMBER(SEARCH(Data_Clean_Build!$B$2:$B$51,$C11)))
    ),
    0
)</f>
        <v>0</v>
      </c>
      <c r="I11" s="19" cm="1">
        <f t="array" ref="I11">IFERROR(
    SUMPRODUCT(
        (Data_Clean_Build!L$2:L$51&lt;&gt;0) *
        (($B11 = "All") + (Data_Clean_Build!$F$2:$F$51 = $B11)) *
        (($C11 = "") + ISNUMBER(SEARCH(Data_Clean_Build!$B$2:$B$51,$C11)))
    ),
    0
)</f>
        <v>1</v>
      </c>
      <c r="J11" s="19" cm="1">
        <f t="array" ref="J11">IFERROR(
    SUMPRODUCT(
        (Data_Clean_Build!M$2:M$51&lt;&gt;0) *
        (($B11 = "All") + (Data_Clean_Build!$F$2:$F$51 = $B11)) *
        (($C11 = "") + ISNUMBER(SEARCH(Data_Clean_Build!$B$2:$B$51,$C11)))
    ),
    0
)</f>
        <v>7</v>
      </c>
      <c r="K11" s="19" cm="1">
        <f t="array" ref="K11">IFERROR(
    SUMPRODUCT(
        (Data_Clean_Build!N$2:N$51&lt;&gt;0) *
        (($B11 = "All") + (Data_Clean_Build!$F$2:$F$51 = $B11)) *
        (($C11 = "") + ISNUMBER(SEARCH(Data_Clean_Build!$B$2:$B$51,$C11)))
    ),
    0
)</f>
        <v>9</v>
      </c>
      <c r="L11" s="19" cm="1">
        <f t="array" ref="L11">IFERROR(
    SUMPRODUCT(
        (Data_Clean_Build!O$2:O$51&lt;&gt;0) *
        (($B11 = "All") + (Data_Clean_Build!$F$2:$F$51 = $B11)) *
        (($C11 = "") + ISNUMBER(SEARCH(Data_Clean_Build!$B$2:$B$51,$C11)))
    ),
    0
)</f>
        <v>9</v>
      </c>
      <c r="M11" s="19" cm="1">
        <f t="array" ref="M11">IFERROR(
    SUMPRODUCT(
        (Data_Clean_Build!P$2:P$51&lt;&gt;0) *
        (($B11 = "All") + (Data_Clean_Build!$F$2:$F$51 = $B11)) *
        (($C11 = "") + ISNUMBER(SEARCH(Data_Clean_Build!$B$2:$B$51,$C11)))
    ),
    0
)</f>
        <v>9</v>
      </c>
      <c r="N11" s="19" cm="1">
        <f t="array" ref="N11">IFERROR(
    SUMPRODUCT(
        (Data_Clean_Build!Q$2:Q$51&lt;&gt;0) *
        (($B11 = "All") + (Data_Clean_Build!$F$2:$F$51 = $B11)) *
        (($C11 = "") + ISNUMBER(SEARCH(Data_Clean_Build!$B$2:$B$51,$C11)))
    ),
    0
)</f>
        <v>8</v>
      </c>
      <c r="O11" s="19" cm="1">
        <f t="array" ref="O11">IFERROR(
    SUMPRODUCT(
        (Data_Clean_Build!R$2:R$51&lt;&gt;0) *
        (($B11 = "All") + (Data_Clean_Build!$F$2:$F$51 = $B11)) *
        (($C11 = "") + ISNUMBER(SEARCH(Data_Clean_Build!$B$2:$B$51,$C11)))
    ),
    0
)</f>
        <v>8</v>
      </c>
      <c r="P11" s="19" cm="1">
        <f t="array" ref="P11">IFERROR(
    SUMPRODUCT(
        (Data_Clean_Build!S$2:S$51&lt;&gt;0) *
        (($B11 = "All") + (Data_Clean_Build!$F$2:$F$51 = $B11)) *
        (($C11 = "") + ISNUMBER(SEARCH(Data_Clean_Build!$B$2:$B$51,$C11)))
    ),
    0
)</f>
        <v>8</v>
      </c>
      <c r="Q11" s="19" cm="1">
        <f t="array" ref="Q11">IFERROR(
    SUMPRODUCT(
        (Data_Clean_Build!T$2:T$51&lt;&gt;0) *
        (($B11 = "All") + (Data_Clean_Build!$F$2:$F$51 = $B11)) *
        (($C11 = "") + ISNUMBER(SEARCH(Data_Clean_Build!$B$2:$B$51,$C11)))
    ),
    0
)</f>
        <v>8</v>
      </c>
      <c r="R11" s="19" cm="1">
        <f t="array" ref="R11">IFERROR(
    SUMPRODUCT(
        (Data_Clean_Build!U$2:U$51&lt;&gt;0) *
        (($B11 = "All") + (Data_Clean_Build!$F$2:$F$51 = $B11)) *
        (($C11 = "") + ISNUMBER(SEARCH(Data_Clean_Build!$B$2:$B$51,$C11)))
    ),
    0
)</f>
        <v>8</v>
      </c>
      <c r="S11" s="19" cm="1">
        <f t="array" ref="S11">IFERROR(
    SUMPRODUCT(
        (Data_Clean_Build!V$2:V$51&lt;&gt;0) *
        (($B11 = "All") + (Data_Clean_Build!$F$2:$F$51 = $B11)) *
        (($C11 = "") + ISNUMBER(SEARCH(Data_Clean_Build!$B$2:$B$51,$C11)))
    ),
    0
)</f>
        <v>8</v>
      </c>
      <c r="T11" s="19" cm="1">
        <f t="array" ref="T11">IFERROR(
    SUMPRODUCT(
        (Data_Clean_Build!W$2:W$51&lt;&gt;0) *
        (($B11 = "All") + (Data_Clean_Build!$F$2:$F$51 = $B11)) *
        (($C11 = "") + ISNUMBER(SEARCH(Data_Clean_Build!$B$2:$B$51,$C11)))
    ),
    0
)</f>
        <v>8</v>
      </c>
      <c r="U11" s="19" cm="1">
        <f t="array" ref="U11">IFERROR(
    SUMPRODUCT(
        (Data_Clean_Build!X$2:X$51&lt;&gt;0) *
        (($B11 = "All") + (Data_Clean_Build!$F$2:$F$51 = $B11)) *
        (($C11 = "") + ISNUMBER(SEARCH(Data_Clean_Build!$B$2:$B$51,$C11)))
    ),
    0
)</f>
        <v>8</v>
      </c>
      <c r="V11" s="19" cm="1">
        <f t="array" ref="V11">IFERROR(
    SUMPRODUCT(
        (Data_Clean_Build!Y$2:Y$51&lt;&gt;0) *
        (($B11 = "All") + (Data_Clean_Build!$F$2:$F$51 = $B11)) *
        (($C11 = "") + ISNUMBER(SEARCH(Data_Clean_Build!$B$2:$B$51,$C11)))
    ),
    0
)</f>
        <v>8</v>
      </c>
      <c r="W11" s="19" cm="1">
        <f t="array" ref="W11">IFERROR(
    SUMPRODUCT(
        (Data_Clean_Build!Z$2:Z$51&lt;&gt;0) *
        (($B11 = "All") + (Data_Clean_Build!$F$2:$F$51 = $B11)) *
        (($C11 = "") + ISNUMBER(SEARCH(Data_Clean_Build!$B$2:$B$51,$C11)))
    ),
    0
)</f>
        <v>8</v>
      </c>
      <c r="X11" s="19" cm="1">
        <f t="array" ref="X11">IFERROR(
    SUMPRODUCT(
        (Data_Clean_Build!AA$2:AA$51&lt;&gt;0) *
        (($B11 = "All") + (Data_Clean_Build!$F$2:$F$51 = $B11)) *
        (($C11 = "") + ISNUMBER(SEARCH(Data_Clean_Build!$B$2:$B$51,$C11)))
    ),
    0
)</f>
        <v>8</v>
      </c>
      <c r="Y11" s="19" cm="1">
        <f t="array" ref="Y11">IFERROR(
    SUMPRODUCT(
        (Data_Clean_Build!AB$2:AB$51&lt;&gt;0) *
        (($B11 = "All") + (Data_Clean_Build!$F$2:$F$51 = $B11)) *
        (($C11 = "") + ISNUMBER(SEARCH(Data_Clean_Build!$B$2:$B$51,$C11)))
    ),
    0
)</f>
        <v>6</v>
      </c>
      <c r="Z11" s="19" cm="1">
        <f t="array" ref="Z11">IFERROR(
    SUMPRODUCT(
        (Data_Clean_Build!AC$2:AC$51&lt;&gt;0) *
        (($B11 = "All") + (Data_Clean_Build!$F$2:$F$51 = $B11)) *
        (($C11 = "") + ISNUMBER(SEARCH(Data_Clean_Build!$B$2:$B$51,$C11)))
    ),
    0
)</f>
        <v>6</v>
      </c>
      <c r="AA11" s="19" cm="1">
        <f t="array" ref="AA11">IFERROR(
    SUMPRODUCT(
        (Data_Clean_Build!AD$2:AD$51&lt;&gt;0) *
        (($B11 = "All") + (Data_Clean_Build!$F$2:$F$51 = $B11)) *
        (($C11 = "") + ISNUMBER(SEARCH(Data_Clean_Build!$B$2:$B$51,$C11)))
    ),
    0
)</f>
        <v>6</v>
      </c>
      <c r="AB11" s="19" cm="1">
        <f t="array" ref="AB11">IFERROR(
    SUMPRODUCT(
        (Data_Clean_Build!AE$2:AE$51&lt;&gt;0) *
        (($B11 = "All") + (Data_Clean_Build!$F$2:$F$51 = $B11)) *
        (($C11 = "") + ISNUMBER(SEARCH(Data_Clean_Build!$B$2:$B$51,$C11)))
    ),
    0
)</f>
        <v>6</v>
      </c>
      <c r="AC11" s="19" cm="1">
        <f t="array" ref="AC11">IFERROR(
    SUMPRODUCT(
        (Data_Clean_Build!AF$2:AF$51&lt;&gt;0) *
        (($B11 = "All") + (Data_Clean_Build!$F$2:$F$51 = $B11)) *
        (($C11 = "") + ISNUMBER(SEARCH(Data_Clean_Build!$B$2:$B$51,$C11)))
    ),
    0
)</f>
        <v>6</v>
      </c>
      <c r="AD11" s="19" cm="1">
        <f t="array" ref="AD11">IFERROR(
    SUMPRODUCT(
        (Data_Clean_Build!AG$2:AG$51&lt;&gt;0) *
        (($B11 = "All") + (Data_Clean_Build!$F$2:$F$51 = $B11)) *
        (($C11 = "") + ISNUMBER(SEARCH(Data_Clean_Build!$B$2:$B$51,$C11)))
    ),
    0
)</f>
        <v>6</v>
      </c>
      <c r="AE11" s="19" cm="1">
        <f t="array" ref="AE11">IFERROR(
    SUMPRODUCT(
        (Data_Clean_Build!AH$2:AH$51&lt;&gt;0) *
        (($B11 = "All") + (Data_Clean_Build!$F$2:$F$51 = $B11)) *
        (($C11 = "") + ISNUMBER(SEARCH(Data_Clean_Build!$B$2:$B$51,$C11)))
    ),
    0
)</f>
        <v>6</v>
      </c>
      <c r="AF11" s="19" cm="1">
        <f t="array" ref="AF11">IFERROR(
    SUMPRODUCT(
        (Data_Clean_Build!AI$2:AI$51&lt;&gt;0) *
        (($B11 = "All") + (Data_Clean_Build!$F$2:$F$51 = $B11)) *
        (($C11 = "") + ISNUMBER(SEARCH(Data_Clean_Build!$B$2:$B$51,$C11)))
    ),
    0
)</f>
        <v>6</v>
      </c>
      <c r="AH11" s="19" cm="1">
        <f t="array" ref="AH11">_xlfn.SWITCH($A11,"Start",$E11,"End",$G11,SUM($E11:$G11))</f>
        <v>0</v>
      </c>
      <c r="AI11" s="19" cm="1">
        <f t="array" ref="AI11">_xlfn.SWITCH($A11,"Start",$H11,"End",$J11,SUM($H11:$J11))</f>
        <v>0</v>
      </c>
      <c r="AJ11" s="19" cm="1">
        <f t="array" ref="AJ11">_xlfn.SWITCH($A11,"Start",$K11,"End",$M11,SUM($K11:$M11))</f>
        <v>9</v>
      </c>
      <c r="AK11" s="19" cm="1">
        <f t="array" ref="AK11">_xlfn.SWITCH($A11,"Start",$N11,"End",$P11,SUM($N11:$P11))</f>
        <v>8</v>
      </c>
      <c r="AL11" s="19" cm="1">
        <f t="array" ref="AL11">_xlfn.SWITCH($A11,"Start",$Q11,"End",$S11,SUM($Q11:$S11))</f>
        <v>8</v>
      </c>
      <c r="AM11" s="19" cm="1">
        <f t="array" ref="AM11">_xlfn.SWITCH($A11,"Start",$T11,"End",$V11,SUM($T11:$V11))</f>
        <v>8</v>
      </c>
      <c r="AN11" s="19" cm="1">
        <f t="array" ref="AN11">_xlfn.SWITCH($A11,"Start",$W11,"End",$Y11,SUM($W11:$Y11))</f>
        <v>8</v>
      </c>
      <c r="AO11" s="19" cm="1">
        <f t="array" ref="AO11">_xlfn.SWITCH($A11,"Start",$Z11,"End",$AB11,SUM($Z11:$AB11))</f>
        <v>6</v>
      </c>
      <c r="AP11" s="19" cm="1">
        <f t="array" ref="AP11">_xlfn.SWITCH($A11,"Start",$AC11,"End",$AE11,SUM($AC11:$AE11))</f>
        <v>6</v>
      </c>
      <c r="AR11" s="19" cm="1">
        <f t="array" ref="AR11">_xlfn.SWITCH($A11,"Start",$E11,"End",$P11,SUM($E11:$P11))</f>
        <v>0</v>
      </c>
      <c r="AS11" s="19" cm="1">
        <f t="array" ref="AS11">_xlfn.SWITCH($A11,"Start",$Q11,"End",$AB11,SUM($Q11:$AB11))</f>
        <v>8</v>
      </c>
    </row>
    <row r="12" spans="1:45" x14ac:dyDescent="0.2">
      <c r="A12" s="35" t="s">
        <v>1</v>
      </c>
      <c r="B12" s="34" t="s">
        <v>74</v>
      </c>
      <c r="C12" s="35" t="s">
        <v>16</v>
      </c>
      <c r="E12" s="19" cm="1">
        <f t="array" ref="E12">IFERROR(
    SUMPRODUCT(
        (Data_Clean_Build!I$2:I$51&lt;&gt;0) *
        (Data_Clean_Build!$D$2:$D$51 = Data_Clean_Build!I$1:I$1) *
        (($B12 = "All") + (Data_Clean_Build!$F$2:$F$51 = $B12)) *
        (($C12 = "") + ISNUMBER(SEARCH(Data_Clean_Build!$B$2:$B$51,$C12)))
    ),
    0
)</f>
        <v>0</v>
      </c>
      <c r="F12" s="19" cm="1">
        <f t="array" ref="F12">IFERROR(
    SUMPRODUCT(
        (Data_Clean_Build!J$2:J$51&lt;&gt;0) *
        (Data_Clean_Build!$D$2:$D$51 = Data_Clean_Build!J$1:J$1) *
        (($B12 = "All") + (Data_Clean_Build!$F$2:$F$51 = $B12)) *
        (($C12 = "") + ISNUMBER(SEARCH(Data_Clean_Build!$B$2:$B$51,$C12)))
    ),
    0
)</f>
        <v>0</v>
      </c>
      <c r="G12" s="19" cm="1">
        <f t="array" ref="G12">IFERROR(
    SUMPRODUCT(
        (Data_Clean_Build!K$2:K$51&lt;&gt;0) *
        (Data_Clean_Build!$D$2:$D$51 = Data_Clean_Build!K$1:K$1) *
        (($B12 = "All") + (Data_Clean_Build!$F$2:$F$51 = $B12)) *
        (($C12 = "") + ISNUMBER(SEARCH(Data_Clean_Build!$B$2:$B$51,$C12)))
    ),
    0
)</f>
        <v>0</v>
      </c>
      <c r="H12" s="19" cm="1">
        <f t="array" ref="H12">IFERROR(
    SUMPRODUCT(
        (Data_Clean_Build!L$2:L$51&lt;&gt;0) *
        (Data_Clean_Build!$D$2:$D$51 = Data_Clean_Build!L$1:L$1) *
        (($B12 = "All") + (Data_Clean_Build!$F$2:$F$51 = $B12)) *
        (($C12 = "") + ISNUMBER(SEARCH(Data_Clean_Build!$B$2:$B$51,$C12)))
    ),
    0
)</f>
        <v>1</v>
      </c>
      <c r="I12" s="19" cm="1">
        <f t="array" ref="I12">IFERROR(
    SUMPRODUCT(
        (Data_Clean_Build!M$2:M$51&lt;&gt;0) *
        (Data_Clean_Build!$D$2:$D$51 = Data_Clean_Build!M$1:M$1) *
        (($B12 = "All") + (Data_Clean_Build!$F$2:$F$51 = $B12)) *
        (($C12 = "") + ISNUMBER(SEARCH(Data_Clean_Build!$B$2:$B$51,$C12)))
    ),
    0
)</f>
        <v>6</v>
      </c>
      <c r="J12" s="19" cm="1">
        <f t="array" ref="J12">IFERROR(
    SUMPRODUCT(
        (Data_Clean_Build!N$2:N$51&lt;&gt;0) *
        (Data_Clean_Build!$D$2:$D$51 = Data_Clean_Build!N$1:N$1) *
        (($B12 = "All") + (Data_Clean_Build!$F$2:$F$51 = $B12)) *
        (($C12 = "") + ISNUMBER(SEARCH(Data_Clean_Build!$B$2:$B$51,$C12)))
    ),
    0
)</f>
        <v>2</v>
      </c>
      <c r="K12" s="19" cm="1">
        <f t="array" ref="K12">IFERROR(
    SUMPRODUCT(
        (Data_Clean_Build!O$2:O$51&lt;&gt;0) *
        (Data_Clean_Build!$D$2:$D$51 = Data_Clean_Build!O$1:O$1) *
        (($B12 = "All") + (Data_Clean_Build!$F$2:$F$51 = $B12)) *
        (($C12 = "") + ISNUMBER(SEARCH(Data_Clean_Build!$B$2:$B$51,$C12)))
    ),
    0
)</f>
        <v>0</v>
      </c>
      <c r="L12" s="19" cm="1">
        <f t="array" ref="L12">IFERROR(
    SUMPRODUCT(
        (Data_Clean_Build!P$2:P$51&lt;&gt;0) *
        (Data_Clean_Build!$D$2:$D$51 = Data_Clean_Build!P$1:P$1) *
        (($B12 = "All") + (Data_Clean_Build!$F$2:$F$51 = $B12)) *
        (($C12 = "") + ISNUMBER(SEARCH(Data_Clean_Build!$B$2:$B$51,$C12)))
    ),
    0
)</f>
        <v>0</v>
      </c>
      <c r="M12" s="19" cm="1">
        <f t="array" ref="M12">IFERROR(
    SUMPRODUCT(
        (Data_Clean_Build!Q$2:Q$51&lt;&gt;0) *
        (Data_Clean_Build!$D$2:$D$51 = Data_Clean_Build!Q$1:Q$1) *
        (($B12 = "All") + (Data_Clean_Build!$F$2:$F$51 = $B12)) *
        (($C12 = "") + ISNUMBER(SEARCH(Data_Clean_Build!$B$2:$B$51,$C12)))
    ),
    0
)</f>
        <v>0</v>
      </c>
      <c r="N12" s="19" cm="1">
        <f t="array" ref="N12">IFERROR(
    SUMPRODUCT(
        (Data_Clean_Build!R$2:R$51&lt;&gt;0) *
        (Data_Clean_Build!$D$2:$D$51 = Data_Clean_Build!R$1:R$1) *
        (($B12 = "All") + (Data_Clean_Build!$F$2:$F$51 = $B12)) *
        (($C12 = "") + ISNUMBER(SEARCH(Data_Clean_Build!$B$2:$B$51,$C12)))
    ),
    0
)</f>
        <v>0</v>
      </c>
      <c r="O12" s="19" cm="1">
        <f t="array" ref="O12">IFERROR(
    SUMPRODUCT(
        (Data_Clean_Build!S$2:S$51&lt;&gt;0) *
        (Data_Clean_Build!$D$2:$D$51 = Data_Clean_Build!S$1:S$1) *
        (($B12 = "All") + (Data_Clean_Build!$F$2:$F$51 = $B12)) *
        (($C12 = "") + ISNUMBER(SEARCH(Data_Clean_Build!$B$2:$B$51,$C12)))
    ),
    0
)</f>
        <v>0</v>
      </c>
      <c r="P12" s="19" cm="1">
        <f t="array" ref="P12">IFERROR(
    SUMPRODUCT(
        (Data_Clean_Build!T$2:T$51&lt;&gt;0) *
        (Data_Clean_Build!$D$2:$D$51 = Data_Clean_Build!T$1:T$1) *
        (($B12 = "All") + (Data_Clean_Build!$F$2:$F$51 = $B12)) *
        (($C12 = "") + ISNUMBER(SEARCH(Data_Clean_Build!$B$2:$B$51,$C12)))
    ),
    0
)</f>
        <v>0</v>
      </c>
      <c r="Q12" s="19" cm="1">
        <f t="array" ref="Q12">IFERROR(
    SUMPRODUCT(
        (Data_Clean_Build!U$2:U$51&lt;&gt;0) *
        (Data_Clean_Build!$D$2:$D$51 = Data_Clean_Build!U$1:U$1) *
        (($B12 = "All") + (Data_Clean_Build!$F$2:$F$51 = $B12)) *
        (($C12 = "") + ISNUMBER(SEARCH(Data_Clean_Build!$B$2:$B$51,$C12)))
    ),
    0
)</f>
        <v>0</v>
      </c>
      <c r="R12" s="19" cm="1">
        <f t="array" ref="R12">IFERROR(
    SUMPRODUCT(
        (Data_Clean_Build!V$2:V$51&lt;&gt;0) *
        (Data_Clean_Build!$D$2:$D$51 = Data_Clean_Build!V$1:V$1) *
        (($B12 = "All") + (Data_Clean_Build!$F$2:$F$51 = $B12)) *
        (($C12 = "") + ISNUMBER(SEARCH(Data_Clean_Build!$B$2:$B$51,$C12)))
    ),
    0
)</f>
        <v>0</v>
      </c>
      <c r="S12" s="19" cm="1">
        <f t="array" ref="S12">IFERROR(
    SUMPRODUCT(
        (Data_Clean_Build!W$2:W$51&lt;&gt;0) *
        (Data_Clean_Build!$D$2:$D$51 = Data_Clean_Build!W$1:W$1) *
        (($B12 = "All") + (Data_Clean_Build!$F$2:$F$51 = $B12)) *
        (($C12 = "") + ISNUMBER(SEARCH(Data_Clean_Build!$B$2:$B$51,$C12)))
    ),
    0
)</f>
        <v>0</v>
      </c>
      <c r="T12" s="19" cm="1">
        <f t="array" ref="T12">IFERROR(
    SUMPRODUCT(
        (Data_Clean_Build!X$2:X$51&lt;&gt;0) *
        (Data_Clean_Build!$D$2:$D$51 = Data_Clean_Build!X$1:X$1) *
        (($B12 = "All") + (Data_Clean_Build!$F$2:$F$51 = $B12)) *
        (($C12 = "") + ISNUMBER(SEARCH(Data_Clean_Build!$B$2:$B$51,$C12)))
    ),
    0
)</f>
        <v>0</v>
      </c>
      <c r="U12" s="19" cm="1">
        <f t="array" ref="U12">IFERROR(
    SUMPRODUCT(
        (Data_Clean_Build!Y$2:Y$51&lt;&gt;0) *
        (Data_Clean_Build!$D$2:$D$51 = Data_Clean_Build!Y$1:Y$1) *
        (($B12 = "All") + (Data_Clean_Build!$F$2:$F$51 = $B12)) *
        (($C12 = "") + ISNUMBER(SEARCH(Data_Clean_Build!$B$2:$B$51,$C12)))
    ),
    0
)</f>
        <v>0</v>
      </c>
      <c r="V12" s="19" cm="1">
        <f t="array" ref="V12">IFERROR(
    SUMPRODUCT(
        (Data_Clean_Build!Z$2:Z$51&lt;&gt;0) *
        (Data_Clean_Build!$D$2:$D$51 = Data_Clean_Build!Z$1:Z$1) *
        (($B12 = "All") + (Data_Clean_Build!$F$2:$F$51 = $B12)) *
        (($C12 = "") + ISNUMBER(SEARCH(Data_Clean_Build!$B$2:$B$51,$C12)))
    ),
    0
)</f>
        <v>0</v>
      </c>
      <c r="W12" s="19" cm="1">
        <f t="array" ref="W12">IFERROR(
    SUMPRODUCT(
        (Data_Clean_Build!AA$2:AA$51&lt;&gt;0) *
        (Data_Clean_Build!$D$2:$D$51 = Data_Clean_Build!AA$1:AA$1) *
        (($B12 = "All") + (Data_Clean_Build!$F$2:$F$51 = $B12)) *
        (($C12 = "") + ISNUMBER(SEARCH(Data_Clean_Build!$B$2:$B$51,$C12)))
    ),
    0
)</f>
        <v>0</v>
      </c>
      <c r="X12" s="19" cm="1">
        <f t="array" ref="X12">IFERROR(
    SUMPRODUCT(
        (Data_Clean_Build!AB$2:AB$51&lt;&gt;0) *
        (Data_Clean_Build!$D$2:$D$51 = Data_Clean_Build!AB$1:AB$1) *
        (($B12 = "All") + (Data_Clean_Build!$F$2:$F$51 = $B12)) *
        (($C12 = "") + ISNUMBER(SEARCH(Data_Clean_Build!$B$2:$B$51,$C12)))
    ),
    0
)</f>
        <v>0</v>
      </c>
      <c r="Y12" s="19" cm="1">
        <f t="array" ref="Y12">IFERROR(
    SUMPRODUCT(
        (Data_Clean_Build!AC$2:AC$51&lt;&gt;0) *
        (Data_Clean_Build!$D$2:$D$51 = Data_Clean_Build!AC$1:AC$1) *
        (($B12 = "All") + (Data_Clean_Build!$F$2:$F$51 = $B12)) *
        (($C12 = "") + ISNUMBER(SEARCH(Data_Clean_Build!$B$2:$B$51,$C12)))
    ),
    0
)</f>
        <v>0</v>
      </c>
      <c r="Z12" s="19" cm="1">
        <f t="array" ref="Z12">IFERROR(
    SUMPRODUCT(
        (Data_Clean_Build!AD$2:AD$51&lt;&gt;0) *
        (Data_Clean_Build!$D$2:$D$51 = Data_Clean_Build!AD$1:AD$1) *
        (($B12 = "All") + (Data_Clean_Build!$F$2:$F$51 = $B12)) *
        (($C12 = "") + ISNUMBER(SEARCH(Data_Clean_Build!$B$2:$B$51,$C12)))
    ),
    0
)</f>
        <v>0</v>
      </c>
      <c r="AA12" s="19" cm="1">
        <f t="array" ref="AA12">IFERROR(
    SUMPRODUCT(
        (Data_Clean_Build!AE$2:AE$51&lt;&gt;0) *
        (Data_Clean_Build!$D$2:$D$51 = Data_Clean_Build!AE$1:AE$1) *
        (($B12 = "All") + (Data_Clean_Build!$F$2:$F$51 = $B12)) *
        (($C12 = "") + ISNUMBER(SEARCH(Data_Clean_Build!$B$2:$B$51,$C12)))
    ),
    0
)</f>
        <v>0</v>
      </c>
      <c r="AB12" s="19" cm="1">
        <f t="array" ref="AB12">IFERROR(
    SUMPRODUCT(
        (Data_Clean_Build!AF$2:AF$51&lt;&gt;0) *
        (Data_Clean_Build!$D$2:$D$51 = Data_Clean_Build!AF$1:AF$1) *
        (($B12 = "All") + (Data_Clean_Build!$F$2:$F$51 = $B12)) *
        (($C12 = "") + ISNUMBER(SEARCH(Data_Clean_Build!$B$2:$B$51,$C12)))
    ),
    0
)</f>
        <v>0</v>
      </c>
      <c r="AC12" s="19" cm="1">
        <f t="array" ref="AC12">IFERROR(
    SUMPRODUCT(
        (Data_Clean_Build!AG$2:AG$51&lt;&gt;0) *
        (Data_Clean_Build!$D$2:$D$51 = Data_Clean_Build!AG$1:AG$1) *
        (($B12 = "All") + (Data_Clean_Build!$F$2:$F$51 = $B12)) *
        (($C12 = "") + ISNUMBER(SEARCH(Data_Clean_Build!$B$2:$B$51,$C12)))
    ),
    0
)</f>
        <v>0</v>
      </c>
      <c r="AD12" s="19" cm="1">
        <f t="array" ref="AD12">IFERROR(
    SUMPRODUCT(
        (Data_Clean_Build!AH$2:AH$51&lt;&gt;0) *
        (Data_Clean_Build!$D$2:$D$51 = Data_Clean_Build!AH$1:AH$1) *
        (($B12 = "All") + (Data_Clean_Build!$F$2:$F$51 = $B12)) *
        (($C12 = "") + ISNUMBER(SEARCH(Data_Clean_Build!$B$2:$B$51,$C12)))
    ),
    0
)</f>
        <v>0</v>
      </c>
      <c r="AE12" s="19" cm="1">
        <f t="array" ref="AE12">IFERROR(
    SUMPRODUCT(
        (Data_Clean_Build!AI$2:AI$51&lt;&gt;0) *
        (Data_Clean_Build!$D$2:$D$51 = Data_Clean_Build!AI$1:AI$1) *
        (($B12 = "All") + (Data_Clean_Build!$F$2:$F$51 = $B12)) *
        (($C12 = "") + ISNUMBER(SEARCH(Data_Clean_Build!$B$2:$B$51,$C12)))
    ),
    0
)</f>
        <v>0</v>
      </c>
      <c r="AF12" s="19" cm="1">
        <f t="array" ref="AF12">IFERROR(
    SUMPRODUCT(
        (Data_Clean_Build!AJ$2:AJ$51&lt;&gt;0) *
        (Data_Clean_Build!$D$2:$D$51 = Data_Clean_Build!AJ$1:AJ$1) *
        (($B12 = "All") + (Data_Clean_Build!$F$2:$F$51 = $B12)) *
        (($C12 = "") + ISNUMBER(SEARCH(Data_Clean_Build!$B$2:$B$51,$C12)))
    ),
    0
)</f>
        <v>0</v>
      </c>
      <c r="AH12" s="19" cm="1">
        <f t="array" ref="AH12">_xlfn.SWITCH($A12,"Start",$E12,"End",$G12,SUM($E12:$G12))</f>
        <v>0</v>
      </c>
      <c r="AI12" s="19" cm="1">
        <f t="array" ref="AI12">_xlfn.SWITCH($A12,"Start",$H12,"End",$J12,SUM($H12:$J12))</f>
        <v>9</v>
      </c>
      <c r="AJ12" s="19" cm="1">
        <f t="array" ref="AJ12">_xlfn.SWITCH($A12,"Start",$K12,"End",$M12,SUM($K12:$M12))</f>
        <v>0</v>
      </c>
      <c r="AK12" s="19" cm="1">
        <f t="array" ref="AK12">_xlfn.SWITCH($A12,"Start",$N12,"End",$P12,SUM($N12:$P12))</f>
        <v>0</v>
      </c>
      <c r="AL12" s="19" cm="1">
        <f t="array" ref="AL12">_xlfn.SWITCH($A12,"Start",$Q12,"End",$S12,SUM($Q12:$S12))</f>
        <v>0</v>
      </c>
      <c r="AM12" s="19" cm="1">
        <f t="array" ref="AM12">_xlfn.SWITCH($A12,"Start",$T12,"End",$V12,SUM($T12:$V12))</f>
        <v>0</v>
      </c>
      <c r="AN12" s="19" cm="1">
        <f t="array" ref="AN12">_xlfn.SWITCH($A12,"Start",$W12,"End",$Y12,SUM($W12:$Y12))</f>
        <v>0</v>
      </c>
      <c r="AO12" s="19" cm="1">
        <f t="array" ref="AO12">_xlfn.SWITCH($A12,"Start",$Z12,"End",$AB12,SUM($Z12:$AB12))</f>
        <v>0</v>
      </c>
      <c r="AP12" s="19" cm="1">
        <f t="array" ref="AP12">_xlfn.SWITCH($A12,"Start",$AC12,"End",$AE12,SUM($AC12:$AE12))</f>
        <v>0</v>
      </c>
      <c r="AR12" s="19" cm="1">
        <f t="array" ref="AR12">_xlfn.SWITCH($A12,"Start",$E12,"End",$P12,SUM($E12:$P12))</f>
        <v>9</v>
      </c>
      <c r="AS12" s="19" cm="1">
        <f t="array" ref="AS12">_xlfn.SWITCH($A12,"Start",$Q12,"End",$AB12,SUM($Q12:$AB12))</f>
        <v>0</v>
      </c>
    </row>
    <row r="13" spans="1:45" x14ac:dyDescent="0.2">
      <c r="A13" s="35" t="s">
        <v>17</v>
      </c>
      <c r="B13" s="34" t="s">
        <v>74</v>
      </c>
      <c r="C13" s="35" t="s">
        <v>16</v>
      </c>
      <c r="E13" s="19" cm="1">
        <f t="array" ref="E13">IFERROR(
    SUMPRODUCT(
        (Data_Clean_Build!I$2:I$51&lt;&gt;0) *
        (Data_Clean_Build!H$2:H$51 &lt;&gt; "") *
        (Data_Clean_Build!H$2:H$51 = 0) *
       (Data_Clean_Build!$D$2:$D$51 &lt;&gt; Data_Clean_Build!I$1:I$1) *
        (($B13 = "All") + (Data_Clean_Build!$F$2:$F$51 = $B13)) *
        (($C13 = "") + ISNUMBER(SEARCH(Data_Clean_Build!$B$2:$B$51,$C13)))
    ),
    0
)</f>
        <v>0</v>
      </c>
      <c r="F13" s="19" cm="1">
        <f t="array" ref="F13">IFERROR(
    SUMPRODUCT(
        (Data_Clean_Build!J$2:J$51&lt;&gt;0) *
        (Data_Clean_Build!I$2:I$51 &lt;&gt; "") *
        (Data_Clean_Build!I$2:I$51 = 0) *
       (Data_Clean_Build!$D$2:$D$51 &lt;&gt; Data_Clean_Build!J$1:J$1) *
        (($B13 = "All") + (Data_Clean_Build!$F$2:$F$51 = $B13)) *
        (($C13 = "") + ISNUMBER(SEARCH(Data_Clean_Build!$B$2:$B$51,$C13)))
    ),
    0
)</f>
        <v>0</v>
      </c>
      <c r="G13" s="19" cm="1">
        <f t="array" ref="G13">IFERROR(
    SUMPRODUCT(
        (Data_Clean_Build!K$2:K$51&lt;&gt;0) *
        (Data_Clean_Build!J$2:J$51 &lt;&gt; "") *
        (Data_Clean_Build!J$2:J$51 = 0) *
       (Data_Clean_Build!$D$2:$D$51 &lt;&gt; Data_Clean_Build!K$1:K$1) *
        (($B13 = "All") + (Data_Clean_Build!$F$2:$F$51 = $B13)) *
        (($C13 = "") + ISNUMBER(SEARCH(Data_Clean_Build!$B$2:$B$51,$C13)))
    ),
    0
)</f>
        <v>0</v>
      </c>
      <c r="H13" s="19" cm="1">
        <f t="array" ref="H13">IFERROR(
    SUMPRODUCT(
        (Data_Clean_Build!L$2:L$51&lt;&gt;0) *
        (Data_Clean_Build!K$2:K$51 &lt;&gt; "") *
        (Data_Clean_Build!K$2:K$51 = 0) *
       (Data_Clean_Build!$D$2:$D$51 &lt;&gt; Data_Clean_Build!L$1:L$1) *
        (($B13 = "All") + (Data_Clean_Build!$F$2:$F$51 = $B13)) *
        (($C13 = "") + ISNUMBER(SEARCH(Data_Clean_Build!$B$2:$B$51,$C13)))
    ),
    0
)</f>
        <v>0</v>
      </c>
      <c r="I13" s="19" cm="1">
        <f t="array" ref="I13">IFERROR(
    SUMPRODUCT(
        (Data_Clean_Build!M$2:M$51&lt;&gt;0) *
        (Data_Clean_Build!L$2:L$51 &lt;&gt; "") *
        (Data_Clean_Build!L$2:L$51 = 0) *
       (Data_Clean_Build!$D$2:$D$51 &lt;&gt; Data_Clean_Build!M$1:M$1) *
        (($B13 = "All") + (Data_Clean_Build!$F$2:$F$51 = $B13)) *
        (($C13 = "") + ISNUMBER(SEARCH(Data_Clean_Build!$B$2:$B$51,$C13)))
    ),
    0
)</f>
        <v>0</v>
      </c>
      <c r="J13" s="19" cm="1">
        <f t="array" ref="J13">IFERROR(
    SUMPRODUCT(
        (Data_Clean_Build!N$2:N$51&lt;&gt;0) *
        (Data_Clean_Build!M$2:M$51 &lt;&gt; "") *
        (Data_Clean_Build!M$2:M$51 = 0) *
       (Data_Clean_Build!$D$2:$D$51 &lt;&gt; Data_Clean_Build!N$1:N$1) *
        (($B13 = "All") + (Data_Clean_Build!$F$2:$F$51 = $B13)) *
        (($C13 = "") + ISNUMBER(SEARCH(Data_Clean_Build!$B$2:$B$51,$C13)))
    ),
    0
)</f>
        <v>0</v>
      </c>
      <c r="K13" s="19" cm="1">
        <f t="array" ref="K13">IFERROR(
    SUMPRODUCT(
        (Data_Clean_Build!O$2:O$51&lt;&gt;0) *
        (Data_Clean_Build!N$2:N$51 &lt;&gt; "") *
        (Data_Clean_Build!N$2:N$51 = 0) *
       (Data_Clean_Build!$D$2:$D$51 &lt;&gt; Data_Clean_Build!O$1:O$1) *
        (($B13 = "All") + (Data_Clean_Build!$F$2:$F$51 = $B13)) *
        (($C13 = "") + ISNUMBER(SEARCH(Data_Clean_Build!$B$2:$B$51,$C13)))
    ),
    0
)</f>
        <v>0</v>
      </c>
      <c r="L13" s="19" cm="1">
        <f t="array" ref="L13">IFERROR(
    SUMPRODUCT(
        (Data_Clean_Build!P$2:P$51&lt;&gt;0) *
        (Data_Clean_Build!O$2:O$51 &lt;&gt; "") *
        (Data_Clean_Build!O$2:O$51 = 0) *
       (Data_Clean_Build!$D$2:$D$51 &lt;&gt; Data_Clean_Build!P$1:P$1) *
        (($B13 = "All") + (Data_Clean_Build!$F$2:$F$51 = $B13)) *
        (($C13 = "") + ISNUMBER(SEARCH(Data_Clean_Build!$B$2:$B$51,$C13)))
    ),
    0
)</f>
        <v>0</v>
      </c>
      <c r="M13" s="19" cm="1">
        <f t="array" ref="M13">IFERROR(
    SUMPRODUCT(
        (Data_Clean_Build!Q$2:Q$51&lt;&gt;0) *
        (Data_Clean_Build!P$2:P$51 &lt;&gt; "") *
        (Data_Clean_Build!P$2:P$51 = 0) *
       (Data_Clean_Build!$D$2:$D$51 &lt;&gt; Data_Clean_Build!Q$1:Q$1) *
        (($B13 = "All") + (Data_Clean_Build!$F$2:$F$51 = $B13)) *
        (($C13 = "") + ISNUMBER(SEARCH(Data_Clean_Build!$B$2:$B$51,$C13)))
    ),
    0
)</f>
        <v>0</v>
      </c>
      <c r="N13" s="19" cm="1">
        <f t="array" ref="N13">IFERROR(
    SUMPRODUCT(
        (Data_Clean_Build!R$2:R$51&lt;&gt;0) *
        (Data_Clean_Build!Q$2:Q$51 &lt;&gt; "") *
        (Data_Clean_Build!Q$2:Q$51 = 0) *
       (Data_Clean_Build!$D$2:$D$51 &lt;&gt; Data_Clean_Build!R$1:R$1) *
        (($B13 = "All") + (Data_Clean_Build!$F$2:$F$51 = $B13)) *
        (($C13 = "") + ISNUMBER(SEARCH(Data_Clean_Build!$B$2:$B$51,$C13)))
    ),
    0
)</f>
        <v>0</v>
      </c>
      <c r="O13" s="19" cm="1">
        <f t="array" ref="O13">IFERROR(
    SUMPRODUCT(
        (Data_Clean_Build!S$2:S$51&lt;&gt;0) *
        (Data_Clean_Build!R$2:R$51 &lt;&gt; "") *
        (Data_Clean_Build!R$2:R$51 = 0) *
       (Data_Clean_Build!$D$2:$D$51 &lt;&gt; Data_Clean_Build!S$1:S$1) *
        (($B13 = "All") + (Data_Clean_Build!$F$2:$F$51 = $B13)) *
        (($C13 = "") + ISNUMBER(SEARCH(Data_Clean_Build!$B$2:$B$51,$C13)))
    ),
    0
)</f>
        <v>0</v>
      </c>
      <c r="P13" s="19" cm="1">
        <f t="array" ref="P13">IFERROR(
    SUMPRODUCT(
        (Data_Clean_Build!T$2:T$51&lt;&gt;0) *
        (Data_Clean_Build!S$2:S$51 &lt;&gt; "") *
        (Data_Clean_Build!S$2:S$51 = 0) *
       (Data_Clean_Build!$D$2:$D$51 &lt;&gt; Data_Clean_Build!T$1:T$1) *
        (($B13 = "All") + (Data_Clean_Build!$F$2:$F$51 = $B13)) *
        (($C13 = "") + ISNUMBER(SEARCH(Data_Clean_Build!$B$2:$B$51,$C13)))
    ),
    0
)</f>
        <v>0</v>
      </c>
      <c r="Q13" s="19" cm="1">
        <f t="array" ref="Q13">IFERROR(
    SUMPRODUCT(
        (Data_Clean_Build!U$2:U$51&lt;&gt;0) *
        (Data_Clean_Build!T$2:T$51 &lt;&gt; "") *
        (Data_Clean_Build!T$2:T$51 = 0) *
       (Data_Clean_Build!$D$2:$D$51 &lt;&gt; Data_Clean_Build!U$1:U$1) *
        (($B13 = "All") + (Data_Clean_Build!$F$2:$F$51 = $B13)) *
        (($C13 = "") + ISNUMBER(SEARCH(Data_Clean_Build!$B$2:$B$51,$C13)))
    ),
    0
)</f>
        <v>0</v>
      </c>
      <c r="R13" s="19" cm="1">
        <f t="array" ref="R13">IFERROR(
    SUMPRODUCT(
        (Data_Clean_Build!V$2:V$51&lt;&gt;0) *
        (Data_Clean_Build!U$2:U$51 &lt;&gt; "") *
        (Data_Clean_Build!U$2:U$51 = 0) *
       (Data_Clean_Build!$D$2:$D$51 &lt;&gt; Data_Clean_Build!V$1:V$1) *
        (($B13 = "All") + (Data_Clean_Build!$F$2:$F$51 = $B13)) *
        (($C13 = "") + ISNUMBER(SEARCH(Data_Clean_Build!$B$2:$B$51,$C13)))
    ),
    0
)</f>
        <v>0</v>
      </c>
      <c r="S13" s="19" cm="1">
        <f t="array" ref="S13">IFERROR(
    SUMPRODUCT(
        (Data_Clean_Build!W$2:W$51&lt;&gt;0) *
        (Data_Clean_Build!V$2:V$51 &lt;&gt; "") *
        (Data_Clean_Build!V$2:V$51 = 0) *
       (Data_Clean_Build!$D$2:$D$51 &lt;&gt; Data_Clean_Build!W$1:W$1) *
        (($B13 = "All") + (Data_Clean_Build!$F$2:$F$51 = $B13)) *
        (($C13 = "") + ISNUMBER(SEARCH(Data_Clean_Build!$B$2:$B$51,$C13)))
    ),
    0
)</f>
        <v>0</v>
      </c>
      <c r="T13" s="19" cm="1">
        <f t="array" ref="T13">IFERROR(
    SUMPRODUCT(
        (Data_Clean_Build!X$2:X$51&lt;&gt;0) *
        (Data_Clean_Build!W$2:W$51 &lt;&gt; "") *
        (Data_Clean_Build!W$2:W$51 = 0) *
       (Data_Clean_Build!$D$2:$D$51 &lt;&gt; Data_Clean_Build!X$1:X$1) *
        (($B13 = "All") + (Data_Clean_Build!$F$2:$F$51 = $B13)) *
        (($C13 = "") + ISNUMBER(SEARCH(Data_Clean_Build!$B$2:$B$51,$C13)))
    ),
    0
)</f>
        <v>0</v>
      </c>
      <c r="U13" s="19" cm="1">
        <f t="array" ref="U13">IFERROR(
    SUMPRODUCT(
        (Data_Clean_Build!Y$2:Y$51&lt;&gt;0) *
        (Data_Clean_Build!X$2:X$51 &lt;&gt; "") *
        (Data_Clean_Build!X$2:X$51 = 0) *
       (Data_Clean_Build!$D$2:$D$51 &lt;&gt; Data_Clean_Build!Y$1:Y$1) *
        (($B13 = "All") + (Data_Clean_Build!$F$2:$F$51 = $B13)) *
        (($C13 = "") + ISNUMBER(SEARCH(Data_Clean_Build!$B$2:$B$51,$C13)))
    ),
    0
)</f>
        <v>0</v>
      </c>
      <c r="V13" s="19" cm="1">
        <f t="array" ref="V13">IFERROR(
    SUMPRODUCT(
        (Data_Clean_Build!Z$2:Z$51&lt;&gt;0) *
        (Data_Clean_Build!Y$2:Y$51 &lt;&gt; "") *
        (Data_Clean_Build!Y$2:Y$51 = 0) *
       (Data_Clean_Build!$D$2:$D$51 &lt;&gt; Data_Clean_Build!Z$1:Z$1) *
        (($B13 = "All") + (Data_Clean_Build!$F$2:$F$51 = $B13)) *
        (($C13 = "") + ISNUMBER(SEARCH(Data_Clean_Build!$B$2:$B$51,$C13)))
    ),
    0
)</f>
        <v>0</v>
      </c>
      <c r="W13" s="19" cm="1">
        <f t="array" ref="W13">IFERROR(
    SUMPRODUCT(
        (Data_Clean_Build!AA$2:AA$51&lt;&gt;0) *
        (Data_Clean_Build!Z$2:Z$51 &lt;&gt; "") *
        (Data_Clean_Build!Z$2:Z$51 = 0) *
       (Data_Clean_Build!$D$2:$D$51 &lt;&gt; Data_Clean_Build!AA$1:AA$1) *
        (($B13 = "All") + (Data_Clean_Build!$F$2:$F$51 = $B13)) *
        (($C13 = "") + ISNUMBER(SEARCH(Data_Clean_Build!$B$2:$B$51,$C13)))
    ),
    0
)</f>
        <v>0</v>
      </c>
      <c r="X13" s="19" cm="1">
        <f t="array" ref="X13">IFERROR(
    SUMPRODUCT(
        (Data_Clean_Build!AB$2:AB$51&lt;&gt;0) *
        (Data_Clean_Build!AA$2:AA$51 &lt;&gt; "") *
        (Data_Clean_Build!AA$2:AA$51 = 0) *
       (Data_Clean_Build!$D$2:$D$51 &lt;&gt; Data_Clean_Build!AB$1:AB$1) *
        (($B13 = "All") + (Data_Clean_Build!$F$2:$F$51 = $B13)) *
        (($C13 = "") + ISNUMBER(SEARCH(Data_Clean_Build!$B$2:$B$51,$C13)))
    ),
    0
)</f>
        <v>0</v>
      </c>
      <c r="Y13" s="19" cm="1">
        <f t="array" ref="Y13">IFERROR(
    SUMPRODUCT(
        (Data_Clean_Build!AC$2:AC$51&lt;&gt;0) *
        (Data_Clean_Build!AB$2:AB$51 &lt;&gt; "") *
        (Data_Clean_Build!AB$2:AB$51 = 0) *
       (Data_Clean_Build!$D$2:$D$51 &lt;&gt; Data_Clean_Build!AC$1:AC$1) *
        (($B13 = "All") + (Data_Clean_Build!$F$2:$F$51 = $B13)) *
        (($C13 = "") + ISNUMBER(SEARCH(Data_Clean_Build!$B$2:$B$51,$C13)))
    ),
    0
)</f>
        <v>0</v>
      </c>
      <c r="Z13" s="19" cm="1">
        <f t="array" ref="Z13">IFERROR(
    SUMPRODUCT(
        (Data_Clean_Build!AD$2:AD$51&lt;&gt;0) *
        (Data_Clean_Build!AC$2:AC$51 &lt;&gt; "") *
        (Data_Clean_Build!AC$2:AC$51 = 0) *
       (Data_Clean_Build!$D$2:$D$51 &lt;&gt; Data_Clean_Build!AD$1:AD$1) *
        (($B13 = "All") + (Data_Clean_Build!$F$2:$F$51 = $B13)) *
        (($C13 = "") + ISNUMBER(SEARCH(Data_Clean_Build!$B$2:$B$51,$C13)))
    ),
    0
)</f>
        <v>0</v>
      </c>
      <c r="AA13" s="19" cm="1">
        <f t="array" ref="AA13">IFERROR(
    SUMPRODUCT(
        (Data_Clean_Build!AE$2:AE$51&lt;&gt;0) *
        (Data_Clean_Build!AD$2:AD$51 &lt;&gt; "") *
        (Data_Clean_Build!AD$2:AD$51 = 0) *
       (Data_Clean_Build!$D$2:$D$51 &lt;&gt; Data_Clean_Build!AE$1:AE$1) *
        (($B13 = "All") + (Data_Clean_Build!$F$2:$F$51 = $B13)) *
        (($C13 = "") + ISNUMBER(SEARCH(Data_Clean_Build!$B$2:$B$51,$C13)))
    ),
    0
)</f>
        <v>0</v>
      </c>
      <c r="AB13" s="19" cm="1">
        <f t="array" ref="AB13">IFERROR(
    SUMPRODUCT(
        (Data_Clean_Build!AF$2:AF$51&lt;&gt;0) *
        (Data_Clean_Build!AE$2:AE$51 &lt;&gt; "") *
        (Data_Clean_Build!AE$2:AE$51 = 0) *
       (Data_Clean_Build!$D$2:$D$51 &lt;&gt; Data_Clean_Build!AF$1:AF$1) *
        (($B13 = "All") + (Data_Clean_Build!$F$2:$F$51 = $B13)) *
        (($C13 = "") + ISNUMBER(SEARCH(Data_Clean_Build!$B$2:$B$51,$C13)))
    ),
    0
)</f>
        <v>0</v>
      </c>
      <c r="AC13" s="19" cm="1">
        <f t="array" ref="AC13">IFERROR(
    SUMPRODUCT(
        (Data_Clean_Build!AG$2:AG$51&lt;&gt;0) *
        (Data_Clean_Build!AF$2:AF$51 &lt;&gt; "") *
        (Data_Clean_Build!AF$2:AF$51 = 0) *
       (Data_Clean_Build!$D$2:$D$51 &lt;&gt; Data_Clean_Build!AG$1:AG$1) *
        (($B13 = "All") + (Data_Clean_Build!$F$2:$F$51 = $B13)) *
        (($C13 = "") + ISNUMBER(SEARCH(Data_Clean_Build!$B$2:$B$51,$C13)))
    ),
    0
)</f>
        <v>0</v>
      </c>
      <c r="AD13" s="19" cm="1">
        <f t="array" ref="AD13">IFERROR(
    SUMPRODUCT(
        (Data_Clean_Build!AH$2:AH$51&lt;&gt;0) *
        (Data_Clean_Build!AG$2:AG$51 &lt;&gt; "") *
        (Data_Clean_Build!AG$2:AG$51 = 0) *
       (Data_Clean_Build!$D$2:$D$51 &lt;&gt; Data_Clean_Build!AH$1:AH$1) *
        (($B13 = "All") + (Data_Clean_Build!$F$2:$F$51 = $B13)) *
        (($C13 = "") + ISNUMBER(SEARCH(Data_Clean_Build!$B$2:$B$51,$C13)))
    ),
    0
)</f>
        <v>0</v>
      </c>
      <c r="AE13" s="19" cm="1">
        <f t="array" ref="AE13">IFERROR(
    SUMPRODUCT(
        (Data_Clean_Build!AI$2:AI$51&lt;&gt;0) *
        (Data_Clean_Build!AH$2:AH$51 &lt;&gt; "") *
        (Data_Clean_Build!AH$2:AH$51 = 0) *
       (Data_Clean_Build!$D$2:$D$51 &lt;&gt; Data_Clean_Build!AI$1:AI$1) *
        (($B13 = "All") + (Data_Clean_Build!$F$2:$F$51 = $B13)) *
        (($C13 = "") + ISNUMBER(SEARCH(Data_Clean_Build!$B$2:$B$51,$C13)))
    ),
    0
)</f>
        <v>0</v>
      </c>
      <c r="AF13" s="19" cm="1">
        <f t="array" ref="AF13">IFERROR(
    SUMPRODUCT(
        (Data_Clean_Build!AJ$2:AJ$51&lt;&gt;0) *
        (Data_Clean_Build!AI$2:AI$51 &lt;&gt; "") *
        (Data_Clean_Build!AI$2:AI$51 = 0) *
       (Data_Clean_Build!$D$2:$D$51 &lt;&gt; Data_Clean_Build!AJ$1:AJ$1) *
        (($B13 = "All") + (Data_Clean_Build!$F$2:$F$51 = $B13)) *
        (($C13 = "") + ISNUMBER(SEARCH(Data_Clean_Build!$B$2:$B$51,$C13)))
    ),
    0
)</f>
        <v>0</v>
      </c>
      <c r="AH13" s="19" cm="1">
        <f t="array" ref="AH13">_xlfn.SWITCH($A13,"Start",$E13,"End",$G13,SUM($E13:$G13))</f>
        <v>0</v>
      </c>
      <c r="AI13" s="19" cm="1">
        <f t="array" ref="AI13">_xlfn.SWITCH($A13,"Start",$H13,"End",$J13,SUM($H13:$J13))</f>
        <v>0</v>
      </c>
      <c r="AJ13" s="19" cm="1">
        <f t="array" ref="AJ13">_xlfn.SWITCH($A13,"Start",$K13,"End",$M13,SUM($K13:$M13))</f>
        <v>0</v>
      </c>
      <c r="AK13" s="19" cm="1">
        <f t="array" ref="AK13">_xlfn.SWITCH($A13,"Start",$N13,"End",$P13,SUM($N13:$P13))</f>
        <v>0</v>
      </c>
      <c r="AL13" s="19" cm="1">
        <f t="array" ref="AL13">_xlfn.SWITCH($A13,"Start",$Q13,"End",$S13,SUM($Q13:$S13))</f>
        <v>0</v>
      </c>
      <c r="AM13" s="19" cm="1">
        <f t="array" ref="AM13">_xlfn.SWITCH($A13,"Start",$T13,"End",$V13,SUM($T13:$V13))</f>
        <v>0</v>
      </c>
      <c r="AN13" s="19" cm="1">
        <f t="array" ref="AN13">_xlfn.SWITCH($A13,"Start",$W13,"End",$Y13,SUM($W13:$Y13))</f>
        <v>0</v>
      </c>
      <c r="AO13" s="19" cm="1">
        <f t="array" ref="AO13">_xlfn.SWITCH($A13,"Start",$Z13,"End",$AB13,SUM($Z13:$AB13))</f>
        <v>0</v>
      </c>
      <c r="AP13" s="19" cm="1">
        <f t="array" ref="AP13">_xlfn.SWITCH($A13,"Start",$AC13,"End",$AE13,SUM($AC13:$AE13))</f>
        <v>0</v>
      </c>
      <c r="AR13" s="19" cm="1">
        <f t="array" ref="AR13">_xlfn.SWITCH($A13,"Start",$E13,"End",$P13,SUM($E13:$P13))</f>
        <v>0</v>
      </c>
      <c r="AS13" s="19" cm="1">
        <f t="array" ref="AS13">_xlfn.SWITCH($A13,"Start",$Q13,"End",$AB13,SUM($Q13:$AB13))</f>
        <v>0</v>
      </c>
    </row>
    <row r="14" spans="1:45" x14ac:dyDescent="0.2">
      <c r="A14" s="35" t="s">
        <v>18</v>
      </c>
      <c r="B14" s="34" t="s">
        <v>74</v>
      </c>
      <c r="C14" s="35" t="s">
        <v>16</v>
      </c>
      <c r="E14" s="19" cm="1">
        <f t="array" ref="E14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(($B14 = "All") + (Data_Clean_Build!$F$2:$F$51 = $B14)) *
        (($C14 = "") + ISNUMBER(SEARCH(Data_Clean_Build!$B$2:$B$51,$C14)))
    ),
    0
)</f>
        <v>0</v>
      </c>
      <c r="F14" s="19" cm="1">
        <f t="array" ref="F14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(($B14 = "All") + (Data_Clean_Build!$F$2:$F$51 = $B14)) *
        (($C14 = "") + ISNUMBER(SEARCH(Data_Clean_Build!$B$2:$B$51,$C14)))
    ),
    0
)</f>
        <v>0</v>
      </c>
      <c r="G14" s="19" cm="1">
        <f t="array" ref="G14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(($B14 = "All") + (Data_Clean_Build!$F$2:$F$51 = $B14)) *
        (($C14 = "") + ISNUMBER(SEARCH(Data_Clean_Build!$B$2:$B$51,$C14)))
    ),
    0
)</f>
        <v>0</v>
      </c>
      <c r="H14" s="19" cm="1">
        <f t="array" ref="H14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(($B14 = "All") + (Data_Clean_Build!$F$2:$F$51 = $B14)) *
        (($C14 = "") + ISNUMBER(SEARCH(Data_Clean_Build!$B$2:$B$51,$C14)))
    ),
    0
)</f>
        <v>0</v>
      </c>
      <c r="I14" s="19" cm="1">
        <f t="array" ref="I14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(($B14 = "All") + (Data_Clean_Build!$F$2:$F$51 = $B14)) *
        (($C14 = "") + ISNUMBER(SEARCH(Data_Clean_Build!$B$2:$B$51,$C14)))
    ),
    0
)</f>
        <v>0</v>
      </c>
      <c r="J14" s="19" cm="1">
        <f t="array" ref="J14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(($B14 = "All") + (Data_Clean_Build!$F$2:$F$51 = $B14)) *
        (($C14 = "") + ISNUMBER(SEARCH(Data_Clean_Build!$B$2:$B$51,$C14)))
    ),
    0
)</f>
        <v>0</v>
      </c>
      <c r="K14" s="19" cm="1">
        <f t="array" ref="K14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(($B14 = "All") + (Data_Clean_Build!$F$2:$F$51 = $B14)) *
        (($C14 = "") + ISNUMBER(SEARCH(Data_Clean_Build!$B$2:$B$51,$C14)))
    ),
    0
)</f>
        <v>1</v>
      </c>
      <c r="L14" s="19" cm="1">
        <f t="array" ref="L14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(($B14 = "All") + (Data_Clean_Build!$F$2:$F$51 = $B14)) *
        (($C14 = "") + ISNUMBER(SEARCH(Data_Clean_Build!$B$2:$B$51,$C14)))
    ),
    0
)</f>
        <v>0</v>
      </c>
      <c r="M14" s="19" cm="1">
        <f t="array" ref="M14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(($B14 = "All") + (Data_Clean_Build!$F$2:$F$51 = $B14)) *
        (($C14 = "") + ISNUMBER(SEARCH(Data_Clean_Build!$B$2:$B$51,$C14)))
    ),
    0
)</f>
        <v>0</v>
      </c>
      <c r="N14" s="19" cm="1">
        <f t="array" ref="N14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(($B14 = "All") + (Data_Clean_Build!$F$2:$F$51 = $B14)) *
        (($C14 = "") + ISNUMBER(SEARCH(Data_Clean_Build!$B$2:$B$51,$C14)))
    ),
    0
)</f>
        <v>0</v>
      </c>
      <c r="O14" s="19" cm="1">
        <f t="array" ref="O14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(($B14 = "All") + (Data_Clean_Build!$F$2:$F$51 = $B14)) *
        (($C14 = "") + ISNUMBER(SEARCH(Data_Clean_Build!$B$2:$B$51,$C14)))
    ),
    0
)</f>
        <v>0</v>
      </c>
      <c r="P14" s="19" cm="1">
        <f t="array" ref="P14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(($B14 = "All") + (Data_Clean_Build!$F$2:$F$51 = $B14)) *
        (($C14 = "") + ISNUMBER(SEARCH(Data_Clean_Build!$B$2:$B$51,$C14)))
    ),
    0
)</f>
        <v>0</v>
      </c>
      <c r="Q14" s="19" cm="1">
        <f t="array" ref="Q14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(($B14 = "All") + (Data_Clean_Build!$F$2:$F$51 = $B14)) *
        (($C14 = "") + ISNUMBER(SEARCH(Data_Clean_Build!$B$2:$B$51,$C14)))
    ),
    0
)</f>
        <v>2</v>
      </c>
      <c r="R14" s="19" cm="1">
        <f t="array" ref="R14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(($B14 = "All") + (Data_Clean_Build!$F$2:$F$51 = $B14)) *
        (($C14 = "") + ISNUMBER(SEARCH(Data_Clean_Build!$B$2:$B$51,$C14)))
    ),
    0
)</f>
        <v>0</v>
      </c>
      <c r="S14" s="19" cm="1">
        <f t="array" ref="S14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(($B14 = "All") + (Data_Clean_Build!$F$2:$F$51 = $B14)) *
        (($C14 = "") + ISNUMBER(SEARCH(Data_Clean_Build!$B$2:$B$51,$C14)))
    ),
    0
)</f>
        <v>0</v>
      </c>
      <c r="T14" s="19" cm="1">
        <f t="array" ref="T14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(($B14 = "All") + (Data_Clean_Build!$F$2:$F$51 = $B14)) *
        (($C14 = "") + ISNUMBER(SEARCH(Data_Clean_Build!$B$2:$B$51,$C14)))
    ),
    0
)</f>
        <v>1</v>
      </c>
      <c r="U14" s="19" cm="1">
        <f t="array" ref="U14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(($B14 = "All") + (Data_Clean_Build!$F$2:$F$51 = $B14)) *
        (($C14 = "") + ISNUMBER(SEARCH(Data_Clean_Build!$B$2:$B$51,$C14)))
    ),
    0
)</f>
        <v>0</v>
      </c>
      <c r="V14" s="19" cm="1">
        <f t="array" ref="V14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(($B14 = "All") + (Data_Clean_Build!$F$2:$F$51 = $B14)) *
        (($C14 = "") + ISNUMBER(SEARCH(Data_Clean_Build!$B$2:$B$51,$C14)))
    ),
    0
)</f>
        <v>0</v>
      </c>
      <c r="W14" s="19" cm="1">
        <f t="array" ref="W14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(($B14 = "All") + (Data_Clean_Build!$F$2:$F$51 = $B14)) *
        (($C14 = "") + ISNUMBER(SEARCH(Data_Clean_Build!$B$2:$B$51,$C14)))
    ),
    0
)</f>
        <v>2</v>
      </c>
      <c r="X14" s="19" cm="1">
        <f t="array" ref="X14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(($B14 = "All") + (Data_Clean_Build!$F$2:$F$51 = $B14)) *
        (($C14 = "") + ISNUMBER(SEARCH(Data_Clean_Build!$B$2:$B$51,$C14)))
    ),
    0
)</f>
        <v>1</v>
      </c>
      <c r="Y14" s="19" cm="1">
        <f t="array" ref="Y14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(($B14 = "All") + (Data_Clean_Build!$F$2:$F$51 = $B14)) *
        (($C14 = "") + ISNUMBER(SEARCH(Data_Clean_Build!$B$2:$B$51,$C14)))
    ),
    0
)</f>
        <v>0</v>
      </c>
      <c r="Z14" s="19" cm="1">
        <f t="array" ref="Z14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(($B14 = "All") + (Data_Clean_Build!$F$2:$F$51 = $B14)) *
        (($C14 = "") + ISNUMBER(SEARCH(Data_Clean_Build!$B$2:$B$51,$C14)))
    ),
    0
)</f>
        <v>0</v>
      </c>
      <c r="AA14" s="19" cm="1">
        <f t="array" ref="AA14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(($B14 = "All") + (Data_Clean_Build!$F$2:$F$51 = $B14)) *
        (($C14 = "") + ISNUMBER(SEARCH(Data_Clean_Build!$B$2:$B$51,$C14)))
    ),
    0
)</f>
        <v>0</v>
      </c>
      <c r="AB14" s="19" cm="1">
        <f t="array" ref="AB14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(($B14 = "All") + (Data_Clean_Build!$F$2:$F$51 = $B14)) *
        (($C14 = "") + ISNUMBER(SEARCH(Data_Clean_Build!$B$2:$B$51,$C14)))
    ),
    0
)</f>
        <v>0</v>
      </c>
      <c r="AC14" s="19" cm="1">
        <f t="array" ref="AC14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(($B14 = "All") + (Data_Clean_Build!$F$2:$F$51 = $B14)) *
        (($C14 = "") + ISNUMBER(SEARCH(Data_Clean_Build!$B$2:$B$51,$C14)))
    ),
    0
)</f>
        <v>2</v>
      </c>
      <c r="AD14" s="19" cm="1">
        <f t="array" ref="AD14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(($B14 = "All") + (Data_Clean_Build!$F$2:$F$51 = $B14)) *
        (($C14 = "") + ISNUMBER(SEARCH(Data_Clean_Build!$B$2:$B$51,$C14)))
    ),
    0
)</f>
        <v>0</v>
      </c>
      <c r="AE14" s="19" cm="1">
        <f t="array" ref="AE14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(($B14 = "All") + (Data_Clean_Build!$F$2:$F$51 = $B14)) *
        (($C14 = "") + ISNUMBER(SEARCH(Data_Clean_Build!$B$2:$B$51,$C14)))
    ),
    0
)</f>
        <v>0</v>
      </c>
      <c r="AF14" s="19" cm="1">
        <f t="array" ref="AF14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(($B14 = "All") + (Data_Clean_Build!$F$2:$F$51 = $B14)) *
        (($C14 = "") + ISNUMBER(SEARCH(Data_Clean_Build!$B$2:$B$51,$C14)))
    ),
    0
)</f>
        <v>1</v>
      </c>
      <c r="AH14" s="19" cm="1">
        <f t="array" ref="AH14">_xlfn.SWITCH($A14,"Start",$E14,"End",$G14,SUM($E14:$G14))</f>
        <v>0</v>
      </c>
      <c r="AI14" s="19" cm="1">
        <f t="array" ref="AI14">_xlfn.SWITCH($A14,"Start",$H14,"End",$J14,SUM($H14:$J14))</f>
        <v>0</v>
      </c>
      <c r="AJ14" s="19" cm="1">
        <f t="array" ref="AJ14">_xlfn.SWITCH($A14,"Start",$K14,"End",$M14,SUM($K14:$M14))</f>
        <v>1</v>
      </c>
      <c r="AK14" s="19" cm="1">
        <f t="array" ref="AK14">_xlfn.SWITCH($A14,"Start",$N14,"End",$P14,SUM($N14:$P14))</f>
        <v>0</v>
      </c>
      <c r="AL14" s="19" cm="1">
        <f t="array" ref="AL14">_xlfn.SWITCH($A14,"Start",$Q14,"End",$S14,SUM($Q14:$S14))</f>
        <v>2</v>
      </c>
      <c r="AM14" s="19" cm="1">
        <f t="array" ref="AM14">_xlfn.SWITCH($A14,"Start",$T14,"End",$V14,SUM($T14:$V14))</f>
        <v>1</v>
      </c>
      <c r="AN14" s="19" cm="1">
        <f t="array" ref="AN14">_xlfn.SWITCH($A14,"Start",$W14,"End",$Y14,SUM($W14:$Y14))</f>
        <v>3</v>
      </c>
      <c r="AO14" s="19" cm="1">
        <f t="array" ref="AO14">_xlfn.SWITCH($A14,"Start",$Z14,"End",$AB14,SUM($Z14:$AB14))</f>
        <v>0</v>
      </c>
      <c r="AP14" s="19" cm="1">
        <f t="array" ref="AP14">_xlfn.SWITCH($A14,"Start",$AC14,"End",$AE14,SUM($AC14:$AE14))</f>
        <v>2</v>
      </c>
      <c r="AR14" s="19" cm="1">
        <f t="array" ref="AR14">_xlfn.SWITCH($A14,"Start",$E14,"End",$P14,SUM($E14:$P14))</f>
        <v>1</v>
      </c>
      <c r="AS14" s="19" cm="1">
        <f t="array" ref="AS14">_xlfn.SWITCH($A14,"Start",$Q14,"End",$AB14,SUM($Q14:$AB14))</f>
        <v>6</v>
      </c>
    </row>
    <row r="15" spans="1:45" x14ac:dyDescent="0.2">
      <c r="A15" s="35" t="s">
        <v>19</v>
      </c>
      <c r="B15" s="34" t="s">
        <v>74</v>
      </c>
      <c r="C15" s="35" t="s">
        <v>16</v>
      </c>
      <c r="E15" s="19" cm="1">
        <f t="array" ref="E15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(($B15 = "All") + (Data_Clean_Build!$F$2:$F$51 = $B15)) *
        (($C15 = "") + ISNUMBER(SEARCH(Data_Clean_Build!$B$2:$B$51,$C15)))
    ),
    0
)</f>
        <v>0</v>
      </c>
      <c r="F15" s="19" cm="1">
        <f t="array" ref="F15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(($B15 = "All") + (Data_Clean_Build!$F$2:$F$51 = $B15)) *
        (($C15 = "") + ISNUMBER(SEARCH(Data_Clean_Build!$B$2:$B$51,$C15)))
    ),
    0
)</f>
        <v>0</v>
      </c>
      <c r="G15" s="19" cm="1">
        <f t="array" ref="G15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(($B15 = "All") + (Data_Clean_Build!$F$2:$F$51 = $B15)) *
        (($C15 = "") + ISNUMBER(SEARCH(Data_Clean_Build!$B$2:$B$51,$C15)))
    ),
    0
)</f>
        <v>0</v>
      </c>
      <c r="H15" s="19" cm="1">
        <f t="array" ref="H15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(($B15 = "All") + (Data_Clean_Build!$F$2:$F$51 = $B15)) *
        (($C15 = "") + ISNUMBER(SEARCH(Data_Clean_Build!$B$2:$B$51,$C15)))
    ),
    0
)</f>
        <v>0</v>
      </c>
      <c r="I15" s="19" cm="1">
        <f t="array" ref="I15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(($B15 = "All") + (Data_Clean_Build!$F$2:$F$51 = $B15)) *
        (($C15 = "") + ISNUMBER(SEARCH(Data_Clean_Build!$B$2:$B$51,$C15)))
    ),
    0
)</f>
        <v>0</v>
      </c>
      <c r="J15" s="19" cm="1">
        <f t="array" ref="J15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(($B15 = "All") + (Data_Clean_Build!$F$2:$F$51 = $B15)) *
        (($C15 = "") + ISNUMBER(SEARCH(Data_Clean_Build!$B$2:$B$51,$C15)))
    ),
    0
)</f>
        <v>0</v>
      </c>
      <c r="K15" s="19" cm="1">
        <f t="array" ref="K15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(($B15 = "All") + (Data_Clean_Build!$F$2:$F$51 = $B15)) *
        (($C15 = "") + ISNUMBER(SEARCH(Data_Clean_Build!$B$2:$B$51,$C15)))
    ),
    0
)</f>
        <v>0</v>
      </c>
      <c r="L15" s="19" cm="1">
        <f t="array" ref="L15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(($B15 = "All") + (Data_Clean_Build!$F$2:$F$51 = $B15)) *
        (($C15 = "") + ISNUMBER(SEARCH(Data_Clean_Build!$B$2:$B$51,$C15)))
    ),
    0
)</f>
        <v>0</v>
      </c>
      <c r="M15" s="19" cm="1">
        <f t="array" ref="M15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(($B15 = "All") + (Data_Clean_Build!$F$2:$F$51 = $B15)) *
        (($C15 = "") + ISNUMBER(SEARCH(Data_Clean_Build!$B$2:$B$51,$C15)))
    ),
    0
)</f>
        <v>0</v>
      </c>
      <c r="N15" s="19" cm="1">
        <f t="array" ref="N15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(($B15 = "All") + (Data_Clean_Build!$F$2:$F$51 = $B15)) *
        (($C15 = "") + ISNUMBER(SEARCH(Data_Clean_Build!$B$2:$B$51,$C15)))
    ),
    0
)</f>
        <v>0</v>
      </c>
      <c r="O15" s="19" cm="1">
        <f t="array" ref="O15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(($B15 = "All") + (Data_Clean_Build!$F$2:$F$51 = $B15)) *
        (($C15 = "") + ISNUMBER(SEARCH(Data_Clean_Build!$B$2:$B$51,$C15)))
    ),
    0
)</f>
        <v>0</v>
      </c>
      <c r="P15" s="19" cm="1">
        <f t="array" ref="P15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(($B15 = "All") + (Data_Clean_Build!$F$2:$F$51 = $B15)) *
        (($C15 = "") + ISNUMBER(SEARCH(Data_Clean_Build!$B$2:$B$51,$C15)))
    ),
    0
)</f>
        <v>0</v>
      </c>
      <c r="Q15" s="19" cm="1">
        <f t="array" ref="Q15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(($B15 = "All") + (Data_Clean_Build!$F$2:$F$51 = $B15)) *
        (($C15 = "") + ISNUMBER(SEARCH(Data_Clean_Build!$B$2:$B$51,$C15)))
    ),
    0
)</f>
        <v>0</v>
      </c>
      <c r="R15" s="19" cm="1">
        <f t="array" ref="R15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(($B15 = "All") + (Data_Clean_Build!$F$2:$F$51 = $B15)) *
        (($C15 = "") + ISNUMBER(SEARCH(Data_Clean_Build!$B$2:$B$51,$C15)))
    ),
    0
)</f>
        <v>0</v>
      </c>
      <c r="S15" s="19" cm="1">
        <f t="array" ref="S15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(($B15 = "All") + (Data_Clean_Build!$F$2:$F$51 = $B15)) *
        (($C15 = "") + ISNUMBER(SEARCH(Data_Clean_Build!$B$2:$B$51,$C15)))
    ),
    0
)</f>
        <v>0</v>
      </c>
      <c r="T15" s="19" cm="1">
        <f t="array" ref="T15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(($B15 = "All") + (Data_Clean_Build!$F$2:$F$51 = $B15)) *
        (($C15 = "") + ISNUMBER(SEARCH(Data_Clean_Build!$B$2:$B$51,$C15)))
    ),
    0
)</f>
        <v>0</v>
      </c>
      <c r="U15" s="19" cm="1">
        <f t="array" ref="U15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(($B15 = "All") + (Data_Clean_Build!$F$2:$F$51 = $B15)) *
        (($C15 = "") + ISNUMBER(SEARCH(Data_Clean_Build!$B$2:$B$51,$C15)))
    ),
    0
)</f>
        <v>0</v>
      </c>
      <c r="V15" s="19" cm="1">
        <f t="array" ref="V15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(($B15 = "All") + (Data_Clean_Build!$F$2:$F$51 = $B15)) *
        (($C15 = "") + ISNUMBER(SEARCH(Data_Clean_Build!$B$2:$B$51,$C15)))
    ),
    0
)</f>
        <v>1</v>
      </c>
      <c r="W15" s="19" cm="1">
        <f t="array" ref="W15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(($B15 = "All") + (Data_Clean_Build!$F$2:$F$51 = $B15)) *
        (($C15 = "") + ISNUMBER(SEARCH(Data_Clean_Build!$B$2:$B$51,$C15)))
    ),
    0
)</f>
        <v>0</v>
      </c>
      <c r="X15" s="19" cm="1">
        <f t="array" ref="X15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(($B15 = "All") + (Data_Clean_Build!$F$2:$F$51 = $B15)) *
        (($C15 = "") + ISNUMBER(SEARCH(Data_Clean_Build!$B$2:$B$51,$C15)))
    ),
    0
)</f>
        <v>0</v>
      </c>
      <c r="Y15" s="19" cm="1">
        <f t="array" ref="Y15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(($B15 = "All") + (Data_Clean_Build!$F$2:$F$51 = $B15)) *
        (($C15 = "") + ISNUMBER(SEARCH(Data_Clean_Build!$B$2:$B$51,$C15)))
    ),
    0
)</f>
        <v>0</v>
      </c>
      <c r="Z15" s="19" cm="1">
        <f t="array" ref="Z15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(($B15 = "All") + (Data_Clean_Build!$F$2:$F$51 = $B15)) *
        (($C15 = "") + ISNUMBER(SEARCH(Data_Clean_Build!$B$2:$B$51,$C15)))
    ),
    0
)</f>
        <v>0</v>
      </c>
      <c r="AA15" s="19" cm="1">
        <f t="array" ref="AA15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(($B15 = "All") + (Data_Clean_Build!$F$2:$F$51 = $B15)) *
        (($C15 = "") + ISNUMBER(SEARCH(Data_Clean_Build!$B$2:$B$51,$C15)))
    ),
    0
)</f>
        <v>0</v>
      </c>
      <c r="AB15" s="19" cm="1">
        <f t="array" ref="AB15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(($B15 = "All") + (Data_Clean_Build!$F$2:$F$51 = $B15)) *
        (($C15 = "") + ISNUMBER(SEARCH(Data_Clean_Build!$B$2:$B$51,$C15)))
    ),
    0
)</f>
        <v>0</v>
      </c>
      <c r="AC15" s="19" cm="1">
        <f t="array" ref="AC15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(($B15 = "All") + (Data_Clean_Build!$F$2:$F$51 = $B15)) *
        (($C15 = "") + ISNUMBER(SEARCH(Data_Clean_Build!$B$2:$B$51,$C15)))
    ),
    0
)</f>
        <v>2</v>
      </c>
      <c r="AD15" s="19" cm="1">
        <f t="array" ref="AD15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(($B15 = "All") + (Data_Clean_Build!$F$2:$F$51 = $B15)) *
        (($C15 = "") + ISNUMBER(SEARCH(Data_Clean_Build!$B$2:$B$51,$C15)))
    ),
    0
)</f>
        <v>0</v>
      </c>
      <c r="AE15" s="19" cm="1">
        <f t="array" ref="AE15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(($B15 = "All") + (Data_Clean_Build!$F$2:$F$51 = $B15)) *
        (($C15 = "") + ISNUMBER(SEARCH(Data_Clean_Build!$B$2:$B$51,$C15)))
    ),
    0
)</f>
        <v>0</v>
      </c>
      <c r="AF15" s="19" cm="1">
        <f t="array" ref="AF15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(($B15 = "All") + (Data_Clean_Build!$F$2:$F$51 = $B15)) *
        (($C15 = "") + ISNUMBER(SEARCH(Data_Clean_Build!$B$2:$B$51,$C15)))
    ),
    0
)</f>
        <v>0</v>
      </c>
      <c r="AH15" s="19" cm="1">
        <f t="array" ref="AH15">_xlfn.SWITCH($A15,"Start",$E15,"End",$G15,SUM($E15:$G15))</f>
        <v>0</v>
      </c>
      <c r="AI15" s="19" cm="1">
        <f t="array" ref="AI15">_xlfn.SWITCH($A15,"Start",$H15,"End",$J15,SUM($H15:$J15))</f>
        <v>0</v>
      </c>
      <c r="AJ15" s="19" cm="1">
        <f t="array" ref="AJ15">_xlfn.SWITCH($A15,"Start",$K15,"End",$M15,SUM($K15:$M15))</f>
        <v>0</v>
      </c>
      <c r="AK15" s="19" cm="1">
        <f t="array" ref="AK15">_xlfn.SWITCH($A15,"Start",$N15,"End",$P15,SUM($N15:$P15))</f>
        <v>0</v>
      </c>
      <c r="AL15" s="19" cm="1">
        <f t="array" ref="AL15">_xlfn.SWITCH($A15,"Start",$Q15,"End",$S15,SUM($Q15:$S15))</f>
        <v>0</v>
      </c>
      <c r="AM15" s="19" cm="1">
        <f t="array" ref="AM15">_xlfn.SWITCH($A15,"Start",$T15,"End",$V15,SUM($T15:$V15))</f>
        <v>1</v>
      </c>
      <c r="AN15" s="19" cm="1">
        <f t="array" ref="AN15">_xlfn.SWITCH($A15,"Start",$W15,"End",$Y15,SUM($W15:$Y15))</f>
        <v>0</v>
      </c>
      <c r="AO15" s="19" cm="1">
        <f t="array" ref="AO15">_xlfn.SWITCH($A15,"Start",$Z15,"End",$AB15,SUM($Z15:$AB15))</f>
        <v>0</v>
      </c>
      <c r="AP15" s="19" cm="1">
        <f t="array" ref="AP15">_xlfn.SWITCH($A15,"Start",$AC15,"End",$AE15,SUM($AC15:$AE15))</f>
        <v>2</v>
      </c>
      <c r="AR15" s="19" cm="1">
        <f t="array" ref="AR15">_xlfn.SWITCH($A15,"Start",$E15,"End",$P15,SUM($E15:$P15))</f>
        <v>0</v>
      </c>
      <c r="AS15" s="19" cm="1">
        <f t="array" ref="AS15">_xlfn.SWITCH($A15,"Start",$Q15,"End",$AB15,SUM($Q15:$AB15))</f>
        <v>1</v>
      </c>
    </row>
    <row r="16" spans="1:45" x14ac:dyDescent="0.2">
      <c r="A16" s="35" t="s">
        <v>20</v>
      </c>
      <c r="B16" s="34" t="s">
        <v>74</v>
      </c>
      <c r="C16" s="35" t="s">
        <v>16</v>
      </c>
      <c r="E16" s="19" cm="1">
        <f t="array" ref="E16">IFERROR(
    -SUMPRODUCT(
        (Data_Clean_Build!H$2:H$51&lt;&gt;0) *
        (Data_Clean_Build!I$2:I$51 = 0) *
       (Data_Clean_Build!$E$2:$E$51 &lt;&gt; Data_Clean_Build!I$1:I$1) *
        (($B16 = "All") + (Data_Clean_Build!$F$2:$F$51 = $B16)) *
        (($C16 = "") + ISNUMBER(SEARCH(Data_Clean_Build!$B$2:$B$51,$C16)))
    ),
    0
)</f>
        <v>0</v>
      </c>
      <c r="F16" s="19" cm="1">
        <f t="array" ref="F16">IFERROR(
    -SUMPRODUCT(
        (Data_Clean_Build!I$2:I$51&lt;&gt;0) *
        (Data_Clean_Build!J$2:J$51 = 0) *
       (Data_Clean_Build!$E$2:$E$51 &lt;&gt; Data_Clean_Build!J$1:J$1) *
        (($B16 = "All") + (Data_Clean_Build!$F$2:$F$51 = $B16)) *
        (($C16 = "") + ISNUMBER(SEARCH(Data_Clean_Build!$B$2:$B$51,$C16)))
    ),
    0
)</f>
        <v>0</v>
      </c>
      <c r="G16" s="19" cm="1">
        <f t="array" ref="G16">IFERROR(
    -SUMPRODUCT(
        (Data_Clean_Build!J$2:J$51&lt;&gt;0) *
        (Data_Clean_Build!K$2:K$51 = 0) *
       (Data_Clean_Build!$E$2:$E$51 &lt;&gt; Data_Clean_Build!K$1:K$1) *
        (($B16 = "All") + (Data_Clean_Build!$F$2:$F$51 = $B16)) *
        (($C16 = "") + ISNUMBER(SEARCH(Data_Clean_Build!$B$2:$B$51,$C16)))
    ),
    0
)</f>
        <v>0</v>
      </c>
      <c r="H16" s="19" cm="1">
        <f t="array" ref="H16">IFERROR(
    -SUMPRODUCT(
        (Data_Clean_Build!K$2:K$51&lt;&gt;0) *
        (Data_Clean_Build!L$2:L$51 = 0) *
       (Data_Clean_Build!$E$2:$E$51 &lt;&gt; Data_Clean_Build!L$1:L$1) *
        (($B16 = "All") + (Data_Clean_Build!$F$2:$F$51 = $B16)) *
        (($C16 = "") + ISNUMBER(SEARCH(Data_Clean_Build!$B$2:$B$51,$C16)))
    ),
    0
)</f>
        <v>0</v>
      </c>
      <c r="I16" s="19" cm="1">
        <f t="array" ref="I16">IFERROR(
    -SUMPRODUCT(
        (Data_Clean_Build!L$2:L$51&lt;&gt;0) *
        (Data_Clean_Build!M$2:M$51 = 0) *
       (Data_Clean_Build!$E$2:$E$51 &lt;&gt; Data_Clean_Build!M$1:M$1) *
        (($B16 = "All") + (Data_Clean_Build!$F$2:$F$51 = $B16)) *
        (($C16 = "") + ISNUMBER(SEARCH(Data_Clean_Build!$B$2:$B$51,$C16)))
    ),
    0
)</f>
        <v>0</v>
      </c>
      <c r="J16" s="19" cm="1">
        <f t="array" ref="J16">IFERROR(
    -SUMPRODUCT(
        (Data_Clean_Build!M$2:M$51&lt;&gt;0) *
        (Data_Clean_Build!N$2:N$51 = 0) *
       (Data_Clean_Build!$E$2:$E$51 &lt;&gt; Data_Clean_Build!N$1:N$1) *
        (($B16 = "All") + (Data_Clean_Build!$F$2:$F$51 = $B16)) *
        (($C16 = "") + ISNUMBER(SEARCH(Data_Clean_Build!$B$2:$B$51,$C16)))
    ),
    0
)</f>
        <v>0</v>
      </c>
      <c r="K16" s="19" cm="1">
        <f t="array" ref="K16">IFERROR(
    -SUMPRODUCT(
        (Data_Clean_Build!N$2:N$51&lt;&gt;0) *
        (Data_Clean_Build!O$2:O$51 = 0) *
       (Data_Clean_Build!$E$2:$E$51 &lt;&gt; Data_Clean_Build!O$1:O$1) *
        (($B16 = "All") + (Data_Clean_Build!$F$2:$F$51 = $B16)) *
        (($C16 = "") + ISNUMBER(SEARCH(Data_Clean_Build!$B$2:$B$51,$C16)))
    ),
    0
)</f>
        <v>0</v>
      </c>
      <c r="L16" s="19" cm="1">
        <f t="array" ref="L16">IFERROR(
    -SUMPRODUCT(
        (Data_Clean_Build!O$2:O$51&lt;&gt;0) *
        (Data_Clean_Build!P$2:P$51 = 0) *
       (Data_Clean_Build!$E$2:$E$51 &lt;&gt; Data_Clean_Build!P$1:P$1) *
        (($B16 = "All") + (Data_Clean_Build!$F$2:$F$51 = $B16)) *
        (($C16 = "") + ISNUMBER(SEARCH(Data_Clean_Build!$B$2:$B$51,$C16)))
    ),
    0
)</f>
        <v>0</v>
      </c>
      <c r="M16" s="19" cm="1">
        <f t="array" ref="M16">IFERROR(
    -SUMPRODUCT(
        (Data_Clean_Build!P$2:P$51&lt;&gt;0) *
        (Data_Clean_Build!Q$2:Q$51 = 0) *
       (Data_Clean_Build!$E$2:$E$51 &lt;&gt; Data_Clean_Build!Q$1:Q$1) *
        (($B16 = "All") + (Data_Clean_Build!$F$2:$F$51 = $B16)) *
        (($C16 = "") + ISNUMBER(SEARCH(Data_Clean_Build!$B$2:$B$51,$C16)))
    ),
    0
)</f>
        <v>0</v>
      </c>
      <c r="N16" s="19" cm="1">
        <f t="array" ref="N16">IFERROR(
    -SUMPRODUCT(
        (Data_Clean_Build!Q$2:Q$51&lt;&gt;0) *
        (Data_Clean_Build!R$2:R$51 = 0) *
       (Data_Clean_Build!$E$2:$E$51 &lt;&gt; Data_Clean_Build!R$1:R$1) *
        (($B16 = "All") + (Data_Clean_Build!$F$2:$F$51 = $B16)) *
        (($C16 = "") + ISNUMBER(SEARCH(Data_Clean_Build!$B$2:$B$51,$C16)))
    ),
    0
)</f>
        <v>0</v>
      </c>
      <c r="O16" s="19" cm="1">
        <f t="array" ref="O16">IFERROR(
    -SUMPRODUCT(
        (Data_Clean_Build!R$2:R$51&lt;&gt;0) *
        (Data_Clean_Build!S$2:S$51 = 0) *
       (Data_Clean_Build!$E$2:$E$51 &lt;&gt; Data_Clean_Build!S$1:S$1) *
        (($B16 = "All") + (Data_Clean_Build!$F$2:$F$51 = $B16)) *
        (($C16 = "") + ISNUMBER(SEARCH(Data_Clean_Build!$B$2:$B$51,$C16)))
    ),
    0
)</f>
        <v>0</v>
      </c>
      <c r="P16" s="19" cm="1">
        <f t="array" ref="P16">IFERROR(
    -SUMPRODUCT(
        (Data_Clean_Build!S$2:S$51&lt;&gt;0) *
        (Data_Clean_Build!T$2:T$51 = 0) *
       (Data_Clean_Build!$E$2:$E$51 &lt;&gt; Data_Clean_Build!T$1:T$1) *
        (($B16 = "All") + (Data_Clean_Build!$F$2:$F$51 = $B16)) *
        (($C16 = "") + ISNUMBER(SEARCH(Data_Clean_Build!$B$2:$B$51,$C16)))
    ),
    0
)</f>
        <v>0</v>
      </c>
      <c r="Q16" s="19" cm="1">
        <f t="array" ref="Q16">IFERROR(
    -SUMPRODUCT(
        (Data_Clean_Build!T$2:T$51&lt;&gt;0) *
        (Data_Clean_Build!U$2:U$51 = 0) *
       (Data_Clean_Build!$E$2:$E$51 &lt;&gt; Data_Clean_Build!U$1:U$1) *
        (($B16 = "All") + (Data_Clean_Build!$F$2:$F$51 = $B16)) *
        (($C16 = "") + ISNUMBER(SEARCH(Data_Clean_Build!$B$2:$B$51,$C16)))
    ),
    0
)</f>
        <v>0</v>
      </c>
      <c r="R16" s="19" cm="1">
        <f t="array" ref="R16">IFERROR(
    -SUMPRODUCT(
        (Data_Clean_Build!U$2:U$51&lt;&gt;0) *
        (Data_Clean_Build!V$2:V$51 = 0) *
       (Data_Clean_Build!$E$2:$E$51 &lt;&gt; Data_Clean_Build!V$1:V$1) *
        (($B16 = "All") + (Data_Clean_Build!$F$2:$F$51 = $B16)) *
        (($C16 = "") + ISNUMBER(SEARCH(Data_Clean_Build!$B$2:$B$51,$C16)))
    ),
    0
)</f>
        <v>0</v>
      </c>
      <c r="S16" s="19" cm="1">
        <f t="array" ref="S16">IFERROR(
    -SUMPRODUCT(
        (Data_Clean_Build!V$2:V$51&lt;&gt;0) *
        (Data_Clean_Build!W$2:W$51 = 0) *
       (Data_Clean_Build!$E$2:$E$51 &lt;&gt; Data_Clean_Build!W$1:W$1) *
        (($B16 = "All") + (Data_Clean_Build!$F$2:$F$51 = $B16)) *
        (($C16 = "") + ISNUMBER(SEARCH(Data_Clean_Build!$B$2:$B$51,$C16)))
    ),
    0
)</f>
        <v>0</v>
      </c>
      <c r="T16" s="19" cm="1">
        <f t="array" ref="T16">IFERROR(
    -SUMPRODUCT(
        (Data_Clean_Build!W$2:W$51&lt;&gt;0) *
        (Data_Clean_Build!X$2:X$51 = 0) *
       (Data_Clean_Build!$E$2:$E$51 &lt;&gt; Data_Clean_Build!X$1:X$1) *
        (($B16 = "All") + (Data_Clean_Build!$F$2:$F$51 = $B16)) *
        (($C16 = "") + ISNUMBER(SEARCH(Data_Clean_Build!$B$2:$B$51,$C16)))
    ),
    0
)</f>
        <v>0</v>
      </c>
      <c r="U16" s="19" cm="1">
        <f t="array" ref="U16">IFERROR(
    -SUMPRODUCT(
        (Data_Clean_Build!X$2:X$51&lt;&gt;0) *
        (Data_Clean_Build!Y$2:Y$51 = 0) *
       (Data_Clean_Build!$E$2:$E$51 &lt;&gt; Data_Clean_Build!Y$1:Y$1) *
        (($B16 = "All") + (Data_Clean_Build!$F$2:$F$51 = $B16)) *
        (($C16 = "") + ISNUMBER(SEARCH(Data_Clean_Build!$B$2:$B$51,$C16)))
    ),
    0
)</f>
        <v>0</v>
      </c>
      <c r="V16" s="19" cm="1">
        <f t="array" ref="V16">IFERROR(
    -SUMPRODUCT(
        (Data_Clean_Build!Y$2:Y$51&lt;&gt;0) *
        (Data_Clean_Build!Z$2:Z$51 = 0) *
       (Data_Clean_Build!$E$2:$E$51 &lt;&gt; Data_Clean_Build!Z$1:Z$1) *
        (($B16 = "All") + (Data_Clean_Build!$F$2:$F$51 = $B16)) *
        (($C16 = "") + ISNUMBER(SEARCH(Data_Clean_Build!$B$2:$B$51,$C16)))
    ),
    0
)</f>
        <v>0</v>
      </c>
      <c r="W16" s="19" cm="1">
        <f t="array" ref="W16">IFERROR(
    -SUMPRODUCT(
        (Data_Clean_Build!Z$2:Z$51&lt;&gt;0) *
        (Data_Clean_Build!AA$2:AA$51 = 0) *
       (Data_Clean_Build!$E$2:$E$51 &lt;&gt; Data_Clean_Build!AA$1:AA$1) *
        (($B16 = "All") + (Data_Clean_Build!$F$2:$F$51 = $B16)) *
        (($C16 = "") + ISNUMBER(SEARCH(Data_Clean_Build!$B$2:$B$51,$C16)))
    ),
    0
)</f>
        <v>0</v>
      </c>
      <c r="X16" s="19" cm="1">
        <f t="array" ref="X16">IFERROR(
    -SUMPRODUCT(
        (Data_Clean_Build!AA$2:AA$51&lt;&gt;0) *
        (Data_Clean_Build!AB$2:AB$51 = 0) *
       (Data_Clean_Build!$E$2:$E$51 &lt;&gt; Data_Clean_Build!AB$1:AB$1) *
        (($B16 = "All") + (Data_Clean_Build!$F$2:$F$51 = $B16)) *
        (($C16 = "") + ISNUMBER(SEARCH(Data_Clean_Build!$B$2:$B$51,$C16)))
    ),
    0
)</f>
        <v>0</v>
      </c>
      <c r="Y16" s="19" cm="1">
        <f t="array" ref="Y16">IFERROR(
    -SUMPRODUCT(
        (Data_Clean_Build!AB$2:AB$51&lt;&gt;0) *
        (Data_Clean_Build!AC$2:AC$51 = 0) *
       (Data_Clean_Build!$E$2:$E$51 &lt;&gt; Data_Clean_Build!AC$1:AC$1) *
        (($B16 = "All") + (Data_Clean_Build!$F$2:$F$51 = $B16)) *
        (($C16 = "") + ISNUMBER(SEARCH(Data_Clean_Build!$B$2:$B$51,$C16)))
    ),
    0
)</f>
        <v>0</v>
      </c>
      <c r="Z16" s="19" cm="1">
        <f t="array" ref="Z16">IFERROR(
    -SUMPRODUCT(
        (Data_Clean_Build!AC$2:AC$51&lt;&gt;0) *
        (Data_Clean_Build!AD$2:AD$51 = 0) *
       (Data_Clean_Build!$E$2:$E$51 &lt;&gt; Data_Clean_Build!AD$1:AD$1) *
        (($B16 = "All") + (Data_Clean_Build!$F$2:$F$51 = $B16)) *
        (($C16 = "") + ISNUMBER(SEARCH(Data_Clean_Build!$B$2:$B$51,$C16)))
    ),
    0
)</f>
        <v>0</v>
      </c>
      <c r="AA16" s="19" cm="1">
        <f t="array" ref="AA16">IFERROR(
    -SUMPRODUCT(
        (Data_Clean_Build!AD$2:AD$51&lt;&gt;0) *
        (Data_Clean_Build!AE$2:AE$51 = 0) *
       (Data_Clean_Build!$E$2:$E$51 &lt;&gt; Data_Clean_Build!AE$1:AE$1) *
        (($B16 = "All") + (Data_Clean_Build!$F$2:$F$51 = $B16)) *
        (($C16 = "") + ISNUMBER(SEARCH(Data_Clean_Build!$B$2:$B$51,$C16)))
    ),
    0
)</f>
        <v>0</v>
      </c>
      <c r="AB16" s="19" cm="1">
        <f t="array" ref="AB16">IFERROR(
    -SUMPRODUCT(
        (Data_Clean_Build!AE$2:AE$51&lt;&gt;0) *
        (Data_Clean_Build!AF$2:AF$51 = 0) *
       (Data_Clean_Build!$E$2:$E$51 &lt;&gt; Data_Clean_Build!AF$1:AF$1) *
        (($B16 = "All") + (Data_Clean_Build!$F$2:$F$51 = $B16)) *
        (($C16 = "") + ISNUMBER(SEARCH(Data_Clean_Build!$B$2:$B$51,$C16)))
    ),
    0
)</f>
        <v>0</v>
      </c>
      <c r="AC16" s="19" cm="1">
        <f t="array" ref="AC16">IFERROR(
    -SUMPRODUCT(
        (Data_Clean_Build!AF$2:AF$51&lt;&gt;0) *
        (Data_Clean_Build!AG$2:AG$51 = 0) *
       (Data_Clean_Build!$E$2:$E$51 &lt;&gt; Data_Clean_Build!AG$1:AG$1) *
        (($B16 = "All") + (Data_Clean_Build!$F$2:$F$51 = $B16)) *
        (($C16 = "") + ISNUMBER(SEARCH(Data_Clean_Build!$B$2:$B$51,$C16)))
    ),
    0
)</f>
        <v>0</v>
      </c>
      <c r="AD16" s="19" cm="1">
        <f t="array" ref="AD16">IFERROR(
    -SUMPRODUCT(
        (Data_Clean_Build!AG$2:AG$51&lt;&gt;0) *
        (Data_Clean_Build!AH$2:AH$51 = 0) *
       (Data_Clean_Build!$E$2:$E$51 &lt;&gt; Data_Clean_Build!AH$1:AH$1) *
        (($B16 = "All") + (Data_Clean_Build!$F$2:$F$51 = $B16)) *
        (($C16 = "") + ISNUMBER(SEARCH(Data_Clean_Build!$B$2:$B$51,$C16)))
    ),
    0
)</f>
        <v>0</v>
      </c>
      <c r="AE16" s="19" cm="1">
        <f t="array" ref="AE16">IFERROR(
    -SUMPRODUCT(
        (Data_Clean_Build!AH$2:AH$51&lt;&gt;0) *
        (Data_Clean_Build!AI$2:AI$51 = 0) *
       (Data_Clean_Build!$E$2:$E$51 &lt;&gt; Data_Clean_Build!AI$1:AI$1) *
        (($B16 = "All") + (Data_Clean_Build!$F$2:$F$51 = $B16)) *
        (($C16 = "") + ISNUMBER(SEARCH(Data_Clean_Build!$B$2:$B$51,$C16)))
    ),
    0
)</f>
        <v>0</v>
      </c>
      <c r="AF16" s="19" cm="1">
        <f t="array" ref="AF16">IFERROR(
    -SUMPRODUCT(
        (Data_Clean_Build!AI$2:AI$51&lt;&gt;0) *
        (Data_Clean_Build!AJ$2:AJ$51 = 0) *
       (Data_Clean_Build!$E$2:$E$51 &lt;&gt; Data_Clean_Build!AJ$1:AJ$1) *
        (($B16 = "All") + (Data_Clean_Build!$F$2:$F$51 = $B16)) *
        (($C16 = "") + ISNUMBER(SEARCH(Data_Clean_Build!$B$2:$B$51,$C16)))
    ),
    0
)</f>
        <v>0</v>
      </c>
      <c r="AH16" s="19" cm="1">
        <f t="array" ref="AH16">_xlfn.SWITCH($A16,"Start",$E16,"End",$G16,SUM($E16:$G16))</f>
        <v>0</v>
      </c>
      <c r="AI16" s="19" cm="1">
        <f t="array" ref="AI16">_xlfn.SWITCH($A16,"Start",$H16,"End",$J16,SUM($H16:$J16))</f>
        <v>0</v>
      </c>
      <c r="AJ16" s="19" cm="1">
        <f t="array" ref="AJ16">_xlfn.SWITCH($A16,"Start",$K16,"End",$M16,SUM($K16:$M16))</f>
        <v>0</v>
      </c>
      <c r="AK16" s="19" cm="1">
        <f t="array" ref="AK16">_xlfn.SWITCH($A16,"Start",$N16,"End",$P16,SUM($N16:$P16))</f>
        <v>0</v>
      </c>
      <c r="AL16" s="19" cm="1">
        <f t="array" ref="AL16">_xlfn.SWITCH($A16,"Start",$Q16,"End",$S16,SUM($Q16:$S16))</f>
        <v>0</v>
      </c>
      <c r="AM16" s="19" cm="1">
        <f t="array" ref="AM16">_xlfn.SWITCH($A16,"Start",$T16,"End",$V16,SUM($T16:$V16))</f>
        <v>0</v>
      </c>
      <c r="AN16" s="19" cm="1">
        <f t="array" ref="AN16">_xlfn.SWITCH($A16,"Start",$W16,"End",$Y16,SUM($W16:$Y16))</f>
        <v>0</v>
      </c>
      <c r="AO16" s="19" cm="1">
        <f t="array" ref="AO16">_xlfn.SWITCH($A16,"Start",$Z16,"End",$AB16,SUM($Z16:$AB16))</f>
        <v>0</v>
      </c>
      <c r="AP16" s="19" cm="1">
        <f t="array" ref="AP16">_xlfn.SWITCH($A16,"Start",$AC16,"End",$AE16,SUM($AC16:$AE16))</f>
        <v>0</v>
      </c>
      <c r="AR16" s="19" cm="1">
        <f t="array" ref="AR16">_xlfn.SWITCH($A16,"Start",$E16,"End",$P16,SUM($E16:$P16))</f>
        <v>0</v>
      </c>
      <c r="AS16" s="19" cm="1">
        <f t="array" ref="AS16">_xlfn.SWITCH($A16,"Start",$Q16,"End",$AB16,SUM($Q16:$AB16))</f>
        <v>0</v>
      </c>
    </row>
    <row r="17" spans="1:45" x14ac:dyDescent="0.2">
      <c r="A17" s="35" t="s">
        <v>21</v>
      </c>
      <c r="B17" s="34" t="s">
        <v>74</v>
      </c>
      <c r="C17" s="35" t="s">
        <v>16</v>
      </c>
      <c r="E17" s="19" cm="1">
        <f t="array" ref="E17">IFERROR(
    -SUMPRODUCT(
        (Data_Clean_Build!H$2:H$51&lt;&gt;0) *
        (Data_Clean_Build!$E$2:$E$51 = Data_Clean_Build!I$1:I$1) *
        (($B17 = "All") + (Data_Clean_Build!$F$2:$F$51 = $B17)) *
        (($C17 = "") + ISNUMBER(SEARCH(Data_Clean_Build!$B$2:$B$51,$C17)))
    ),
    0
)</f>
        <v>0</v>
      </c>
      <c r="F17" s="19" cm="1">
        <f t="array" ref="F17">IFERROR(
    -SUMPRODUCT(
        (Data_Clean_Build!I$2:I$51&lt;&gt;0) *
        (Data_Clean_Build!$E$2:$E$51 = Data_Clean_Build!J$1:J$1) *
        (($B17 = "All") + (Data_Clean_Build!$F$2:$F$51 = $B17)) *
        (($C17 = "") + ISNUMBER(SEARCH(Data_Clean_Build!$B$2:$B$51,$C17)))
    ),
    0
)</f>
        <v>0</v>
      </c>
      <c r="G17" s="19" cm="1">
        <f t="array" ref="G17">IFERROR(
    -SUMPRODUCT(
        (Data_Clean_Build!J$2:J$51&lt;&gt;0) *
        (Data_Clean_Build!$E$2:$E$51 = Data_Clean_Build!K$1:K$1) *
        (($B17 = "All") + (Data_Clean_Build!$F$2:$F$51 = $B17)) *
        (($C17 = "") + ISNUMBER(SEARCH(Data_Clean_Build!$B$2:$B$51,$C17)))
    ),
    0
)</f>
        <v>0</v>
      </c>
      <c r="H17" s="19" cm="1">
        <f t="array" ref="H17">IFERROR(
    -SUMPRODUCT(
        (Data_Clean_Build!K$2:K$51&lt;&gt;0) *
        (Data_Clean_Build!$E$2:$E$51 = Data_Clean_Build!L$1:L$1) *
        (($B17 = "All") + (Data_Clean_Build!$F$2:$F$51 = $B17)) *
        (($C17 = "") + ISNUMBER(SEARCH(Data_Clean_Build!$B$2:$B$51,$C17)))
    ),
    0
)</f>
        <v>0</v>
      </c>
      <c r="I17" s="19" cm="1">
        <f t="array" ref="I17">IFERROR(
    -SUMPRODUCT(
        (Data_Clean_Build!L$2:L$51&lt;&gt;0) *
        (Data_Clean_Build!$E$2:$E$51 = Data_Clean_Build!M$1:M$1) *
        (($B17 = "All") + (Data_Clean_Build!$F$2:$F$51 = $B17)) *
        (($C17 = "") + ISNUMBER(SEARCH(Data_Clean_Build!$B$2:$B$51,$C17)))
    ),
    0
)</f>
        <v>0</v>
      </c>
      <c r="J17" s="19" cm="1">
        <f t="array" ref="J17">IFERROR(
    -SUMPRODUCT(
        (Data_Clean_Build!M$2:M$51&lt;&gt;0) *
        (Data_Clean_Build!$E$2:$E$51 = Data_Clean_Build!N$1:N$1) *
        (($B17 = "All") + (Data_Clean_Build!$F$2:$F$51 = $B17)) *
        (($C17 = "") + ISNUMBER(SEARCH(Data_Clean_Build!$B$2:$B$51,$C17)))
    ),
    0
)</f>
        <v>0</v>
      </c>
      <c r="K17" s="19" cm="1">
        <f t="array" ref="K17">IFERROR(
    -SUMPRODUCT(
        (Data_Clean_Build!N$2:N$51&lt;&gt;0) *
        (Data_Clean_Build!$E$2:$E$51 = Data_Clean_Build!O$1:O$1) *
        (($B17 = "All") + (Data_Clean_Build!$F$2:$F$51 = $B17)) *
        (($C17 = "") + ISNUMBER(SEARCH(Data_Clean_Build!$B$2:$B$51,$C17)))
    ),
    0
)</f>
        <v>0</v>
      </c>
      <c r="L17" s="19" cm="1">
        <f t="array" ref="L17">IFERROR(
    -SUMPRODUCT(
        (Data_Clean_Build!O$2:O$51&lt;&gt;0) *
        (Data_Clean_Build!$E$2:$E$51 = Data_Clean_Build!P$1:P$1) *
        (($B17 = "All") + (Data_Clean_Build!$F$2:$F$51 = $B17)) *
        (($C17 = "") + ISNUMBER(SEARCH(Data_Clean_Build!$B$2:$B$51,$C17)))
    ),
    0
)</f>
        <v>0</v>
      </c>
      <c r="M17" s="19" cm="1">
        <f t="array" ref="M17">IFERROR(
    -SUMPRODUCT(
        (Data_Clean_Build!P$2:P$51&lt;&gt;0) *
        (Data_Clean_Build!$E$2:$E$51 = Data_Clean_Build!Q$1:Q$1) *
        (($B17 = "All") + (Data_Clean_Build!$F$2:$F$51 = $B17)) *
        (($C17 = "") + ISNUMBER(SEARCH(Data_Clean_Build!$B$2:$B$51,$C17)))
    ),
    0
)</f>
        <v>-1</v>
      </c>
      <c r="N17" s="19" cm="1">
        <f t="array" ref="N17">IFERROR(
    -SUMPRODUCT(
        (Data_Clean_Build!Q$2:Q$51&lt;&gt;0) *
        (Data_Clean_Build!$E$2:$E$51 = Data_Clean_Build!R$1:R$1) *
        (($B17 = "All") + (Data_Clean_Build!$F$2:$F$51 = $B17)) *
        (($C17 = "") + ISNUMBER(SEARCH(Data_Clean_Build!$B$2:$B$51,$C17)))
    ),
    0
)</f>
        <v>0</v>
      </c>
      <c r="O17" s="19" cm="1">
        <f t="array" ref="O17">IFERROR(
    -SUMPRODUCT(
        (Data_Clean_Build!R$2:R$51&lt;&gt;0) *
        (Data_Clean_Build!$E$2:$E$51 = Data_Clean_Build!S$1:S$1) *
        (($B17 = "All") + (Data_Clean_Build!$F$2:$F$51 = $B17)) *
        (($C17 = "") + ISNUMBER(SEARCH(Data_Clean_Build!$B$2:$B$51,$C17)))
    ),
    0
)</f>
        <v>0</v>
      </c>
      <c r="P17" s="19" cm="1">
        <f t="array" ref="P17">IFERROR(
    -SUMPRODUCT(
        (Data_Clean_Build!S$2:S$51&lt;&gt;0) *
        (Data_Clean_Build!$E$2:$E$51 = Data_Clean_Build!T$1:T$1) *
        (($B17 = "All") + (Data_Clean_Build!$F$2:$F$51 = $B17)) *
        (($C17 = "") + ISNUMBER(SEARCH(Data_Clean_Build!$B$2:$B$51,$C17)))
    ),
    0
)</f>
        <v>0</v>
      </c>
      <c r="Q17" s="19" cm="1">
        <f t="array" ref="Q17">IFERROR(
    -SUMPRODUCT(
        (Data_Clean_Build!T$2:T$51&lt;&gt;0) *
        (Data_Clean_Build!$E$2:$E$51 = Data_Clean_Build!U$1:U$1) *
        (($B17 = "All") + (Data_Clean_Build!$F$2:$F$51 = $B17)) *
        (($C17 = "") + ISNUMBER(SEARCH(Data_Clean_Build!$B$2:$B$51,$C17)))
    ),
    0
)</f>
        <v>0</v>
      </c>
      <c r="R17" s="19" cm="1">
        <f t="array" ref="R17">IFERROR(
    -SUMPRODUCT(
        (Data_Clean_Build!U$2:U$51&lt;&gt;0) *
        (Data_Clean_Build!$E$2:$E$51 = Data_Clean_Build!V$1:V$1) *
        (($B17 = "All") + (Data_Clean_Build!$F$2:$F$51 = $B17)) *
        (($C17 = "") + ISNUMBER(SEARCH(Data_Clean_Build!$B$2:$B$51,$C17)))
    ),
    0
)</f>
        <v>0</v>
      </c>
      <c r="S17" s="19" cm="1">
        <f t="array" ref="S17">IFERROR(
    -SUMPRODUCT(
        (Data_Clean_Build!V$2:V$51&lt;&gt;0) *
        (Data_Clean_Build!$E$2:$E$51 = Data_Clean_Build!W$1:W$1) *
        (($B17 = "All") + (Data_Clean_Build!$F$2:$F$51 = $B17)) *
        (($C17 = "") + ISNUMBER(SEARCH(Data_Clean_Build!$B$2:$B$51,$C17)))
    ),
    0
)</f>
        <v>0</v>
      </c>
      <c r="T17" s="19" cm="1">
        <f t="array" ref="T17">IFERROR(
    -SUMPRODUCT(
        (Data_Clean_Build!W$2:W$51&lt;&gt;0) *
        (Data_Clean_Build!$E$2:$E$51 = Data_Clean_Build!X$1:X$1) *
        (($B17 = "All") + (Data_Clean_Build!$F$2:$F$51 = $B17)) *
        (($C17 = "") + ISNUMBER(SEARCH(Data_Clean_Build!$B$2:$B$51,$C17)))
    ),
    0
)</f>
        <v>0</v>
      </c>
      <c r="U17" s="19" cm="1">
        <f t="array" ref="U17">IFERROR(
    -SUMPRODUCT(
        (Data_Clean_Build!X$2:X$51&lt;&gt;0) *
        (Data_Clean_Build!$E$2:$E$51 = Data_Clean_Build!Y$1:Y$1) *
        (($B17 = "All") + (Data_Clean_Build!$F$2:$F$51 = $B17)) *
        (($C17 = "") + ISNUMBER(SEARCH(Data_Clean_Build!$B$2:$B$51,$C17)))
    ),
    0
)</f>
        <v>0</v>
      </c>
      <c r="V17" s="19" cm="1">
        <f t="array" ref="V17">IFERROR(
    -SUMPRODUCT(
        (Data_Clean_Build!Y$2:Y$51&lt;&gt;0) *
        (Data_Clean_Build!$E$2:$E$51 = Data_Clean_Build!Z$1:Z$1) *
        (($B17 = "All") + (Data_Clean_Build!$F$2:$F$51 = $B17)) *
        (($C17 = "") + ISNUMBER(SEARCH(Data_Clean_Build!$B$2:$B$51,$C17)))
    ),
    0
)</f>
        <v>0</v>
      </c>
      <c r="W17" s="19" cm="1">
        <f t="array" ref="W17">IFERROR(
    -SUMPRODUCT(
        (Data_Clean_Build!Z$2:Z$51&lt;&gt;0) *
        (Data_Clean_Build!$E$2:$E$51 = Data_Clean_Build!AA$1:AA$1) *
        (($B17 = "All") + (Data_Clean_Build!$F$2:$F$51 = $B17)) *
        (($C17 = "") + ISNUMBER(SEARCH(Data_Clean_Build!$B$2:$B$51,$C17)))
    ),
    0
)</f>
        <v>0</v>
      </c>
      <c r="X17" s="19" cm="1">
        <f t="array" ref="X17">IFERROR(
    -SUMPRODUCT(
        (Data_Clean_Build!AA$2:AA$51&lt;&gt;0) *
        (Data_Clean_Build!$E$2:$E$51 = Data_Clean_Build!AB$1:AB$1) *
        (($B17 = "All") + (Data_Clean_Build!$F$2:$F$51 = $B17)) *
        (($C17 = "") + ISNUMBER(SEARCH(Data_Clean_Build!$B$2:$B$51,$C17)))
    ),
    0
)</f>
        <v>-2</v>
      </c>
      <c r="Y17" s="19" cm="1">
        <f t="array" ref="Y17">IFERROR(
    -SUMPRODUCT(
        (Data_Clean_Build!AB$2:AB$51&lt;&gt;0) *
        (Data_Clean_Build!$E$2:$E$51 = Data_Clean_Build!AC$1:AC$1) *
        (($B17 = "All") + (Data_Clean_Build!$F$2:$F$51 = $B17)) *
        (($C17 = "") + ISNUMBER(SEARCH(Data_Clean_Build!$B$2:$B$51,$C17)))
    ),
    0
)</f>
        <v>0</v>
      </c>
      <c r="Z17" s="19" cm="1">
        <f t="array" ref="Z17">IFERROR(
    -SUMPRODUCT(
        (Data_Clean_Build!AC$2:AC$51&lt;&gt;0) *
        (Data_Clean_Build!$E$2:$E$51 = Data_Clean_Build!AD$1:AD$1) *
        (($B17 = "All") + (Data_Clean_Build!$F$2:$F$51 = $B17)) *
        (($C17 = "") + ISNUMBER(SEARCH(Data_Clean_Build!$B$2:$B$51,$C17)))
    ),
    0
)</f>
        <v>0</v>
      </c>
      <c r="AA17" s="19" cm="1">
        <f t="array" ref="AA17">IFERROR(
    -SUMPRODUCT(
        (Data_Clean_Build!AD$2:AD$51&lt;&gt;0) *
        (Data_Clean_Build!$E$2:$E$51 = Data_Clean_Build!AE$1:AE$1) *
        (($B17 = "All") + (Data_Clean_Build!$F$2:$F$51 = $B17)) *
        (($C17 = "") + ISNUMBER(SEARCH(Data_Clean_Build!$B$2:$B$51,$C17)))
    ),
    0
)</f>
        <v>0</v>
      </c>
      <c r="AB17" s="19" cm="1">
        <f t="array" ref="AB17">IFERROR(
    -SUMPRODUCT(
        (Data_Clean_Build!AE$2:AE$51&lt;&gt;0) *
        (Data_Clean_Build!$E$2:$E$51 = Data_Clean_Build!AF$1:AF$1) *
        (($B17 = "All") + (Data_Clean_Build!$F$2:$F$51 = $B17)) *
        (($C17 = "") + ISNUMBER(SEARCH(Data_Clean_Build!$B$2:$B$51,$C17)))
    ),
    0
)</f>
        <v>0</v>
      </c>
      <c r="AC17" s="19" cm="1">
        <f t="array" ref="AC17">IFERROR(
    -SUMPRODUCT(
        (Data_Clean_Build!AF$2:AF$51&lt;&gt;0) *
        (Data_Clean_Build!$E$2:$E$51 = Data_Clean_Build!AG$1:AG$1) *
        (($B17 = "All") + (Data_Clean_Build!$F$2:$F$51 = $B17)) *
        (($C17 = "") + ISNUMBER(SEARCH(Data_Clean_Build!$B$2:$B$51,$C17)))
    ),
    0
)</f>
        <v>0</v>
      </c>
      <c r="AD17" s="19" cm="1">
        <f t="array" ref="AD17">IFERROR(
    -SUMPRODUCT(
        (Data_Clean_Build!AG$2:AG$51&lt;&gt;0) *
        (Data_Clean_Build!$E$2:$E$51 = Data_Clean_Build!AH$1:AH$1) *
        (($B17 = "All") + (Data_Clean_Build!$F$2:$F$51 = $B17)) *
        (($C17 = "") + ISNUMBER(SEARCH(Data_Clean_Build!$B$2:$B$51,$C17)))
    ),
    0
)</f>
        <v>0</v>
      </c>
      <c r="AE17" s="19" cm="1">
        <f t="array" ref="AE17">IFERROR(
    -SUMPRODUCT(
        (Data_Clean_Build!AH$2:AH$51&lt;&gt;0) *
        (Data_Clean_Build!$E$2:$E$51 = Data_Clean_Build!AI$1:AI$1) *
        (($B17 = "All") + (Data_Clean_Build!$F$2:$F$51 = $B17)) *
        (($C17 = "") + ISNUMBER(SEARCH(Data_Clean_Build!$B$2:$B$51,$C17)))
    ),
    0
)</f>
        <v>0</v>
      </c>
      <c r="AF17" s="19" cm="1">
        <f t="array" ref="AF17">IFERROR(
    -SUMPRODUCT(
        (Data_Clean_Build!AI$2:AI$51&lt;&gt;0) *
        (Data_Clean_Build!$E$2:$E$51 = Data_Clean_Build!AJ$1:AJ$1) *
        (($B17 = "All") + (Data_Clean_Build!$F$2:$F$51 = $B17)) *
        (($C17 = "") + ISNUMBER(SEARCH(Data_Clean_Build!$B$2:$B$51,$C17)))
    ),
    0
)</f>
        <v>0</v>
      </c>
      <c r="AH17" s="19" cm="1">
        <f t="array" ref="AH17">_xlfn.SWITCH($A17,"Start",$E17,"End",$G17,SUM($E17:$G17))</f>
        <v>0</v>
      </c>
      <c r="AI17" s="19" cm="1">
        <f t="array" ref="AI17">_xlfn.SWITCH($A17,"Start",$H17,"End",$J17,SUM($H17:$J17))</f>
        <v>0</v>
      </c>
      <c r="AJ17" s="19" cm="1">
        <f t="array" ref="AJ17">_xlfn.SWITCH($A17,"Start",$K17,"End",$M17,SUM($K17:$M17))</f>
        <v>-1</v>
      </c>
      <c r="AK17" s="19" cm="1">
        <f t="array" ref="AK17">_xlfn.SWITCH($A17,"Start",$N17,"End",$P17,SUM($N17:$P17))</f>
        <v>0</v>
      </c>
      <c r="AL17" s="19" cm="1">
        <f t="array" ref="AL17">_xlfn.SWITCH($A17,"Start",$Q17,"End",$S17,SUM($Q17:$S17))</f>
        <v>0</v>
      </c>
      <c r="AM17" s="19" cm="1">
        <f t="array" ref="AM17">_xlfn.SWITCH($A17,"Start",$T17,"End",$V17,SUM($T17:$V17))</f>
        <v>0</v>
      </c>
      <c r="AN17" s="19" cm="1">
        <f t="array" ref="AN17">_xlfn.SWITCH($A17,"Start",$W17,"End",$Y17,SUM($W17:$Y17))</f>
        <v>-2</v>
      </c>
      <c r="AO17" s="19" cm="1">
        <f t="array" ref="AO17">_xlfn.SWITCH($A17,"Start",$Z17,"End",$AB17,SUM($Z17:$AB17))</f>
        <v>0</v>
      </c>
      <c r="AP17" s="19" cm="1">
        <f t="array" ref="AP17">_xlfn.SWITCH($A17,"Start",$AC17,"End",$AE17,SUM($AC17:$AE17))</f>
        <v>0</v>
      </c>
      <c r="AR17" s="19" cm="1">
        <f t="array" ref="AR17">_xlfn.SWITCH($A17,"Start",$E17,"End",$P17,SUM($E17:$P17))</f>
        <v>-1</v>
      </c>
      <c r="AS17" s="19" cm="1">
        <f t="array" ref="AS17">_xlfn.SWITCH($A17,"Start",$Q17,"End",$AB17,SUM($Q17:$AB17))</f>
        <v>-2</v>
      </c>
    </row>
    <row r="18" spans="1:45" x14ac:dyDescent="0.2">
      <c r="A18" s="35" t="s">
        <v>22</v>
      </c>
      <c r="B18" s="34" t="s">
        <v>74</v>
      </c>
      <c r="C18" s="35" t="s">
        <v>16</v>
      </c>
      <c r="E18" s="19" cm="1">
        <f t="array" ref="E18">IFERROR(
    SUMPRODUCT(
        (Data_Clean_Build!I$2:I$51&lt;&gt;0) *
        (($B18 = "All") + (Data_Clean_Build!$F$2:$F$51 = $B18)) *
        (($C18 = "") + ISNUMBER(SEARCH(Data_Clean_Build!$B$2:$B$51,$C18)))
    ),
    0
)</f>
        <v>0</v>
      </c>
      <c r="F18" s="19" cm="1">
        <f t="array" ref="F18">IFERROR(
    SUMPRODUCT(
        (Data_Clean_Build!J$2:J$51&lt;&gt;0) *
        (($B18 = "All") + (Data_Clean_Build!$F$2:$F$51 = $B18)) *
        (($C18 = "") + ISNUMBER(SEARCH(Data_Clean_Build!$B$2:$B$51,$C18)))
    ),
    0
)</f>
        <v>0</v>
      </c>
      <c r="G18" s="19" cm="1">
        <f t="array" ref="G18">IFERROR(
    SUMPRODUCT(
        (Data_Clean_Build!K$2:K$51&lt;&gt;0) *
        (($B18 = "All") + (Data_Clean_Build!$F$2:$F$51 = $B18)) *
        (($C18 = "") + ISNUMBER(SEARCH(Data_Clean_Build!$B$2:$B$51,$C18)))
    ),
    0
)</f>
        <v>0</v>
      </c>
      <c r="H18" s="19" cm="1">
        <f t="array" ref="H18">IFERROR(
    SUMPRODUCT(
        (Data_Clean_Build!L$2:L$51&lt;&gt;0) *
        (($B18 = "All") + (Data_Clean_Build!$F$2:$F$51 = $B18)) *
        (($C18 = "") + ISNUMBER(SEARCH(Data_Clean_Build!$B$2:$B$51,$C18)))
    ),
    0
)</f>
        <v>1</v>
      </c>
      <c r="I18" s="19" cm="1">
        <f t="array" ref="I18">IFERROR(
    SUMPRODUCT(
        (Data_Clean_Build!M$2:M$51&lt;&gt;0) *
        (($B18 = "All") + (Data_Clean_Build!$F$2:$F$51 = $B18)) *
        (($C18 = "") + ISNUMBER(SEARCH(Data_Clean_Build!$B$2:$B$51,$C18)))
    ),
    0
)</f>
        <v>7</v>
      </c>
      <c r="J18" s="19" cm="1">
        <f t="array" ref="J18">IFERROR(
    SUMPRODUCT(
        (Data_Clean_Build!N$2:N$51&lt;&gt;0) *
        (($B18 = "All") + (Data_Clean_Build!$F$2:$F$51 = $B18)) *
        (($C18 = "") + ISNUMBER(SEARCH(Data_Clean_Build!$B$2:$B$51,$C18)))
    ),
    0
)</f>
        <v>9</v>
      </c>
      <c r="K18" s="19" cm="1">
        <f t="array" ref="K18">IFERROR(
    SUMPRODUCT(
        (Data_Clean_Build!O$2:O$51&lt;&gt;0) *
        (($B18 = "All") + (Data_Clean_Build!$F$2:$F$51 = $B18)) *
        (($C18 = "") + ISNUMBER(SEARCH(Data_Clean_Build!$B$2:$B$51,$C18)))
    ),
    0
)</f>
        <v>9</v>
      </c>
      <c r="L18" s="19" cm="1">
        <f t="array" ref="L18">IFERROR(
    SUMPRODUCT(
        (Data_Clean_Build!P$2:P$51&lt;&gt;0) *
        (($B18 = "All") + (Data_Clean_Build!$F$2:$F$51 = $B18)) *
        (($C18 = "") + ISNUMBER(SEARCH(Data_Clean_Build!$B$2:$B$51,$C18)))
    ),
    0
)</f>
        <v>9</v>
      </c>
      <c r="M18" s="19" cm="1">
        <f t="array" ref="M18">IFERROR(
    SUMPRODUCT(
        (Data_Clean_Build!Q$2:Q$51&lt;&gt;0) *
        (($B18 = "All") + (Data_Clean_Build!$F$2:$F$51 = $B18)) *
        (($C18 = "") + ISNUMBER(SEARCH(Data_Clean_Build!$B$2:$B$51,$C18)))
    ),
    0
)</f>
        <v>8</v>
      </c>
      <c r="N18" s="19" cm="1">
        <f t="array" ref="N18">IFERROR(
    SUMPRODUCT(
        (Data_Clean_Build!R$2:R$51&lt;&gt;0) *
        (($B18 = "All") + (Data_Clean_Build!$F$2:$F$51 = $B18)) *
        (($C18 = "") + ISNUMBER(SEARCH(Data_Clean_Build!$B$2:$B$51,$C18)))
    ),
    0
)</f>
        <v>8</v>
      </c>
      <c r="O18" s="19" cm="1">
        <f t="array" ref="O18">IFERROR(
    SUMPRODUCT(
        (Data_Clean_Build!S$2:S$51&lt;&gt;0) *
        (($B18 = "All") + (Data_Clean_Build!$F$2:$F$51 = $B18)) *
        (($C18 = "") + ISNUMBER(SEARCH(Data_Clean_Build!$B$2:$B$51,$C18)))
    ),
    0
)</f>
        <v>8</v>
      </c>
      <c r="P18" s="19" cm="1">
        <f t="array" ref="P18">IFERROR(
    SUMPRODUCT(
        (Data_Clean_Build!T$2:T$51&lt;&gt;0) *
        (($B18 = "All") + (Data_Clean_Build!$F$2:$F$51 = $B18)) *
        (($C18 = "") + ISNUMBER(SEARCH(Data_Clean_Build!$B$2:$B$51,$C18)))
    ),
    0
)</f>
        <v>8</v>
      </c>
      <c r="Q18" s="19" cm="1">
        <f t="array" ref="Q18">IFERROR(
    SUMPRODUCT(
        (Data_Clean_Build!U$2:U$51&lt;&gt;0) *
        (($B18 = "All") + (Data_Clean_Build!$F$2:$F$51 = $B18)) *
        (($C18 = "") + ISNUMBER(SEARCH(Data_Clean_Build!$B$2:$B$51,$C18)))
    ),
    0
)</f>
        <v>8</v>
      </c>
      <c r="R18" s="19" cm="1">
        <f t="array" ref="R18">IFERROR(
    SUMPRODUCT(
        (Data_Clean_Build!V$2:V$51&lt;&gt;0) *
        (($B18 = "All") + (Data_Clean_Build!$F$2:$F$51 = $B18)) *
        (($C18 = "") + ISNUMBER(SEARCH(Data_Clean_Build!$B$2:$B$51,$C18)))
    ),
    0
)</f>
        <v>8</v>
      </c>
      <c r="S18" s="19" cm="1">
        <f t="array" ref="S18">IFERROR(
    SUMPRODUCT(
        (Data_Clean_Build!W$2:W$51&lt;&gt;0) *
        (($B18 = "All") + (Data_Clean_Build!$F$2:$F$51 = $B18)) *
        (($C18 = "") + ISNUMBER(SEARCH(Data_Clean_Build!$B$2:$B$51,$C18)))
    ),
    0
)</f>
        <v>8</v>
      </c>
      <c r="T18" s="19" cm="1">
        <f t="array" ref="T18">IFERROR(
    SUMPRODUCT(
        (Data_Clean_Build!X$2:X$51&lt;&gt;0) *
        (($B18 = "All") + (Data_Clean_Build!$F$2:$F$51 = $B18)) *
        (($C18 = "") + ISNUMBER(SEARCH(Data_Clean_Build!$B$2:$B$51,$C18)))
    ),
    0
)</f>
        <v>8</v>
      </c>
      <c r="U18" s="19" cm="1">
        <f t="array" ref="U18">IFERROR(
    SUMPRODUCT(
        (Data_Clean_Build!Y$2:Y$51&lt;&gt;0) *
        (($B18 = "All") + (Data_Clean_Build!$F$2:$F$51 = $B18)) *
        (($C18 = "") + ISNUMBER(SEARCH(Data_Clean_Build!$B$2:$B$51,$C18)))
    ),
    0
)</f>
        <v>8</v>
      </c>
      <c r="V18" s="19" cm="1">
        <f t="array" ref="V18">IFERROR(
    SUMPRODUCT(
        (Data_Clean_Build!Z$2:Z$51&lt;&gt;0) *
        (($B18 = "All") + (Data_Clean_Build!$F$2:$F$51 = $B18)) *
        (($C18 = "") + ISNUMBER(SEARCH(Data_Clean_Build!$B$2:$B$51,$C18)))
    ),
    0
)</f>
        <v>8</v>
      </c>
      <c r="W18" s="19" cm="1">
        <f t="array" ref="W18">IFERROR(
    SUMPRODUCT(
        (Data_Clean_Build!AA$2:AA$51&lt;&gt;0) *
        (($B18 = "All") + (Data_Clean_Build!$F$2:$F$51 = $B18)) *
        (($C18 = "") + ISNUMBER(SEARCH(Data_Clean_Build!$B$2:$B$51,$C18)))
    ),
    0
)</f>
        <v>8</v>
      </c>
      <c r="X18" s="19" cm="1">
        <f t="array" ref="X18">IFERROR(
    SUMPRODUCT(
        (Data_Clean_Build!AB$2:AB$51&lt;&gt;0) *
        (($B18 = "All") + (Data_Clean_Build!$F$2:$F$51 = $B18)) *
        (($C18 = "") + ISNUMBER(SEARCH(Data_Clean_Build!$B$2:$B$51,$C18)))
    ),
    0
)</f>
        <v>6</v>
      </c>
      <c r="Y18" s="19" cm="1">
        <f t="array" ref="Y18">IFERROR(
    SUMPRODUCT(
        (Data_Clean_Build!AC$2:AC$51&lt;&gt;0) *
        (($B18 = "All") + (Data_Clean_Build!$F$2:$F$51 = $B18)) *
        (($C18 = "") + ISNUMBER(SEARCH(Data_Clean_Build!$B$2:$B$51,$C18)))
    ),
    0
)</f>
        <v>6</v>
      </c>
      <c r="Z18" s="19" cm="1">
        <f t="array" ref="Z18">IFERROR(
    SUMPRODUCT(
        (Data_Clean_Build!AD$2:AD$51&lt;&gt;0) *
        (($B18 = "All") + (Data_Clean_Build!$F$2:$F$51 = $B18)) *
        (($C18 = "") + ISNUMBER(SEARCH(Data_Clean_Build!$B$2:$B$51,$C18)))
    ),
    0
)</f>
        <v>6</v>
      </c>
      <c r="AA18" s="19" cm="1">
        <f t="array" ref="AA18">IFERROR(
    SUMPRODUCT(
        (Data_Clean_Build!AE$2:AE$51&lt;&gt;0) *
        (($B18 = "All") + (Data_Clean_Build!$F$2:$F$51 = $B18)) *
        (($C18 = "") + ISNUMBER(SEARCH(Data_Clean_Build!$B$2:$B$51,$C18)))
    ),
    0
)</f>
        <v>6</v>
      </c>
      <c r="AB18" s="19" cm="1">
        <f t="array" ref="AB18">IFERROR(
    SUMPRODUCT(
        (Data_Clean_Build!AF$2:AF$51&lt;&gt;0) *
        (($B18 = "All") + (Data_Clean_Build!$F$2:$F$51 = $B18)) *
        (($C18 = "") + ISNUMBER(SEARCH(Data_Clean_Build!$B$2:$B$51,$C18)))
    ),
    0
)</f>
        <v>6</v>
      </c>
      <c r="AC18" s="19" cm="1">
        <f t="array" ref="AC18">IFERROR(
    SUMPRODUCT(
        (Data_Clean_Build!AG$2:AG$51&lt;&gt;0) *
        (($B18 = "All") + (Data_Clean_Build!$F$2:$F$51 = $B18)) *
        (($C18 = "") + ISNUMBER(SEARCH(Data_Clean_Build!$B$2:$B$51,$C18)))
    ),
    0
)</f>
        <v>6</v>
      </c>
      <c r="AD18" s="19" cm="1">
        <f t="array" ref="AD18">IFERROR(
    SUMPRODUCT(
        (Data_Clean_Build!AH$2:AH$51&lt;&gt;0) *
        (($B18 = "All") + (Data_Clean_Build!$F$2:$F$51 = $B18)) *
        (($C18 = "") + ISNUMBER(SEARCH(Data_Clean_Build!$B$2:$B$51,$C18)))
    ),
    0
)</f>
        <v>6</v>
      </c>
      <c r="AE18" s="19" cm="1">
        <f t="array" ref="AE18">IFERROR(
    SUMPRODUCT(
        (Data_Clean_Build!AI$2:AI$51&lt;&gt;0) *
        (($B18 = "All") + (Data_Clean_Build!$F$2:$F$51 = $B18)) *
        (($C18 = "") + ISNUMBER(SEARCH(Data_Clean_Build!$B$2:$B$51,$C18)))
    ),
    0
)</f>
        <v>6</v>
      </c>
      <c r="AF18" s="19" cm="1">
        <f t="array" ref="AF18">IFERROR(
    SUMPRODUCT(
        (Data_Clean_Build!AJ$2:AJ$51&lt;&gt;0) *
        (($B18 = "All") + (Data_Clean_Build!$F$2:$F$51 = $B18)) *
        (($C18 = "") + ISNUMBER(SEARCH(Data_Clean_Build!$B$2:$B$51,$C18)))
    ),
    0
)</f>
        <v>6</v>
      </c>
      <c r="AH18" s="19" cm="1">
        <f t="array" ref="AH18">_xlfn.SWITCH($A18,"Start",$E18,"End",$G18,SUM($E18:$G18))</f>
        <v>0</v>
      </c>
      <c r="AI18" s="19" cm="1">
        <f t="array" ref="AI18">_xlfn.SWITCH($A18,"Start",$H18,"End",$J18,SUM($H18:$J18))</f>
        <v>9</v>
      </c>
      <c r="AJ18" s="19" cm="1">
        <f t="array" ref="AJ18">_xlfn.SWITCH($A18,"Start",$K18,"End",$M18,SUM($K18:$M18))</f>
        <v>8</v>
      </c>
      <c r="AK18" s="19" cm="1">
        <f t="array" ref="AK18">_xlfn.SWITCH($A18,"Start",$N18,"End",$P18,SUM($N18:$P18))</f>
        <v>8</v>
      </c>
      <c r="AL18" s="19" cm="1">
        <f t="array" ref="AL18">_xlfn.SWITCH($A18,"Start",$Q18,"End",$S18,SUM($Q18:$S18))</f>
        <v>8</v>
      </c>
      <c r="AM18" s="19" cm="1">
        <f t="array" ref="AM18">_xlfn.SWITCH($A18,"Start",$T18,"End",$V18,SUM($T18:$V18))</f>
        <v>8</v>
      </c>
      <c r="AN18" s="19" cm="1">
        <f t="array" ref="AN18">_xlfn.SWITCH($A18,"Start",$W18,"End",$Y18,SUM($W18:$Y18))</f>
        <v>6</v>
      </c>
      <c r="AO18" s="19" cm="1">
        <f t="array" ref="AO18">_xlfn.SWITCH($A18,"Start",$Z18,"End",$AB18,SUM($Z18:$AB18))</f>
        <v>6</v>
      </c>
      <c r="AP18" s="19" cm="1">
        <f t="array" ref="AP18">_xlfn.SWITCH($A18,"Start",$AC18,"End",$AE18,SUM($AC18:$AE18))</f>
        <v>6</v>
      </c>
      <c r="AR18" s="19" cm="1">
        <f t="array" ref="AR18">_xlfn.SWITCH($A18,"Start",$E18,"End",$P18,SUM($E18:$P18))</f>
        <v>8</v>
      </c>
      <c r="AS18" s="19" cm="1">
        <f t="array" ref="AS18">_xlfn.SWITCH($A18,"Start",$Q18,"End",$AB18,SUM($Q18:$AB18))</f>
        <v>6</v>
      </c>
    </row>
    <row r="19" spans="1:45" x14ac:dyDescent="0.2">
      <c r="A19" s="35" t="s">
        <v>16</v>
      </c>
      <c r="B19" s="34"/>
      <c r="C19" s="35" t="s">
        <v>16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H19" s="19"/>
      <c r="AI19" s="19"/>
      <c r="AJ19" s="19"/>
      <c r="AK19" s="19"/>
      <c r="AL19" s="19"/>
      <c r="AM19" s="19"/>
      <c r="AN19" s="19"/>
      <c r="AO19" s="19"/>
      <c r="AP19" s="19"/>
      <c r="AR19" s="19"/>
      <c r="AS19" s="19"/>
    </row>
    <row r="20" spans="1:45" x14ac:dyDescent="0.2">
      <c r="A20" s="35" t="s">
        <v>13</v>
      </c>
      <c r="B20" s="34" t="s">
        <v>75</v>
      </c>
      <c r="C20" s="35" t="s">
        <v>16</v>
      </c>
      <c r="E20" s="19" cm="1">
        <f t="array" ref="E20">IFERROR(
    SUMPRODUCT(
        (Data_Clean_Build!H$2:H$51&lt;&gt;0) *
        (($B20 = "All") + (Data_Clean_Build!$F$2:$F$51 = $B20)) *
        (($C20 = "") + ISNUMBER(SEARCH(Data_Clean_Build!$B$2:$B$51,$C20)))
    ),
    0
)</f>
        <v>0</v>
      </c>
      <c r="F20" s="19" cm="1">
        <f t="array" ref="F20">IFERROR(
    SUMPRODUCT(
        (Data_Clean_Build!I$2:I$51&lt;&gt;0) *
        (($B20 = "All") + (Data_Clean_Build!$F$2:$F$51 = $B20)) *
        (($C20 = "") + ISNUMBER(SEARCH(Data_Clean_Build!$B$2:$B$51,$C20)))
    ),
    0
)</f>
        <v>0</v>
      </c>
      <c r="G20" s="19" cm="1">
        <f t="array" ref="G20">IFERROR(
    SUMPRODUCT(
        (Data_Clean_Build!J$2:J$51&lt;&gt;0) *
        (($B20 = "All") + (Data_Clean_Build!$F$2:$F$51 = $B20)) *
        (($C20 = "") + ISNUMBER(SEARCH(Data_Clean_Build!$B$2:$B$51,$C20)))
    ),
    0
)</f>
        <v>0</v>
      </c>
      <c r="H20" s="19" cm="1">
        <f t="array" ref="H20">IFERROR(
    SUMPRODUCT(
        (Data_Clean_Build!K$2:K$51&lt;&gt;0) *
        (($B20 = "All") + (Data_Clean_Build!$F$2:$F$51 = $B20)) *
        (($C20 = "") + ISNUMBER(SEARCH(Data_Clean_Build!$B$2:$B$51,$C20)))
    ),
    0
)</f>
        <v>0</v>
      </c>
      <c r="I20" s="19" cm="1">
        <f t="array" ref="I20">IFERROR(
    SUMPRODUCT(
        (Data_Clean_Build!L$2:L$51&lt;&gt;0) *
        (($B20 = "All") + (Data_Clean_Build!$F$2:$F$51 = $B20)) *
        (($C20 = "") + ISNUMBER(SEARCH(Data_Clean_Build!$B$2:$B$51,$C20)))
    ),
    0
)</f>
        <v>0</v>
      </c>
      <c r="J20" s="19" cm="1">
        <f t="array" ref="J20">IFERROR(
    SUMPRODUCT(
        (Data_Clean_Build!M$2:M$51&lt;&gt;0) *
        (($B20 = "All") + (Data_Clean_Build!$F$2:$F$51 = $B20)) *
        (($C20 = "") + ISNUMBER(SEARCH(Data_Clean_Build!$B$2:$B$51,$C20)))
    ),
    0
)</f>
        <v>0</v>
      </c>
      <c r="K20" s="19" cm="1">
        <f t="array" ref="K20">IFERROR(
    SUMPRODUCT(
        (Data_Clean_Build!N$2:N$51&lt;&gt;0) *
        (($B20 = "All") + (Data_Clean_Build!$F$2:$F$51 = $B20)) *
        (($C20 = "") + ISNUMBER(SEARCH(Data_Clean_Build!$B$2:$B$51,$C20)))
    ),
    0
)</f>
        <v>0</v>
      </c>
      <c r="L20" s="19" cm="1">
        <f t="array" ref="L20">IFERROR(
    SUMPRODUCT(
        (Data_Clean_Build!O$2:O$51&lt;&gt;0) *
        (($B20 = "All") + (Data_Clean_Build!$F$2:$F$51 = $B20)) *
        (($C20 = "") + ISNUMBER(SEARCH(Data_Clean_Build!$B$2:$B$51,$C20)))
    ),
    0
)</f>
        <v>3</v>
      </c>
      <c r="M20" s="19" cm="1">
        <f t="array" ref="M20">IFERROR(
    SUMPRODUCT(
        (Data_Clean_Build!P$2:P$51&lt;&gt;0) *
        (($B20 = "All") + (Data_Clean_Build!$F$2:$F$51 = $B20)) *
        (($C20 = "") + ISNUMBER(SEARCH(Data_Clean_Build!$B$2:$B$51,$C20)))
    ),
    0
)</f>
        <v>6</v>
      </c>
      <c r="N20" s="19" cm="1">
        <f t="array" ref="N20">IFERROR(
    SUMPRODUCT(
        (Data_Clean_Build!Q$2:Q$51&lt;&gt;0) *
        (($B20 = "All") + (Data_Clean_Build!$F$2:$F$51 = $B20)) *
        (($C20 = "") + ISNUMBER(SEARCH(Data_Clean_Build!$B$2:$B$51,$C20)))
    ),
    0
)</f>
        <v>7</v>
      </c>
      <c r="O20" s="19" cm="1">
        <f t="array" ref="O20">IFERROR(
    SUMPRODUCT(
        (Data_Clean_Build!R$2:R$51&lt;&gt;0) *
        (($B20 = "All") + (Data_Clean_Build!$F$2:$F$51 = $B20)) *
        (($C20 = "") + ISNUMBER(SEARCH(Data_Clean_Build!$B$2:$B$51,$C20)))
    ),
    0
)</f>
        <v>7</v>
      </c>
      <c r="P20" s="19" cm="1">
        <f t="array" ref="P20">IFERROR(
    SUMPRODUCT(
        (Data_Clean_Build!S$2:S$51&lt;&gt;0) *
        (($B20 = "All") + (Data_Clean_Build!$F$2:$F$51 = $B20)) *
        (($C20 = "") + ISNUMBER(SEARCH(Data_Clean_Build!$B$2:$B$51,$C20)))
    ),
    0
)</f>
        <v>7</v>
      </c>
      <c r="Q20" s="19" cm="1">
        <f t="array" ref="Q20">IFERROR(
    SUMPRODUCT(
        (Data_Clean_Build!T$2:T$51&lt;&gt;0) *
        (($B20 = "All") + (Data_Clean_Build!$F$2:$F$51 = $B20)) *
        (($C20 = "") + ISNUMBER(SEARCH(Data_Clean_Build!$B$2:$B$51,$C20)))
    ),
    0
)</f>
        <v>7</v>
      </c>
      <c r="R20" s="19" cm="1">
        <f t="array" ref="R20">IFERROR(
    SUMPRODUCT(
        (Data_Clean_Build!U$2:U$51&lt;&gt;0) *
        (($B20 = "All") + (Data_Clean_Build!$F$2:$F$51 = $B20)) *
        (($C20 = "") + ISNUMBER(SEARCH(Data_Clean_Build!$B$2:$B$51,$C20)))
    ),
    0
)</f>
        <v>7</v>
      </c>
      <c r="S20" s="19" cm="1">
        <f t="array" ref="S20">IFERROR(
    SUMPRODUCT(
        (Data_Clean_Build!V$2:V$51&lt;&gt;0) *
        (($B20 = "All") + (Data_Clean_Build!$F$2:$F$51 = $B20)) *
        (($C20 = "") + ISNUMBER(SEARCH(Data_Clean_Build!$B$2:$B$51,$C20)))
    ),
    0
)</f>
        <v>7</v>
      </c>
      <c r="T20" s="19" cm="1">
        <f t="array" ref="T20">IFERROR(
    SUMPRODUCT(
        (Data_Clean_Build!W$2:W$51&lt;&gt;0) *
        (($B20 = "All") + (Data_Clean_Build!$F$2:$F$51 = $B20)) *
        (($C20 = "") + ISNUMBER(SEARCH(Data_Clean_Build!$B$2:$B$51,$C20)))
    ),
    0
)</f>
        <v>7</v>
      </c>
      <c r="U20" s="19" cm="1">
        <f t="array" ref="U20">IFERROR(
    SUMPRODUCT(
        (Data_Clean_Build!X$2:X$51&lt;&gt;0) *
        (($B20 = "All") + (Data_Clean_Build!$F$2:$F$51 = $B20)) *
        (($C20 = "") + ISNUMBER(SEARCH(Data_Clean_Build!$B$2:$B$51,$C20)))
    ),
    0
)</f>
        <v>7</v>
      </c>
      <c r="V20" s="19" cm="1">
        <f t="array" ref="V20">IFERROR(
    SUMPRODUCT(
        (Data_Clean_Build!Y$2:Y$51&lt;&gt;0) *
        (($B20 = "All") + (Data_Clean_Build!$F$2:$F$51 = $B20)) *
        (($C20 = "") + ISNUMBER(SEARCH(Data_Clean_Build!$B$2:$B$51,$C20)))
    ),
    0
)</f>
        <v>7</v>
      </c>
      <c r="W20" s="19" cm="1">
        <f t="array" ref="W20">IFERROR(
    SUMPRODUCT(
        (Data_Clean_Build!Z$2:Z$51&lt;&gt;0) *
        (($B20 = "All") + (Data_Clean_Build!$F$2:$F$51 = $B20)) *
        (($C20 = "") + ISNUMBER(SEARCH(Data_Clean_Build!$B$2:$B$51,$C20)))
    ),
    0
)</f>
        <v>7</v>
      </c>
      <c r="X20" s="19" cm="1">
        <f t="array" ref="X20">IFERROR(
    SUMPRODUCT(
        (Data_Clean_Build!AA$2:AA$51&lt;&gt;0) *
        (($B20 = "All") + (Data_Clean_Build!$F$2:$F$51 = $B20)) *
        (($C20 = "") + ISNUMBER(SEARCH(Data_Clean_Build!$B$2:$B$51,$C20)))
    ),
    0
)</f>
        <v>7</v>
      </c>
      <c r="Y20" s="19" cm="1">
        <f t="array" ref="Y20">IFERROR(
    SUMPRODUCT(
        (Data_Clean_Build!AB$2:AB$51&lt;&gt;0) *
        (($B20 = "All") + (Data_Clean_Build!$F$2:$F$51 = $B20)) *
        (($C20 = "") + ISNUMBER(SEARCH(Data_Clean_Build!$B$2:$B$51,$C20)))
    ),
    0
)</f>
        <v>7</v>
      </c>
      <c r="Z20" s="19" cm="1">
        <f t="array" ref="Z20">IFERROR(
    SUMPRODUCT(
        (Data_Clean_Build!AC$2:AC$51&lt;&gt;0) *
        (($B20 = "All") + (Data_Clean_Build!$F$2:$F$51 = $B20)) *
        (($C20 = "") + ISNUMBER(SEARCH(Data_Clean_Build!$B$2:$B$51,$C20)))
    ),
    0
)</f>
        <v>7</v>
      </c>
      <c r="AA20" s="19" cm="1">
        <f t="array" ref="AA20">IFERROR(
    SUMPRODUCT(
        (Data_Clean_Build!AD$2:AD$51&lt;&gt;0) *
        (($B20 = "All") + (Data_Clean_Build!$F$2:$F$51 = $B20)) *
        (($C20 = "") + ISNUMBER(SEARCH(Data_Clean_Build!$B$2:$B$51,$C20)))
    ),
    0
)</f>
        <v>7</v>
      </c>
      <c r="AB20" s="19" cm="1">
        <f t="array" ref="AB20">IFERROR(
    SUMPRODUCT(
        (Data_Clean_Build!AE$2:AE$51&lt;&gt;0) *
        (($B20 = "All") + (Data_Clean_Build!$F$2:$F$51 = $B20)) *
        (($C20 = "") + ISNUMBER(SEARCH(Data_Clean_Build!$B$2:$B$51,$C20)))
    ),
    0
)</f>
        <v>7</v>
      </c>
      <c r="AC20" s="19" cm="1">
        <f t="array" ref="AC20">IFERROR(
    SUMPRODUCT(
        (Data_Clean_Build!AF$2:AF$51&lt;&gt;0) *
        (($B20 = "All") + (Data_Clean_Build!$F$2:$F$51 = $B20)) *
        (($C20 = "") + ISNUMBER(SEARCH(Data_Clean_Build!$B$2:$B$51,$C20)))
    ),
    0
)</f>
        <v>7</v>
      </c>
      <c r="AD20" s="19" cm="1">
        <f t="array" ref="AD20">IFERROR(
    SUMPRODUCT(
        (Data_Clean_Build!AG$2:AG$51&lt;&gt;0) *
        (($B20 = "All") + (Data_Clean_Build!$F$2:$F$51 = $B20)) *
        (($C20 = "") + ISNUMBER(SEARCH(Data_Clean_Build!$B$2:$B$51,$C20)))
    ),
    0
)</f>
        <v>7</v>
      </c>
      <c r="AE20" s="19" cm="1">
        <f t="array" ref="AE20">IFERROR(
    SUMPRODUCT(
        (Data_Clean_Build!AH$2:AH$51&lt;&gt;0) *
        (($B20 = "All") + (Data_Clean_Build!$F$2:$F$51 = $B20)) *
        (($C20 = "") + ISNUMBER(SEARCH(Data_Clean_Build!$B$2:$B$51,$C20)))
    ),
    0
)</f>
        <v>7</v>
      </c>
      <c r="AF20" s="19" cm="1">
        <f t="array" ref="AF20">IFERROR(
    SUMPRODUCT(
        (Data_Clean_Build!AI$2:AI$51&lt;&gt;0) *
        (($B20 = "All") + (Data_Clean_Build!$F$2:$F$51 = $B20)) *
        (($C20 = "") + ISNUMBER(SEARCH(Data_Clean_Build!$B$2:$B$51,$C20)))
    ),
    0
)</f>
        <v>7</v>
      </c>
      <c r="AH20" s="19" cm="1">
        <f t="array" ref="AH20">_xlfn.SWITCH($A20,"Start",$E20,"End",$G20,SUM($E20:$G20))</f>
        <v>0</v>
      </c>
      <c r="AI20" s="19" cm="1">
        <f t="array" ref="AI20">_xlfn.SWITCH($A20,"Start",$H20,"End",$J20,SUM($H20:$J20))</f>
        <v>0</v>
      </c>
      <c r="AJ20" s="19" cm="1">
        <f t="array" ref="AJ20">_xlfn.SWITCH($A20,"Start",$K20,"End",$M20,SUM($K20:$M20))</f>
        <v>0</v>
      </c>
      <c r="AK20" s="19" cm="1">
        <f t="array" ref="AK20">_xlfn.SWITCH($A20,"Start",$N20,"End",$P20,SUM($N20:$P20))</f>
        <v>7</v>
      </c>
      <c r="AL20" s="19" cm="1">
        <f t="array" ref="AL20">_xlfn.SWITCH($A20,"Start",$Q20,"End",$S20,SUM($Q20:$S20))</f>
        <v>7</v>
      </c>
      <c r="AM20" s="19" cm="1">
        <f t="array" ref="AM20">_xlfn.SWITCH($A20,"Start",$T20,"End",$V20,SUM($T20:$V20))</f>
        <v>7</v>
      </c>
      <c r="AN20" s="19" cm="1">
        <f t="array" ref="AN20">_xlfn.SWITCH($A20,"Start",$W20,"End",$Y20,SUM($W20:$Y20))</f>
        <v>7</v>
      </c>
      <c r="AO20" s="19" cm="1">
        <f t="array" ref="AO20">_xlfn.SWITCH($A20,"Start",$Z20,"End",$AB20,SUM($Z20:$AB20))</f>
        <v>7</v>
      </c>
      <c r="AP20" s="19" cm="1">
        <f t="array" ref="AP20">_xlfn.SWITCH($A20,"Start",$AC20,"End",$AE20,SUM($AC20:$AE20))</f>
        <v>7</v>
      </c>
      <c r="AR20" s="19" cm="1">
        <f t="array" ref="AR20">_xlfn.SWITCH($A20,"Start",$E20,"End",$P20,SUM($E20:$P20))</f>
        <v>0</v>
      </c>
      <c r="AS20" s="19" cm="1">
        <f t="array" ref="AS20">_xlfn.SWITCH($A20,"Start",$Q20,"End",$AB20,SUM($Q20:$AB20))</f>
        <v>7</v>
      </c>
    </row>
    <row r="21" spans="1:45" x14ac:dyDescent="0.2">
      <c r="A21" s="35" t="s">
        <v>1</v>
      </c>
      <c r="B21" s="34" t="s">
        <v>75</v>
      </c>
      <c r="C21" s="35" t="s">
        <v>16</v>
      </c>
      <c r="E21" s="19" cm="1">
        <f t="array" ref="E21">IFERROR(
    SUMPRODUCT(
        (Data_Clean_Build!I$2:I$51&lt;&gt;0) *
        (Data_Clean_Build!$D$2:$D$51 = Data_Clean_Build!I$1:I$1) *
        (($B21 = "All") + (Data_Clean_Build!$F$2:$F$51 = $B21)) *
        (($C21 = "") + ISNUMBER(SEARCH(Data_Clean_Build!$B$2:$B$51,$C21)))
    ),
    0
)</f>
        <v>0</v>
      </c>
      <c r="F21" s="19" cm="1">
        <f t="array" ref="F21">IFERROR(
    SUMPRODUCT(
        (Data_Clean_Build!J$2:J$51&lt;&gt;0) *
        (Data_Clean_Build!$D$2:$D$51 = Data_Clean_Build!J$1:J$1) *
        (($B21 = "All") + (Data_Clean_Build!$F$2:$F$51 = $B21)) *
        (($C21 = "") + ISNUMBER(SEARCH(Data_Clean_Build!$B$2:$B$51,$C21)))
    ),
    0
)</f>
        <v>0</v>
      </c>
      <c r="G21" s="19" cm="1">
        <f t="array" ref="G21">IFERROR(
    SUMPRODUCT(
        (Data_Clean_Build!K$2:K$51&lt;&gt;0) *
        (Data_Clean_Build!$D$2:$D$51 = Data_Clean_Build!K$1:K$1) *
        (($B21 = "All") + (Data_Clean_Build!$F$2:$F$51 = $B21)) *
        (($C21 = "") + ISNUMBER(SEARCH(Data_Clean_Build!$B$2:$B$51,$C21)))
    ),
    0
)</f>
        <v>0</v>
      </c>
      <c r="H21" s="19" cm="1">
        <f t="array" ref="H21">IFERROR(
    SUMPRODUCT(
        (Data_Clean_Build!L$2:L$51&lt;&gt;0) *
        (Data_Clean_Build!$D$2:$D$51 = Data_Clean_Build!L$1:L$1) *
        (($B21 = "All") + (Data_Clean_Build!$F$2:$F$51 = $B21)) *
        (($C21 = "") + ISNUMBER(SEARCH(Data_Clean_Build!$B$2:$B$51,$C21)))
    ),
    0
)</f>
        <v>0</v>
      </c>
      <c r="I21" s="19" cm="1">
        <f t="array" ref="I21">IFERROR(
    SUMPRODUCT(
        (Data_Clean_Build!M$2:M$51&lt;&gt;0) *
        (Data_Clean_Build!$D$2:$D$51 = Data_Clean_Build!M$1:M$1) *
        (($B21 = "All") + (Data_Clean_Build!$F$2:$F$51 = $B21)) *
        (($C21 = "") + ISNUMBER(SEARCH(Data_Clean_Build!$B$2:$B$51,$C21)))
    ),
    0
)</f>
        <v>0</v>
      </c>
      <c r="J21" s="19" cm="1">
        <f t="array" ref="J21">IFERROR(
    SUMPRODUCT(
        (Data_Clean_Build!N$2:N$51&lt;&gt;0) *
        (Data_Clean_Build!$D$2:$D$51 = Data_Clean_Build!N$1:N$1) *
        (($B21 = "All") + (Data_Clean_Build!$F$2:$F$51 = $B21)) *
        (($C21 = "") + ISNUMBER(SEARCH(Data_Clean_Build!$B$2:$B$51,$C21)))
    ),
    0
)</f>
        <v>0</v>
      </c>
      <c r="K21" s="19" cm="1">
        <f t="array" ref="K21">IFERROR(
    SUMPRODUCT(
        (Data_Clean_Build!O$2:O$51&lt;&gt;0) *
        (Data_Clean_Build!$D$2:$D$51 = Data_Clean_Build!O$1:O$1) *
        (($B21 = "All") + (Data_Clean_Build!$F$2:$F$51 = $B21)) *
        (($C21 = "") + ISNUMBER(SEARCH(Data_Clean_Build!$B$2:$B$51,$C21)))
    ),
    0
)</f>
        <v>3</v>
      </c>
      <c r="L21" s="19" cm="1">
        <f t="array" ref="L21">IFERROR(
    SUMPRODUCT(
        (Data_Clean_Build!P$2:P$51&lt;&gt;0) *
        (Data_Clean_Build!$D$2:$D$51 = Data_Clean_Build!P$1:P$1) *
        (($B21 = "All") + (Data_Clean_Build!$F$2:$F$51 = $B21)) *
        (($C21 = "") + ISNUMBER(SEARCH(Data_Clean_Build!$B$2:$B$51,$C21)))
    ),
    0
)</f>
        <v>3</v>
      </c>
      <c r="M21" s="19" cm="1">
        <f t="array" ref="M21">IFERROR(
    SUMPRODUCT(
        (Data_Clean_Build!Q$2:Q$51&lt;&gt;0) *
        (Data_Clean_Build!$D$2:$D$51 = Data_Clean_Build!Q$1:Q$1) *
        (($B21 = "All") + (Data_Clean_Build!$F$2:$F$51 = $B21)) *
        (($C21 = "") + ISNUMBER(SEARCH(Data_Clean_Build!$B$2:$B$51,$C21)))
    ),
    0
)</f>
        <v>1</v>
      </c>
      <c r="N21" s="19" cm="1">
        <f t="array" ref="N21">IFERROR(
    SUMPRODUCT(
        (Data_Clean_Build!R$2:R$51&lt;&gt;0) *
        (Data_Clean_Build!$D$2:$D$51 = Data_Clean_Build!R$1:R$1) *
        (($B21 = "All") + (Data_Clean_Build!$F$2:$F$51 = $B21)) *
        (($C21 = "") + ISNUMBER(SEARCH(Data_Clean_Build!$B$2:$B$51,$C21)))
    ),
    0
)</f>
        <v>0</v>
      </c>
      <c r="O21" s="19" cm="1">
        <f t="array" ref="O21">IFERROR(
    SUMPRODUCT(
        (Data_Clean_Build!S$2:S$51&lt;&gt;0) *
        (Data_Clean_Build!$D$2:$D$51 = Data_Clean_Build!S$1:S$1) *
        (($B21 = "All") + (Data_Clean_Build!$F$2:$F$51 = $B21)) *
        (($C21 = "") + ISNUMBER(SEARCH(Data_Clean_Build!$B$2:$B$51,$C21)))
    ),
    0
)</f>
        <v>0</v>
      </c>
      <c r="P21" s="19" cm="1">
        <f t="array" ref="P21">IFERROR(
    SUMPRODUCT(
        (Data_Clean_Build!T$2:T$51&lt;&gt;0) *
        (Data_Clean_Build!$D$2:$D$51 = Data_Clean_Build!T$1:T$1) *
        (($B21 = "All") + (Data_Clean_Build!$F$2:$F$51 = $B21)) *
        (($C21 = "") + ISNUMBER(SEARCH(Data_Clean_Build!$B$2:$B$51,$C21)))
    ),
    0
)</f>
        <v>0</v>
      </c>
      <c r="Q21" s="19" cm="1">
        <f t="array" ref="Q21">IFERROR(
    SUMPRODUCT(
        (Data_Clean_Build!U$2:U$51&lt;&gt;0) *
        (Data_Clean_Build!$D$2:$D$51 = Data_Clean_Build!U$1:U$1) *
        (($B21 = "All") + (Data_Clean_Build!$F$2:$F$51 = $B21)) *
        (($C21 = "") + ISNUMBER(SEARCH(Data_Clean_Build!$B$2:$B$51,$C21)))
    ),
    0
)</f>
        <v>0</v>
      </c>
      <c r="R21" s="19" cm="1">
        <f t="array" ref="R21">IFERROR(
    SUMPRODUCT(
        (Data_Clean_Build!V$2:V$51&lt;&gt;0) *
        (Data_Clean_Build!$D$2:$D$51 = Data_Clean_Build!V$1:V$1) *
        (($B21 = "All") + (Data_Clean_Build!$F$2:$F$51 = $B21)) *
        (($C21 = "") + ISNUMBER(SEARCH(Data_Clean_Build!$B$2:$B$51,$C21)))
    ),
    0
)</f>
        <v>0</v>
      </c>
      <c r="S21" s="19" cm="1">
        <f t="array" ref="S21">IFERROR(
    SUMPRODUCT(
        (Data_Clean_Build!W$2:W$51&lt;&gt;0) *
        (Data_Clean_Build!$D$2:$D$51 = Data_Clean_Build!W$1:W$1) *
        (($B21 = "All") + (Data_Clean_Build!$F$2:$F$51 = $B21)) *
        (($C21 = "") + ISNUMBER(SEARCH(Data_Clean_Build!$B$2:$B$51,$C21)))
    ),
    0
)</f>
        <v>0</v>
      </c>
      <c r="T21" s="19" cm="1">
        <f t="array" ref="T21">IFERROR(
    SUMPRODUCT(
        (Data_Clean_Build!X$2:X$51&lt;&gt;0) *
        (Data_Clean_Build!$D$2:$D$51 = Data_Clean_Build!X$1:X$1) *
        (($B21 = "All") + (Data_Clean_Build!$F$2:$F$51 = $B21)) *
        (($C21 = "") + ISNUMBER(SEARCH(Data_Clean_Build!$B$2:$B$51,$C21)))
    ),
    0
)</f>
        <v>0</v>
      </c>
      <c r="U21" s="19" cm="1">
        <f t="array" ref="U21">IFERROR(
    SUMPRODUCT(
        (Data_Clean_Build!Y$2:Y$51&lt;&gt;0) *
        (Data_Clean_Build!$D$2:$D$51 = Data_Clean_Build!Y$1:Y$1) *
        (($B21 = "All") + (Data_Clean_Build!$F$2:$F$51 = $B21)) *
        (($C21 = "") + ISNUMBER(SEARCH(Data_Clean_Build!$B$2:$B$51,$C21)))
    ),
    0
)</f>
        <v>0</v>
      </c>
      <c r="V21" s="19" cm="1">
        <f t="array" ref="V21">IFERROR(
    SUMPRODUCT(
        (Data_Clean_Build!Z$2:Z$51&lt;&gt;0) *
        (Data_Clean_Build!$D$2:$D$51 = Data_Clean_Build!Z$1:Z$1) *
        (($B21 = "All") + (Data_Clean_Build!$F$2:$F$51 = $B21)) *
        (($C21 = "") + ISNUMBER(SEARCH(Data_Clean_Build!$B$2:$B$51,$C21)))
    ),
    0
)</f>
        <v>0</v>
      </c>
      <c r="W21" s="19" cm="1">
        <f t="array" ref="W21">IFERROR(
    SUMPRODUCT(
        (Data_Clean_Build!AA$2:AA$51&lt;&gt;0) *
        (Data_Clean_Build!$D$2:$D$51 = Data_Clean_Build!AA$1:AA$1) *
        (($B21 = "All") + (Data_Clean_Build!$F$2:$F$51 = $B21)) *
        (($C21 = "") + ISNUMBER(SEARCH(Data_Clean_Build!$B$2:$B$51,$C21)))
    ),
    0
)</f>
        <v>0</v>
      </c>
      <c r="X21" s="19" cm="1">
        <f t="array" ref="X21">IFERROR(
    SUMPRODUCT(
        (Data_Clean_Build!AB$2:AB$51&lt;&gt;0) *
        (Data_Clean_Build!$D$2:$D$51 = Data_Clean_Build!AB$1:AB$1) *
        (($B21 = "All") + (Data_Clean_Build!$F$2:$F$51 = $B21)) *
        (($C21 = "") + ISNUMBER(SEARCH(Data_Clean_Build!$B$2:$B$51,$C21)))
    ),
    0
)</f>
        <v>0</v>
      </c>
      <c r="Y21" s="19" cm="1">
        <f t="array" ref="Y21">IFERROR(
    SUMPRODUCT(
        (Data_Clean_Build!AC$2:AC$51&lt;&gt;0) *
        (Data_Clean_Build!$D$2:$D$51 = Data_Clean_Build!AC$1:AC$1) *
        (($B21 = "All") + (Data_Clean_Build!$F$2:$F$51 = $B21)) *
        (($C21 = "") + ISNUMBER(SEARCH(Data_Clean_Build!$B$2:$B$51,$C21)))
    ),
    0
)</f>
        <v>0</v>
      </c>
      <c r="Z21" s="19" cm="1">
        <f t="array" ref="Z21">IFERROR(
    SUMPRODUCT(
        (Data_Clean_Build!AD$2:AD$51&lt;&gt;0) *
        (Data_Clean_Build!$D$2:$D$51 = Data_Clean_Build!AD$1:AD$1) *
        (($B21 = "All") + (Data_Clean_Build!$F$2:$F$51 = $B21)) *
        (($C21 = "") + ISNUMBER(SEARCH(Data_Clean_Build!$B$2:$B$51,$C21)))
    ),
    0
)</f>
        <v>0</v>
      </c>
      <c r="AA21" s="19" cm="1">
        <f t="array" ref="AA21">IFERROR(
    SUMPRODUCT(
        (Data_Clean_Build!AE$2:AE$51&lt;&gt;0) *
        (Data_Clean_Build!$D$2:$D$51 = Data_Clean_Build!AE$1:AE$1) *
        (($B21 = "All") + (Data_Clean_Build!$F$2:$F$51 = $B21)) *
        (($C21 = "") + ISNUMBER(SEARCH(Data_Clean_Build!$B$2:$B$51,$C21)))
    ),
    0
)</f>
        <v>0</v>
      </c>
      <c r="AB21" s="19" cm="1">
        <f t="array" ref="AB21">IFERROR(
    SUMPRODUCT(
        (Data_Clean_Build!AF$2:AF$51&lt;&gt;0) *
        (Data_Clean_Build!$D$2:$D$51 = Data_Clean_Build!AF$1:AF$1) *
        (($B21 = "All") + (Data_Clean_Build!$F$2:$F$51 = $B21)) *
        (($C21 = "") + ISNUMBER(SEARCH(Data_Clean_Build!$B$2:$B$51,$C21)))
    ),
    0
)</f>
        <v>0</v>
      </c>
      <c r="AC21" s="19" cm="1">
        <f t="array" ref="AC21">IFERROR(
    SUMPRODUCT(
        (Data_Clean_Build!AG$2:AG$51&lt;&gt;0) *
        (Data_Clean_Build!$D$2:$D$51 = Data_Clean_Build!AG$1:AG$1) *
        (($B21 = "All") + (Data_Clean_Build!$F$2:$F$51 = $B21)) *
        (($C21 = "") + ISNUMBER(SEARCH(Data_Clean_Build!$B$2:$B$51,$C21)))
    ),
    0
)</f>
        <v>0</v>
      </c>
      <c r="AD21" s="19" cm="1">
        <f t="array" ref="AD21">IFERROR(
    SUMPRODUCT(
        (Data_Clean_Build!AH$2:AH$51&lt;&gt;0) *
        (Data_Clean_Build!$D$2:$D$51 = Data_Clean_Build!AH$1:AH$1) *
        (($B21 = "All") + (Data_Clean_Build!$F$2:$F$51 = $B21)) *
        (($C21 = "") + ISNUMBER(SEARCH(Data_Clean_Build!$B$2:$B$51,$C21)))
    ),
    0
)</f>
        <v>0</v>
      </c>
      <c r="AE21" s="19" cm="1">
        <f t="array" ref="AE21">IFERROR(
    SUMPRODUCT(
        (Data_Clean_Build!AI$2:AI$51&lt;&gt;0) *
        (Data_Clean_Build!$D$2:$D$51 = Data_Clean_Build!AI$1:AI$1) *
        (($B21 = "All") + (Data_Clean_Build!$F$2:$F$51 = $B21)) *
        (($C21 = "") + ISNUMBER(SEARCH(Data_Clean_Build!$B$2:$B$51,$C21)))
    ),
    0
)</f>
        <v>0</v>
      </c>
      <c r="AF21" s="19" cm="1">
        <f t="array" ref="AF21">IFERROR(
    SUMPRODUCT(
        (Data_Clean_Build!AJ$2:AJ$51&lt;&gt;0) *
        (Data_Clean_Build!$D$2:$D$51 = Data_Clean_Build!AJ$1:AJ$1) *
        (($B21 = "All") + (Data_Clean_Build!$F$2:$F$51 = $B21)) *
        (($C21 = "") + ISNUMBER(SEARCH(Data_Clean_Build!$B$2:$B$51,$C21)))
    ),
    0
)</f>
        <v>0</v>
      </c>
      <c r="AH21" s="19" cm="1">
        <f t="array" ref="AH21">_xlfn.SWITCH($A21,"Start",$E21,"End",$G21,SUM($E21:$G21))</f>
        <v>0</v>
      </c>
      <c r="AI21" s="19" cm="1">
        <f t="array" ref="AI21">_xlfn.SWITCH($A21,"Start",$H21,"End",$J21,SUM($H21:$J21))</f>
        <v>0</v>
      </c>
      <c r="AJ21" s="19" cm="1">
        <f t="array" ref="AJ21">_xlfn.SWITCH($A21,"Start",$K21,"End",$M21,SUM($K21:$M21))</f>
        <v>7</v>
      </c>
      <c r="AK21" s="19" cm="1">
        <f t="array" ref="AK21">_xlfn.SWITCH($A21,"Start",$N21,"End",$P21,SUM($N21:$P21))</f>
        <v>0</v>
      </c>
      <c r="AL21" s="19" cm="1">
        <f t="array" ref="AL21">_xlfn.SWITCH($A21,"Start",$Q21,"End",$S21,SUM($Q21:$S21))</f>
        <v>0</v>
      </c>
      <c r="AM21" s="19" cm="1">
        <f t="array" ref="AM21">_xlfn.SWITCH($A21,"Start",$T21,"End",$V21,SUM($T21:$V21))</f>
        <v>0</v>
      </c>
      <c r="AN21" s="19" cm="1">
        <f t="array" ref="AN21">_xlfn.SWITCH($A21,"Start",$W21,"End",$Y21,SUM($W21:$Y21))</f>
        <v>0</v>
      </c>
      <c r="AO21" s="19" cm="1">
        <f t="array" ref="AO21">_xlfn.SWITCH($A21,"Start",$Z21,"End",$AB21,SUM($Z21:$AB21))</f>
        <v>0</v>
      </c>
      <c r="AP21" s="19" cm="1">
        <f t="array" ref="AP21">_xlfn.SWITCH($A21,"Start",$AC21,"End",$AE21,SUM($AC21:$AE21))</f>
        <v>0</v>
      </c>
      <c r="AR21" s="19" cm="1">
        <f t="array" ref="AR21">_xlfn.SWITCH($A21,"Start",$E21,"End",$P21,SUM($E21:$P21))</f>
        <v>7</v>
      </c>
      <c r="AS21" s="19" cm="1">
        <f t="array" ref="AS21">_xlfn.SWITCH($A21,"Start",$Q21,"End",$AB21,SUM($Q21:$AB21))</f>
        <v>0</v>
      </c>
    </row>
    <row r="22" spans="1:45" x14ac:dyDescent="0.2">
      <c r="A22" s="35" t="s">
        <v>17</v>
      </c>
      <c r="B22" s="34" t="s">
        <v>75</v>
      </c>
      <c r="C22" s="35" t="s">
        <v>16</v>
      </c>
      <c r="E22" s="19" cm="1">
        <f t="array" ref="E22">IFERROR(
    SUMPRODUCT(
        (Data_Clean_Build!I$2:I$51&lt;&gt;0) *
        (Data_Clean_Build!H$2:H$51 &lt;&gt; "") *
        (Data_Clean_Build!H$2:H$51 = 0) *
       (Data_Clean_Build!$D$2:$D$51 &lt;&gt; Data_Clean_Build!I$1:I$1) *
        (($B22 = "All") + (Data_Clean_Build!$F$2:$F$51 = $B22)) *
        (($C22 = "") + ISNUMBER(SEARCH(Data_Clean_Build!$B$2:$B$51,$C22)))
    ),
    0
)</f>
        <v>0</v>
      </c>
      <c r="F22" s="19" cm="1">
        <f t="array" ref="F22">IFERROR(
    SUMPRODUCT(
        (Data_Clean_Build!J$2:J$51&lt;&gt;0) *
        (Data_Clean_Build!I$2:I$51 &lt;&gt; "") *
        (Data_Clean_Build!I$2:I$51 = 0) *
       (Data_Clean_Build!$D$2:$D$51 &lt;&gt; Data_Clean_Build!J$1:J$1) *
        (($B22 = "All") + (Data_Clean_Build!$F$2:$F$51 = $B22)) *
        (($C22 = "") + ISNUMBER(SEARCH(Data_Clean_Build!$B$2:$B$51,$C22)))
    ),
    0
)</f>
        <v>0</v>
      </c>
      <c r="G22" s="19" cm="1">
        <f t="array" ref="G22">IFERROR(
    SUMPRODUCT(
        (Data_Clean_Build!K$2:K$51&lt;&gt;0) *
        (Data_Clean_Build!J$2:J$51 &lt;&gt; "") *
        (Data_Clean_Build!J$2:J$51 = 0) *
       (Data_Clean_Build!$D$2:$D$51 &lt;&gt; Data_Clean_Build!K$1:K$1) *
        (($B22 = "All") + (Data_Clean_Build!$F$2:$F$51 = $B22)) *
        (($C22 = "") + ISNUMBER(SEARCH(Data_Clean_Build!$B$2:$B$51,$C22)))
    ),
    0
)</f>
        <v>0</v>
      </c>
      <c r="H22" s="19" cm="1">
        <f t="array" ref="H22">IFERROR(
    SUMPRODUCT(
        (Data_Clean_Build!L$2:L$51&lt;&gt;0) *
        (Data_Clean_Build!K$2:K$51 &lt;&gt; "") *
        (Data_Clean_Build!K$2:K$51 = 0) *
       (Data_Clean_Build!$D$2:$D$51 &lt;&gt; Data_Clean_Build!L$1:L$1) *
        (($B22 = "All") + (Data_Clean_Build!$F$2:$F$51 = $B22)) *
        (($C22 = "") + ISNUMBER(SEARCH(Data_Clean_Build!$B$2:$B$51,$C22)))
    ),
    0
)</f>
        <v>0</v>
      </c>
      <c r="I22" s="19" cm="1">
        <f t="array" ref="I22">IFERROR(
    SUMPRODUCT(
        (Data_Clean_Build!M$2:M$51&lt;&gt;0) *
        (Data_Clean_Build!L$2:L$51 &lt;&gt; "") *
        (Data_Clean_Build!L$2:L$51 = 0) *
       (Data_Clean_Build!$D$2:$D$51 &lt;&gt; Data_Clean_Build!M$1:M$1) *
        (($B22 = "All") + (Data_Clean_Build!$F$2:$F$51 = $B22)) *
        (($C22 = "") + ISNUMBER(SEARCH(Data_Clean_Build!$B$2:$B$51,$C22)))
    ),
    0
)</f>
        <v>0</v>
      </c>
      <c r="J22" s="19" cm="1">
        <f t="array" ref="J22">IFERROR(
    SUMPRODUCT(
        (Data_Clean_Build!N$2:N$51&lt;&gt;0) *
        (Data_Clean_Build!M$2:M$51 &lt;&gt; "") *
        (Data_Clean_Build!M$2:M$51 = 0) *
       (Data_Clean_Build!$D$2:$D$51 &lt;&gt; Data_Clean_Build!N$1:N$1) *
        (($B22 = "All") + (Data_Clean_Build!$F$2:$F$51 = $B22)) *
        (($C22 = "") + ISNUMBER(SEARCH(Data_Clean_Build!$B$2:$B$51,$C22)))
    ),
    0
)</f>
        <v>0</v>
      </c>
      <c r="K22" s="19" cm="1">
        <f t="array" ref="K22">IFERROR(
    SUMPRODUCT(
        (Data_Clean_Build!O$2:O$51&lt;&gt;0) *
        (Data_Clean_Build!N$2:N$51 &lt;&gt; "") *
        (Data_Clean_Build!N$2:N$51 = 0) *
       (Data_Clean_Build!$D$2:$D$51 &lt;&gt; Data_Clean_Build!O$1:O$1) *
        (($B22 = "All") + (Data_Clean_Build!$F$2:$F$51 = $B22)) *
        (($C22 = "") + ISNUMBER(SEARCH(Data_Clean_Build!$B$2:$B$51,$C22)))
    ),
    0
)</f>
        <v>0</v>
      </c>
      <c r="L22" s="19" cm="1">
        <f t="array" ref="L22">IFERROR(
    SUMPRODUCT(
        (Data_Clean_Build!P$2:P$51&lt;&gt;0) *
        (Data_Clean_Build!O$2:O$51 &lt;&gt; "") *
        (Data_Clean_Build!O$2:O$51 = 0) *
       (Data_Clean_Build!$D$2:$D$51 &lt;&gt; Data_Clean_Build!P$1:P$1) *
        (($B22 = "All") + (Data_Clean_Build!$F$2:$F$51 = $B22)) *
        (($C22 = "") + ISNUMBER(SEARCH(Data_Clean_Build!$B$2:$B$51,$C22)))
    ),
    0
)</f>
        <v>0</v>
      </c>
      <c r="M22" s="19" cm="1">
        <f t="array" ref="M22">IFERROR(
    SUMPRODUCT(
        (Data_Clean_Build!Q$2:Q$51&lt;&gt;0) *
        (Data_Clean_Build!P$2:P$51 &lt;&gt; "") *
        (Data_Clean_Build!P$2:P$51 = 0) *
       (Data_Clean_Build!$D$2:$D$51 &lt;&gt; Data_Clean_Build!Q$1:Q$1) *
        (($B22 = "All") + (Data_Clean_Build!$F$2:$F$51 = $B22)) *
        (($C22 = "") + ISNUMBER(SEARCH(Data_Clean_Build!$B$2:$B$51,$C22)))
    ),
    0
)</f>
        <v>0</v>
      </c>
      <c r="N22" s="19" cm="1">
        <f t="array" ref="N22">IFERROR(
    SUMPRODUCT(
        (Data_Clean_Build!R$2:R$51&lt;&gt;0) *
        (Data_Clean_Build!Q$2:Q$51 &lt;&gt; "") *
        (Data_Clean_Build!Q$2:Q$51 = 0) *
       (Data_Clean_Build!$D$2:$D$51 &lt;&gt; Data_Clean_Build!R$1:R$1) *
        (($B22 = "All") + (Data_Clean_Build!$F$2:$F$51 = $B22)) *
        (($C22 = "") + ISNUMBER(SEARCH(Data_Clean_Build!$B$2:$B$51,$C22)))
    ),
    0
)</f>
        <v>0</v>
      </c>
      <c r="O22" s="19" cm="1">
        <f t="array" ref="O22">IFERROR(
    SUMPRODUCT(
        (Data_Clean_Build!S$2:S$51&lt;&gt;0) *
        (Data_Clean_Build!R$2:R$51 &lt;&gt; "") *
        (Data_Clean_Build!R$2:R$51 = 0) *
       (Data_Clean_Build!$D$2:$D$51 &lt;&gt; Data_Clean_Build!S$1:S$1) *
        (($B22 = "All") + (Data_Clean_Build!$F$2:$F$51 = $B22)) *
        (($C22 = "") + ISNUMBER(SEARCH(Data_Clean_Build!$B$2:$B$51,$C22)))
    ),
    0
)</f>
        <v>0</v>
      </c>
      <c r="P22" s="19" cm="1">
        <f t="array" ref="P22">IFERROR(
    SUMPRODUCT(
        (Data_Clean_Build!T$2:T$51&lt;&gt;0) *
        (Data_Clean_Build!S$2:S$51 &lt;&gt; "") *
        (Data_Clean_Build!S$2:S$51 = 0) *
       (Data_Clean_Build!$D$2:$D$51 &lt;&gt; Data_Clean_Build!T$1:T$1) *
        (($B22 = "All") + (Data_Clean_Build!$F$2:$F$51 = $B22)) *
        (($C22 = "") + ISNUMBER(SEARCH(Data_Clean_Build!$B$2:$B$51,$C22)))
    ),
    0
)</f>
        <v>0</v>
      </c>
      <c r="Q22" s="19" cm="1">
        <f t="array" ref="Q22">IFERROR(
    SUMPRODUCT(
        (Data_Clean_Build!U$2:U$51&lt;&gt;0) *
        (Data_Clean_Build!T$2:T$51 &lt;&gt; "") *
        (Data_Clean_Build!T$2:T$51 = 0) *
       (Data_Clean_Build!$D$2:$D$51 &lt;&gt; Data_Clean_Build!U$1:U$1) *
        (($B22 = "All") + (Data_Clean_Build!$F$2:$F$51 = $B22)) *
        (($C22 = "") + ISNUMBER(SEARCH(Data_Clean_Build!$B$2:$B$51,$C22)))
    ),
    0
)</f>
        <v>0</v>
      </c>
      <c r="R22" s="19" cm="1">
        <f t="array" ref="R22">IFERROR(
    SUMPRODUCT(
        (Data_Clean_Build!V$2:V$51&lt;&gt;0) *
        (Data_Clean_Build!U$2:U$51 &lt;&gt; "") *
        (Data_Clean_Build!U$2:U$51 = 0) *
       (Data_Clean_Build!$D$2:$D$51 &lt;&gt; Data_Clean_Build!V$1:V$1) *
        (($B22 = "All") + (Data_Clean_Build!$F$2:$F$51 = $B22)) *
        (($C22 = "") + ISNUMBER(SEARCH(Data_Clean_Build!$B$2:$B$51,$C22)))
    ),
    0
)</f>
        <v>0</v>
      </c>
      <c r="S22" s="19" cm="1">
        <f t="array" ref="S22">IFERROR(
    SUMPRODUCT(
        (Data_Clean_Build!W$2:W$51&lt;&gt;0) *
        (Data_Clean_Build!V$2:V$51 &lt;&gt; "") *
        (Data_Clean_Build!V$2:V$51 = 0) *
       (Data_Clean_Build!$D$2:$D$51 &lt;&gt; Data_Clean_Build!W$1:W$1) *
        (($B22 = "All") + (Data_Clean_Build!$F$2:$F$51 = $B22)) *
        (($C22 = "") + ISNUMBER(SEARCH(Data_Clean_Build!$B$2:$B$51,$C22)))
    ),
    0
)</f>
        <v>0</v>
      </c>
      <c r="T22" s="19" cm="1">
        <f t="array" ref="T22">IFERROR(
    SUMPRODUCT(
        (Data_Clean_Build!X$2:X$51&lt;&gt;0) *
        (Data_Clean_Build!W$2:W$51 &lt;&gt; "") *
        (Data_Clean_Build!W$2:W$51 = 0) *
       (Data_Clean_Build!$D$2:$D$51 &lt;&gt; Data_Clean_Build!X$1:X$1) *
        (($B22 = "All") + (Data_Clean_Build!$F$2:$F$51 = $B22)) *
        (($C22 = "") + ISNUMBER(SEARCH(Data_Clean_Build!$B$2:$B$51,$C22)))
    ),
    0
)</f>
        <v>0</v>
      </c>
      <c r="U22" s="19" cm="1">
        <f t="array" ref="U22">IFERROR(
    SUMPRODUCT(
        (Data_Clean_Build!Y$2:Y$51&lt;&gt;0) *
        (Data_Clean_Build!X$2:X$51 &lt;&gt; "") *
        (Data_Clean_Build!X$2:X$51 = 0) *
       (Data_Clean_Build!$D$2:$D$51 &lt;&gt; Data_Clean_Build!Y$1:Y$1) *
        (($B22 = "All") + (Data_Clean_Build!$F$2:$F$51 = $B22)) *
        (($C22 = "") + ISNUMBER(SEARCH(Data_Clean_Build!$B$2:$B$51,$C22)))
    ),
    0
)</f>
        <v>0</v>
      </c>
      <c r="V22" s="19" cm="1">
        <f t="array" ref="V22">IFERROR(
    SUMPRODUCT(
        (Data_Clean_Build!Z$2:Z$51&lt;&gt;0) *
        (Data_Clean_Build!Y$2:Y$51 &lt;&gt; "") *
        (Data_Clean_Build!Y$2:Y$51 = 0) *
       (Data_Clean_Build!$D$2:$D$51 &lt;&gt; Data_Clean_Build!Z$1:Z$1) *
        (($B22 = "All") + (Data_Clean_Build!$F$2:$F$51 = $B22)) *
        (($C22 = "") + ISNUMBER(SEARCH(Data_Clean_Build!$B$2:$B$51,$C22)))
    ),
    0
)</f>
        <v>0</v>
      </c>
      <c r="W22" s="19" cm="1">
        <f t="array" ref="W22">IFERROR(
    SUMPRODUCT(
        (Data_Clean_Build!AA$2:AA$51&lt;&gt;0) *
        (Data_Clean_Build!Z$2:Z$51 &lt;&gt; "") *
        (Data_Clean_Build!Z$2:Z$51 = 0) *
       (Data_Clean_Build!$D$2:$D$51 &lt;&gt; Data_Clean_Build!AA$1:AA$1) *
        (($B22 = "All") + (Data_Clean_Build!$F$2:$F$51 = $B22)) *
        (($C22 = "") + ISNUMBER(SEARCH(Data_Clean_Build!$B$2:$B$51,$C22)))
    ),
    0
)</f>
        <v>0</v>
      </c>
      <c r="X22" s="19" cm="1">
        <f t="array" ref="X22">IFERROR(
    SUMPRODUCT(
        (Data_Clean_Build!AB$2:AB$51&lt;&gt;0) *
        (Data_Clean_Build!AA$2:AA$51 &lt;&gt; "") *
        (Data_Clean_Build!AA$2:AA$51 = 0) *
       (Data_Clean_Build!$D$2:$D$51 &lt;&gt; Data_Clean_Build!AB$1:AB$1) *
        (($B22 = "All") + (Data_Clean_Build!$F$2:$F$51 = $B22)) *
        (($C22 = "") + ISNUMBER(SEARCH(Data_Clean_Build!$B$2:$B$51,$C22)))
    ),
    0
)</f>
        <v>0</v>
      </c>
      <c r="Y22" s="19" cm="1">
        <f t="array" ref="Y22">IFERROR(
    SUMPRODUCT(
        (Data_Clean_Build!AC$2:AC$51&lt;&gt;0) *
        (Data_Clean_Build!AB$2:AB$51 &lt;&gt; "") *
        (Data_Clean_Build!AB$2:AB$51 = 0) *
       (Data_Clean_Build!$D$2:$D$51 &lt;&gt; Data_Clean_Build!AC$1:AC$1) *
        (($B22 = "All") + (Data_Clean_Build!$F$2:$F$51 = $B22)) *
        (($C22 = "") + ISNUMBER(SEARCH(Data_Clean_Build!$B$2:$B$51,$C22)))
    ),
    0
)</f>
        <v>0</v>
      </c>
      <c r="Z22" s="19" cm="1">
        <f t="array" ref="Z22">IFERROR(
    SUMPRODUCT(
        (Data_Clean_Build!AD$2:AD$51&lt;&gt;0) *
        (Data_Clean_Build!AC$2:AC$51 &lt;&gt; "") *
        (Data_Clean_Build!AC$2:AC$51 = 0) *
       (Data_Clean_Build!$D$2:$D$51 &lt;&gt; Data_Clean_Build!AD$1:AD$1) *
        (($B22 = "All") + (Data_Clean_Build!$F$2:$F$51 = $B22)) *
        (($C22 = "") + ISNUMBER(SEARCH(Data_Clean_Build!$B$2:$B$51,$C22)))
    ),
    0
)</f>
        <v>0</v>
      </c>
      <c r="AA22" s="19" cm="1">
        <f t="array" ref="AA22">IFERROR(
    SUMPRODUCT(
        (Data_Clean_Build!AE$2:AE$51&lt;&gt;0) *
        (Data_Clean_Build!AD$2:AD$51 &lt;&gt; "") *
        (Data_Clean_Build!AD$2:AD$51 = 0) *
       (Data_Clean_Build!$D$2:$D$51 &lt;&gt; Data_Clean_Build!AE$1:AE$1) *
        (($B22 = "All") + (Data_Clean_Build!$F$2:$F$51 = $B22)) *
        (($C22 = "") + ISNUMBER(SEARCH(Data_Clean_Build!$B$2:$B$51,$C22)))
    ),
    0
)</f>
        <v>0</v>
      </c>
      <c r="AB22" s="19" cm="1">
        <f t="array" ref="AB22">IFERROR(
    SUMPRODUCT(
        (Data_Clean_Build!AF$2:AF$51&lt;&gt;0) *
        (Data_Clean_Build!AE$2:AE$51 &lt;&gt; "") *
        (Data_Clean_Build!AE$2:AE$51 = 0) *
       (Data_Clean_Build!$D$2:$D$51 &lt;&gt; Data_Clean_Build!AF$1:AF$1) *
        (($B22 = "All") + (Data_Clean_Build!$F$2:$F$51 = $B22)) *
        (($C22 = "") + ISNUMBER(SEARCH(Data_Clean_Build!$B$2:$B$51,$C22)))
    ),
    0
)</f>
        <v>0</v>
      </c>
      <c r="AC22" s="19" cm="1">
        <f t="array" ref="AC22">IFERROR(
    SUMPRODUCT(
        (Data_Clean_Build!AG$2:AG$51&lt;&gt;0) *
        (Data_Clean_Build!AF$2:AF$51 &lt;&gt; "") *
        (Data_Clean_Build!AF$2:AF$51 = 0) *
       (Data_Clean_Build!$D$2:$D$51 &lt;&gt; Data_Clean_Build!AG$1:AG$1) *
        (($B22 = "All") + (Data_Clean_Build!$F$2:$F$51 = $B22)) *
        (($C22 = "") + ISNUMBER(SEARCH(Data_Clean_Build!$B$2:$B$51,$C22)))
    ),
    0
)</f>
        <v>0</v>
      </c>
      <c r="AD22" s="19" cm="1">
        <f t="array" ref="AD22">IFERROR(
    SUMPRODUCT(
        (Data_Clean_Build!AH$2:AH$51&lt;&gt;0) *
        (Data_Clean_Build!AG$2:AG$51 &lt;&gt; "") *
        (Data_Clean_Build!AG$2:AG$51 = 0) *
       (Data_Clean_Build!$D$2:$D$51 &lt;&gt; Data_Clean_Build!AH$1:AH$1) *
        (($B22 = "All") + (Data_Clean_Build!$F$2:$F$51 = $B22)) *
        (($C22 = "") + ISNUMBER(SEARCH(Data_Clean_Build!$B$2:$B$51,$C22)))
    ),
    0
)</f>
        <v>0</v>
      </c>
      <c r="AE22" s="19" cm="1">
        <f t="array" ref="AE22">IFERROR(
    SUMPRODUCT(
        (Data_Clean_Build!AI$2:AI$51&lt;&gt;0) *
        (Data_Clean_Build!AH$2:AH$51 &lt;&gt; "") *
        (Data_Clean_Build!AH$2:AH$51 = 0) *
       (Data_Clean_Build!$D$2:$D$51 &lt;&gt; Data_Clean_Build!AI$1:AI$1) *
        (($B22 = "All") + (Data_Clean_Build!$F$2:$F$51 = $B22)) *
        (($C22 = "") + ISNUMBER(SEARCH(Data_Clean_Build!$B$2:$B$51,$C22)))
    ),
    0
)</f>
        <v>0</v>
      </c>
      <c r="AF22" s="19" cm="1">
        <f t="array" ref="AF22">IFERROR(
    SUMPRODUCT(
        (Data_Clean_Build!AJ$2:AJ$51&lt;&gt;0) *
        (Data_Clean_Build!AI$2:AI$51 &lt;&gt; "") *
        (Data_Clean_Build!AI$2:AI$51 = 0) *
       (Data_Clean_Build!$D$2:$D$51 &lt;&gt; Data_Clean_Build!AJ$1:AJ$1) *
        (($B22 = "All") + (Data_Clean_Build!$F$2:$F$51 = $B22)) *
        (($C22 = "") + ISNUMBER(SEARCH(Data_Clean_Build!$B$2:$B$51,$C22)))
    ),
    0
)</f>
        <v>0</v>
      </c>
      <c r="AH22" s="19" cm="1">
        <f t="array" ref="AH22">_xlfn.SWITCH($A22,"Start",$E22,"End",$G22,SUM($E22:$G22))</f>
        <v>0</v>
      </c>
      <c r="AI22" s="19" cm="1">
        <f t="array" ref="AI22">_xlfn.SWITCH($A22,"Start",$H22,"End",$J22,SUM($H22:$J22))</f>
        <v>0</v>
      </c>
      <c r="AJ22" s="19" cm="1">
        <f t="array" ref="AJ22">_xlfn.SWITCH($A22,"Start",$K22,"End",$M22,SUM($K22:$M22))</f>
        <v>0</v>
      </c>
      <c r="AK22" s="19" cm="1">
        <f t="array" ref="AK22">_xlfn.SWITCH($A22,"Start",$N22,"End",$P22,SUM($N22:$P22))</f>
        <v>0</v>
      </c>
      <c r="AL22" s="19" cm="1">
        <f t="array" ref="AL22">_xlfn.SWITCH($A22,"Start",$Q22,"End",$S22,SUM($Q22:$S22))</f>
        <v>0</v>
      </c>
      <c r="AM22" s="19" cm="1">
        <f t="array" ref="AM22">_xlfn.SWITCH($A22,"Start",$T22,"End",$V22,SUM($T22:$V22))</f>
        <v>0</v>
      </c>
      <c r="AN22" s="19" cm="1">
        <f t="array" ref="AN22">_xlfn.SWITCH($A22,"Start",$W22,"End",$Y22,SUM($W22:$Y22))</f>
        <v>0</v>
      </c>
      <c r="AO22" s="19" cm="1">
        <f t="array" ref="AO22">_xlfn.SWITCH($A22,"Start",$Z22,"End",$AB22,SUM($Z22:$AB22))</f>
        <v>0</v>
      </c>
      <c r="AP22" s="19" cm="1">
        <f t="array" ref="AP22">_xlfn.SWITCH($A22,"Start",$AC22,"End",$AE22,SUM($AC22:$AE22))</f>
        <v>0</v>
      </c>
      <c r="AR22" s="19" cm="1">
        <f t="array" ref="AR22">_xlfn.SWITCH($A22,"Start",$E22,"End",$P22,SUM($E22:$P22))</f>
        <v>0</v>
      </c>
      <c r="AS22" s="19" cm="1">
        <f t="array" ref="AS22">_xlfn.SWITCH($A22,"Start",$Q22,"End",$AB22,SUM($Q22:$AB22))</f>
        <v>0</v>
      </c>
    </row>
    <row r="23" spans="1:45" x14ac:dyDescent="0.2">
      <c r="A23" s="35" t="s">
        <v>18</v>
      </c>
      <c r="B23" s="34" t="s">
        <v>75</v>
      </c>
      <c r="C23" s="35" t="s">
        <v>16</v>
      </c>
      <c r="E23" s="19" cm="1">
        <f t="array" ref="E23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(($B23 = "All") + (Data_Clean_Build!$F$2:$F$51 = $B23)) *
        (($C23 = "") + ISNUMBER(SEARCH(Data_Clean_Build!$B$2:$B$51,$C23)))
    ),
    0
)</f>
        <v>0</v>
      </c>
      <c r="F23" s="19" cm="1">
        <f t="array" ref="F23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(($B23 = "All") + (Data_Clean_Build!$F$2:$F$51 = $B23)) *
        (($C23 = "") + ISNUMBER(SEARCH(Data_Clean_Build!$B$2:$B$51,$C23)))
    ),
    0
)</f>
        <v>0</v>
      </c>
      <c r="G23" s="19" cm="1">
        <f t="array" ref="G23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(($B23 = "All") + (Data_Clean_Build!$F$2:$F$51 = $B23)) *
        (($C23 = "") + ISNUMBER(SEARCH(Data_Clean_Build!$B$2:$B$51,$C23)))
    ),
    0
)</f>
        <v>0</v>
      </c>
      <c r="H23" s="19" cm="1">
        <f t="array" ref="H23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(($B23 = "All") + (Data_Clean_Build!$F$2:$F$51 = $B23)) *
        (($C23 = "") + ISNUMBER(SEARCH(Data_Clean_Build!$B$2:$B$51,$C23)))
    ),
    0
)</f>
        <v>0</v>
      </c>
      <c r="I23" s="19" cm="1">
        <f t="array" ref="I23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(($B23 = "All") + (Data_Clean_Build!$F$2:$F$51 = $B23)) *
        (($C23 = "") + ISNUMBER(SEARCH(Data_Clean_Build!$B$2:$B$51,$C23)))
    ),
    0
)</f>
        <v>0</v>
      </c>
      <c r="J23" s="19" cm="1">
        <f t="array" ref="J23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(($B23 = "All") + (Data_Clean_Build!$F$2:$F$51 = $B23)) *
        (($C23 = "") + ISNUMBER(SEARCH(Data_Clean_Build!$B$2:$B$51,$C23)))
    ),
    0
)</f>
        <v>0</v>
      </c>
      <c r="K23" s="19" cm="1">
        <f t="array" ref="K23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(($B23 = "All") + (Data_Clean_Build!$F$2:$F$51 = $B23)) *
        (($C23 = "") + ISNUMBER(SEARCH(Data_Clean_Build!$B$2:$B$51,$C23)))
    ),
    0
)</f>
        <v>0</v>
      </c>
      <c r="L23" s="19" cm="1">
        <f t="array" ref="L23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(($B23 = "All") + (Data_Clean_Build!$F$2:$F$51 = $B23)) *
        (($C23 = "") + ISNUMBER(SEARCH(Data_Clean_Build!$B$2:$B$51,$C23)))
    ),
    0
)</f>
        <v>0</v>
      </c>
      <c r="M23" s="19" cm="1">
        <f t="array" ref="M23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(($B23 = "All") + (Data_Clean_Build!$F$2:$F$51 = $B23)) *
        (($C23 = "") + ISNUMBER(SEARCH(Data_Clean_Build!$B$2:$B$51,$C23)))
    ),
    0
)</f>
        <v>0</v>
      </c>
      <c r="N23" s="19" cm="1">
        <f t="array" ref="N23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(($B23 = "All") + (Data_Clean_Build!$F$2:$F$51 = $B23)) *
        (($C23 = "") + ISNUMBER(SEARCH(Data_Clean_Build!$B$2:$B$51,$C23)))
    ),
    0
)</f>
        <v>1</v>
      </c>
      <c r="O23" s="19" cm="1">
        <f t="array" ref="O23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(($B23 = "All") + (Data_Clean_Build!$F$2:$F$51 = $B23)) *
        (($C23 = "") + ISNUMBER(SEARCH(Data_Clean_Build!$B$2:$B$51,$C23)))
    ),
    0
)</f>
        <v>1</v>
      </c>
      <c r="P23" s="19" cm="1">
        <f t="array" ref="P23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(($B23 = "All") + (Data_Clean_Build!$F$2:$F$51 = $B23)) *
        (($C23 = "") + ISNUMBER(SEARCH(Data_Clean_Build!$B$2:$B$51,$C23)))
    ),
    0
)</f>
        <v>0</v>
      </c>
      <c r="Q23" s="19" cm="1">
        <f t="array" ref="Q23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(($B23 = "All") + (Data_Clean_Build!$F$2:$F$51 = $B23)) *
        (($C23 = "") + ISNUMBER(SEARCH(Data_Clean_Build!$B$2:$B$51,$C23)))
    ),
    0
)</f>
        <v>3</v>
      </c>
      <c r="R23" s="19" cm="1">
        <f t="array" ref="R23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(($B23 = "All") + (Data_Clean_Build!$F$2:$F$51 = $B23)) *
        (($C23 = "") + ISNUMBER(SEARCH(Data_Clean_Build!$B$2:$B$51,$C23)))
    ),
    0
)</f>
        <v>0</v>
      </c>
      <c r="S23" s="19" cm="1">
        <f t="array" ref="S23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(($B23 = "All") + (Data_Clean_Build!$F$2:$F$51 = $B23)) *
        (($C23 = "") + ISNUMBER(SEARCH(Data_Clean_Build!$B$2:$B$51,$C23)))
    ),
    0
)</f>
        <v>0</v>
      </c>
      <c r="T23" s="19" cm="1">
        <f t="array" ref="T23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(($B23 = "All") + (Data_Clean_Build!$F$2:$F$51 = $B23)) *
        (($C23 = "") + ISNUMBER(SEARCH(Data_Clean_Build!$B$2:$B$51,$C23)))
    ),
    0
)</f>
        <v>0</v>
      </c>
      <c r="U23" s="19" cm="1">
        <f t="array" ref="U23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(($B23 = "All") + (Data_Clean_Build!$F$2:$F$51 = $B23)) *
        (($C23 = "") + ISNUMBER(SEARCH(Data_Clean_Build!$B$2:$B$51,$C23)))
    ),
    0
)</f>
        <v>0</v>
      </c>
      <c r="V23" s="19" cm="1">
        <f t="array" ref="V23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(($B23 = "All") + (Data_Clean_Build!$F$2:$F$51 = $B23)) *
        (($C23 = "") + ISNUMBER(SEARCH(Data_Clean_Build!$B$2:$B$51,$C23)))
    ),
    0
)</f>
        <v>1</v>
      </c>
      <c r="W23" s="19" cm="1">
        <f t="array" ref="W23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(($B23 = "All") + (Data_Clean_Build!$F$2:$F$51 = $B23)) *
        (($C23 = "") + ISNUMBER(SEARCH(Data_Clean_Build!$B$2:$B$51,$C23)))
    ),
    0
)</f>
        <v>0</v>
      </c>
      <c r="X23" s="19" cm="1">
        <f t="array" ref="X23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(($B23 = "All") + (Data_Clean_Build!$F$2:$F$51 = $B23)) *
        (($C23 = "") + ISNUMBER(SEARCH(Data_Clean_Build!$B$2:$B$51,$C23)))
    ),
    0
)</f>
        <v>2</v>
      </c>
      <c r="Y23" s="19" cm="1">
        <f t="array" ref="Y23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(($B23 = "All") + (Data_Clean_Build!$F$2:$F$51 = $B23)) *
        (($C23 = "") + ISNUMBER(SEARCH(Data_Clean_Build!$B$2:$B$51,$C23)))
    ),
    0
)</f>
        <v>2</v>
      </c>
      <c r="Z23" s="19" cm="1">
        <f t="array" ref="Z23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(($B23 = "All") + (Data_Clean_Build!$F$2:$F$51 = $B23)) *
        (($C23 = "") + ISNUMBER(SEARCH(Data_Clean_Build!$B$2:$B$51,$C23)))
    ),
    0
)</f>
        <v>0</v>
      </c>
      <c r="AA23" s="19" cm="1">
        <f t="array" ref="AA23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(($B23 = "All") + (Data_Clean_Build!$F$2:$F$51 = $B23)) *
        (($C23 = "") + ISNUMBER(SEARCH(Data_Clean_Build!$B$2:$B$51,$C23)))
    ),
    0
)</f>
        <v>0</v>
      </c>
      <c r="AB23" s="19" cm="1">
        <f t="array" ref="AB23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(($B23 = "All") + (Data_Clean_Build!$F$2:$F$51 = $B23)) *
        (($C23 = "") + ISNUMBER(SEARCH(Data_Clean_Build!$B$2:$B$51,$C23)))
    ),
    0
)</f>
        <v>1</v>
      </c>
      <c r="AC23" s="19" cm="1">
        <f t="array" ref="AC23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(($B23 = "All") + (Data_Clean_Build!$F$2:$F$51 = $B23)) *
        (($C23 = "") + ISNUMBER(SEARCH(Data_Clean_Build!$B$2:$B$51,$C23)))
    ),
    0
)</f>
        <v>2</v>
      </c>
      <c r="AD23" s="19" cm="1">
        <f t="array" ref="AD23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(($B23 = "All") + (Data_Clean_Build!$F$2:$F$51 = $B23)) *
        (($C23 = "") + ISNUMBER(SEARCH(Data_Clean_Build!$B$2:$B$51,$C23)))
    ),
    0
)</f>
        <v>0</v>
      </c>
      <c r="AE23" s="19" cm="1">
        <f t="array" ref="AE23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(($B23 = "All") + (Data_Clean_Build!$F$2:$F$51 = $B23)) *
        (($C23 = "") + ISNUMBER(SEARCH(Data_Clean_Build!$B$2:$B$51,$C23)))
    ),
    0
)</f>
        <v>0</v>
      </c>
      <c r="AF23" s="19" cm="1">
        <f t="array" ref="AF23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(($B23 = "All") + (Data_Clean_Build!$F$2:$F$51 = $B23)) *
        (($C23 = "") + ISNUMBER(SEARCH(Data_Clean_Build!$B$2:$B$51,$C23)))
    ),
    0
)</f>
        <v>0</v>
      </c>
      <c r="AH23" s="19" cm="1">
        <f t="array" ref="AH23">_xlfn.SWITCH($A23,"Start",$E23,"End",$G23,SUM($E23:$G23))</f>
        <v>0</v>
      </c>
      <c r="AI23" s="19" cm="1">
        <f t="array" ref="AI23">_xlfn.SWITCH($A23,"Start",$H23,"End",$J23,SUM($H23:$J23))</f>
        <v>0</v>
      </c>
      <c r="AJ23" s="19" cm="1">
        <f t="array" ref="AJ23">_xlfn.SWITCH($A23,"Start",$K23,"End",$M23,SUM($K23:$M23))</f>
        <v>0</v>
      </c>
      <c r="AK23" s="19" cm="1">
        <f t="array" ref="AK23">_xlfn.SWITCH($A23,"Start",$N23,"End",$P23,SUM($N23:$P23))</f>
        <v>2</v>
      </c>
      <c r="AL23" s="19" cm="1">
        <f t="array" ref="AL23">_xlfn.SWITCH($A23,"Start",$Q23,"End",$S23,SUM($Q23:$S23))</f>
        <v>3</v>
      </c>
      <c r="AM23" s="19" cm="1">
        <f t="array" ref="AM23">_xlfn.SWITCH($A23,"Start",$T23,"End",$V23,SUM($T23:$V23))</f>
        <v>1</v>
      </c>
      <c r="AN23" s="19" cm="1">
        <f t="array" ref="AN23">_xlfn.SWITCH($A23,"Start",$W23,"End",$Y23,SUM($W23:$Y23))</f>
        <v>4</v>
      </c>
      <c r="AO23" s="19" cm="1">
        <f t="array" ref="AO23">_xlfn.SWITCH($A23,"Start",$Z23,"End",$AB23,SUM($Z23:$AB23))</f>
        <v>1</v>
      </c>
      <c r="AP23" s="19" cm="1">
        <f t="array" ref="AP23">_xlfn.SWITCH($A23,"Start",$AC23,"End",$AE23,SUM($AC23:$AE23))</f>
        <v>2</v>
      </c>
      <c r="AR23" s="19" cm="1">
        <f t="array" ref="AR23">_xlfn.SWITCH($A23,"Start",$E23,"End",$P23,SUM($E23:$P23))</f>
        <v>2</v>
      </c>
      <c r="AS23" s="19" cm="1">
        <f t="array" ref="AS23">_xlfn.SWITCH($A23,"Start",$Q23,"End",$AB23,SUM($Q23:$AB23))</f>
        <v>9</v>
      </c>
    </row>
    <row r="24" spans="1:45" x14ac:dyDescent="0.2">
      <c r="A24" s="35" t="s">
        <v>19</v>
      </c>
      <c r="B24" s="34" t="s">
        <v>75</v>
      </c>
      <c r="C24" s="35" t="s">
        <v>16</v>
      </c>
      <c r="E24" s="19" cm="1">
        <f t="array" ref="E24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(($B24 = "All") + (Data_Clean_Build!$F$2:$F$51 = $B24)) *
        (($C24 = "") + ISNUMBER(SEARCH(Data_Clean_Build!$B$2:$B$51,$C24)))
    ),
    0
)</f>
        <v>0</v>
      </c>
      <c r="F24" s="19" cm="1">
        <f t="array" ref="F24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(($B24 = "All") + (Data_Clean_Build!$F$2:$F$51 = $B24)) *
        (($C24 = "") + ISNUMBER(SEARCH(Data_Clean_Build!$B$2:$B$51,$C24)))
    ),
    0
)</f>
        <v>0</v>
      </c>
      <c r="G24" s="19" cm="1">
        <f t="array" ref="G24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(($B24 = "All") + (Data_Clean_Build!$F$2:$F$51 = $B24)) *
        (($C24 = "") + ISNUMBER(SEARCH(Data_Clean_Build!$B$2:$B$51,$C24)))
    ),
    0
)</f>
        <v>0</v>
      </c>
      <c r="H24" s="19" cm="1">
        <f t="array" ref="H24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(($B24 = "All") + (Data_Clean_Build!$F$2:$F$51 = $B24)) *
        (($C24 = "") + ISNUMBER(SEARCH(Data_Clean_Build!$B$2:$B$51,$C24)))
    ),
    0
)</f>
        <v>0</v>
      </c>
      <c r="I24" s="19" cm="1">
        <f t="array" ref="I24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(($B24 = "All") + (Data_Clean_Build!$F$2:$F$51 = $B24)) *
        (($C24 = "") + ISNUMBER(SEARCH(Data_Clean_Build!$B$2:$B$51,$C24)))
    ),
    0
)</f>
        <v>0</v>
      </c>
      <c r="J24" s="19" cm="1">
        <f t="array" ref="J24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(($B24 = "All") + (Data_Clean_Build!$F$2:$F$51 = $B24)) *
        (($C24 = "") + ISNUMBER(SEARCH(Data_Clean_Build!$B$2:$B$51,$C24)))
    ),
    0
)</f>
        <v>0</v>
      </c>
      <c r="K24" s="19" cm="1">
        <f t="array" ref="K24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(($B24 = "All") + (Data_Clean_Build!$F$2:$F$51 = $B24)) *
        (($C24 = "") + ISNUMBER(SEARCH(Data_Clean_Build!$B$2:$B$51,$C24)))
    ),
    0
)</f>
        <v>0</v>
      </c>
      <c r="L24" s="19" cm="1">
        <f t="array" ref="L24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(($B24 = "All") + (Data_Clean_Build!$F$2:$F$51 = $B24)) *
        (($C24 = "") + ISNUMBER(SEARCH(Data_Clean_Build!$B$2:$B$51,$C24)))
    ),
    0
)</f>
        <v>0</v>
      </c>
      <c r="M24" s="19" cm="1">
        <f t="array" ref="M24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(($B24 = "All") + (Data_Clean_Build!$F$2:$F$51 = $B24)) *
        (($C24 = "") + ISNUMBER(SEARCH(Data_Clean_Build!$B$2:$B$51,$C24)))
    ),
    0
)</f>
        <v>1</v>
      </c>
      <c r="N24" s="19" cm="1">
        <f t="array" ref="N24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(($B24 = "All") + (Data_Clean_Build!$F$2:$F$51 = $B24)) *
        (($C24 = "") + ISNUMBER(SEARCH(Data_Clean_Build!$B$2:$B$51,$C24)))
    ),
    0
)</f>
        <v>0</v>
      </c>
      <c r="O24" s="19" cm="1">
        <f t="array" ref="O24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(($B24 = "All") + (Data_Clean_Build!$F$2:$F$51 = $B24)) *
        (($C24 = "") + ISNUMBER(SEARCH(Data_Clean_Build!$B$2:$B$51,$C24)))
    ),
    0
)</f>
        <v>0</v>
      </c>
      <c r="P24" s="19" cm="1">
        <f t="array" ref="P24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(($B24 = "All") + (Data_Clean_Build!$F$2:$F$51 = $B24)) *
        (($C24 = "") + ISNUMBER(SEARCH(Data_Clean_Build!$B$2:$B$51,$C24)))
    ),
    0
)</f>
        <v>0</v>
      </c>
      <c r="Q24" s="19" cm="1">
        <f t="array" ref="Q24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(($B24 = "All") + (Data_Clean_Build!$F$2:$F$51 = $B24)) *
        (($C24 = "") + ISNUMBER(SEARCH(Data_Clean_Build!$B$2:$B$51,$C24)))
    ),
    0
)</f>
        <v>0</v>
      </c>
      <c r="R24" s="19" cm="1">
        <f t="array" ref="R24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(($B24 = "All") + (Data_Clean_Build!$F$2:$F$51 = $B24)) *
        (($C24 = "") + ISNUMBER(SEARCH(Data_Clean_Build!$B$2:$B$51,$C24)))
    ),
    0
)</f>
        <v>0</v>
      </c>
      <c r="S24" s="19" cm="1">
        <f t="array" ref="S24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(($B24 = "All") + (Data_Clean_Build!$F$2:$F$51 = $B24)) *
        (($C24 = "") + ISNUMBER(SEARCH(Data_Clean_Build!$B$2:$B$51,$C24)))
    ),
    0
)</f>
        <v>0</v>
      </c>
      <c r="T24" s="19" cm="1">
        <f t="array" ref="T24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(($B24 = "All") + (Data_Clean_Build!$F$2:$F$51 = $B24)) *
        (($C24 = "") + ISNUMBER(SEARCH(Data_Clean_Build!$B$2:$B$51,$C24)))
    ),
    0
)</f>
        <v>0</v>
      </c>
      <c r="U24" s="19" cm="1">
        <f t="array" ref="U24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(($B24 = "All") + (Data_Clean_Build!$F$2:$F$51 = $B24)) *
        (($C24 = "") + ISNUMBER(SEARCH(Data_Clean_Build!$B$2:$B$51,$C24)))
    ),
    0
)</f>
        <v>0</v>
      </c>
      <c r="V24" s="19" cm="1">
        <f t="array" ref="V24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(($B24 = "All") + (Data_Clean_Build!$F$2:$F$51 = $B24)) *
        (($C24 = "") + ISNUMBER(SEARCH(Data_Clean_Build!$B$2:$B$51,$C24)))
    ),
    0
)</f>
        <v>0</v>
      </c>
      <c r="W24" s="19" cm="1">
        <f t="array" ref="W24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(($B24 = "All") + (Data_Clean_Build!$F$2:$F$51 = $B24)) *
        (($C24 = "") + ISNUMBER(SEARCH(Data_Clean_Build!$B$2:$B$51,$C24)))
    ),
    0
)</f>
        <v>0</v>
      </c>
      <c r="X24" s="19" cm="1">
        <f t="array" ref="X24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(($B24 = "All") + (Data_Clean_Build!$F$2:$F$51 = $B24)) *
        (($C24 = "") + ISNUMBER(SEARCH(Data_Clean_Build!$B$2:$B$51,$C24)))
    ),
    0
)</f>
        <v>1</v>
      </c>
      <c r="Y24" s="19" cm="1">
        <f t="array" ref="Y24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(($B24 = "All") + (Data_Clean_Build!$F$2:$F$51 = $B24)) *
        (($C24 = "") + ISNUMBER(SEARCH(Data_Clean_Build!$B$2:$B$51,$C24)))
    ),
    0
)</f>
        <v>0</v>
      </c>
      <c r="Z24" s="19" cm="1">
        <f t="array" ref="Z24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(($B24 = "All") + (Data_Clean_Build!$F$2:$F$51 = $B24)) *
        (($C24 = "") + ISNUMBER(SEARCH(Data_Clean_Build!$B$2:$B$51,$C24)))
    ),
    0
)</f>
        <v>1</v>
      </c>
      <c r="AA24" s="19" cm="1">
        <f t="array" ref="AA24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(($B24 = "All") + (Data_Clean_Build!$F$2:$F$51 = $B24)) *
        (($C24 = "") + ISNUMBER(SEARCH(Data_Clean_Build!$B$2:$B$51,$C24)))
    ),
    0
)</f>
        <v>2</v>
      </c>
      <c r="AB24" s="19" cm="1">
        <f t="array" ref="AB24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(($B24 = "All") + (Data_Clean_Build!$F$2:$F$51 = $B24)) *
        (($C24 = "") + ISNUMBER(SEARCH(Data_Clean_Build!$B$2:$B$51,$C24)))
    ),
    0
)</f>
        <v>0</v>
      </c>
      <c r="AC24" s="19" cm="1">
        <f t="array" ref="AC24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(($B24 = "All") + (Data_Clean_Build!$F$2:$F$51 = $B24)) *
        (($C24 = "") + ISNUMBER(SEARCH(Data_Clean_Build!$B$2:$B$51,$C24)))
    ),
    0
)</f>
        <v>3</v>
      </c>
      <c r="AD24" s="19" cm="1">
        <f t="array" ref="AD24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(($B24 = "All") + (Data_Clean_Build!$F$2:$F$51 = $B24)) *
        (($C24 = "") + ISNUMBER(SEARCH(Data_Clean_Build!$B$2:$B$51,$C24)))
    ),
    0
)</f>
        <v>0</v>
      </c>
      <c r="AE24" s="19" cm="1">
        <f t="array" ref="AE24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(($B24 = "All") + (Data_Clean_Build!$F$2:$F$51 = $B24)) *
        (($C24 = "") + ISNUMBER(SEARCH(Data_Clean_Build!$B$2:$B$51,$C24)))
    ),
    0
)</f>
        <v>0</v>
      </c>
      <c r="AF24" s="19" cm="1">
        <f t="array" ref="AF24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(($B24 = "All") + (Data_Clean_Build!$F$2:$F$51 = $B24)) *
        (($C24 = "") + ISNUMBER(SEARCH(Data_Clean_Build!$B$2:$B$51,$C24)))
    ),
    0
)</f>
        <v>0</v>
      </c>
      <c r="AH24" s="19" cm="1">
        <f t="array" ref="AH24">_xlfn.SWITCH($A24,"Start",$E24,"End",$G24,SUM($E24:$G24))</f>
        <v>0</v>
      </c>
      <c r="AI24" s="19" cm="1">
        <f t="array" ref="AI24">_xlfn.SWITCH($A24,"Start",$H24,"End",$J24,SUM($H24:$J24))</f>
        <v>0</v>
      </c>
      <c r="AJ24" s="19" cm="1">
        <f t="array" ref="AJ24">_xlfn.SWITCH($A24,"Start",$K24,"End",$M24,SUM($K24:$M24))</f>
        <v>1</v>
      </c>
      <c r="AK24" s="19" cm="1">
        <f t="array" ref="AK24">_xlfn.SWITCH($A24,"Start",$N24,"End",$P24,SUM($N24:$P24))</f>
        <v>0</v>
      </c>
      <c r="AL24" s="19" cm="1">
        <f t="array" ref="AL24">_xlfn.SWITCH($A24,"Start",$Q24,"End",$S24,SUM($Q24:$S24))</f>
        <v>0</v>
      </c>
      <c r="AM24" s="19" cm="1">
        <f t="array" ref="AM24">_xlfn.SWITCH($A24,"Start",$T24,"End",$V24,SUM($T24:$V24))</f>
        <v>0</v>
      </c>
      <c r="AN24" s="19" cm="1">
        <f t="array" ref="AN24">_xlfn.SWITCH($A24,"Start",$W24,"End",$Y24,SUM($W24:$Y24))</f>
        <v>1</v>
      </c>
      <c r="AO24" s="19" cm="1">
        <f t="array" ref="AO24">_xlfn.SWITCH($A24,"Start",$Z24,"End",$AB24,SUM($Z24:$AB24))</f>
        <v>3</v>
      </c>
      <c r="AP24" s="19" cm="1">
        <f t="array" ref="AP24">_xlfn.SWITCH($A24,"Start",$AC24,"End",$AE24,SUM($AC24:$AE24))</f>
        <v>3</v>
      </c>
      <c r="AR24" s="19" cm="1">
        <f t="array" ref="AR24">_xlfn.SWITCH($A24,"Start",$E24,"End",$P24,SUM($E24:$P24))</f>
        <v>1</v>
      </c>
      <c r="AS24" s="19" cm="1">
        <f t="array" ref="AS24">_xlfn.SWITCH($A24,"Start",$Q24,"End",$AB24,SUM($Q24:$AB24))</f>
        <v>4</v>
      </c>
    </row>
    <row r="25" spans="1:45" x14ac:dyDescent="0.2">
      <c r="A25" s="35" t="s">
        <v>20</v>
      </c>
      <c r="B25" s="34" t="s">
        <v>75</v>
      </c>
      <c r="C25" s="35" t="s">
        <v>16</v>
      </c>
      <c r="E25" s="19" cm="1">
        <f t="array" ref="E25">IFERROR(
    -SUMPRODUCT(
        (Data_Clean_Build!H$2:H$51&lt;&gt;0) *
        (Data_Clean_Build!I$2:I$51 = 0) *
       (Data_Clean_Build!$E$2:$E$51 &lt;&gt; Data_Clean_Build!I$1:I$1) *
        (($B25 = "All") + (Data_Clean_Build!$F$2:$F$51 = $B25)) *
        (($C25 = "") + ISNUMBER(SEARCH(Data_Clean_Build!$B$2:$B$51,$C25)))
    ),
    0
)</f>
        <v>0</v>
      </c>
      <c r="F25" s="19" cm="1">
        <f t="array" ref="F25">IFERROR(
    -SUMPRODUCT(
        (Data_Clean_Build!I$2:I$51&lt;&gt;0) *
        (Data_Clean_Build!J$2:J$51 = 0) *
       (Data_Clean_Build!$E$2:$E$51 &lt;&gt; Data_Clean_Build!J$1:J$1) *
        (($B25 = "All") + (Data_Clean_Build!$F$2:$F$51 = $B25)) *
        (($C25 = "") + ISNUMBER(SEARCH(Data_Clean_Build!$B$2:$B$51,$C25)))
    ),
    0
)</f>
        <v>0</v>
      </c>
      <c r="G25" s="19" cm="1">
        <f t="array" ref="G25">IFERROR(
    -SUMPRODUCT(
        (Data_Clean_Build!J$2:J$51&lt;&gt;0) *
        (Data_Clean_Build!K$2:K$51 = 0) *
       (Data_Clean_Build!$E$2:$E$51 &lt;&gt; Data_Clean_Build!K$1:K$1) *
        (($B25 = "All") + (Data_Clean_Build!$F$2:$F$51 = $B25)) *
        (($C25 = "") + ISNUMBER(SEARCH(Data_Clean_Build!$B$2:$B$51,$C25)))
    ),
    0
)</f>
        <v>0</v>
      </c>
      <c r="H25" s="19" cm="1">
        <f t="array" ref="H25">IFERROR(
    -SUMPRODUCT(
        (Data_Clean_Build!K$2:K$51&lt;&gt;0) *
        (Data_Clean_Build!L$2:L$51 = 0) *
       (Data_Clean_Build!$E$2:$E$51 &lt;&gt; Data_Clean_Build!L$1:L$1) *
        (($B25 = "All") + (Data_Clean_Build!$F$2:$F$51 = $B25)) *
        (($C25 = "") + ISNUMBER(SEARCH(Data_Clean_Build!$B$2:$B$51,$C25)))
    ),
    0
)</f>
        <v>0</v>
      </c>
      <c r="I25" s="19" cm="1">
        <f t="array" ref="I25">IFERROR(
    -SUMPRODUCT(
        (Data_Clean_Build!L$2:L$51&lt;&gt;0) *
        (Data_Clean_Build!M$2:M$51 = 0) *
       (Data_Clean_Build!$E$2:$E$51 &lt;&gt; Data_Clean_Build!M$1:M$1) *
        (($B25 = "All") + (Data_Clean_Build!$F$2:$F$51 = $B25)) *
        (($C25 = "") + ISNUMBER(SEARCH(Data_Clean_Build!$B$2:$B$51,$C25)))
    ),
    0
)</f>
        <v>0</v>
      </c>
      <c r="J25" s="19" cm="1">
        <f t="array" ref="J25">IFERROR(
    -SUMPRODUCT(
        (Data_Clean_Build!M$2:M$51&lt;&gt;0) *
        (Data_Clean_Build!N$2:N$51 = 0) *
       (Data_Clean_Build!$E$2:$E$51 &lt;&gt; Data_Clean_Build!N$1:N$1) *
        (($B25 = "All") + (Data_Clean_Build!$F$2:$F$51 = $B25)) *
        (($C25 = "") + ISNUMBER(SEARCH(Data_Clean_Build!$B$2:$B$51,$C25)))
    ),
    0
)</f>
        <v>0</v>
      </c>
      <c r="K25" s="19" cm="1">
        <f t="array" ref="K25">IFERROR(
    -SUMPRODUCT(
        (Data_Clean_Build!N$2:N$51&lt;&gt;0) *
        (Data_Clean_Build!O$2:O$51 = 0) *
       (Data_Clean_Build!$E$2:$E$51 &lt;&gt; Data_Clean_Build!O$1:O$1) *
        (($B25 = "All") + (Data_Clean_Build!$F$2:$F$51 = $B25)) *
        (($C25 = "") + ISNUMBER(SEARCH(Data_Clean_Build!$B$2:$B$51,$C25)))
    ),
    0
)</f>
        <v>0</v>
      </c>
      <c r="L25" s="19" cm="1">
        <f t="array" ref="L25">IFERROR(
    -SUMPRODUCT(
        (Data_Clean_Build!O$2:O$51&lt;&gt;0) *
        (Data_Clean_Build!P$2:P$51 = 0) *
       (Data_Clean_Build!$E$2:$E$51 &lt;&gt; Data_Clean_Build!P$1:P$1) *
        (($B25 = "All") + (Data_Clean_Build!$F$2:$F$51 = $B25)) *
        (($C25 = "") + ISNUMBER(SEARCH(Data_Clean_Build!$B$2:$B$51,$C25)))
    ),
    0
)</f>
        <v>0</v>
      </c>
      <c r="M25" s="19" cm="1">
        <f t="array" ref="M25">IFERROR(
    -SUMPRODUCT(
        (Data_Clean_Build!P$2:P$51&lt;&gt;0) *
        (Data_Clean_Build!Q$2:Q$51 = 0) *
       (Data_Clean_Build!$E$2:$E$51 &lt;&gt; Data_Clean_Build!Q$1:Q$1) *
        (($B25 = "All") + (Data_Clean_Build!$F$2:$F$51 = $B25)) *
        (($C25 = "") + ISNUMBER(SEARCH(Data_Clean_Build!$B$2:$B$51,$C25)))
    ),
    0
)</f>
        <v>0</v>
      </c>
      <c r="N25" s="19" cm="1">
        <f t="array" ref="N25">IFERROR(
    -SUMPRODUCT(
        (Data_Clean_Build!Q$2:Q$51&lt;&gt;0) *
        (Data_Clean_Build!R$2:R$51 = 0) *
       (Data_Clean_Build!$E$2:$E$51 &lt;&gt; Data_Clean_Build!R$1:R$1) *
        (($B25 = "All") + (Data_Clean_Build!$F$2:$F$51 = $B25)) *
        (($C25 = "") + ISNUMBER(SEARCH(Data_Clean_Build!$B$2:$B$51,$C25)))
    ),
    0
)</f>
        <v>0</v>
      </c>
      <c r="O25" s="19" cm="1">
        <f t="array" ref="O25">IFERROR(
    -SUMPRODUCT(
        (Data_Clean_Build!R$2:R$51&lt;&gt;0) *
        (Data_Clean_Build!S$2:S$51 = 0) *
       (Data_Clean_Build!$E$2:$E$51 &lt;&gt; Data_Clean_Build!S$1:S$1) *
        (($B25 = "All") + (Data_Clean_Build!$F$2:$F$51 = $B25)) *
        (($C25 = "") + ISNUMBER(SEARCH(Data_Clean_Build!$B$2:$B$51,$C25)))
    ),
    0
)</f>
        <v>0</v>
      </c>
      <c r="P25" s="19" cm="1">
        <f t="array" ref="P25">IFERROR(
    -SUMPRODUCT(
        (Data_Clean_Build!S$2:S$51&lt;&gt;0) *
        (Data_Clean_Build!T$2:T$51 = 0) *
       (Data_Clean_Build!$E$2:$E$51 &lt;&gt; Data_Clean_Build!T$1:T$1) *
        (($B25 = "All") + (Data_Clean_Build!$F$2:$F$51 = $B25)) *
        (($C25 = "") + ISNUMBER(SEARCH(Data_Clean_Build!$B$2:$B$51,$C25)))
    ),
    0
)</f>
        <v>0</v>
      </c>
      <c r="Q25" s="19" cm="1">
        <f t="array" ref="Q25">IFERROR(
    -SUMPRODUCT(
        (Data_Clean_Build!T$2:T$51&lt;&gt;0) *
        (Data_Clean_Build!U$2:U$51 = 0) *
       (Data_Clean_Build!$E$2:$E$51 &lt;&gt; Data_Clean_Build!U$1:U$1) *
        (($B25 = "All") + (Data_Clean_Build!$F$2:$F$51 = $B25)) *
        (($C25 = "") + ISNUMBER(SEARCH(Data_Clean_Build!$B$2:$B$51,$C25)))
    ),
    0
)</f>
        <v>0</v>
      </c>
      <c r="R25" s="19" cm="1">
        <f t="array" ref="R25">IFERROR(
    -SUMPRODUCT(
        (Data_Clean_Build!U$2:U$51&lt;&gt;0) *
        (Data_Clean_Build!V$2:V$51 = 0) *
       (Data_Clean_Build!$E$2:$E$51 &lt;&gt; Data_Clean_Build!V$1:V$1) *
        (($B25 = "All") + (Data_Clean_Build!$F$2:$F$51 = $B25)) *
        (($C25 = "") + ISNUMBER(SEARCH(Data_Clean_Build!$B$2:$B$51,$C25)))
    ),
    0
)</f>
        <v>0</v>
      </c>
      <c r="S25" s="19" cm="1">
        <f t="array" ref="S25">IFERROR(
    -SUMPRODUCT(
        (Data_Clean_Build!V$2:V$51&lt;&gt;0) *
        (Data_Clean_Build!W$2:W$51 = 0) *
       (Data_Clean_Build!$E$2:$E$51 &lt;&gt; Data_Clean_Build!W$1:W$1) *
        (($B25 = "All") + (Data_Clean_Build!$F$2:$F$51 = $B25)) *
        (($C25 = "") + ISNUMBER(SEARCH(Data_Clean_Build!$B$2:$B$51,$C25)))
    ),
    0
)</f>
        <v>0</v>
      </c>
      <c r="T25" s="19" cm="1">
        <f t="array" ref="T25">IFERROR(
    -SUMPRODUCT(
        (Data_Clean_Build!W$2:W$51&lt;&gt;0) *
        (Data_Clean_Build!X$2:X$51 = 0) *
       (Data_Clean_Build!$E$2:$E$51 &lt;&gt; Data_Clean_Build!X$1:X$1) *
        (($B25 = "All") + (Data_Clean_Build!$F$2:$F$51 = $B25)) *
        (($C25 = "") + ISNUMBER(SEARCH(Data_Clean_Build!$B$2:$B$51,$C25)))
    ),
    0
)</f>
        <v>0</v>
      </c>
      <c r="U25" s="19" cm="1">
        <f t="array" ref="U25">IFERROR(
    -SUMPRODUCT(
        (Data_Clean_Build!X$2:X$51&lt;&gt;0) *
        (Data_Clean_Build!Y$2:Y$51 = 0) *
       (Data_Clean_Build!$E$2:$E$51 &lt;&gt; Data_Clean_Build!Y$1:Y$1) *
        (($B25 = "All") + (Data_Clean_Build!$F$2:$F$51 = $B25)) *
        (($C25 = "") + ISNUMBER(SEARCH(Data_Clean_Build!$B$2:$B$51,$C25)))
    ),
    0
)</f>
        <v>0</v>
      </c>
      <c r="V25" s="19" cm="1">
        <f t="array" ref="V25">IFERROR(
    -SUMPRODUCT(
        (Data_Clean_Build!Y$2:Y$51&lt;&gt;0) *
        (Data_Clean_Build!Z$2:Z$51 = 0) *
       (Data_Clean_Build!$E$2:$E$51 &lt;&gt; Data_Clean_Build!Z$1:Z$1) *
        (($B25 = "All") + (Data_Clean_Build!$F$2:$F$51 = $B25)) *
        (($C25 = "") + ISNUMBER(SEARCH(Data_Clean_Build!$B$2:$B$51,$C25)))
    ),
    0
)</f>
        <v>0</v>
      </c>
      <c r="W25" s="19" cm="1">
        <f t="array" ref="W25">IFERROR(
    -SUMPRODUCT(
        (Data_Clean_Build!Z$2:Z$51&lt;&gt;0) *
        (Data_Clean_Build!AA$2:AA$51 = 0) *
       (Data_Clean_Build!$E$2:$E$51 &lt;&gt; Data_Clean_Build!AA$1:AA$1) *
        (($B25 = "All") + (Data_Clean_Build!$F$2:$F$51 = $B25)) *
        (($C25 = "") + ISNUMBER(SEARCH(Data_Clean_Build!$B$2:$B$51,$C25)))
    ),
    0
)</f>
        <v>0</v>
      </c>
      <c r="X25" s="19" cm="1">
        <f t="array" ref="X25">IFERROR(
    -SUMPRODUCT(
        (Data_Clean_Build!AA$2:AA$51&lt;&gt;0) *
        (Data_Clean_Build!AB$2:AB$51 = 0) *
       (Data_Clean_Build!$E$2:$E$51 &lt;&gt; Data_Clean_Build!AB$1:AB$1) *
        (($B25 = "All") + (Data_Clean_Build!$F$2:$F$51 = $B25)) *
        (($C25 = "") + ISNUMBER(SEARCH(Data_Clean_Build!$B$2:$B$51,$C25)))
    ),
    0
)</f>
        <v>0</v>
      </c>
      <c r="Y25" s="19" cm="1">
        <f t="array" ref="Y25">IFERROR(
    -SUMPRODUCT(
        (Data_Clean_Build!AB$2:AB$51&lt;&gt;0) *
        (Data_Clean_Build!AC$2:AC$51 = 0) *
       (Data_Clean_Build!$E$2:$E$51 &lt;&gt; Data_Clean_Build!AC$1:AC$1) *
        (($B25 = "All") + (Data_Clean_Build!$F$2:$F$51 = $B25)) *
        (($C25 = "") + ISNUMBER(SEARCH(Data_Clean_Build!$B$2:$B$51,$C25)))
    ),
    0
)</f>
        <v>0</v>
      </c>
      <c r="Z25" s="19" cm="1">
        <f t="array" ref="Z25">IFERROR(
    -SUMPRODUCT(
        (Data_Clean_Build!AC$2:AC$51&lt;&gt;0) *
        (Data_Clean_Build!AD$2:AD$51 = 0) *
       (Data_Clean_Build!$E$2:$E$51 &lt;&gt; Data_Clean_Build!AD$1:AD$1) *
        (($B25 = "All") + (Data_Clean_Build!$F$2:$F$51 = $B25)) *
        (($C25 = "") + ISNUMBER(SEARCH(Data_Clean_Build!$B$2:$B$51,$C25)))
    ),
    0
)</f>
        <v>0</v>
      </c>
      <c r="AA25" s="19" cm="1">
        <f t="array" ref="AA25">IFERROR(
    -SUMPRODUCT(
        (Data_Clean_Build!AD$2:AD$51&lt;&gt;0) *
        (Data_Clean_Build!AE$2:AE$51 = 0) *
       (Data_Clean_Build!$E$2:$E$51 &lt;&gt; Data_Clean_Build!AE$1:AE$1) *
        (($B25 = "All") + (Data_Clean_Build!$F$2:$F$51 = $B25)) *
        (($C25 = "") + ISNUMBER(SEARCH(Data_Clean_Build!$B$2:$B$51,$C25)))
    ),
    0
)</f>
        <v>0</v>
      </c>
      <c r="AB25" s="19" cm="1">
        <f t="array" ref="AB25">IFERROR(
    -SUMPRODUCT(
        (Data_Clean_Build!AE$2:AE$51&lt;&gt;0) *
        (Data_Clean_Build!AF$2:AF$51 = 0) *
       (Data_Clean_Build!$E$2:$E$51 &lt;&gt; Data_Clean_Build!AF$1:AF$1) *
        (($B25 = "All") + (Data_Clean_Build!$F$2:$F$51 = $B25)) *
        (($C25 = "") + ISNUMBER(SEARCH(Data_Clean_Build!$B$2:$B$51,$C25)))
    ),
    0
)</f>
        <v>0</v>
      </c>
      <c r="AC25" s="19" cm="1">
        <f t="array" ref="AC25">IFERROR(
    -SUMPRODUCT(
        (Data_Clean_Build!AF$2:AF$51&lt;&gt;0) *
        (Data_Clean_Build!AG$2:AG$51 = 0) *
       (Data_Clean_Build!$E$2:$E$51 &lt;&gt; Data_Clean_Build!AG$1:AG$1) *
        (($B25 = "All") + (Data_Clean_Build!$F$2:$F$51 = $B25)) *
        (($C25 = "") + ISNUMBER(SEARCH(Data_Clean_Build!$B$2:$B$51,$C25)))
    ),
    0
)</f>
        <v>0</v>
      </c>
      <c r="AD25" s="19" cm="1">
        <f t="array" ref="AD25">IFERROR(
    -SUMPRODUCT(
        (Data_Clean_Build!AG$2:AG$51&lt;&gt;0) *
        (Data_Clean_Build!AH$2:AH$51 = 0) *
       (Data_Clean_Build!$E$2:$E$51 &lt;&gt; Data_Clean_Build!AH$1:AH$1) *
        (($B25 = "All") + (Data_Clean_Build!$F$2:$F$51 = $B25)) *
        (($C25 = "") + ISNUMBER(SEARCH(Data_Clean_Build!$B$2:$B$51,$C25)))
    ),
    0
)</f>
        <v>0</v>
      </c>
      <c r="AE25" s="19" cm="1">
        <f t="array" ref="AE25">IFERROR(
    -SUMPRODUCT(
        (Data_Clean_Build!AH$2:AH$51&lt;&gt;0) *
        (Data_Clean_Build!AI$2:AI$51 = 0) *
       (Data_Clean_Build!$E$2:$E$51 &lt;&gt; Data_Clean_Build!AI$1:AI$1) *
        (($B25 = "All") + (Data_Clean_Build!$F$2:$F$51 = $B25)) *
        (($C25 = "") + ISNUMBER(SEARCH(Data_Clean_Build!$B$2:$B$51,$C25)))
    ),
    0
)</f>
        <v>0</v>
      </c>
      <c r="AF25" s="19" cm="1">
        <f t="array" ref="AF25">IFERROR(
    -SUMPRODUCT(
        (Data_Clean_Build!AI$2:AI$51&lt;&gt;0) *
        (Data_Clean_Build!AJ$2:AJ$51 = 0) *
       (Data_Clean_Build!$E$2:$E$51 &lt;&gt; Data_Clean_Build!AJ$1:AJ$1) *
        (($B25 = "All") + (Data_Clean_Build!$F$2:$F$51 = $B25)) *
        (($C25 = "") + ISNUMBER(SEARCH(Data_Clean_Build!$B$2:$B$51,$C25)))
    ),
    0
)</f>
        <v>0</v>
      </c>
      <c r="AH25" s="19" cm="1">
        <f t="array" ref="AH25">_xlfn.SWITCH($A25,"Start",$E25,"End",$G25,SUM($E25:$G25))</f>
        <v>0</v>
      </c>
      <c r="AI25" s="19" cm="1">
        <f t="array" ref="AI25">_xlfn.SWITCH($A25,"Start",$H25,"End",$J25,SUM($H25:$J25))</f>
        <v>0</v>
      </c>
      <c r="AJ25" s="19" cm="1">
        <f t="array" ref="AJ25">_xlfn.SWITCH($A25,"Start",$K25,"End",$M25,SUM($K25:$M25))</f>
        <v>0</v>
      </c>
      <c r="AK25" s="19" cm="1">
        <f t="array" ref="AK25">_xlfn.SWITCH($A25,"Start",$N25,"End",$P25,SUM($N25:$P25))</f>
        <v>0</v>
      </c>
      <c r="AL25" s="19" cm="1">
        <f t="array" ref="AL25">_xlfn.SWITCH($A25,"Start",$Q25,"End",$S25,SUM($Q25:$S25))</f>
        <v>0</v>
      </c>
      <c r="AM25" s="19" cm="1">
        <f t="array" ref="AM25">_xlfn.SWITCH($A25,"Start",$T25,"End",$V25,SUM($T25:$V25))</f>
        <v>0</v>
      </c>
      <c r="AN25" s="19" cm="1">
        <f t="array" ref="AN25">_xlfn.SWITCH($A25,"Start",$W25,"End",$Y25,SUM($W25:$Y25))</f>
        <v>0</v>
      </c>
      <c r="AO25" s="19" cm="1">
        <f t="array" ref="AO25">_xlfn.SWITCH($A25,"Start",$Z25,"End",$AB25,SUM($Z25:$AB25))</f>
        <v>0</v>
      </c>
      <c r="AP25" s="19" cm="1">
        <f t="array" ref="AP25">_xlfn.SWITCH($A25,"Start",$AC25,"End",$AE25,SUM($AC25:$AE25))</f>
        <v>0</v>
      </c>
      <c r="AR25" s="19" cm="1">
        <f t="array" ref="AR25">_xlfn.SWITCH($A25,"Start",$E25,"End",$P25,SUM($E25:$P25))</f>
        <v>0</v>
      </c>
      <c r="AS25" s="19" cm="1">
        <f t="array" ref="AS25">_xlfn.SWITCH($A25,"Start",$Q25,"End",$AB25,SUM($Q25:$AB25))</f>
        <v>0</v>
      </c>
    </row>
    <row r="26" spans="1:45" x14ac:dyDescent="0.2">
      <c r="A26" s="35" t="s">
        <v>21</v>
      </c>
      <c r="B26" s="34" t="s">
        <v>75</v>
      </c>
      <c r="C26" s="35" t="s">
        <v>16</v>
      </c>
      <c r="E26" s="19" cm="1">
        <f t="array" ref="E26">IFERROR(
    -SUMPRODUCT(
        (Data_Clean_Build!H$2:H$51&lt;&gt;0) *
        (Data_Clean_Build!$E$2:$E$51 = Data_Clean_Build!I$1:I$1) *
        (($B26 = "All") + (Data_Clean_Build!$F$2:$F$51 = $B26)) *
        (($C26 = "") + ISNUMBER(SEARCH(Data_Clean_Build!$B$2:$B$51,$C26)))
    ),
    0
)</f>
        <v>0</v>
      </c>
      <c r="F26" s="19" cm="1">
        <f t="array" ref="F26">IFERROR(
    -SUMPRODUCT(
        (Data_Clean_Build!I$2:I$51&lt;&gt;0) *
        (Data_Clean_Build!$E$2:$E$51 = Data_Clean_Build!J$1:J$1) *
        (($B26 = "All") + (Data_Clean_Build!$F$2:$F$51 = $B26)) *
        (($C26 = "") + ISNUMBER(SEARCH(Data_Clean_Build!$B$2:$B$51,$C26)))
    ),
    0
)</f>
        <v>0</v>
      </c>
      <c r="G26" s="19" cm="1">
        <f t="array" ref="G26">IFERROR(
    -SUMPRODUCT(
        (Data_Clean_Build!J$2:J$51&lt;&gt;0) *
        (Data_Clean_Build!$E$2:$E$51 = Data_Clean_Build!K$1:K$1) *
        (($B26 = "All") + (Data_Clean_Build!$F$2:$F$51 = $B26)) *
        (($C26 = "") + ISNUMBER(SEARCH(Data_Clean_Build!$B$2:$B$51,$C26)))
    ),
    0
)</f>
        <v>0</v>
      </c>
      <c r="H26" s="19" cm="1">
        <f t="array" ref="H26">IFERROR(
    -SUMPRODUCT(
        (Data_Clean_Build!K$2:K$51&lt;&gt;0) *
        (Data_Clean_Build!$E$2:$E$51 = Data_Clean_Build!L$1:L$1) *
        (($B26 = "All") + (Data_Clean_Build!$F$2:$F$51 = $B26)) *
        (($C26 = "") + ISNUMBER(SEARCH(Data_Clean_Build!$B$2:$B$51,$C26)))
    ),
    0
)</f>
        <v>0</v>
      </c>
      <c r="I26" s="19" cm="1">
        <f t="array" ref="I26">IFERROR(
    -SUMPRODUCT(
        (Data_Clean_Build!L$2:L$51&lt;&gt;0) *
        (Data_Clean_Build!$E$2:$E$51 = Data_Clean_Build!M$1:M$1) *
        (($B26 = "All") + (Data_Clean_Build!$F$2:$F$51 = $B26)) *
        (($C26 = "") + ISNUMBER(SEARCH(Data_Clean_Build!$B$2:$B$51,$C26)))
    ),
    0
)</f>
        <v>0</v>
      </c>
      <c r="J26" s="19" cm="1">
        <f t="array" ref="J26">IFERROR(
    -SUMPRODUCT(
        (Data_Clean_Build!M$2:M$51&lt;&gt;0) *
        (Data_Clean_Build!$E$2:$E$51 = Data_Clean_Build!N$1:N$1) *
        (($B26 = "All") + (Data_Clean_Build!$F$2:$F$51 = $B26)) *
        (($C26 = "") + ISNUMBER(SEARCH(Data_Clean_Build!$B$2:$B$51,$C26)))
    ),
    0
)</f>
        <v>0</v>
      </c>
      <c r="K26" s="19" cm="1">
        <f t="array" ref="K26">IFERROR(
    -SUMPRODUCT(
        (Data_Clean_Build!N$2:N$51&lt;&gt;0) *
        (Data_Clean_Build!$E$2:$E$51 = Data_Clean_Build!O$1:O$1) *
        (($B26 = "All") + (Data_Clean_Build!$F$2:$F$51 = $B26)) *
        (($C26 = "") + ISNUMBER(SEARCH(Data_Clean_Build!$B$2:$B$51,$C26)))
    ),
    0
)</f>
        <v>0</v>
      </c>
      <c r="L26" s="19" cm="1">
        <f t="array" ref="L26">IFERROR(
    -SUMPRODUCT(
        (Data_Clean_Build!O$2:O$51&lt;&gt;0) *
        (Data_Clean_Build!$E$2:$E$51 = Data_Clean_Build!P$1:P$1) *
        (($B26 = "All") + (Data_Clean_Build!$F$2:$F$51 = $B26)) *
        (($C26 = "") + ISNUMBER(SEARCH(Data_Clean_Build!$B$2:$B$51,$C26)))
    ),
    0
)</f>
        <v>0</v>
      </c>
      <c r="M26" s="19" cm="1">
        <f t="array" ref="M26">IFERROR(
    -SUMPRODUCT(
        (Data_Clean_Build!P$2:P$51&lt;&gt;0) *
        (Data_Clean_Build!$E$2:$E$51 = Data_Clean_Build!Q$1:Q$1) *
        (($B26 = "All") + (Data_Clean_Build!$F$2:$F$51 = $B26)) *
        (($C26 = "") + ISNUMBER(SEARCH(Data_Clean_Build!$B$2:$B$51,$C26)))
    ),
    0
)</f>
        <v>0</v>
      </c>
      <c r="N26" s="19" cm="1">
        <f t="array" ref="N26">IFERROR(
    -SUMPRODUCT(
        (Data_Clean_Build!Q$2:Q$51&lt;&gt;0) *
        (Data_Clean_Build!$E$2:$E$51 = Data_Clean_Build!R$1:R$1) *
        (($B26 = "All") + (Data_Clean_Build!$F$2:$F$51 = $B26)) *
        (($C26 = "") + ISNUMBER(SEARCH(Data_Clean_Build!$B$2:$B$51,$C26)))
    ),
    0
)</f>
        <v>0</v>
      </c>
      <c r="O26" s="19" cm="1">
        <f t="array" ref="O26">IFERROR(
    -SUMPRODUCT(
        (Data_Clean_Build!R$2:R$51&lt;&gt;0) *
        (Data_Clean_Build!$E$2:$E$51 = Data_Clean_Build!S$1:S$1) *
        (($B26 = "All") + (Data_Clean_Build!$F$2:$F$51 = $B26)) *
        (($C26 = "") + ISNUMBER(SEARCH(Data_Clean_Build!$B$2:$B$51,$C26)))
    ),
    0
)</f>
        <v>0</v>
      </c>
      <c r="P26" s="19" cm="1">
        <f t="array" ref="P26">IFERROR(
    -SUMPRODUCT(
        (Data_Clean_Build!S$2:S$51&lt;&gt;0) *
        (Data_Clean_Build!$E$2:$E$51 = Data_Clean_Build!T$1:T$1) *
        (($B26 = "All") + (Data_Clean_Build!$F$2:$F$51 = $B26)) *
        (($C26 = "") + ISNUMBER(SEARCH(Data_Clean_Build!$B$2:$B$51,$C26)))
    ),
    0
)</f>
        <v>0</v>
      </c>
      <c r="Q26" s="19" cm="1">
        <f t="array" ref="Q26">IFERROR(
    -SUMPRODUCT(
        (Data_Clean_Build!T$2:T$51&lt;&gt;0) *
        (Data_Clean_Build!$E$2:$E$51 = Data_Clean_Build!U$1:U$1) *
        (($B26 = "All") + (Data_Clean_Build!$F$2:$F$51 = $B26)) *
        (($C26 = "") + ISNUMBER(SEARCH(Data_Clean_Build!$B$2:$B$51,$C26)))
    ),
    0
)</f>
        <v>0</v>
      </c>
      <c r="R26" s="19" cm="1">
        <f t="array" ref="R26">IFERROR(
    -SUMPRODUCT(
        (Data_Clean_Build!U$2:U$51&lt;&gt;0) *
        (Data_Clean_Build!$E$2:$E$51 = Data_Clean_Build!V$1:V$1) *
        (($B26 = "All") + (Data_Clean_Build!$F$2:$F$51 = $B26)) *
        (($C26 = "") + ISNUMBER(SEARCH(Data_Clean_Build!$B$2:$B$51,$C26)))
    ),
    0
)</f>
        <v>0</v>
      </c>
      <c r="S26" s="19" cm="1">
        <f t="array" ref="S26">IFERROR(
    -SUMPRODUCT(
        (Data_Clean_Build!V$2:V$51&lt;&gt;0) *
        (Data_Clean_Build!$E$2:$E$51 = Data_Clean_Build!W$1:W$1) *
        (($B26 = "All") + (Data_Clean_Build!$F$2:$F$51 = $B26)) *
        (($C26 = "") + ISNUMBER(SEARCH(Data_Clean_Build!$B$2:$B$51,$C26)))
    ),
    0
)</f>
        <v>0</v>
      </c>
      <c r="T26" s="19" cm="1">
        <f t="array" ref="T26">IFERROR(
    -SUMPRODUCT(
        (Data_Clean_Build!W$2:W$51&lt;&gt;0) *
        (Data_Clean_Build!$E$2:$E$51 = Data_Clean_Build!X$1:X$1) *
        (($B26 = "All") + (Data_Clean_Build!$F$2:$F$51 = $B26)) *
        (($C26 = "") + ISNUMBER(SEARCH(Data_Clean_Build!$B$2:$B$51,$C26)))
    ),
    0
)</f>
        <v>0</v>
      </c>
      <c r="U26" s="19" cm="1">
        <f t="array" ref="U26">IFERROR(
    -SUMPRODUCT(
        (Data_Clean_Build!X$2:X$51&lt;&gt;0) *
        (Data_Clean_Build!$E$2:$E$51 = Data_Clean_Build!Y$1:Y$1) *
        (($B26 = "All") + (Data_Clean_Build!$F$2:$F$51 = $B26)) *
        (($C26 = "") + ISNUMBER(SEARCH(Data_Clean_Build!$B$2:$B$51,$C26)))
    ),
    0
)</f>
        <v>0</v>
      </c>
      <c r="V26" s="19" cm="1">
        <f t="array" ref="V26">IFERROR(
    -SUMPRODUCT(
        (Data_Clean_Build!Y$2:Y$51&lt;&gt;0) *
        (Data_Clean_Build!$E$2:$E$51 = Data_Clean_Build!Z$1:Z$1) *
        (($B26 = "All") + (Data_Clean_Build!$F$2:$F$51 = $B26)) *
        (($C26 = "") + ISNUMBER(SEARCH(Data_Clean_Build!$B$2:$B$51,$C26)))
    ),
    0
)</f>
        <v>0</v>
      </c>
      <c r="W26" s="19" cm="1">
        <f t="array" ref="W26">IFERROR(
    -SUMPRODUCT(
        (Data_Clean_Build!Z$2:Z$51&lt;&gt;0) *
        (Data_Clean_Build!$E$2:$E$51 = Data_Clean_Build!AA$1:AA$1) *
        (($B26 = "All") + (Data_Clean_Build!$F$2:$F$51 = $B26)) *
        (($C26 = "") + ISNUMBER(SEARCH(Data_Clean_Build!$B$2:$B$51,$C26)))
    ),
    0
)</f>
        <v>0</v>
      </c>
      <c r="X26" s="19" cm="1">
        <f t="array" ref="X26">IFERROR(
    -SUMPRODUCT(
        (Data_Clean_Build!AA$2:AA$51&lt;&gt;0) *
        (Data_Clean_Build!$E$2:$E$51 = Data_Clean_Build!AB$1:AB$1) *
        (($B26 = "All") + (Data_Clean_Build!$F$2:$F$51 = $B26)) *
        (($C26 = "") + ISNUMBER(SEARCH(Data_Clean_Build!$B$2:$B$51,$C26)))
    ),
    0
)</f>
        <v>0</v>
      </c>
      <c r="Y26" s="19" cm="1">
        <f t="array" ref="Y26">IFERROR(
    -SUMPRODUCT(
        (Data_Clean_Build!AB$2:AB$51&lt;&gt;0) *
        (Data_Clean_Build!$E$2:$E$51 = Data_Clean_Build!AC$1:AC$1) *
        (($B26 = "All") + (Data_Clean_Build!$F$2:$F$51 = $B26)) *
        (($C26 = "") + ISNUMBER(SEARCH(Data_Clean_Build!$B$2:$B$51,$C26)))
    ),
    0
)</f>
        <v>0</v>
      </c>
      <c r="Z26" s="19" cm="1">
        <f t="array" ref="Z26">IFERROR(
    -SUMPRODUCT(
        (Data_Clean_Build!AC$2:AC$51&lt;&gt;0) *
        (Data_Clean_Build!$E$2:$E$51 = Data_Clean_Build!AD$1:AD$1) *
        (($B26 = "All") + (Data_Clean_Build!$F$2:$F$51 = $B26)) *
        (($C26 = "") + ISNUMBER(SEARCH(Data_Clean_Build!$B$2:$B$51,$C26)))
    ),
    0
)</f>
        <v>0</v>
      </c>
      <c r="AA26" s="19" cm="1">
        <f t="array" ref="AA26">IFERROR(
    -SUMPRODUCT(
        (Data_Clean_Build!AD$2:AD$51&lt;&gt;0) *
        (Data_Clean_Build!$E$2:$E$51 = Data_Clean_Build!AE$1:AE$1) *
        (($B26 = "All") + (Data_Clean_Build!$F$2:$F$51 = $B26)) *
        (($C26 = "") + ISNUMBER(SEARCH(Data_Clean_Build!$B$2:$B$51,$C26)))
    ),
    0
)</f>
        <v>0</v>
      </c>
      <c r="AB26" s="19" cm="1">
        <f t="array" ref="AB26">IFERROR(
    -SUMPRODUCT(
        (Data_Clean_Build!AE$2:AE$51&lt;&gt;0) *
        (Data_Clean_Build!$E$2:$E$51 = Data_Clean_Build!AF$1:AF$1) *
        (($B26 = "All") + (Data_Clean_Build!$F$2:$F$51 = $B26)) *
        (($C26 = "") + ISNUMBER(SEARCH(Data_Clean_Build!$B$2:$B$51,$C26)))
    ),
    0
)</f>
        <v>0</v>
      </c>
      <c r="AC26" s="19" cm="1">
        <f t="array" ref="AC26">IFERROR(
    -SUMPRODUCT(
        (Data_Clean_Build!AF$2:AF$51&lt;&gt;0) *
        (Data_Clean_Build!$E$2:$E$51 = Data_Clean_Build!AG$1:AG$1) *
        (($B26 = "All") + (Data_Clean_Build!$F$2:$F$51 = $B26)) *
        (($C26 = "") + ISNUMBER(SEARCH(Data_Clean_Build!$B$2:$B$51,$C26)))
    ),
    0
)</f>
        <v>0</v>
      </c>
      <c r="AD26" s="19" cm="1">
        <f t="array" ref="AD26">IFERROR(
    -SUMPRODUCT(
        (Data_Clean_Build!AG$2:AG$51&lt;&gt;0) *
        (Data_Clean_Build!$E$2:$E$51 = Data_Clean_Build!AH$1:AH$1) *
        (($B26 = "All") + (Data_Clean_Build!$F$2:$F$51 = $B26)) *
        (($C26 = "") + ISNUMBER(SEARCH(Data_Clean_Build!$B$2:$B$51,$C26)))
    ),
    0
)</f>
        <v>0</v>
      </c>
      <c r="AE26" s="19" cm="1">
        <f t="array" ref="AE26">IFERROR(
    -SUMPRODUCT(
        (Data_Clean_Build!AH$2:AH$51&lt;&gt;0) *
        (Data_Clean_Build!$E$2:$E$51 = Data_Clean_Build!AI$1:AI$1) *
        (($B26 = "All") + (Data_Clean_Build!$F$2:$F$51 = $B26)) *
        (($C26 = "") + ISNUMBER(SEARCH(Data_Clean_Build!$B$2:$B$51,$C26)))
    ),
    0
)</f>
        <v>0</v>
      </c>
      <c r="AF26" s="19" cm="1">
        <f t="array" ref="AF26">IFERROR(
    -SUMPRODUCT(
        (Data_Clean_Build!AI$2:AI$51&lt;&gt;0) *
        (Data_Clean_Build!$E$2:$E$51 = Data_Clean_Build!AJ$1:AJ$1) *
        (($B26 = "All") + (Data_Clean_Build!$F$2:$F$51 = $B26)) *
        (($C26 = "") + ISNUMBER(SEARCH(Data_Clean_Build!$B$2:$B$51,$C26)))
    ),
    0
)</f>
        <v>0</v>
      </c>
      <c r="AH26" s="19" cm="1">
        <f t="array" ref="AH26">_xlfn.SWITCH($A26,"Start",$E26,"End",$G26,SUM($E26:$G26))</f>
        <v>0</v>
      </c>
      <c r="AI26" s="19" cm="1">
        <f t="array" ref="AI26">_xlfn.SWITCH($A26,"Start",$H26,"End",$J26,SUM($H26:$J26))</f>
        <v>0</v>
      </c>
      <c r="AJ26" s="19" cm="1">
        <f t="array" ref="AJ26">_xlfn.SWITCH($A26,"Start",$K26,"End",$M26,SUM($K26:$M26))</f>
        <v>0</v>
      </c>
      <c r="AK26" s="19" cm="1">
        <f t="array" ref="AK26">_xlfn.SWITCH($A26,"Start",$N26,"End",$P26,SUM($N26:$P26))</f>
        <v>0</v>
      </c>
      <c r="AL26" s="19" cm="1">
        <f t="array" ref="AL26">_xlfn.SWITCH($A26,"Start",$Q26,"End",$S26,SUM($Q26:$S26))</f>
        <v>0</v>
      </c>
      <c r="AM26" s="19" cm="1">
        <f t="array" ref="AM26">_xlfn.SWITCH($A26,"Start",$T26,"End",$V26,SUM($T26:$V26))</f>
        <v>0</v>
      </c>
      <c r="AN26" s="19" cm="1">
        <f t="array" ref="AN26">_xlfn.SWITCH($A26,"Start",$W26,"End",$Y26,SUM($W26:$Y26))</f>
        <v>0</v>
      </c>
      <c r="AO26" s="19" cm="1">
        <f t="array" ref="AO26">_xlfn.SWITCH($A26,"Start",$Z26,"End",$AB26,SUM($Z26:$AB26))</f>
        <v>0</v>
      </c>
      <c r="AP26" s="19" cm="1">
        <f t="array" ref="AP26">_xlfn.SWITCH($A26,"Start",$AC26,"End",$AE26,SUM($AC26:$AE26))</f>
        <v>0</v>
      </c>
      <c r="AR26" s="19" cm="1">
        <f t="array" ref="AR26">_xlfn.SWITCH($A26,"Start",$E26,"End",$P26,SUM($E26:$P26))</f>
        <v>0</v>
      </c>
      <c r="AS26" s="19" cm="1">
        <f t="array" ref="AS26">_xlfn.SWITCH($A26,"Start",$Q26,"End",$AB26,SUM($Q26:$AB26))</f>
        <v>0</v>
      </c>
    </row>
    <row r="27" spans="1:45" x14ac:dyDescent="0.2">
      <c r="A27" s="35" t="s">
        <v>22</v>
      </c>
      <c r="B27" s="34" t="s">
        <v>75</v>
      </c>
      <c r="C27" s="35" t="s">
        <v>16</v>
      </c>
      <c r="E27" s="19" cm="1">
        <f t="array" ref="E27">IFERROR(
    SUMPRODUCT(
        (Data_Clean_Build!I$2:I$51&lt;&gt;0) *
        (($B27 = "All") + (Data_Clean_Build!$F$2:$F$51 = $B27)) *
        (($C27 = "") + ISNUMBER(SEARCH(Data_Clean_Build!$B$2:$B$51,$C27)))
    ),
    0
)</f>
        <v>0</v>
      </c>
      <c r="F27" s="19" cm="1">
        <f t="array" ref="F27">IFERROR(
    SUMPRODUCT(
        (Data_Clean_Build!J$2:J$51&lt;&gt;0) *
        (($B27 = "All") + (Data_Clean_Build!$F$2:$F$51 = $B27)) *
        (($C27 = "") + ISNUMBER(SEARCH(Data_Clean_Build!$B$2:$B$51,$C27)))
    ),
    0
)</f>
        <v>0</v>
      </c>
      <c r="G27" s="19" cm="1">
        <f t="array" ref="G27">IFERROR(
    SUMPRODUCT(
        (Data_Clean_Build!K$2:K$51&lt;&gt;0) *
        (($B27 = "All") + (Data_Clean_Build!$F$2:$F$51 = $B27)) *
        (($C27 = "") + ISNUMBER(SEARCH(Data_Clean_Build!$B$2:$B$51,$C27)))
    ),
    0
)</f>
        <v>0</v>
      </c>
      <c r="H27" s="19" cm="1">
        <f t="array" ref="H27">IFERROR(
    SUMPRODUCT(
        (Data_Clean_Build!L$2:L$51&lt;&gt;0) *
        (($B27 = "All") + (Data_Clean_Build!$F$2:$F$51 = $B27)) *
        (($C27 = "") + ISNUMBER(SEARCH(Data_Clean_Build!$B$2:$B$51,$C27)))
    ),
    0
)</f>
        <v>0</v>
      </c>
      <c r="I27" s="19" cm="1">
        <f t="array" ref="I27">IFERROR(
    SUMPRODUCT(
        (Data_Clean_Build!M$2:M$51&lt;&gt;0) *
        (($B27 = "All") + (Data_Clean_Build!$F$2:$F$51 = $B27)) *
        (($C27 = "") + ISNUMBER(SEARCH(Data_Clean_Build!$B$2:$B$51,$C27)))
    ),
    0
)</f>
        <v>0</v>
      </c>
      <c r="J27" s="19" cm="1">
        <f t="array" ref="J27">IFERROR(
    SUMPRODUCT(
        (Data_Clean_Build!N$2:N$51&lt;&gt;0) *
        (($B27 = "All") + (Data_Clean_Build!$F$2:$F$51 = $B27)) *
        (($C27 = "") + ISNUMBER(SEARCH(Data_Clean_Build!$B$2:$B$51,$C27)))
    ),
    0
)</f>
        <v>0</v>
      </c>
      <c r="K27" s="19" cm="1">
        <f t="array" ref="K27">IFERROR(
    SUMPRODUCT(
        (Data_Clean_Build!O$2:O$51&lt;&gt;0) *
        (($B27 = "All") + (Data_Clean_Build!$F$2:$F$51 = $B27)) *
        (($C27 = "") + ISNUMBER(SEARCH(Data_Clean_Build!$B$2:$B$51,$C27)))
    ),
    0
)</f>
        <v>3</v>
      </c>
      <c r="L27" s="19" cm="1">
        <f t="array" ref="L27">IFERROR(
    SUMPRODUCT(
        (Data_Clean_Build!P$2:P$51&lt;&gt;0) *
        (($B27 = "All") + (Data_Clean_Build!$F$2:$F$51 = $B27)) *
        (($C27 = "") + ISNUMBER(SEARCH(Data_Clean_Build!$B$2:$B$51,$C27)))
    ),
    0
)</f>
        <v>6</v>
      </c>
      <c r="M27" s="19" cm="1">
        <f t="array" ref="M27">IFERROR(
    SUMPRODUCT(
        (Data_Clean_Build!Q$2:Q$51&lt;&gt;0) *
        (($B27 = "All") + (Data_Clean_Build!$F$2:$F$51 = $B27)) *
        (($C27 = "") + ISNUMBER(SEARCH(Data_Clean_Build!$B$2:$B$51,$C27)))
    ),
    0
)</f>
        <v>7</v>
      </c>
      <c r="N27" s="19" cm="1">
        <f t="array" ref="N27">IFERROR(
    SUMPRODUCT(
        (Data_Clean_Build!R$2:R$51&lt;&gt;0) *
        (($B27 = "All") + (Data_Clean_Build!$F$2:$F$51 = $B27)) *
        (($C27 = "") + ISNUMBER(SEARCH(Data_Clean_Build!$B$2:$B$51,$C27)))
    ),
    0
)</f>
        <v>7</v>
      </c>
      <c r="O27" s="19" cm="1">
        <f t="array" ref="O27">IFERROR(
    SUMPRODUCT(
        (Data_Clean_Build!S$2:S$51&lt;&gt;0) *
        (($B27 = "All") + (Data_Clean_Build!$F$2:$F$51 = $B27)) *
        (($C27 = "") + ISNUMBER(SEARCH(Data_Clean_Build!$B$2:$B$51,$C27)))
    ),
    0
)</f>
        <v>7</v>
      </c>
      <c r="P27" s="19" cm="1">
        <f t="array" ref="P27">IFERROR(
    SUMPRODUCT(
        (Data_Clean_Build!T$2:T$51&lt;&gt;0) *
        (($B27 = "All") + (Data_Clean_Build!$F$2:$F$51 = $B27)) *
        (($C27 = "") + ISNUMBER(SEARCH(Data_Clean_Build!$B$2:$B$51,$C27)))
    ),
    0
)</f>
        <v>7</v>
      </c>
      <c r="Q27" s="19" cm="1">
        <f t="array" ref="Q27">IFERROR(
    SUMPRODUCT(
        (Data_Clean_Build!U$2:U$51&lt;&gt;0) *
        (($B27 = "All") + (Data_Clean_Build!$F$2:$F$51 = $B27)) *
        (($C27 = "") + ISNUMBER(SEARCH(Data_Clean_Build!$B$2:$B$51,$C27)))
    ),
    0
)</f>
        <v>7</v>
      </c>
      <c r="R27" s="19" cm="1">
        <f t="array" ref="R27">IFERROR(
    SUMPRODUCT(
        (Data_Clean_Build!V$2:V$51&lt;&gt;0) *
        (($B27 = "All") + (Data_Clean_Build!$F$2:$F$51 = $B27)) *
        (($C27 = "") + ISNUMBER(SEARCH(Data_Clean_Build!$B$2:$B$51,$C27)))
    ),
    0
)</f>
        <v>7</v>
      </c>
      <c r="S27" s="19" cm="1">
        <f t="array" ref="S27">IFERROR(
    SUMPRODUCT(
        (Data_Clean_Build!W$2:W$51&lt;&gt;0) *
        (($B27 = "All") + (Data_Clean_Build!$F$2:$F$51 = $B27)) *
        (($C27 = "") + ISNUMBER(SEARCH(Data_Clean_Build!$B$2:$B$51,$C27)))
    ),
    0
)</f>
        <v>7</v>
      </c>
      <c r="T27" s="19" cm="1">
        <f t="array" ref="T27">IFERROR(
    SUMPRODUCT(
        (Data_Clean_Build!X$2:X$51&lt;&gt;0) *
        (($B27 = "All") + (Data_Clean_Build!$F$2:$F$51 = $B27)) *
        (($C27 = "") + ISNUMBER(SEARCH(Data_Clean_Build!$B$2:$B$51,$C27)))
    ),
    0
)</f>
        <v>7</v>
      </c>
      <c r="U27" s="19" cm="1">
        <f t="array" ref="U27">IFERROR(
    SUMPRODUCT(
        (Data_Clean_Build!Y$2:Y$51&lt;&gt;0) *
        (($B27 = "All") + (Data_Clean_Build!$F$2:$F$51 = $B27)) *
        (($C27 = "") + ISNUMBER(SEARCH(Data_Clean_Build!$B$2:$B$51,$C27)))
    ),
    0
)</f>
        <v>7</v>
      </c>
      <c r="V27" s="19" cm="1">
        <f t="array" ref="V27">IFERROR(
    SUMPRODUCT(
        (Data_Clean_Build!Z$2:Z$51&lt;&gt;0) *
        (($B27 = "All") + (Data_Clean_Build!$F$2:$F$51 = $B27)) *
        (($C27 = "") + ISNUMBER(SEARCH(Data_Clean_Build!$B$2:$B$51,$C27)))
    ),
    0
)</f>
        <v>7</v>
      </c>
      <c r="W27" s="19" cm="1">
        <f t="array" ref="W27">IFERROR(
    SUMPRODUCT(
        (Data_Clean_Build!AA$2:AA$51&lt;&gt;0) *
        (($B27 = "All") + (Data_Clean_Build!$F$2:$F$51 = $B27)) *
        (($C27 = "") + ISNUMBER(SEARCH(Data_Clean_Build!$B$2:$B$51,$C27)))
    ),
    0
)</f>
        <v>7</v>
      </c>
      <c r="X27" s="19" cm="1">
        <f t="array" ref="X27">IFERROR(
    SUMPRODUCT(
        (Data_Clean_Build!AB$2:AB$51&lt;&gt;0) *
        (($B27 = "All") + (Data_Clean_Build!$F$2:$F$51 = $B27)) *
        (($C27 = "") + ISNUMBER(SEARCH(Data_Clean_Build!$B$2:$B$51,$C27)))
    ),
    0
)</f>
        <v>7</v>
      </c>
      <c r="Y27" s="19" cm="1">
        <f t="array" ref="Y27">IFERROR(
    SUMPRODUCT(
        (Data_Clean_Build!AC$2:AC$51&lt;&gt;0) *
        (($B27 = "All") + (Data_Clean_Build!$F$2:$F$51 = $B27)) *
        (($C27 = "") + ISNUMBER(SEARCH(Data_Clean_Build!$B$2:$B$51,$C27)))
    ),
    0
)</f>
        <v>7</v>
      </c>
      <c r="Z27" s="19" cm="1">
        <f t="array" ref="Z27">IFERROR(
    SUMPRODUCT(
        (Data_Clean_Build!AD$2:AD$51&lt;&gt;0) *
        (($B27 = "All") + (Data_Clean_Build!$F$2:$F$51 = $B27)) *
        (($C27 = "") + ISNUMBER(SEARCH(Data_Clean_Build!$B$2:$B$51,$C27)))
    ),
    0
)</f>
        <v>7</v>
      </c>
      <c r="AA27" s="19" cm="1">
        <f t="array" ref="AA27">IFERROR(
    SUMPRODUCT(
        (Data_Clean_Build!AE$2:AE$51&lt;&gt;0) *
        (($B27 = "All") + (Data_Clean_Build!$F$2:$F$51 = $B27)) *
        (($C27 = "") + ISNUMBER(SEARCH(Data_Clean_Build!$B$2:$B$51,$C27)))
    ),
    0
)</f>
        <v>7</v>
      </c>
      <c r="AB27" s="19" cm="1">
        <f t="array" ref="AB27">IFERROR(
    SUMPRODUCT(
        (Data_Clean_Build!AF$2:AF$51&lt;&gt;0) *
        (($B27 = "All") + (Data_Clean_Build!$F$2:$F$51 = $B27)) *
        (($C27 = "") + ISNUMBER(SEARCH(Data_Clean_Build!$B$2:$B$51,$C27)))
    ),
    0
)</f>
        <v>7</v>
      </c>
      <c r="AC27" s="19" cm="1">
        <f t="array" ref="AC27">IFERROR(
    SUMPRODUCT(
        (Data_Clean_Build!AG$2:AG$51&lt;&gt;0) *
        (($B27 = "All") + (Data_Clean_Build!$F$2:$F$51 = $B27)) *
        (($C27 = "") + ISNUMBER(SEARCH(Data_Clean_Build!$B$2:$B$51,$C27)))
    ),
    0
)</f>
        <v>7</v>
      </c>
      <c r="AD27" s="19" cm="1">
        <f t="array" ref="AD27">IFERROR(
    SUMPRODUCT(
        (Data_Clean_Build!AH$2:AH$51&lt;&gt;0) *
        (($B27 = "All") + (Data_Clean_Build!$F$2:$F$51 = $B27)) *
        (($C27 = "") + ISNUMBER(SEARCH(Data_Clean_Build!$B$2:$B$51,$C27)))
    ),
    0
)</f>
        <v>7</v>
      </c>
      <c r="AE27" s="19" cm="1">
        <f t="array" ref="AE27">IFERROR(
    SUMPRODUCT(
        (Data_Clean_Build!AI$2:AI$51&lt;&gt;0) *
        (($B27 = "All") + (Data_Clean_Build!$F$2:$F$51 = $B27)) *
        (($C27 = "") + ISNUMBER(SEARCH(Data_Clean_Build!$B$2:$B$51,$C27)))
    ),
    0
)</f>
        <v>7</v>
      </c>
      <c r="AF27" s="19" cm="1">
        <f t="array" ref="AF27">IFERROR(
    SUMPRODUCT(
        (Data_Clean_Build!AJ$2:AJ$51&lt;&gt;0) *
        (($B27 = "All") + (Data_Clean_Build!$F$2:$F$51 = $B27)) *
        (($C27 = "") + ISNUMBER(SEARCH(Data_Clean_Build!$B$2:$B$51,$C27)))
    ),
    0
)</f>
        <v>7</v>
      </c>
      <c r="AH27" s="19" cm="1">
        <f t="array" ref="AH27">_xlfn.SWITCH($A27,"Start",$E27,"End",$G27,SUM($E27:$G27))</f>
        <v>0</v>
      </c>
      <c r="AI27" s="19" cm="1">
        <f t="array" ref="AI27">_xlfn.SWITCH($A27,"Start",$H27,"End",$J27,SUM($H27:$J27))</f>
        <v>0</v>
      </c>
      <c r="AJ27" s="19" cm="1">
        <f t="array" ref="AJ27">_xlfn.SWITCH($A27,"Start",$K27,"End",$M27,SUM($K27:$M27))</f>
        <v>7</v>
      </c>
      <c r="AK27" s="19" cm="1">
        <f t="array" ref="AK27">_xlfn.SWITCH($A27,"Start",$N27,"End",$P27,SUM($N27:$P27))</f>
        <v>7</v>
      </c>
      <c r="AL27" s="19" cm="1">
        <f t="array" ref="AL27">_xlfn.SWITCH($A27,"Start",$Q27,"End",$S27,SUM($Q27:$S27))</f>
        <v>7</v>
      </c>
      <c r="AM27" s="19" cm="1">
        <f t="array" ref="AM27">_xlfn.SWITCH($A27,"Start",$T27,"End",$V27,SUM($T27:$V27))</f>
        <v>7</v>
      </c>
      <c r="AN27" s="19" cm="1">
        <f t="array" ref="AN27">_xlfn.SWITCH($A27,"Start",$W27,"End",$Y27,SUM($W27:$Y27))</f>
        <v>7</v>
      </c>
      <c r="AO27" s="19" cm="1">
        <f t="array" ref="AO27">_xlfn.SWITCH($A27,"Start",$Z27,"End",$AB27,SUM($Z27:$AB27))</f>
        <v>7</v>
      </c>
      <c r="AP27" s="19" cm="1">
        <f t="array" ref="AP27">_xlfn.SWITCH($A27,"Start",$AC27,"End",$AE27,SUM($AC27:$AE27))</f>
        <v>7</v>
      </c>
      <c r="AR27" s="19" cm="1">
        <f t="array" ref="AR27">_xlfn.SWITCH($A27,"Start",$E27,"End",$P27,SUM($E27:$P27))</f>
        <v>7</v>
      </c>
      <c r="AS27" s="19" cm="1">
        <f t="array" ref="AS27">_xlfn.SWITCH($A27,"Start",$Q27,"End",$AB27,SUM($Q27:$AB27))</f>
        <v>7</v>
      </c>
    </row>
    <row r="28" spans="1:45" x14ac:dyDescent="0.2">
      <c r="A28" s="35" t="s">
        <v>16</v>
      </c>
      <c r="B28" s="34"/>
      <c r="C28" s="35" t="s">
        <v>16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H28" s="19"/>
      <c r="AI28" s="19"/>
      <c r="AJ28" s="19"/>
      <c r="AK28" s="19"/>
      <c r="AL28" s="19"/>
      <c r="AM28" s="19"/>
      <c r="AN28" s="19"/>
      <c r="AO28" s="19"/>
      <c r="AP28" s="19"/>
      <c r="AR28" s="19"/>
      <c r="AS28" s="19"/>
    </row>
    <row r="29" spans="1:45" x14ac:dyDescent="0.2">
      <c r="A29" s="35" t="s">
        <v>13</v>
      </c>
      <c r="B29" s="34" t="s">
        <v>76</v>
      </c>
      <c r="C29" s="35" t="s">
        <v>16</v>
      </c>
      <c r="E29" s="19" cm="1">
        <f t="array" ref="E29">IFERROR(
    SUMPRODUCT(
        (Data_Clean_Build!H$2:H$51&lt;&gt;0) *
        (($B29 = "All") + (Data_Clean_Build!$F$2:$F$51 = $B29)) *
        (($C29 = "") + ISNUMBER(SEARCH(Data_Clean_Build!$B$2:$B$51,$C29)))
    ),
    0
)</f>
        <v>0</v>
      </c>
      <c r="F29" s="19" cm="1">
        <f t="array" ref="F29">IFERROR(
    SUMPRODUCT(
        (Data_Clean_Build!I$2:I$51&lt;&gt;0) *
        (($B29 = "All") + (Data_Clean_Build!$F$2:$F$51 = $B29)) *
        (($C29 = "") + ISNUMBER(SEARCH(Data_Clean_Build!$B$2:$B$51,$C29)))
    ),
    0
)</f>
        <v>0</v>
      </c>
      <c r="G29" s="19" cm="1">
        <f t="array" ref="G29">IFERROR(
    SUMPRODUCT(
        (Data_Clean_Build!J$2:J$51&lt;&gt;0) *
        (($B29 = "All") + (Data_Clean_Build!$F$2:$F$51 = $B29)) *
        (($C29 = "") + ISNUMBER(SEARCH(Data_Clean_Build!$B$2:$B$51,$C29)))
    ),
    0
)</f>
        <v>0</v>
      </c>
      <c r="H29" s="19" cm="1">
        <f t="array" ref="H29">IFERROR(
    SUMPRODUCT(
        (Data_Clean_Build!K$2:K$51&lt;&gt;0) *
        (($B29 = "All") + (Data_Clean_Build!$F$2:$F$51 = $B29)) *
        (($C29 = "") + ISNUMBER(SEARCH(Data_Clean_Build!$B$2:$B$51,$C29)))
    ),
    0
)</f>
        <v>0</v>
      </c>
      <c r="I29" s="19" cm="1">
        <f t="array" ref="I29">IFERROR(
    SUMPRODUCT(
        (Data_Clean_Build!L$2:L$51&lt;&gt;0) *
        (($B29 = "All") + (Data_Clean_Build!$F$2:$F$51 = $B29)) *
        (($C29 = "") + ISNUMBER(SEARCH(Data_Clean_Build!$B$2:$B$51,$C29)))
    ),
    0
)</f>
        <v>0</v>
      </c>
      <c r="J29" s="19" cm="1">
        <f t="array" ref="J29">IFERROR(
    SUMPRODUCT(
        (Data_Clean_Build!M$2:M$51&lt;&gt;0) *
        (($B29 = "All") + (Data_Clean_Build!$F$2:$F$51 = $B29)) *
        (($C29 = "") + ISNUMBER(SEARCH(Data_Clean_Build!$B$2:$B$51,$C29)))
    ),
    0
)</f>
        <v>0</v>
      </c>
      <c r="K29" s="19" cm="1">
        <f t="array" ref="K29">IFERROR(
    SUMPRODUCT(
        (Data_Clean_Build!N$2:N$51&lt;&gt;0) *
        (($B29 = "All") + (Data_Clean_Build!$F$2:$F$51 = $B29)) *
        (($C29 = "") + ISNUMBER(SEARCH(Data_Clean_Build!$B$2:$B$51,$C29)))
    ),
    0
)</f>
        <v>0</v>
      </c>
      <c r="L29" s="19" cm="1">
        <f t="array" ref="L29">IFERROR(
    SUMPRODUCT(
        (Data_Clean_Build!O$2:O$51&lt;&gt;0) *
        (($B29 = "All") + (Data_Clean_Build!$F$2:$F$51 = $B29)) *
        (($C29 = "") + ISNUMBER(SEARCH(Data_Clean_Build!$B$2:$B$51,$C29)))
    ),
    0
)</f>
        <v>0</v>
      </c>
      <c r="M29" s="19" cm="1">
        <f t="array" ref="M29">IFERROR(
    SUMPRODUCT(
        (Data_Clean_Build!P$2:P$51&lt;&gt;0) *
        (($B29 = "All") + (Data_Clean_Build!$F$2:$F$51 = $B29)) *
        (($C29 = "") + ISNUMBER(SEARCH(Data_Clean_Build!$B$2:$B$51,$C29)))
    ),
    0
)</f>
        <v>0</v>
      </c>
      <c r="N29" s="19" cm="1">
        <f t="array" ref="N29">IFERROR(
    SUMPRODUCT(
        (Data_Clean_Build!Q$2:Q$51&lt;&gt;0) *
        (($B29 = "All") + (Data_Clean_Build!$F$2:$F$51 = $B29)) *
        (($C29 = "") + ISNUMBER(SEARCH(Data_Clean_Build!$B$2:$B$51,$C29)))
    ),
    0
)</f>
        <v>0</v>
      </c>
      <c r="O29" s="19" cm="1">
        <f t="array" ref="O29">IFERROR(
    SUMPRODUCT(
        (Data_Clean_Build!R$2:R$51&lt;&gt;0) *
        (($B29 = "All") + (Data_Clean_Build!$F$2:$F$51 = $B29)) *
        (($C29 = "") + ISNUMBER(SEARCH(Data_Clean_Build!$B$2:$B$51,$C29)))
    ),
    0
)</f>
        <v>2</v>
      </c>
      <c r="P29" s="19" cm="1">
        <f t="array" ref="P29">IFERROR(
    SUMPRODUCT(
        (Data_Clean_Build!S$2:S$51&lt;&gt;0) *
        (($B29 = "All") + (Data_Clean_Build!$F$2:$F$51 = $B29)) *
        (($C29 = "") + ISNUMBER(SEARCH(Data_Clean_Build!$B$2:$B$51,$C29)))
    ),
    0
)</f>
        <v>3</v>
      </c>
      <c r="Q29" s="19" cm="1">
        <f t="array" ref="Q29">IFERROR(
    SUMPRODUCT(
        (Data_Clean_Build!T$2:T$51&lt;&gt;0) *
        (($B29 = "All") + (Data_Clean_Build!$F$2:$F$51 = $B29)) *
        (($C29 = "") + ISNUMBER(SEARCH(Data_Clean_Build!$B$2:$B$51,$C29)))
    ),
    0
)</f>
        <v>4</v>
      </c>
      <c r="R29" s="19" cm="1">
        <f t="array" ref="R29">IFERROR(
    SUMPRODUCT(
        (Data_Clean_Build!U$2:U$51&lt;&gt;0) *
        (($B29 = "All") + (Data_Clean_Build!$F$2:$F$51 = $B29)) *
        (($C29 = "") + ISNUMBER(SEARCH(Data_Clean_Build!$B$2:$B$51,$C29)))
    ),
    0
)</f>
        <v>4</v>
      </c>
      <c r="S29" s="19" cm="1">
        <f t="array" ref="S29">IFERROR(
    SUMPRODUCT(
        (Data_Clean_Build!V$2:V$51&lt;&gt;0) *
        (($B29 = "All") + (Data_Clean_Build!$F$2:$F$51 = $B29)) *
        (($C29 = "") + ISNUMBER(SEARCH(Data_Clean_Build!$B$2:$B$51,$C29)))
    ),
    0
)</f>
        <v>4</v>
      </c>
      <c r="T29" s="19" cm="1">
        <f t="array" ref="T29">IFERROR(
    SUMPRODUCT(
        (Data_Clean_Build!W$2:W$51&lt;&gt;0) *
        (($B29 = "All") + (Data_Clean_Build!$F$2:$F$51 = $B29)) *
        (($C29 = "") + ISNUMBER(SEARCH(Data_Clean_Build!$B$2:$B$51,$C29)))
    ),
    0
)</f>
        <v>4</v>
      </c>
      <c r="U29" s="19" cm="1">
        <f t="array" ref="U29">IFERROR(
    SUMPRODUCT(
        (Data_Clean_Build!X$2:X$51&lt;&gt;0) *
        (($B29 = "All") + (Data_Clean_Build!$F$2:$F$51 = $B29)) *
        (($C29 = "") + ISNUMBER(SEARCH(Data_Clean_Build!$B$2:$B$51,$C29)))
    ),
    0
)</f>
        <v>4</v>
      </c>
      <c r="V29" s="19" cm="1">
        <f t="array" ref="V29">IFERROR(
    SUMPRODUCT(
        (Data_Clean_Build!Y$2:Y$51&lt;&gt;0) *
        (($B29 = "All") + (Data_Clean_Build!$F$2:$F$51 = $B29)) *
        (($C29 = "") + ISNUMBER(SEARCH(Data_Clean_Build!$B$2:$B$51,$C29)))
    ),
    0
)</f>
        <v>4</v>
      </c>
      <c r="W29" s="19" cm="1">
        <f t="array" ref="W29">IFERROR(
    SUMPRODUCT(
        (Data_Clean_Build!Z$2:Z$51&lt;&gt;0) *
        (($B29 = "All") + (Data_Clean_Build!$F$2:$F$51 = $B29)) *
        (($C29 = "") + ISNUMBER(SEARCH(Data_Clean_Build!$B$2:$B$51,$C29)))
    ),
    0
)</f>
        <v>4</v>
      </c>
      <c r="X29" s="19" cm="1">
        <f t="array" ref="X29">IFERROR(
    SUMPRODUCT(
        (Data_Clean_Build!AA$2:AA$51&lt;&gt;0) *
        (($B29 = "All") + (Data_Clean_Build!$F$2:$F$51 = $B29)) *
        (($C29 = "") + ISNUMBER(SEARCH(Data_Clean_Build!$B$2:$B$51,$C29)))
    ),
    0
)</f>
        <v>4</v>
      </c>
      <c r="Y29" s="19" cm="1">
        <f t="array" ref="Y29">IFERROR(
    SUMPRODUCT(
        (Data_Clean_Build!AB$2:AB$51&lt;&gt;0) *
        (($B29 = "All") + (Data_Clean_Build!$F$2:$F$51 = $B29)) *
        (($C29 = "") + ISNUMBER(SEARCH(Data_Clean_Build!$B$2:$B$51,$C29)))
    ),
    0
)</f>
        <v>4</v>
      </c>
      <c r="Z29" s="19" cm="1">
        <f t="array" ref="Z29">IFERROR(
    SUMPRODUCT(
        (Data_Clean_Build!AC$2:AC$51&lt;&gt;0) *
        (($B29 = "All") + (Data_Clean_Build!$F$2:$F$51 = $B29)) *
        (($C29 = "") + ISNUMBER(SEARCH(Data_Clean_Build!$B$2:$B$51,$C29)))
    ),
    0
)</f>
        <v>4</v>
      </c>
      <c r="AA29" s="19" cm="1">
        <f t="array" ref="AA29">IFERROR(
    SUMPRODUCT(
        (Data_Clean_Build!AD$2:AD$51&lt;&gt;0) *
        (($B29 = "All") + (Data_Clean_Build!$F$2:$F$51 = $B29)) *
        (($C29 = "") + ISNUMBER(SEARCH(Data_Clean_Build!$B$2:$B$51,$C29)))
    ),
    0
)</f>
        <v>4</v>
      </c>
      <c r="AB29" s="19" cm="1">
        <f t="array" ref="AB29">IFERROR(
    SUMPRODUCT(
        (Data_Clean_Build!AE$2:AE$51&lt;&gt;0) *
        (($B29 = "All") + (Data_Clean_Build!$F$2:$F$51 = $B29)) *
        (($C29 = "") + ISNUMBER(SEARCH(Data_Clean_Build!$B$2:$B$51,$C29)))
    ),
    0
)</f>
        <v>4</v>
      </c>
      <c r="AC29" s="19" cm="1">
        <f t="array" ref="AC29">IFERROR(
    SUMPRODUCT(
        (Data_Clean_Build!AF$2:AF$51&lt;&gt;0) *
        (($B29 = "All") + (Data_Clean_Build!$F$2:$F$51 = $B29)) *
        (($C29 = "") + ISNUMBER(SEARCH(Data_Clean_Build!$B$2:$B$51,$C29)))
    ),
    0
)</f>
        <v>4</v>
      </c>
      <c r="AD29" s="19" cm="1">
        <f t="array" ref="AD29">IFERROR(
    SUMPRODUCT(
        (Data_Clean_Build!AG$2:AG$51&lt;&gt;0) *
        (($B29 = "All") + (Data_Clean_Build!$F$2:$F$51 = $B29)) *
        (($C29 = "") + ISNUMBER(SEARCH(Data_Clean_Build!$B$2:$B$51,$C29)))
    ),
    0
)</f>
        <v>4</v>
      </c>
      <c r="AE29" s="19" cm="1">
        <f t="array" ref="AE29">IFERROR(
    SUMPRODUCT(
        (Data_Clean_Build!AH$2:AH$51&lt;&gt;0) *
        (($B29 = "All") + (Data_Clean_Build!$F$2:$F$51 = $B29)) *
        (($C29 = "") + ISNUMBER(SEARCH(Data_Clean_Build!$B$2:$B$51,$C29)))
    ),
    0
)</f>
        <v>4</v>
      </c>
      <c r="AF29" s="19" cm="1">
        <f t="array" ref="AF29">IFERROR(
    SUMPRODUCT(
        (Data_Clean_Build!AI$2:AI$51&lt;&gt;0) *
        (($B29 = "All") + (Data_Clean_Build!$F$2:$F$51 = $B29)) *
        (($C29 = "") + ISNUMBER(SEARCH(Data_Clean_Build!$B$2:$B$51,$C29)))
    ),
    0
)</f>
        <v>4</v>
      </c>
      <c r="AH29" s="19" cm="1">
        <f t="array" ref="AH29">_xlfn.SWITCH($A29,"Start",$E29,"End",$G29,SUM($E29:$G29))</f>
        <v>0</v>
      </c>
      <c r="AI29" s="19" cm="1">
        <f t="array" ref="AI29">_xlfn.SWITCH($A29,"Start",$H29,"End",$J29,SUM($H29:$J29))</f>
        <v>0</v>
      </c>
      <c r="AJ29" s="19" cm="1">
        <f t="array" ref="AJ29">_xlfn.SWITCH($A29,"Start",$K29,"End",$M29,SUM($K29:$M29))</f>
        <v>0</v>
      </c>
      <c r="AK29" s="19" cm="1">
        <f t="array" ref="AK29">_xlfn.SWITCH($A29,"Start",$N29,"End",$P29,SUM($N29:$P29))</f>
        <v>0</v>
      </c>
      <c r="AL29" s="19" cm="1">
        <f t="array" ref="AL29">_xlfn.SWITCH($A29,"Start",$Q29,"End",$S29,SUM($Q29:$S29))</f>
        <v>4</v>
      </c>
      <c r="AM29" s="19" cm="1">
        <f t="array" ref="AM29">_xlfn.SWITCH($A29,"Start",$T29,"End",$V29,SUM($T29:$V29))</f>
        <v>4</v>
      </c>
      <c r="AN29" s="19" cm="1">
        <f t="array" ref="AN29">_xlfn.SWITCH($A29,"Start",$W29,"End",$Y29,SUM($W29:$Y29))</f>
        <v>4</v>
      </c>
      <c r="AO29" s="19" cm="1">
        <f t="array" ref="AO29">_xlfn.SWITCH($A29,"Start",$Z29,"End",$AB29,SUM($Z29:$AB29))</f>
        <v>4</v>
      </c>
      <c r="AP29" s="19" cm="1">
        <f t="array" ref="AP29">_xlfn.SWITCH($A29,"Start",$AC29,"End",$AE29,SUM($AC29:$AE29))</f>
        <v>4</v>
      </c>
      <c r="AR29" s="19" cm="1">
        <f t="array" ref="AR29">_xlfn.SWITCH($A29,"Start",$E29,"End",$P29,SUM($E29:$P29))</f>
        <v>0</v>
      </c>
      <c r="AS29" s="19" cm="1">
        <f t="array" ref="AS29">_xlfn.SWITCH($A29,"Start",$Q29,"End",$AB29,SUM($Q29:$AB29))</f>
        <v>4</v>
      </c>
    </row>
    <row r="30" spans="1:45" x14ac:dyDescent="0.2">
      <c r="A30" s="35" t="s">
        <v>1</v>
      </c>
      <c r="B30" s="34" t="s">
        <v>76</v>
      </c>
      <c r="C30" s="35" t="s">
        <v>16</v>
      </c>
      <c r="E30" s="19" cm="1">
        <f t="array" ref="E30">IFERROR(
    SUMPRODUCT(
        (Data_Clean_Build!I$2:I$51&lt;&gt;0) *
        (Data_Clean_Build!$D$2:$D$51 = Data_Clean_Build!I$1:I$1) *
        (($B30 = "All") + (Data_Clean_Build!$F$2:$F$51 = $B30)) *
        (($C30 = "") + ISNUMBER(SEARCH(Data_Clean_Build!$B$2:$B$51,$C30)))
    ),
    0
)</f>
        <v>0</v>
      </c>
      <c r="F30" s="19" cm="1">
        <f t="array" ref="F30">IFERROR(
    SUMPRODUCT(
        (Data_Clean_Build!J$2:J$51&lt;&gt;0) *
        (Data_Clean_Build!$D$2:$D$51 = Data_Clean_Build!J$1:J$1) *
        (($B30 = "All") + (Data_Clean_Build!$F$2:$F$51 = $B30)) *
        (($C30 = "") + ISNUMBER(SEARCH(Data_Clean_Build!$B$2:$B$51,$C30)))
    ),
    0
)</f>
        <v>0</v>
      </c>
      <c r="G30" s="19" cm="1">
        <f t="array" ref="G30">IFERROR(
    SUMPRODUCT(
        (Data_Clean_Build!K$2:K$51&lt;&gt;0) *
        (Data_Clean_Build!$D$2:$D$51 = Data_Clean_Build!K$1:K$1) *
        (($B30 = "All") + (Data_Clean_Build!$F$2:$F$51 = $B30)) *
        (($C30 = "") + ISNUMBER(SEARCH(Data_Clean_Build!$B$2:$B$51,$C30)))
    ),
    0
)</f>
        <v>0</v>
      </c>
      <c r="H30" s="19" cm="1">
        <f t="array" ref="H30">IFERROR(
    SUMPRODUCT(
        (Data_Clean_Build!L$2:L$51&lt;&gt;0) *
        (Data_Clean_Build!$D$2:$D$51 = Data_Clean_Build!L$1:L$1) *
        (($B30 = "All") + (Data_Clean_Build!$F$2:$F$51 = $B30)) *
        (($C30 = "") + ISNUMBER(SEARCH(Data_Clean_Build!$B$2:$B$51,$C30)))
    ),
    0
)</f>
        <v>0</v>
      </c>
      <c r="I30" s="19" cm="1">
        <f t="array" ref="I30">IFERROR(
    SUMPRODUCT(
        (Data_Clean_Build!M$2:M$51&lt;&gt;0) *
        (Data_Clean_Build!$D$2:$D$51 = Data_Clean_Build!M$1:M$1) *
        (($B30 = "All") + (Data_Clean_Build!$F$2:$F$51 = $B30)) *
        (($C30 = "") + ISNUMBER(SEARCH(Data_Clean_Build!$B$2:$B$51,$C30)))
    ),
    0
)</f>
        <v>0</v>
      </c>
      <c r="J30" s="19" cm="1">
        <f t="array" ref="J30">IFERROR(
    SUMPRODUCT(
        (Data_Clean_Build!N$2:N$51&lt;&gt;0) *
        (Data_Clean_Build!$D$2:$D$51 = Data_Clean_Build!N$1:N$1) *
        (($B30 = "All") + (Data_Clean_Build!$F$2:$F$51 = $B30)) *
        (($C30 = "") + ISNUMBER(SEARCH(Data_Clean_Build!$B$2:$B$51,$C30)))
    ),
    0
)</f>
        <v>0</v>
      </c>
      <c r="K30" s="19" cm="1">
        <f t="array" ref="K30">IFERROR(
    SUMPRODUCT(
        (Data_Clean_Build!O$2:O$51&lt;&gt;0) *
        (Data_Clean_Build!$D$2:$D$51 = Data_Clean_Build!O$1:O$1) *
        (($B30 = "All") + (Data_Clean_Build!$F$2:$F$51 = $B30)) *
        (($C30 = "") + ISNUMBER(SEARCH(Data_Clean_Build!$B$2:$B$51,$C30)))
    ),
    0
)</f>
        <v>0</v>
      </c>
      <c r="L30" s="19" cm="1">
        <f t="array" ref="L30">IFERROR(
    SUMPRODUCT(
        (Data_Clean_Build!P$2:P$51&lt;&gt;0) *
        (Data_Clean_Build!$D$2:$D$51 = Data_Clean_Build!P$1:P$1) *
        (($B30 = "All") + (Data_Clean_Build!$F$2:$F$51 = $B30)) *
        (($C30 = "") + ISNUMBER(SEARCH(Data_Clean_Build!$B$2:$B$51,$C30)))
    ),
    0
)</f>
        <v>0</v>
      </c>
      <c r="M30" s="19" cm="1">
        <f t="array" ref="M30">IFERROR(
    SUMPRODUCT(
        (Data_Clean_Build!Q$2:Q$51&lt;&gt;0) *
        (Data_Clean_Build!$D$2:$D$51 = Data_Clean_Build!Q$1:Q$1) *
        (($B30 = "All") + (Data_Clean_Build!$F$2:$F$51 = $B30)) *
        (($C30 = "") + ISNUMBER(SEARCH(Data_Clean_Build!$B$2:$B$51,$C30)))
    ),
    0
)</f>
        <v>0</v>
      </c>
      <c r="N30" s="19" cm="1">
        <f t="array" ref="N30">IFERROR(
    SUMPRODUCT(
        (Data_Clean_Build!R$2:R$51&lt;&gt;0) *
        (Data_Clean_Build!$D$2:$D$51 = Data_Clean_Build!R$1:R$1) *
        (($B30 = "All") + (Data_Clean_Build!$F$2:$F$51 = $B30)) *
        (($C30 = "") + ISNUMBER(SEARCH(Data_Clean_Build!$B$2:$B$51,$C30)))
    ),
    0
)</f>
        <v>2</v>
      </c>
      <c r="O30" s="19" cm="1">
        <f t="array" ref="O30">IFERROR(
    SUMPRODUCT(
        (Data_Clean_Build!S$2:S$51&lt;&gt;0) *
        (Data_Clean_Build!$D$2:$D$51 = Data_Clean_Build!S$1:S$1) *
        (($B30 = "All") + (Data_Clean_Build!$F$2:$F$51 = $B30)) *
        (($C30 = "") + ISNUMBER(SEARCH(Data_Clean_Build!$B$2:$B$51,$C30)))
    ),
    0
)</f>
        <v>1</v>
      </c>
      <c r="P30" s="19" cm="1">
        <f t="array" ref="P30">IFERROR(
    SUMPRODUCT(
        (Data_Clean_Build!T$2:T$51&lt;&gt;0) *
        (Data_Clean_Build!$D$2:$D$51 = Data_Clean_Build!T$1:T$1) *
        (($B30 = "All") + (Data_Clean_Build!$F$2:$F$51 = $B30)) *
        (($C30 = "") + ISNUMBER(SEARCH(Data_Clean_Build!$B$2:$B$51,$C30)))
    ),
    0
)</f>
        <v>1</v>
      </c>
      <c r="Q30" s="19" cm="1">
        <f t="array" ref="Q30">IFERROR(
    SUMPRODUCT(
        (Data_Clean_Build!U$2:U$51&lt;&gt;0) *
        (Data_Clean_Build!$D$2:$D$51 = Data_Clean_Build!U$1:U$1) *
        (($B30 = "All") + (Data_Clean_Build!$F$2:$F$51 = $B30)) *
        (($C30 = "") + ISNUMBER(SEARCH(Data_Clean_Build!$B$2:$B$51,$C30)))
    ),
    0
)</f>
        <v>0</v>
      </c>
      <c r="R30" s="19" cm="1">
        <f t="array" ref="R30">IFERROR(
    SUMPRODUCT(
        (Data_Clean_Build!V$2:V$51&lt;&gt;0) *
        (Data_Clean_Build!$D$2:$D$51 = Data_Clean_Build!V$1:V$1) *
        (($B30 = "All") + (Data_Clean_Build!$F$2:$F$51 = $B30)) *
        (($C30 = "") + ISNUMBER(SEARCH(Data_Clean_Build!$B$2:$B$51,$C30)))
    ),
    0
)</f>
        <v>0</v>
      </c>
      <c r="S30" s="19" cm="1">
        <f t="array" ref="S30">IFERROR(
    SUMPRODUCT(
        (Data_Clean_Build!W$2:W$51&lt;&gt;0) *
        (Data_Clean_Build!$D$2:$D$51 = Data_Clean_Build!W$1:W$1) *
        (($B30 = "All") + (Data_Clean_Build!$F$2:$F$51 = $B30)) *
        (($C30 = "") + ISNUMBER(SEARCH(Data_Clean_Build!$B$2:$B$51,$C30)))
    ),
    0
)</f>
        <v>0</v>
      </c>
      <c r="T30" s="19" cm="1">
        <f t="array" ref="T30">IFERROR(
    SUMPRODUCT(
        (Data_Clean_Build!X$2:X$51&lt;&gt;0) *
        (Data_Clean_Build!$D$2:$D$51 = Data_Clean_Build!X$1:X$1) *
        (($B30 = "All") + (Data_Clean_Build!$F$2:$F$51 = $B30)) *
        (($C30 = "") + ISNUMBER(SEARCH(Data_Clean_Build!$B$2:$B$51,$C30)))
    ),
    0
)</f>
        <v>0</v>
      </c>
      <c r="U30" s="19" cm="1">
        <f t="array" ref="U30">IFERROR(
    SUMPRODUCT(
        (Data_Clean_Build!Y$2:Y$51&lt;&gt;0) *
        (Data_Clean_Build!$D$2:$D$51 = Data_Clean_Build!Y$1:Y$1) *
        (($B30 = "All") + (Data_Clean_Build!$F$2:$F$51 = $B30)) *
        (($C30 = "") + ISNUMBER(SEARCH(Data_Clean_Build!$B$2:$B$51,$C30)))
    ),
    0
)</f>
        <v>0</v>
      </c>
      <c r="V30" s="19" cm="1">
        <f t="array" ref="V30">IFERROR(
    SUMPRODUCT(
        (Data_Clean_Build!Z$2:Z$51&lt;&gt;0) *
        (Data_Clean_Build!$D$2:$D$51 = Data_Clean_Build!Z$1:Z$1) *
        (($B30 = "All") + (Data_Clean_Build!$F$2:$F$51 = $B30)) *
        (($C30 = "") + ISNUMBER(SEARCH(Data_Clean_Build!$B$2:$B$51,$C30)))
    ),
    0
)</f>
        <v>0</v>
      </c>
      <c r="W30" s="19" cm="1">
        <f t="array" ref="W30">IFERROR(
    SUMPRODUCT(
        (Data_Clean_Build!AA$2:AA$51&lt;&gt;0) *
        (Data_Clean_Build!$D$2:$D$51 = Data_Clean_Build!AA$1:AA$1) *
        (($B30 = "All") + (Data_Clean_Build!$F$2:$F$51 = $B30)) *
        (($C30 = "") + ISNUMBER(SEARCH(Data_Clean_Build!$B$2:$B$51,$C30)))
    ),
    0
)</f>
        <v>0</v>
      </c>
      <c r="X30" s="19" cm="1">
        <f t="array" ref="X30">IFERROR(
    SUMPRODUCT(
        (Data_Clean_Build!AB$2:AB$51&lt;&gt;0) *
        (Data_Clean_Build!$D$2:$D$51 = Data_Clean_Build!AB$1:AB$1) *
        (($B30 = "All") + (Data_Clean_Build!$F$2:$F$51 = $B30)) *
        (($C30 = "") + ISNUMBER(SEARCH(Data_Clean_Build!$B$2:$B$51,$C30)))
    ),
    0
)</f>
        <v>0</v>
      </c>
      <c r="Y30" s="19" cm="1">
        <f t="array" ref="Y30">IFERROR(
    SUMPRODUCT(
        (Data_Clean_Build!AC$2:AC$51&lt;&gt;0) *
        (Data_Clean_Build!$D$2:$D$51 = Data_Clean_Build!AC$1:AC$1) *
        (($B30 = "All") + (Data_Clean_Build!$F$2:$F$51 = $B30)) *
        (($C30 = "") + ISNUMBER(SEARCH(Data_Clean_Build!$B$2:$B$51,$C30)))
    ),
    0
)</f>
        <v>0</v>
      </c>
      <c r="Z30" s="19" cm="1">
        <f t="array" ref="Z30">IFERROR(
    SUMPRODUCT(
        (Data_Clean_Build!AD$2:AD$51&lt;&gt;0) *
        (Data_Clean_Build!$D$2:$D$51 = Data_Clean_Build!AD$1:AD$1) *
        (($B30 = "All") + (Data_Clean_Build!$F$2:$F$51 = $B30)) *
        (($C30 = "") + ISNUMBER(SEARCH(Data_Clean_Build!$B$2:$B$51,$C30)))
    ),
    0
)</f>
        <v>0</v>
      </c>
      <c r="AA30" s="19" cm="1">
        <f t="array" ref="AA30">IFERROR(
    SUMPRODUCT(
        (Data_Clean_Build!AE$2:AE$51&lt;&gt;0) *
        (Data_Clean_Build!$D$2:$D$51 = Data_Clean_Build!AE$1:AE$1) *
        (($B30 = "All") + (Data_Clean_Build!$F$2:$F$51 = $B30)) *
        (($C30 = "") + ISNUMBER(SEARCH(Data_Clean_Build!$B$2:$B$51,$C30)))
    ),
    0
)</f>
        <v>0</v>
      </c>
      <c r="AB30" s="19" cm="1">
        <f t="array" ref="AB30">IFERROR(
    SUMPRODUCT(
        (Data_Clean_Build!AF$2:AF$51&lt;&gt;0) *
        (Data_Clean_Build!$D$2:$D$51 = Data_Clean_Build!AF$1:AF$1) *
        (($B30 = "All") + (Data_Clean_Build!$F$2:$F$51 = $B30)) *
        (($C30 = "") + ISNUMBER(SEARCH(Data_Clean_Build!$B$2:$B$51,$C30)))
    ),
    0
)</f>
        <v>0</v>
      </c>
      <c r="AC30" s="19" cm="1">
        <f t="array" ref="AC30">IFERROR(
    SUMPRODUCT(
        (Data_Clean_Build!AG$2:AG$51&lt;&gt;0) *
        (Data_Clean_Build!$D$2:$D$51 = Data_Clean_Build!AG$1:AG$1) *
        (($B30 = "All") + (Data_Clean_Build!$F$2:$F$51 = $B30)) *
        (($C30 = "") + ISNUMBER(SEARCH(Data_Clean_Build!$B$2:$B$51,$C30)))
    ),
    0
)</f>
        <v>0</v>
      </c>
      <c r="AD30" s="19" cm="1">
        <f t="array" ref="AD30">IFERROR(
    SUMPRODUCT(
        (Data_Clean_Build!AH$2:AH$51&lt;&gt;0) *
        (Data_Clean_Build!$D$2:$D$51 = Data_Clean_Build!AH$1:AH$1) *
        (($B30 = "All") + (Data_Clean_Build!$F$2:$F$51 = $B30)) *
        (($C30 = "") + ISNUMBER(SEARCH(Data_Clean_Build!$B$2:$B$51,$C30)))
    ),
    0
)</f>
        <v>0</v>
      </c>
      <c r="AE30" s="19" cm="1">
        <f t="array" ref="AE30">IFERROR(
    SUMPRODUCT(
        (Data_Clean_Build!AI$2:AI$51&lt;&gt;0) *
        (Data_Clean_Build!$D$2:$D$51 = Data_Clean_Build!AI$1:AI$1) *
        (($B30 = "All") + (Data_Clean_Build!$F$2:$F$51 = $B30)) *
        (($C30 = "") + ISNUMBER(SEARCH(Data_Clean_Build!$B$2:$B$51,$C30)))
    ),
    0
)</f>
        <v>0</v>
      </c>
      <c r="AF30" s="19" cm="1">
        <f t="array" ref="AF30">IFERROR(
    SUMPRODUCT(
        (Data_Clean_Build!AJ$2:AJ$51&lt;&gt;0) *
        (Data_Clean_Build!$D$2:$D$51 = Data_Clean_Build!AJ$1:AJ$1) *
        (($B30 = "All") + (Data_Clean_Build!$F$2:$F$51 = $B30)) *
        (($C30 = "") + ISNUMBER(SEARCH(Data_Clean_Build!$B$2:$B$51,$C30)))
    ),
    0
)</f>
        <v>0</v>
      </c>
      <c r="AH30" s="19" cm="1">
        <f t="array" ref="AH30">_xlfn.SWITCH($A30,"Start",$E30,"End",$G30,SUM($E30:$G30))</f>
        <v>0</v>
      </c>
      <c r="AI30" s="19" cm="1">
        <f t="array" ref="AI30">_xlfn.SWITCH($A30,"Start",$H30,"End",$J30,SUM($H30:$J30))</f>
        <v>0</v>
      </c>
      <c r="AJ30" s="19" cm="1">
        <f t="array" ref="AJ30">_xlfn.SWITCH($A30,"Start",$K30,"End",$M30,SUM($K30:$M30))</f>
        <v>0</v>
      </c>
      <c r="AK30" s="19" cm="1">
        <f t="array" ref="AK30">_xlfn.SWITCH($A30,"Start",$N30,"End",$P30,SUM($N30:$P30))</f>
        <v>4</v>
      </c>
      <c r="AL30" s="19" cm="1">
        <f t="array" ref="AL30">_xlfn.SWITCH($A30,"Start",$Q30,"End",$S30,SUM($Q30:$S30))</f>
        <v>0</v>
      </c>
      <c r="AM30" s="19" cm="1">
        <f t="array" ref="AM30">_xlfn.SWITCH($A30,"Start",$T30,"End",$V30,SUM($T30:$V30))</f>
        <v>0</v>
      </c>
      <c r="AN30" s="19" cm="1">
        <f t="array" ref="AN30">_xlfn.SWITCH($A30,"Start",$W30,"End",$Y30,SUM($W30:$Y30))</f>
        <v>0</v>
      </c>
      <c r="AO30" s="19" cm="1">
        <f t="array" ref="AO30">_xlfn.SWITCH($A30,"Start",$Z30,"End",$AB30,SUM($Z30:$AB30))</f>
        <v>0</v>
      </c>
      <c r="AP30" s="19" cm="1">
        <f t="array" ref="AP30">_xlfn.SWITCH($A30,"Start",$AC30,"End",$AE30,SUM($AC30:$AE30))</f>
        <v>0</v>
      </c>
      <c r="AR30" s="19" cm="1">
        <f t="array" ref="AR30">_xlfn.SWITCH($A30,"Start",$E30,"End",$P30,SUM($E30:$P30))</f>
        <v>4</v>
      </c>
      <c r="AS30" s="19" cm="1">
        <f t="array" ref="AS30">_xlfn.SWITCH($A30,"Start",$Q30,"End",$AB30,SUM($Q30:$AB30))</f>
        <v>0</v>
      </c>
    </row>
    <row r="31" spans="1:45" x14ac:dyDescent="0.2">
      <c r="A31" s="35" t="s">
        <v>17</v>
      </c>
      <c r="B31" s="34" t="s">
        <v>76</v>
      </c>
      <c r="C31" s="35" t="s">
        <v>16</v>
      </c>
      <c r="E31" s="19" cm="1">
        <f t="array" ref="E31">IFERROR(
    SUMPRODUCT(
        (Data_Clean_Build!I$2:I$51&lt;&gt;0) *
        (Data_Clean_Build!H$2:H$51 &lt;&gt; "") *
        (Data_Clean_Build!H$2:H$51 = 0) *
       (Data_Clean_Build!$D$2:$D$51 &lt;&gt; Data_Clean_Build!I$1:I$1) *
        (($B31 = "All") + (Data_Clean_Build!$F$2:$F$51 = $B31)) *
        (($C31 = "") + ISNUMBER(SEARCH(Data_Clean_Build!$B$2:$B$51,$C31)))
    ),
    0
)</f>
        <v>0</v>
      </c>
      <c r="F31" s="19" cm="1">
        <f t="array" ref="F31">IFERROR(
    SUMPRODUCT(
        (Data_Clean_Build!J$2:J$51&lt;&gt;0) *
        (Data_Clean_Build!I$2:I$51 &lt;&gt; "") *
        (Data_Clean_Build!I$2:I$51 = 0) *
       (Data_Clean_Build!$D$2:$D$51 &lt;&gt; Data_Clean_Build!J$1:J$1) *
        (($B31 = "All") + (Data_Clean_Build!$F$2:$F$51 = $B31)) *
        (($C31 = "") + ISNUMBER(SEARCH(Data_Clean_Build!$B$2:$B$51,$C31)))
    ),
    0
)</f>
        <v>0</v>
      </c>
      <c r="G31" s="19" cm="1">
        <f t="array" ref="G31">IFERROR(
    SUMPRODUCT(
        (Data_Clean_Build!K$2:K$51&lt;&gt;0) *
        (Data_Clean_Build!J$2:J$51 &lt;&gt; "") *
        (Data_Clean_Build!J$2:J$51 = 0) *
       (Data_Clean_Build!$D$2:$D$51 &lt;&gt; Data_Clean_Build!K$1:K$1) *
        (($B31 = "All") + (Data_Clean_Build!$F$2:$F$51 = $B31)) *
        (($C31 = "") + ISNUMBER(SEARCH(Data_Clean_Build!$B$2:$B$51,$C31)))
    ),
    0
)</f>
        <v>0</v>
      </c>
      <c r="H31" s="19" cm="1">
        <f t="array" ref="H31">IFERROR(
    SUMPRODUCT(
        (Data_Clean_Build!L$2:L$51&lt;&gt;0) *
        (Data_Clean_Build!K$2:K$51 &lt;&gt; "") *
        (Data_Clean_Build!K$2:K$51 = 0) *
       (Data_Clean_Build!$D$2:$D$51 &lt;&gt; Data_Clean_Build!L$1:L$1) *
        (($B31 = "All") + (Data_Clean_Build!$F$2:$F$51 = $B31)) *
        (($C31 = "") + ISNUMBER(SEARCH(Data_Clean_Build!$B$2:$B$51,$C31)))
    ),
    0
)</f>
        <v>0</v>
      </c>
      <c r="I31" s="19" cm="1">
        <f t="array" ref="I31">IFERROR(
    SUMPRODUCT(
        (Data_Clean_Build!M$2:M$51&lt;&gt;0) *
        (Data_Clean_Build!L$2:L$51 &lt;&gt; "") *
        (Data_Clean_Build!L$2:L$51 = 0) *
       (Data_Clean_Build!$D$2:$D$51 &lt;&gt; Data_Clean_Build!M$1:M$1) *
        (($B31 = "All") + (Data_Clean_Build!$F$2:$F$51 = $B31)) *
        (($C31 = "") + ISNUMBER(SEARCH(Data_Clean_Build!$B$2:$B$51,$C31)))
    ),
    0
)</f>
        <v>0</v>
      </c>
      <c r="J31" s="19" cm="1">
        <f t="array" ref="J31">IFERROR(
    SUMPRODUCT(
        (Data_Clean_Build!N$2:N$51&lt;&gt;0) *
        (Data_Clean_Build!M$2:M$51 &lt;&gt; "") *
        (Data_Clean_Build!M$2:M$51 = 0) *
       (Data_Clean_Build!$D$2:$D$51 &lt;&gt; Data_Clean_Build!N$1:N$1) *
        (($B31 = "All") + (Data_Clean_Build!$F$2:$F$51 = $B31)) *
        (($C31 = "") + ISNUMBER(SEARCH(Data_Clean_Build!$B$2:$B$51,$C31)))
    ),
    0
)</f>
        <v>0</v>
      </c>
      <c r="K31" s="19" cm="1">
        <f t="array" ref="K31">IFERROR(
    SUMPRODUCT(
        (Data_Clean_Build!O$2:O$51&lt;&gt;0) *
        (Data_Clean_Build!N$2:N$51 &lt;&gt; "") *
        (Data_Clean_Build!N$2:N$51 = 0) *
       (Data_Clean_Build!$D$2:$D$51 &lt;&gt; Data_Clean_Build!O$1:O$1) *
        (($B31 = "All") + (Data_Clean_Build!$F$2:$F$51 = $B31)) *
        (($C31 = "") + ISNUMBER(SEARCH(Data_Clean_Build!$B$2:$B$51,$C31)))
    ),
    0
)</f>
        <v>0</v>
      </c>
      <c r="L31" s="19" cm="1">
        <f t="array" ref="L31">IFERROR(
    SUMPRODUCT(
        (Data_Clean_Build!P$2:P$51&lt;&gt;0) *
        (Data_Clean_Build!O$2:O$51 &lt;&gt; "") *
        (Data_Clean_Build!O$2:O$51 = 0) *
       (Data_Clean_Build!$D$2:$D$51 &lt;&gt; Data_Clean_Build!P$1:P$1) *
        (($B31 = "All") + (Data_Clean_Build!$F$2:$F$51 = $B31)) *
        (($C31 = "") + ISNUMBER(SEARCH(Data_Clean_Build!$B$2:$B$51,$C31)))
    ),
    0
)</f>
        <v>0</v>
      </c>
      <c r="M31" s="19" cm="1">
        <f t="array" ref="M31">IFERROR(
    SUMPRODUCT(
        (Data_Clean_Build!Q$2:Q$51&lt;&gt;0) *
        (Data_Clean_Build!P$2:P$51 &lt;&gt; "") *
        (Data_Clean_Build!P$2:P$51 = 0) *
       (Data_Clean_Build!$D$2:$D$51 &lt;&gt; Data_Clean_Build!Q$1:Q$1) *
        (($B31 = "All") + (Data_Clean_Build!$F$2:$F$51 = $B31)) *
        (($C31 = "") + ISNUMBER(SEARCH(Data_Clean_Build!$B$2:$B$51,$C31)))
    ),
    0
)</f>
        <v>0</v>
      </c>
      <c r="N31" s="19" cm="1">
        <f t="array" ref="N31">IFERROR(
    SUMPRODUCT(
        (Data_Clean_Build!R$2:R$51&lt;&gt;0) *
        (Data_Clean_Build!Q$2:Q$51 &lt;&gt; "") *
        (Data_Clean_Build!Q$2:Q$51 = 0) *
       (Data_Clean_Build!$D$2:$D$51 &lt;&gt; Data_Clean_Build!R$1:R$1) *
        (($B31 = "All") + (Data_Clean_Build!$F$2:$F$51 = $B31)) *
        (($C31 = "") + ISNUMBER(SEARCH(Data_Clean_Build!$B$2:$B$51,$C31)))
    ),
    0
)</f>
        <v>0</v>
      </c>
      <c r="O31" s="19" cm="1">
        <f t="array" ref="O31">IFERROR(
    SUMPRODUCT(
        (Data_Clean_Build!S$2:S$51&lt;&gt;0) *
        (Data_Clean_Build!R$2:R$51 &lt;&gt; "") *
        (Data_Clean_Build!R$2:R$51 = 0) *
       (Data_Clean_Build!$D$2:$D$51 &lt;&gt; Data_Clean_Build!S$1:S$1) *
        (($B31 = "All") + (Data_Clean_Build!$F$2:$F$51 = $B31)) *
        (($C31 = "") + ISNUMBER(SEARCH(Data_Clean_Build!$B$2:$B$51,$C31)))
    ),
    0
)</f>
        <v>0</v>
      </c>
      <c r="P31" s="19" cm="1">
        <f t="array" ref="P31">IFERROR(
    SUMPRODUCT(
        (Data_Clean_Build!T$2:T$51&lt;&gt;0) *
        (Data_Clean_Build!S$2:S$51 &lt;&gt; "") *
        (Data_Clean_Build!S$2:S$51 = 0) *
       (Data_Clean_Build!$D$2:$D$51 &lt;&gt; Data_Clean_Build!T$1:T$1) *
        (($B31 = "All") + (Data_Clean_Build!$F$2:$F$51 = $B31)) *
        (($C31 = "") + ISNUMBER(SEARCH(Data_Clean_Build!$B$2:$B$51,$C31)))
    ),
    0
)</f>
        <v>0</v>
      </c>
      <c r="Q31" s="19" cm="1">
        <f t="array" ref="Q31">IFERROR(
    SUMPRODUCT(
        (Data_Clean_Build!U$2:U$51&lt;&gt;0) *
        (Data_Clean_Build!T$2:T$51 &lt;&gt; "") *
        (Data_Clean_Build!T$2:T$51 = 0) *
       (Data_Clean_Build!$D$2:$D$51 &lt;&gt; Data_Clean_Build!U$1:U$1) *
        (($B31 = "All") + (Data_Clean_Build!$F$2:$F$51 = $B31)) *
        (($C31 = "") + ISNUMBER(SEARCH(Data_Clean_Build!$B$2:$B$51,$C31)))
    ),
    0
)</f>
        <v>0</v>
      </c>
      <c r="R31" s="19" cm="1">
        <f t="array" ref="R31">IFERROR(
    SUMPRODUCT(
        (Data_Clean_Build!V$2:V$51&lt;&gt;0) *
        (Data_Clean_Build!U$2:U$51 &lt;&gt; "") *
        (Data_Clean_Build!U$2:U$51 = 0) *
       (Data_Clean_Build!$D$2:$D$51 &lt;&gt; Data_Clean_Build!V$1:V$1) *
        (($B31 = "All") + (Data_Clean_Build!$F$2:$F$51 = $B31)) *
        (($C31 = "") + ISNUMBER(SEARCH(Data_Clean_Build!$B$2:$B$51,$C31)))
    ),
    0
)</f>
        <v>0</v>
      </c>
      <c r="S31" s="19" cm="1">
        <f t="array" ref="S31">IFERROR(
    SUMPRODUCT(
        (Data_Clean_Build!W$2:W$51&lt;&gt;0) *
        (Data_Clean_Build!V$2:V$51 &lt;&gt; "") *
        (Data_Clean_Build!V$2:V$51 = 0) *
       (Data_Clean_Build!$D$2:$D$51 &lt;&gt; Data_Clean_Build!W$1:W$1) *
        (($B31 = "All") + (Data_Clean_Build!$F$2:$F$51 = $B31)) *
        (($C31 = "") + ISNUMBER(SEARCH(Data_Clean_Build!$B$2:$B$51,$C31)))
    ),
    0
)</f>
        <v>0</v>
      </c>
      <c r="T31" s="19" cm="1">
        <f t="array" ref="T31">IFERROR(
    SUMPRODUCT(
        (Data_Clean_Build!X$2:X$51&lt;&gt;0) *
        (Data_Clean_Build!W$2:W$51 &lt;&gt; "") *
        (Data_Clean_Build!W$2:W$51 = 0) *
       (Data_Clean_Build!$D$2:$D$51 &lt;&gt; Data_Clean_Build!X$1:X$1) *
        (($B31 = "All") + (Data_Clean_Build!$F$2:$F$51 = $B31)) *
        (($C31 = "") + ISNUMBER(SEARCH(Data_Clean_Build!$B$2:$B$51,$C31)))
    ),
    0
)</f>
        <v>0</v>
      </c>
      <c r="U31" s="19" cm="1">
        <f t="array" ref="U31">IFERROR(
    SUMPRODUCT(
        (Data_Clean_Build!Y$2:Y$51&lt;&gt;0) *
        (Data_Clean_Build!X$2:X$51 &lt;&gt; "") *
        (Data_Clean_Build!X$2:X$51 = 0) *
       (Data_Clean_Build!$D$2:$D$51 &lt;&gt; Data_Clean_Build!Y$1:Y$1) *
        (($B31 = "All") + (Data_Clean_Build!$F$2:$F$51 = $B31)) *
        (($C31 = "") + ISNUMBER(SEARCH(Data_Clean_Build!$B$2:$B$51,$C31)))
    ),
    0
)</f>
        <v>0</v>
      </c>
      <c r="V31" s="19" cm="1">
        <f t="array" ref="V31">IFERROR(
    SUMPRODUCT(
        (Data_Clean_Build!Z$2:Z$51&lt;&gt;0) *
        (Data_Clean_Build!Y$2:Y$51 &lt;&gt; "") *
        (Data_Clean_Build!Y$2:Y$51 = 0) *
       (Data_Clean_Build!$D$2:$D$51 &lt;&gt; Data_Clean_Build!Z$1:Z$1) *
        (($B31 = "All") + (Data_Clean_Build!$F$2:$F$51 = $B31)) *
        (($C31 = "") + ISNUMBER(SEARCH(Data_Clean_Build!$B$2:$B$51,$C31)))
    ),
    0
)</f>
        <v>0</v>
      </c>
      <c r="W31" s="19" cm="1">
        <f t="array" ref="W31">IFERROR(
    SUMPRODUCT(
        (Data_Clean_Build!AA$2:AA$51&lt;&gt;0) *
        (Data_Clean_Build!Z$2:Z$51 &lt;&gt; "") *
        (Data_Clean_Build!Z$2:Z$51 = 0) *
       (Data_Clean_Build!$D$2:$D$51 &lt;&gt; Data_Clean_Build!AA$1:AA$1) *
        (($B31 = "All") + (Data_Clean_Build!$F$2:$F$51 = $B31)) *
        (($C31 = "") + ISNUMBER(SEARCH(Data_Clean_Build!$B$2:$B$51,$C31)))
    ),
    0
)</f>
        <v>0</v>
      </c>
      <c r="X31" s="19" cm="1">
        <f t="array" ref="X31">IFERROR(
    SUMPRODUCT(
        (Data_Clean_Build!AB$2:AB$51&lt;&gt;0) *
        (Data_Clean_Build!AA$2:AA$51 &lt;&gt; "") *
        (Data_Clean_Build!AA$2:AA$51 = 0) *
       (Data_Clean_Build!$D$2:$D$51 &lt;&gt; Data_Clean_Build!AB$1:AB$1) *
        (($B31 = "All") + (Data_Clean_Build!$F$2:$F$51 = $B31)) *
        (($C31 = "") + ISNUMBER(SEARCH(Data_Clean_Build!$B$2:$B$51,$C31)))
    ),
    0
)</f>
        <v>0</v>
      </c>
      <c r="Y31" s="19" cm="1">
        <f t="array" ref="Y31">IFERROR(
    SUMPRODUCT(
        (Data_Clean_Build!AC$2:AC$51&lt;&gt;0) *
        (Data_Clean_Build!AB$2:AB$51 &lt;&gt; "") *
        (Data_Clean_Build!AB$2:AB$51 = 0) *
       (Data_Clean_Build!$D$2:$D$51 &lt;&gt; Data_Clean_Build!AC$1:AC$1) *
        (($B31 = "All") + (Data_Clean_Build!$F$2:$F$51 = $B31)) *
        (($C31 = "") + ISNUMBER(SEARCH(Data_Clean_Build!$B$2:$B$51,$C31)))
    ),
    0
)</f>
        <v>0</v>
      </c>
      <c r="Z31" s="19" cm="1">
        <f t="array" ref="Z31">IFERROR(
    SUMPRODUCT(
        (Data_Clean_Build!AD$2:AD$51&lt;&gt;0) *
        (Data_Clean_Build!AC$2:AC$51 &lt;&gt; "") *
        (Data_Clean_Build!AC$2:AC$51 = 0) *
       (Data_Clean_Build!$D$2:$D$51 &lt;&gt; Data_Clean_Build!AD$1:AD$1) *
        (($B31 = "All") + (Data_Clean_Build!$F$2:$F$51 = $B31)) *
        (($C31 = "") + ISNUMBER(SEARCH(Data_Clean_Build!$B$2:$B$51,$C31)))
    ),
    0
)</f>
        <v>0</v>
      </c>
      <c r="AA31" s="19" cm="1">
        <f t="array" ref="AA31">IFERROR(
    SUMPRODUCT(
        (Data_Clean_Build!AE$2:AE$51&lt;&gt;0) *
        (Data_Clean_Build!AD$2:AD$51 &lt;&gt; "") *
        (Data_Clean_Build!AD$2:AD$51 = 0) *
       (Data_Clean_Build!$D$2:$D$51 &lt;&gt; Data_Clean_Build!AE$1:AE$1) *
        (($B31 = "All") + (Data_Clean_Build!$F$2:$F$51 = $B31)) *
        (($C31 = "") + ISNUMBER(SEARCH(Data_Clean_Build!$B$2:$B$51,$C31)))
    ),
    0
)</f>
        <v>0</v>
      </c>
      <c r="AB31" s="19" cm="1">
        <f t="array" ref="AB31">IFERROR(
    SUMPRODUCT(
        (Data_Clean_Build!AF$2:AF$51&lt;&gt;0) *
        (Data_Clean_Build!AE$2:AE$51 &lt;&gt; "") *
        (Data_Clean_Build!AE$2:AE$51 = 0) *
       (Data_Clean_Build!$D$2:$D$51 &lt;&gt; Data_Clean_Build!AF$1:AF$1) *
        (($B31 = "All") + (Data_Clean_Build!$F$2:$F$51 = $B31)) *
        (($C31 = "") + ISNUMBER(SEARCH(Data_Clean_Build!$B$2:$B$51,$C31)))
    ),
    0
)</f>
        <v>0</v>
      </c>
      <c r="AC31" s="19" cm="1">
        <f t="array" ref="AC31">IFERROR(
    SUMPRODUCT(
        (Data_Clean_Build!AG$2:AG$51&lt;&gt;0) *
        (Data_Clean_Build!AF$2:AF$51 &lt;&gt; "") *
        (Data_Clean_Build!AF$2:AF$51 = 0) *
       (Data_Clean_Build!$D$2:$D$51 &lt;&gt; Data_Clean_Build!AG$1:AG$1) *
        (($B31 = "All") + (Data_Clean_Build!$F$2:$F$51 = $B31)) *
        (($C31 = "") + ISNUMBER(SEARCH(Data_Clean_Build!$B$2:$B$51,$C31)))
    ),
    0
)</f>
        <v>0</v>
      </c>
      <c r="AD31" s="19" cm="1">
        <f t="array" ref="AD31">IFERROR(
    SUMPRODUCT(
        (Data_Clean_Build!AH$2:AH$51&lt;&gt;0) *
        (Data_Clean_Build!AG$2:AG$51 &lt;&gt; "") *
        (Data_Clean_Build!AG$2:AG$51 = 0) *
       (Data_Clean_Build!$D$2:$D$51 &lt;&gt; Data_Clean_Build!AH$1:AH$1) *
        (($B31 = "All") + (Data_Clean_Build!$F$2:$F$51 = $B31)) *
        (($C31 = "") + ISNUMBER(SEARCH(Data_Clean_Build!$B$2:$B$51,$C31)))
    ),
    0
)</f>
        <v>0</v>
      </c>
      <c r="AE31" s="19" cm="1">
        <f t="array" ref="AE31">IFERROR(
    SUMPRODUCT(
        (Data_Clean_Build!AI$2:AI$51&lt;&gt;0) *
        (Data_Clean_Build!AH$2:AH$51 &lt;&gt; "") *
        (Data_Clean_Build!AH$2:AH$51 = 0) *
       (Data_Clean_Build!$D$2:$D$51 &lt;&gt; Data_Clean_Build!AI$1:AI$1) *
        (($B31 = "All") + (Data_Clean_Build!$F$2:$F$51 = $B31)) *
        (($C31 = "") + ISNUMBER(SEARCH(Data_Clean_Build!$B$2:$B$51,$C31)))
    ),
    0
)</f>
        <v>0</v>
      </c>
      <c r="AF31" s="19" cm="1">
        <f t="array" ref="AF31">IFERROR(
    SUMPRODUCT(
        (Data_Clean_Build!AJ$2:AJ$51&lt;&gt;0) *
        (Data_Clean_Build!AI$2:AI$51 &lt;&gt; "") *
        (Data_Clean_Build!AI$2:AI$51 = 0) *
       (Data_Clean_Build!$D$2:$D$51 &lt;&gt; Data_Clean_Build!AJ$1:AJ$1) *
        (($B31 = "All") + (Data_Clean_Build!$F$2:$F$51 = $B31)) *
        (($C31 = "") + ISNUMBER(SEARCH(Data_Clean_Build!$B$2:$B$51,$C31)))
    ),
    0
)</f>
        <v>0</v>
      </c>
      <c r="AH31" s="19" cm="1">
        <f t="array" ref="AH31">_xlfn.SWITCH($A31,"Start",$E31,"End",$G31,SUM($E31:$G31))</f>
        <v>0</v>
      </c>
      <c r="AI31" s="19" cm="1">
        <f t="array" ref="AI31">_xlfn.SWITCH($A31,"Start",$H31,"End",$J31,SUM($H31:$J31))</f>
        <v>0</v>
      </c>
      <c r="AJ31" s="19" cm="1">
        <f t="array" ref="AJ31">_xlfn.SWITCH($A31,"Start",$K31,"End",$M31,SUM($K31:$M31))</f>
        <v>0</v>
      </c>
      <c r="AK31" s="19" cm="1">
        <f t="array" ref="AK31">_xlfn.SWITCH($A31,"Start",$N31,"End",$P31,SUM($N31:$P31))</f>
        <v>0</v>
      </c>
      <c r="AL31" s="19" cm="1">
        <f t="array" ref="AL31">_xlfn.SWITCH($A31,"Start",$Q31,"End",$S31,SUM($Q31:$S31))</f>
        <v>0</v>
      </c>
      <c r="AM31" s="19" cm="1">
        <f t="array" ref="AM31">_xlfn.SWITCH($A31,"Start",$T31,"End",$V31,SUM($T31:$V31))</f>
        <v>0</v>
      </c>
      <c r="AN31" s="19" cm="1">
        <f t="array" ref="AN31">_xlfn.SWITCH($A31,"Start",$W31,"End",$Y31,SUM($W31:$Y31))</f>
        <v>0</v>
      </c>
      <c r="AO31" s="19" cm="1">
        <f t="array" ref="AO31">_xlfn.SWITCH($A31,"Start",$Z31,"End",$AB31,SUM($Z31:$AB31))</f>
        <v>0</v>
      </c>
      <c r="AP31" s="19" cm="1">
        <f t="array" ref="AP31">_xlfn.SWITCH($A31,"Start",$AC31,"End",$AE31,SUM($AC31:$AE31))</f>
        <v>0</v>
      </c>
      <c r="AR31" s="19" cm="1">
        <f t="array" ref="AR31">_xlfn.SWITCH($A31,"Start",$E31,"End",$P31,SUM($E31:$P31))</f>
        <v>0</v>
      </c>
      <c r="AS31" s="19" cm="1">
        <f t="array" ref="AS31">_xlfn.SWITCH($A31,"Start",$Q31,"End",$AB31,SUM($Q31:$AB31))</f>
        <v>0</v>
      </c>
    </row>
    <row r="32" spans="1:45" x14ac:dyDescent="0.2">
      <c r="A32" s="35" t="s">
        <v>18</v>
      </c>
      <c r="B32" s="34" t="s">
        <v>76</v>
      </c>
      <c r="C32" s="35" t="s">
        <v>16</v>
      </c>
      <c r="E32" s="19" cm="1">
        <f t="array" ref="E32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(($B32 = "All") + (Data_Clean_Build!$F$2:$F$51 = $B32)) *
        (($C32 = "") + ISNUMBER(SEARCH(Data_Clean_Build!$B$2:$B$51,$C32)))
    ),
    0
)</f>
        <v>0</v>
      </c>
      <c r="F32" s="19" cm="1">
        <f t="array" ref="F32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(($B32 = "All") + (Data_Clean_Build!$F$2:$F$51 = $B32)) *
        (($C32 = "") + ISNUMBER(SEARCH(Data_Clean_Build!$B$2:$B$51,$C32)))
    ),
    0
)</f>
        <v>0</v>
      </c>
      <c r="G32" s="19" cm="1">
        <f t="array" ref="G32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(($B32 = "All") + (Data_Clean_Build!$F$2:$F$51 = $B32)) *
        (($C32 = "") + ISNUMBER(SEARCH(Data_Clean_Build!$B$2:$B$51,$C32)))
    ),
    0
)</f>
        <v>0</v>
      </c>
      <c r="H32" s="19" cm="1">
        <f t="array" ref="H32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(($B32 = "All") + (Data_Clean_Build!$F$2:$F$51 = $B32)) *
        (($C32 = "") + ISNUMBER(SEARCH(Data_Clean_Build!$B$2:$B$51,$C32)))
    ),
    0
)</f>
        <v>0</v>
      </c>
      <c r="I32" s="19" cm="1">
        <f t="array" ref="I32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(($B32 = "All") + (Data_Clean_Build!$F$2:$F$51 = $B32)) *
        (($C32 = "") + ISNUMBER(SEARCH(Data_Clean_Build!$B$2:$B$51,$C32)))
    ),
    0
)</f>
        <v>0</v>
      </c>
      <c r="J32" s="19" cm="1">
        <f t="array" ref="J32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(($B32 = "All") + (Data_Clean_Build!$F$2:$F$51 = $B32)) *
        (($C32 = "") + ISNUMBER(SEARCH(Data_Clean_Build!$B$2:$B$51,$C32)))
    ),
    0
)</f>
        <v>0</v>
      </c>
      <c r="K32" s="19" cm="1">
        <f t="array" ref="K32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(($B32 = "All") + (Data_Clean_Build!$F$2:$F$51 = $B32)) *
        (($C32 = "") + ISNUMBER(SEARCH(Data_Clean_Build!$B$2:$B$51,$C32)))
    ),
    0
)</f>
        <v>0</v>
      </c>
      <c r="L32" s="19" cm="1">
        <f t="array" ref="L32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(($B32 = "All") + (Data_Clean_Build!$F$2:$F$51 = $B32)) *
        (($C32 = "") + ISNUMBER(SEARCH(Data_Clean_Build!$B$2:$B$51,$C32)))
    ),
    0
)</f>
        <v>0</v>
      </c>
      <c r="M32" s="19" cm="1">
        <f t="array" ref="M32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(($B32 = "All") + (Data_Clean_Build!$F$2:$F$51 = $B32)) *
        (($C32 = "") + ISNUMBER(SEARCH(Data_Clean_Build!$B$2:$B$51,$C32)))
    ),
    0
)</f>
        <v>0</v>
      </c>
      <c r="N32" s="19" cm="1">
        <f t="array" ref="N32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(($B32 = "All") + (Data_Clean_Build!$F$2:$F$51 = $B32)) *
        (($C32 = "") + ISNUMBER(SEARCH(Data_Clean_Build!$B$2:$B$51,$C32)))
    ),
    0
)</f>
        <v>0</v>
      </c>
      <c r="O32" s="19" cm="1">
        <f t="array" ref="O32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(($B32 = "All") + (Data_Clean_Build!$F$2:$F$51 = $B32)) *
        (($C32 = "") + ISNUMBER(SEARCH(Data_Clean_Build!$B$2:$B$51,$C32)))
    ),
    0
)</f>
        <v>0</v>
      </c>
      <c r="P32" s="19" cm="1">
        <f t="array" ref="P32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(($B32 = "All") + (Data_Clean_Build!$F$2:$F$51 = $B32)) *
        (($C32 = "") + ISNUMBER(SEARCH(Data_Clean_Build!$B$2:$B$51,$C32)))
    ),
    0
)</f>
        <v>0</v>
      </c>
      <c r="Q32" s="19" cm="1">
        <f t="array" ref="Q32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(($B32 = "All") + (Data_Clean_Build!$F$2:$F$51 = $B32)) *
        (($C32 = "") + ISNUMBER(SEARCH(Data_Clean_Build!$B$2:$B$51,$C32)))
    ),
    0
)</f>
        <v>1</v>
      </c>
      <c r="R32" s="19" cm="1">
        <f t="array" ref="R32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(($B32 = "All") + (Data_Clean_Build!$F$2:$F$51 = $B32)) *
        (($C32 = "") + ISNUMBER(SEARCH(Data_Clean_Build!$B$2:$B$51,$C32)))
    ),
    0
)</f>
        <v>0</v>
      </c>
      <c r="S32" s="19" cm="1">
        <f t="array" ref="S32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(($B32 = "All") + (Data_Clean_Build!$F$2:$F$51 = $B32)) *
        (($C32 = "") + ISNUMBER(SEARCH(Data_Clean_Build!$B$2:$B$51,$C32)))
    ),
    0
)</f>
        <v>0</v>
      </c>
      <c r="T32" s="19" cm="1">
        <f t="array" ref="T32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(($B32 = "All") + (Data_Clean_Build!$F$2:$F$51 = $B32)) *
        (($C32 = "") + ISNUMBER(SEARCH(Data_Clean_Build!$B$2:$B$51,$C32)))
    ),
    0
)</f>
        <v>0</v>
      </c>
      <c r="U32" s="19" cm="1">
        <f t="array" ref="U32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(($B32 = "All") + (Data_Clean_Build!$F$2:$F$51 = $B32)) *
        (($C32 = "") + ISNUMBER(SEARCH(Data_Clean_Build!$B$2:$B$51,$C32)))
    ),
    0
)</f>
        <v>0</v>
      </c>
      <c r="V32" s="19" cm="1">
        <f t="array" ref="V32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(($B32 = "All") + (Data_Clean_Build!$F$2:$F$51 = $B32)) *
        (($C32 = "") + ISNUMBER(SEARCH(Data_Clean_Build!$B$2:$B$51,$C32)))
    ),
    0
)</f>
        <v>2</v>
      </c>
      <c r="W32" s="19" cm="1">
        <f t="array" ref="W32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(($B32 = "All") + (Data_Clean_Build!$F$2:$F$51 = $B32)) *
        (($C32 = "") + ISNUMBER(SEARCH(Data_Clean_Build!$B$2:$B$51,$C32)))
    ),
    0
)</f>
        <v>0</v>
      </c>
      <c r="X32" s="19" cm="1">
        <f t="array" ref="X32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(($B32 = "All") + (Data_Clean_Build!$F$2:$F$51 = $B32)) *
        (($C32 = "") + ISNUMBER(SEARCH(Data_Clean_Build!$B$2:$B$51,$C32)))
    ),
    0
)</f>
        <v>1</v>
      </c>
      <c r="Y32" s="19" cm="1">
        <f t="array" ref="Y32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(($B32 = "All") + (Data_Clean_Build!$F$2:$F$51 = $B32)) *
        (($C32 = "") + ISNUMBER(SEARCH(Data_Clean_Build!$B$2:$B$51,$C32)))
    ),
    0
)</f>
        <v>0</v>
      </c>
      <c r="Z32" s="19" cm="1">
        <f t="array" ref="Z32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(($B32 = "All") + (Data_Clean_Build!$F$2:$F$51 = $B32)) *
        (($C32 = "") + ISNUMBER(SEARCH(Data_Clean_Build!$B$2:$B$51,$C32)))
    ),
    0
)</f>
        <v>0</v>
      </c>
      <c r="AA32" s="19" cm="1">
        <f t="array" ref="AA32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(($B32 = "All") + (Data_Clean_Build!$F$2:$F$51 = $B32)) *
        (($C32 = "") + ISNUMBER(SEARCH(Data_Clean_Build!$B$2:$B$51,$C32)))
    ),
    0
)</f>
        <v>0</v>
      </c>
      <c r="AB32" s="19" cm="1">
        <f t="array" ref="AB32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(($B32 = "All") + (Data_Clean_Build!$F$2:$F$51 = $B32)) *
        (($C32 = "") + ISNUMBER(SEARCH(Data_Clean_Build!$B$2:$B$51,$C32)))
    ),
    0
)</f>
        <v>0</v>
      </c>
      <c r="AC32" s="19" cm="1">
        <f t="array" ref="AC32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(($B32 = "All") + (Data_Clean_Build!$F$2:$F$51 = $B32)) *
        (($C32 = "") + ISNUMBER(SEARCH(Data_Clean_Build!$B$2:$B$51,$C32)))
    ),
    0
)</f>
        <v>1</v>
      </c>
      <c r="AD32" s="19" cm="1">
        <f t="array" ref="AD32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(($B32 = "All") + (Data_Clean_Build!$F$2:$F$51 = $B32)) *
        (($C32 = "") + ISNUMBER(SEARCH(Data_Clean_Build!$B$2:$B$51,$C32)))
    ),
    0
)</f>
        <v>0</v>
      </c>
      <c r="AE32" s="19" cm="1">
        <f t="array" ref="AE32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(($B32 = "All") + (Data_Clean_Build!$F$2:$F$51 = $B32)) *
        (($C32 = "") + ISNUMBER(SEARCH(Data_Clean_Build!$B$2:$B$51,$C32)))
    ),
    0
)</f>
        <v>0</v>
      </c>
      <c r="AF32" s="19" cm="1">
        <f t="array" ref="AF32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(($B32 = "All") + (Data_Clean_Build!$F$2:$F$51 = $B32)) *
        (($C32 = "") + ISNUMBER(SEARCH(Data_Clean_Build!$B$2:$B$51,$C32)))
    ),
    0
)</f>
        <v>0</v>
      </c>
      <c r="AH32" s="19" cm="1">
        <f t="array" ref="AH32">_xlfn.SWITCH($A32,"Start",$E32,"End",$G32,SUM($E32:$G32))</f>
        <v>0</v>
      </c>
      <c r="AI32" s="19" cm="1">
        <f t="array" ref="AI32">_xlfn.SWITCH($A32,"Start",$H32,"End",$J32,SUM($H32:$J32))</f>
        <v>0</v>
      </c>
      <c r="AJ32" s="19" cm="1">
        <f t="array" ref="AJ32">_xlfn.SWITCH($A32,"Start",$K32,"End",$M32,SUM($K32:$M32))</f>
        <v>0</v>
      </c>
      <c r="AK32" s="19" cm="1">
        <f t="array" ref="AK32">_xlfn.SWITCH($A32,"Start",$N32,"End",$P32,SUM($N32:$P32))</f>
        <v>0</v>
      </c>
      <c r="AL32" s="19" cm="1">
        <f t="array" ref="AL32">_xlfn.SWITCH($A32,"Start",$Q32,"End",$S32,SUM($Q32:$S32))</f>
        <v>1</v>
      </c>
      <c r="AM32" s="19" cm="1">
        <f t="array" ref="AM32">_xlfn.SWITCH($A32,"Start",$T32,"End",$V32,SUM($T32:$V32))</f>
        <v>2</v>
      </c>
      <c r="AN32" s="19" cm="1">
        <f t="array" ref="AN32">_xlfn.SWITCH($A32,"Start",$W32,"End",$Y32,SUM($W32:$Y32))</f>
        <v>1</v>
      </c>
      <c r="AO32" s="19" cm="1">
        <f t="array" ref="AO32">_xlfn.SWITCH($A32,"Start",$Z32,"End",$AB32,SUM($Z32:$AB32))</f>
        <v>0</v>
      </c>
      <c r="AP32" s="19" cm="1">
        <f t="array" ref="AP32">_xlfn.SWITCH($A32,"Start",$AC32,"End",$AE32,SUM($AC32:$AE32))</f>
        <v>1</v>
      </c>
      <c r="AR32" s="19" cm="1">
        <f t="array" ref="AR32">_xlfn.SWITCH($A32,"Start",$E32,"End",$P32,SUM($E32:$P32))</f>
        <v>0</v>
      </c>
      <c r="AS32" s="19" cm="1">
        <f t="array" ref="AS32">_xlfn.SWITCH($A32,"Start",$Q32,"End",$AB32,SUM($Q32:$AB32))</f>
        <v>4</v>
      </c>
    </row>
    <row r="33" spans="1:45" x14ac:dyDescent="0.2">
      <c r="A33" s="35" t="s">
        <v>19</v>
      </c>
      <c r="B33" s="34" t="s">
        <v>76</v>
      </c>
      <c r="C33" s="35" t="s">
        <v>16</v>
      </c>
      <c r="E33" s="19" cm="1">
        <f t="array" ref="E33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(($B33 = "All") + (Data_Clean_Build!$F$2:$F$51 = $B33)) *
        (($C33 = "") + ISNUMBER(SEARCH(Data_Clean_Build!$B$2:$B$51,$C33)))
    ),
    0
)</f>
        <v>0</v>
      </c>
      <c r="F33" s="19" cm="1">
        <f t="array" ref="F33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(($B33 = "All") + (Data_Clean_Build!$F$2:$F$51 = $B33)) *
        (($C33 = "") + ISNUMBER(SEARCH(Data_Clean_Build!$B$2:$B$51,$C33)))
    ),
    0
)</f>
        <v>0</v>
      </c>
      <c r="G33" s="19" cm="1">
        <f t="array" ref="G33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(($B33 = "All") + (Data_Clean_Build!$F$2:$F$51 = $B33)) *
        (($C33 = "") + ISNUMBER(SEARCH(Data_Clean_Build!$B$2:$B$51,$C33)))
    ),
    0
)</f>
        <v>0</v>
      </c>
      <c r="H33" s="19" cm="1">
        <f t="array" ref="H33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(($B33 = "All") + (Data_Clean_Build!$F$2:$F$51 = $B33)) *
        (($C33 = "") + ISNUMBER(SEARCH(Data_Clean_Build!$B$2:$B$51,$C33)))
    ),
    0
)</f>
        <v>0</v>
      </c>
      <c r="I33" s="19" cm="1">
        <f t="array" ref="I33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(($B33 = "All") + (Data_Clean_Build!$F$2:$F$51 = $B33)) *
        (($C33 = "") + ISNUMBER(SEARCH(Data_Clean_Build!$B$2:$B$51,$C33)))
    ),
    0
)</f>
        <v>0</v>
      </c>
      <c r="J33" s="19" cm="1">
        <f t="array" ref="J33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(($B33 = "All") + (Data_Clean_Build!$F$2:$F$51 = $B33)) *
        (($C33 = "") + ISNUMBER(SEARCH(Data_Clean_Build!$B$2:$B$51,$C33)))
    ),
    0
)</f>
        <v>0</v>
      </c>
      <c r="K33" s="19" cm="1">
        <f t="array" ref="K33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(($B33 = "All") + (Data_Clean_Build!$F$2:$F$51 = $B33)) *
        (($C33 = "") + ISNUMBER(SEARCH(Data_Clean_Build!$B$2:$B$51,$C33)))
    ),
    0
)</f>
        <v>0</v>
      </c>
      <c r="L33" s="19" cm="1">
        <f t="array" ref="L33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(($B33 = "All") + (Data_Clean_Build!$F$2:$F$51 = $B33)) *
        (($C33 = "") + ISNUMBER(SEARCH(Data_Clean_Build!$B$2:$B$51,$C33)))
    ),
    0
)</f>
        <v>0</v>
      </c>
      <c r="M33" s="19" cm="1">
        <f t="array" ref="M33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(($B33 = "All") + (Data_Clean_Build!$F$2:$F$51 = $B33)) *
        (($C33 = "") + ISNUMBER(SEARCH(Data_Clean_Build!$B$2:$B$51,$C33)))
    ),
    0
)</f>
        <v>0</v>
      </c>
      <c r="N33" s="19" cm="1">
        <f t="array" ref="N33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(($B33 = "All") + (Data_Clean_Build!$F$2:$F$51 = $B33)) *
        (($C33 = "") + ISNUMBER(SEARCH(Data_Clean_Build!$B$2:$B$51,$C33)))
    ),
    0
)</f>
        <v>0</v>
      </c>
      <c r="O33" s="19" cm="1">
        <f t="array" ref="O33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(($B33 = "All") + (Data_Clean_Build!$F$2:$F$51 = $B33)) *
        (($C33 = "") + ISNUMBER(SEARCH(Data_Clean_Build!$B$2:$B$51,$C33)))
    ),
    0
)</f>
        <v>0</v>
      </c>
      <c r="P33" s="19" cm="1">
        <f t="array" ref="P33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(($B33 = "All") + (Data_Clean_Build!$F$2:$F$51 = $B33)) *
        (($C33 = "") + ISNUMBER(SEARCH(Data_Clean_Build!$B$2:$B$51,$C33)))
    ),
    0
)</f>
        <v>0</v>
      </c>
      <c r="Q33" s="19" cm="1">
        <f t="array" ref="Q33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(($B33 = "All") + (Data_Clean_Build!$F$2:$F$51 = $B33)) *
        (($C33 = "") + ISNUMBER(SEARCH(Data_Clean_Build!$B$2:$B$51,$C33)))
    ),
    0
)</f>
        <v>0</v>
      </c>
      <c r="R33" s="19" cm="1">
        <f t="array" ref="R33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(($B33 = "All") + (Data_Clean_Build!$F$2:$F$51 = $B33)) *
        (($C33 = "") + ISNUMBER(SEARCH(Data_Clean_Build!$B$2:$B$51,$C33)))
    ),
    0
)</f>
        <v>0</v>
      </c>
      <c r="S33" s="19" cm="1">
        <f t="array" ref="S33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(($B33 = "All") + (Data_Clean_Build!$F$2:$F$51 = $B33)) *
        (($C33 = "") + ISNUMBER(SEARCH(Data_Clean_Build!$B$2:$B$51,$C33)))
    ),
    0
)</f>
        <v>1</v>
      </c>
      <c r="T33" s="19" cm="1">
        <f t="array" ref="T33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(($B33 = "All") + (Data_Clean_Build!$F$2:$F$51 = $B33)) *
        (($C33 = "") + ISNUMBER(SEARCH(Data_Clean_Build!$B$2:$B$51,$C33)))
    ),
    0
)</f>
        <v>0</v>
      </c>
      <c r="U33" s="19" cm="1">
        <f t="array" ref="U33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(($B33 = "All") + (Data_Clean_Build!$F$2:$F$51 = $B33)) *
        (($C33 = "") + ISNUMBER(SEARCH(Data_Clean_Build!$B$2:$B$51,$C33)))
    ),
    0
)</f>
        <v>0</v>
      </c>
      <c r="V33" s="19" cm="1">
        <f t="array" ref="V33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(($B33 = "All") + (Data_Clean_Build!$F$2:$F$51 = $B33)) *
        (($C33 = "") + ISNUMBER(SEARCH(Data_Clean_Build!$B$2:$B$51,$C33)))
    ),
    0
)</f>
        <v>0</v>
      </c>
      <c r="W33" s="19" cm="1">
        <f t="array" ref="W33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(($B33 = "All") + (Data_Clean_Build!$F$2:$F$51 = $B33)) *
        (($C33 = "") + ISNUMBER(SEARCH(Data_Clean_Build!$B$2:$B$51,$C33)))
    ),
    0
)</f>
        <v>0</v>
      </c>
      <c r="X33" s="19" cm="1">
        <f t="array" ref="X33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(($B33 = "All") + (Data_Clean_Build!$F$2:$F$51 = $B33)) *
        (($C33 = "") + ISNUMBER(SEARCH(Data_Clean_Build!$B$2:$B$51,$C33)))
    ),
    0
)</f>
        <v>0</v>
      </c>
      <c r="Y33" s="19" cm="1">
        <f t="array" ref="Y33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(($B33 = "All") + (Data_Clean_Build!$F$2:$F$51 = $B33)) *
        (($C33 = "") + ISNUMBER(SEARCH(Data_Clean_Build!$B$2:$B$51,$C33)))
    ),
    0
)</f>
        <v>0</v>
      </c>
      <c r="Z33" s="19" cm="1">
        <f t="array" ref="Z33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(($B33 = "All") + (Data_Clean_Build!$F$2:$F$51 = $B33)) *
        (($C33 = "") + ISNUMBER(SEARCH(Data_Clean_Build!$B$2:$B$51,$C33)))
    ),
    0
)</f>
        <v>0</v>
      </c>
      <c r="AA33" s="19" cm="1">
        <f t="array" ref="AA33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(($B33 = "All") + (Data_Clean_Build!$F$2:$F$51 = $B33)) *
        (($C33 = "") + ISNUMBER(SEARCH(Data_Clean_Build!$B$2:$B$51,$C33)))
    ),
    0
)</f>
        <v>1</v>
      </c>
      <c r="AB33" s="19" cm="1">
        <f t="array" ref="AB33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(($B33 = "All") + (Data_Clean_Build!$F$2:$F$51 = $B33)) *
        (($C33 = "") + ISNUMBER(SEARCH(Data_Clean_Build!$B$2:$B$51,$C33)))
    ),
    0
)</f>
        <v>0</v>
      </c>
      <c r="AC33" s="19" cm="1">
        <f t="array" ref="AC33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(($B33 = "All") + (Data_Clean_Build!$F$2:$F$51 = $B33)) *
        (($C33 = "") + ISNUMBER(SEARCH(Data_Clean_Build!$B$2:$B$51,$C33)))
    ),
    0
)</f>
        <v>0</v>
      </c>
      <c r="AD33" s="19" cm="1">
        <f t="array" ref="AD33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(($B33 = "All") + (Data_Clean_Build!$F$2:$F$51 = $B33)) *
        (($C33 = "") + ISNUMBER(SEARCH(Data_Clean_Build!$B$2:$B$51,$C33)))
    ),
    0
)</f>
        <v>0</v>
      </c>
      <c r="AE33" s="19" cm="1">
        <f t="array" ref="AE33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(($B33 = "All") + (Data_Clean_Build!$F$2:$F$51 = $B33)) *
        (($C33 = "") + ISNUMBER(SEARCH(Data_Clean_Build!$B$2:$B$51,$C33)))
    ),
    0
)</f>
        <v>0</v>
      </c>
      <c r="AF33" s="19" cm="1">
        <f t="array" ref="AF33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(($B33 = "All") + (Data_Clean_Build!$F$2:$F$51 = $B33)) *
        (($C33 = "") + ISNUMBER(SEARCH(Data_Clean_Build!$B$2:$B$51,$C33)))
    ),
    0
)</f>
        <v>0</v>
      </c>
      <c r="AH33" s="19" cm="1">
        <f t="array" ref="AH33">_xlfn.SWITCH($A33,"Start",$E33,"End",$G33,SUM($E33:$G33))</f>
        <v>0</v>
      </c>
      <c r="AI33" s="19" cm="1">
        <f t="array" ref="AI33">_xlfn.SWITCH($A33,"Start",$H33,"End",$J33,SUM($H33:$J33))</f>
        <v>0</v>
      </c>
      <c r="AJ33" s="19" cm="1">
        <f t="array" ref="AJ33">_xlfn.SWITCH($A33,"Start",$K33,"End",$M33,SUM($K33:$M33))</f>
        <v>0</v>
      </c>
      <c r="AK33" s="19" cm="1">
        <f t="array" ref="AK33">_xlfn.SWITCH($A33,"Start",$N33,"End",$P33,SUM($N33:$P33))</f>
        <v>0</v>
      </c>
      <c r="AL33" s="19" cm="1">
        <f t="array" ref="AL33">_xlfn.SWITCH($A33,"Start",$Q33,"End",$S33,SUM($Q33:$S33))</f>
        <v>1</v>
      </c>
      <c r="AM33" s="19" cm="1">
        <f t="array" ref="AM33">_xlfn.SWITCH($A33,"Start",$T33,"End",$V33,SUM($T33:$V33))</f>
        <v>0</v>
      </c>
      <c r="AN33" s="19" cm="1">
        <f t="array" ref="AN33">_xlfn.SWITCH($A33,"Start",$W33,"End",$Y33,SUM($W33:$Y33))</f>
        <v>0</v>
      </c>
      <c r="AO33" s="19" cm="1">
        <f t="array" ref="AO33">_xlfn.SWITCH($A33,"Start",$Z33,"End",$AB33,SUM($Z33:$AB33))</f>
        <v>1</v>
      </c>
      <c r="AP33" s="19" cm="1">
        <f t="array" ref="AP33">_xlfn.SWITCH($A33,"Start",$AC33,"End",$AE33,SUM($AC33:$AE33))</f>
        <v>0</v>
      </c>
      <c r="AR33" s="19" cm="1">
        <f t="array" ref="AR33">_xlfn.SWITCH($A33,"Start",$E33,"End",$P33,SUM($E33:$P33))</f>
        <v>0</v>
      </c>
      <c r="AS33" s="19" cm="1">
        <f t="array" ref="AS33">_xlfn.SWITCH($A33,"Start",$Q33,"End",$AB33,SUM($Q33:$AB33))</f>
        <v>2</v>
      </c>
    </row>
    <row r="34" spans="1:45" x14ac:dyDescent="0.2">
      <c r="A34" s="35" t="s">
        <v>20</v>
      </c>
      <c r="B34" s="34" t="s">
        <v>76</v>
      </c>
      <c r="C34" s="35" t="s">
        <v>16</v>
      </c>
      <c r="E34" s="19" cm="1">
        <f t="array" ref="E34">IFERROR(
    -SUMPRODUCT(
        (Data_Clean_Build!H$2:H$51&lt;&gt;0) *
        (Data_Clean_Build!I$2:I$51 = 0) *
       (Data_Clean_Build!$E$2:$E$51 &lt;&gt; Data_Clean_Build!I$1:I$1) *
        (($B34 = "All") + (Data_Clean_Build!$F$2:$F$51 = $B34)) *
        (($C34 = "") + ISNUMBER(SEARCH(Data_Clean_Build!$B$2:$B$51,$C34)))
    ),
    0
)</f>
        <v>0</v>
      </c>
      <c r="F34" s="19" cm="1">
        <f t="array" ref="F34">IFERROR(
    -SUMPRODUCT(
        (Data_Clean_Build!I$2:I$51&lt;&gt;0) *
        (Data_Clean_Build!J$2:J$51 = 0) *
       (Data_Clean_Build!$E$2:$E$51 &lt;&gt; Data_Clean_Build!J$1:J$1) *
        (($B34 = "All") + (Data_Clean_Build!$F$2:$F$51 = $B34)) *
        (($C34 = "") + ISNUMBER(SEARCH(Data_Clean_Build!$B$2:$B$51,$C34)))
    ),
    0
)</f>
        <v>0</v>
      </c>
      <c r="G34" s="19" cm="1">
        <f t="array" ref="G34">IFERROR(
    -SUMPRODUCT(
        (Data_Clean_Build!J$2:J$51&lt;&gt;0) *
        (Data_Clean_Build!K$2:K$51 = 0) *
       (Data_Clean_Build!$E$2:$E$51 &lt;&gt; Data_Clean_Build!K$1:K$1) *
        (($B34 = "All") + (Data_Clean_Build!$F$2:$F$51 = $B34)) *
        (($C34 = "") + ISNUMBER(SEARCH(Data_Clean_Build!$B$2:$B$51,$C34)))
    ),
    0
)</f>
        <v>0</v>
      </c>
      <c r="H34" s="19" cm="1">
        <f t="array" ref="H34">IFERROR(
    -SUMPRODUCT(
        (Data_Clean_Build!K$2:K$51&lt;&gt;0) *
        (Data_Clean_Build!L$2:L$51 = 0) *
       (Data_Clean_Build!$E$2:$E$51 &lt;&gt; Data_Clean_Build!L$1:L$1) *
        (($B34 = "All") + (Data_Clean_Build!$F$2:$F$51 = $B34)) *
        (($C34 = "") + ISNUMBER(SEARCH(Data_Clean_Build!$B$2:$B$51,$C34)))
    ),
    0
)</f>
        <v>0</v>
      </c>
      <c r="I34" s="19" cm="1">
        <f t="array" ref="I34">IFERROR(
    -SUMPRODUCT(
        (Data_Clean_Build!L$2:L$51&lt;&gt;0) *
        (Data_Clean_Build!M$2:M$51 = 0) *
       (Data_Clean_Build!$E$2:$E$51 &lt;&gt; Data_Clean_Build!M$1:M$1) *
        (($B34 = "All") + (Data_Clean_Build!$F$2:$F$51 = $B34)) *
        (($C34 = "") + ISNUMBER(SEARCH(Data_Clean_Build!$B$2:$B$51,$C34)))
    ),
    0
)</f>
        <v>0</v>
      </c>
      <c r="J34" s="19" cm="1">
        <f t="array" ref="J34">IFERROR(
    -SUMPRODUCT(
        (Data_Clean_Build!M$2:M$51&lt;&gt;0) *
        (Data_Clean_Build!N$2:N$51 = 0) *
       (Data_Clean_Build!$E$2:$E$51 &lt;&gt; Data_Clean_Build!N$1:N$1) *
        (($B34 = "All") + (Data_Clean_Build!$F$2:$F$51 = $B34)) *
        (($C34 = "") + ISNUMBER(SEARCH(Data_Clean_Build!$B$2:$B$51,$C34)))
    ),
    0
)</f>
        <v>0</v>
      </c>
      <c r="K34" s="19" cm="1">
        <f t="array" ref="K34">IFERROR(
    -SUMPRODUCT(
        (Data_Clean_Build!N$2:N$51&lt;&gt;0) *
        (Data_Clean_Build!O$2:O$51 = 0) *
       (Data_Clean_Build!$E$2:$E$51 &lt;&gt; Data_Clean_Build!O$1:O$1) *
        (($B34 = "All") + (Data_Clean_Build!$F$2:$F$51 = $B34)) *
        (($C34 = "") + ISNUMBER(SEARCH(Data_Clean_Build!$B$2:$B$51,$C34)))
    ),
    0
)</f>
        <v>0</v>
      </c>
      <c r="L34" s="19" cm="1">
        <f t="array" ref="L34">IFERROR(
    -SUMPRODUCT(
        (Data_Clean_Build!O$2:O$51&lt;&gt;0) *
        (Data_Clean_Build!P$2:P$51 = 0) *
       (Data_Clean_Build!$E$2:$E$51 &lt;&gt; Data_Clean_Build!P$1:P$1) *
        (($B34 = "All") + (Data_Clean_Build!$F$2:$F$51 = $B34)) *
        (($C34 = "") + ISNUMBER(SEARCH(Data_Clean_Build!$B$2:$B$51,$C34)))
    ),
    0
)</f>
        <v>0</v>
      </c>
      <c r="M34" s="19" cm="1">
        <f t="array" ref="M34">IFERROR(
    -SUMPRODUCT(
        (Data_Clean_Build!P$2:P$51&lt;&gt;0) *
        (Data_Clean_Build!Q$2:Q$51 = 0) *
       (Data_Clean_Build!$E$2:$E$51 &lt;&gt; Data_Clean_Build!Q$1:Q$1) *
        (($B34 = "All") + (Data_Clean_Build!$F$2:$F$51 = $B34)) *
        (($C34 = "") + ISNUMBER(SEARCH(Data_Clean_Build!$B$2:$B$51,$C34)))
    ),
    0
)</f>
        <v>0</v>
      </c>
      <c r="N34" s="19" cm="1">
        <f t="array" ref="N34">IFERROR(
    -SUMPRODUCT(
        (Data_Clean_Build!Q$2:Q$51&lt;&gt;0) *
        (Data_Clean_Build!R$2:R$51 = 0) *
       (Data_Clean_Build!$E$2:$E$51 &lt;&gt; Data_Clean_Build!R$1:R$1) *
        (($B34 = "All") + (Data_Clean_Build!$F$2:$F$51 = $B34)) *
        (($C34 = "") + ISNUMBER(SEARCH(Data_Clean_Build!$B$2:$B$51,$C34)))
    ),
    0
)</f>
        <v>0</v>
      </c>
      <c r="O34" s="19" cm="1">
        <f t="array" ref="O34">IFERROR(
    -SUMPRODUCT(
        (Data_Clean_Build!R$2:R$51&lt;&gt;0) *
        (Data_Clean_Build!S$2:S$51 = 0) *
       (Data_Clean_Build!$E$2:$E$51 &lt;&gt; Data_Clean_Build!S$1:S$1) *
        (($B34 = "All") + (Data_Clean_Build!$F$2:$F$51 = $B34)) *
        (($C34 = "") + ISNUMBER(SEARCH(Data_Clean_Build!$B$2:$B$51,$C34)))
    ),
    0
)</f>
        <v>0</v>
      </c>
      <c r="P34" s="19" cm="1">
        <f t="array" ref="P34">IFERROR(
    -SUMPRODUCT(
        (Data_Clean_Build!S$2:S$51&lt;&gt;0) *
        (Data_Clean_Build!T$2:T$51 = 0) *
       (Data_Clean_Build!$E$2:$E$51 &lt;&gt; Data_Clean_Build!T$1:T$1) *
        (($B34 = "All") + (Data_Clean_Build!$F$2:$F$51 = $B34)) *
        (($C34 = "") + ISNUMBER(SEARCH(Data_Clean_Build!$B$2:$B$51,$C34)))
    ),
    0
)</f>
        <v>0</v>
      </c>
      <c r="Q34" s="19" cm="1">
        <f t="array" ref="Q34">IFERROR(
    -SUMPRODUCT(
        (Data_Clean_Build!T$2:T$51&lt;&gt;0) *
        (Data_Clean_Build!U$2:U$51 = 0) *
       (Data_Clean_Build!$E$2:$E$51 &lt;&gt; Data_Clean_Build!U$1:U$1) *
        (($B34 = "All") + (Data_Clean_Build!$F$2:$F$51 = $B34)) *
        (($C34 = "") + ISNUMBER(SEARCH(Data_Clean_Build!$B$2:$B$51,$C34)))
    ),
    0
)</f>
        <v>0</v>
      </c>
      <c r="R34" s="19" cm="1">
        <f t="array" ref="R34">IFERROR(
    -SUMPRODUCT(
        (Data_Clean_Build!U$2:U$51&lt;&gt;0) *
        (Data_Clean_Build!V$2:V$51 = 0) *
       (Data_Clean_Build!$E$2:$E$51 &lt;&gt; Data_Clean_Build!V$1:V$1) *
        (($B34 = "All") + (Data_Clean_Build!$F$2:$F$51 = $B34)) *
        (($C34 = "") + ISNUMBER(SEARCH(Data_Clean_Build!$B$2:$B$51,$C34)))
    ),
    0
)</f>
        <v>0</v>
      </c>
      <c r="S34" s="19" cm="1">
        <f t="array" ref="S34">IFERROR(
    -SUMPRODUCT(
        (Data_Clean_Build!V$2:V$51&lt;&gt;0) *
        (Data_Clean_Build!W$2:W$51 = 0) *
       (Data_Clean_Build!$E$2:$E$51 &lt;&gt; Data_Clean_Build!W$1:W$1) *
        (($B34 = "All") + (Data_Clean_Build!$F$2:$F$51 = $B34)) *
        (($C34 = "") + ISNUMBER(SEARCH(Data_Clean_Build!$B$2:$B$51,$C34)))
    ),
    0
)</f>
        <v>0</v>
      </c>
      <c r="T34" s="19" cm="1">
        <f t="array" ref="T34">IFERROR(
    -SUMPRODUCT(
        (Data_Clean_Build!W$2:W$51&lt;&gt;0) *
        (Data_Clean_Build!X$2:X$51 = 0) *
       (Data_Clean_Build!$E$2:$E$51 &lt;&gt; Data_Clean_Build!X$1:X$1) *
        (($B34 = "All") + (Data_Clean_Build!$F$2:$F$51 = $B34)) *
        (($C34 = "") + ISNUMBER(SEARCH(Data_Clean_Build!$B$2:$B$51,$C34)))
    ),
    0
)</f>
        <v>0</v>
      </c>
      <c r="U34" s="19" cm="1">
        <f t="array" ref="U34">IFERROR(
    -SUMPRODUCT(
        (Data_Clean_Build!X$2:X$51&lt;&gt;0) *
        (Data_Clean_Build!Y$2:Y$51 = 0) *
       (Data_Clean_Build!$E$2:$E$51 &lt;&gt; Data_Clean_Build!Y$1:Y$1) *
        (($B34 = "All") + (Data_Clean_Build!$F$2:$F$51 = $B34)) *
        (($C34 = "") + ISNUMBER(SEARCH(Data_Clean_Build!$B$2:$B$51,$C34)))
    ),
    0
)</f>
        <v>0</v>
      </c>
      <c r="V34" s="19" cm="1">
        <f t="array" ref="V34">IFERROR(
    -SUMPRODUCT(
        (Data_Clean_Build!Y$2:Y$51&lt;&gt;0) *
        (Data_Clean_Build!Z$2:Z$51 = 0) *
       (Data_Clean_Build!$E$2:$E$51 &lt;&gt; Data_Clean_Build!Z$1:Z$1) *
        (($B34 = "All") + (Data_Clean_Build!$F$2:$F$51 = $B34)) *
        (($C34 = "") + ISNUMBER(SEARCH(Data_Clean_Build!$B$2:$B$51,$C34)))
    ),
    0
)</f>
        <v>0</v>
      </c>
      <c r="W34" s="19" cm="1">
        <f t="array" ref="W34">IFERROR(
    -SUMPRODUCT(
        (Data_Clean_Build!Z$2:Z$51&lt;&gt;0) *
        (Data_Clean_Build!AA$2:AA$51 = 0) *
       (Data_Clean_Build!$E$2:$E$51 &lt;&gt; Data_Clean_Build!AA$1:AA$1) *
        (($B34 = "All") + (Data_Clean_Build!$F$2:$F$51 = $B34)) *
        (($C34 = "") + ISNUMBER(SEARCH(Data_Clean_Build!$B$2:$B$51,$C34)))
    ),
    0
)</f>
        <v>0</v>
      </c>
      <c r="X34" s="19" cm="1">
        <f t="array" ref="X34">IFERROR(
    -SUMPRODUCT(
        (Data_Clean_Build!AA$2:AA$51&lt;&gt;0) *
        (Data_Clean_Build!AB$2:AB$51 = 0) *
       (Data_Clean_Build!$E$2:$E$51 &lt;&gt; Data_Clean_Build!AB$1:AB$1) *
        (($B34 = "All") + (Data_Clean_Build!$F$2:$F$51 = $B34)) *
        (($C34 = "") + ISNUMBER(SEARCH(Data_Clean_Build!$B$2:$B$51,$C34)))
    ),
    0
)</f>
        <v>0</v>
      </c>
      <c r="Y34" s="19" cm="1">
        <f t="array" ref="Y34">IFERROR(
    -SUMPRODUCT(
        (Data_Clean_Build!AB$2:AB$51&lt;&gt;0) *
        (Data_Clean_Build!AC$2:AC$51 = 0) *
       (Data_Clean_Build!$E$2:$E$51 &lt;&gt; Data_Clean_Build!AC$1:AC$1) *
        (($B34 = "All") + (Data_Clean_Build!$F$2:$F$51 = $B34)) *
        (($C34 = "") + ISNUMBER(SEARCH(Data_Clean_Build!$B$2:$B$51,$C34)))
    ),
    0
)</f>
        <v>0</v>
      </c>
      <c r="Z34" s="19" cm="1">
        <f t="array" ref="Z34">IFERROR(
    -SUMPRODUCT(
        (Data_Clean_Build!AC$2:AC$51&lt;&gt;0) *
        (Data_Clean_Build!AD$2:AD$51 = 0) *
       (Data_Clean_Build!$E$2:$E$51 &lt;&gt; Data_Clean_Build!AD$1:AD$1) *
        (($B34 = "All") + (Data_Clean_Build!$F$2:$F$51 = $B34)) *
        (($C34 = "") + ISNUMBER(SEARCH(Data_Clean_Build!$B$2:$B$51,$C34)))
    ),
    0
)</f>
        <v>0</v>
      </c>
      <c r="AA34" s="19" cm="1">
        <f t="array" ref="AA34">IFERROR(
    -SUMPRODUCT(
        (Data_Clean_Build!AD$2:AD$51&lt;&gt;0) *
        (Data_Clean_Build!AE$2:AE$51 = 0) *
       (Data_Clean_Build!$E$2:$E$51 &lt;&gt; Data_Clean_Build!AE$1:AE$1) *
        (($B34 = "All") + (Data_Clean_Build!$F$2:$F$51 = $B34)) *
        (($C34 = "") + ISNUMBER(SEARCH(Data_Clean_Build!$B$2:$B$51,$C34)))
    ),
    0
)</f>
        <v>0</v>
      </c>
      <c r="AB34" s="19" cm="1">
        <f t="array" ref="AB34">IFERROR(
    -SUMPRODUCT(
        (Data_Clean_Build!AE$2:AE$51&lt;&gt;0) *
        (Data_Clean_Build!AF$2:AF$51 = 0) *
       (Data_Clean_Build!$E$2:$E$51 &lt;&gt; Data_Clean_Build!AF$1:AF$1) *
        (($B34 = "All") + (Data_Clean_Build!$F$2:$F$51 = $B34)) *
        (($C34 = "") + ISNUMBER(SEARCH(Data_Clean_Build!$B$2:$B$51,$C34)))
    ),
    0
)</f>
        <v>0</v>
      </c>
      <c r="AC34" s="19" cm="1">
        <f t="array" ref="AC34">IFERROR(
    -SUMPRODUCT(
        (Data_Clean_Build!AF$2:AF$51&lt;&gt;0) *
        (Data_Clean_Build!AG$2:AG$51 = 0) *
       (Data_Clean_Build!$E$2:$E$51 &lt;&gt; Data_Clean_Build!AG$1:AG$1) *
        (($B34 = "All") + (Data_Clean_Build!$F$2:$F$51 = $B34)) *
        (($C34 = "") + ISNUMBER(SEARCH(Data_Clean_Build!$B$2:$B$51,$C34)))
    ),
    0
)</f>
        <v>0</v>
      </c>
      <c r="AD34" s="19" cm="1">
        <f t="array" ref="AD34">IFERROR(
    -SUMPRODUCT(
        (Data_Clean_Build!AG$2:AG$51&lt;&gt;0) *
        (Data_Clean_Build!AH$2:AH$51 = 0) *
       (Data_Clean_Build!$E$2:$E$51 &lt;&gt; Data_Clean_Build!AH$1:AH$1) *
        (($B34 = "All") + (Data_Clean_Build!$F$2:$F$51 = $B34)) *
        (($C34 = "") + ISNUMBER(SEARCH(Data_Clean_Build!$B$2:$B$51,$C34)))
    ),
    0
)</f>
        <v>0</v>
      </c>
      <c r="AE34" s="19" cm="1">
        <f t="array" ref="AE34">IFERROR(
    -SUMPRODUCT(
        (Data_Clean_Build!AH$2:AH$51&lt;&gt;0) *
        (Data_Clean_Build!AI$2:AI$51 = 0) *
       (Data_Clean_Build!$E$2:$E$51 &lt;&gt; Data_Clean_Build!AI$1:AI$1) *
        (($B34 = "All") + (Data_Clean_Build!$F$2:$F$51 = $B34)) *
        (($C34 = "") + ISNUMBER(SEARCH(Data_Clean_Build!$B$2:$B$51,$C34)))
    ),
    0
)</f>
        <v>0</v>
      </c>
      <c r="AF34" s="19" cm="1">
        <f t="array" ref="AF34">IFERROR(
    -SUMPRODUCT(
        (Data_Clean_Build!AI$2:AI$51&lt;&gt;0) *
        (Data_Clean_Build!AJ$2:AJ$51 = 0) *
       (Data_Clean_Build!$E$2:$E$51 &lt;&gt; Data_Clean_Build!AJ$1:AJ$1) *
        (($B34 = "All") + (Data_Clean_Build!$F$2:$F$51 = $B34)) *
        (($C34 = "") + ISNUMBER(SEARCH(Data_Clean_Build!$B$2:$B$51,$C34)))
    ),
    0
)</f>
        <v>0</v>
      </c>
      <c r="AH34" s="19" cm="1">
        <f t="array" ref="AH34">_xlfn.SWITCH($A34,"Start",$E34,"End",$G34,SUM($E34:$G34))</f>
        <v>0</v>
      </c>
      <c r="AI34" s="19" cm="1">
        <f t="array" ref="AI34">_xlfn.SWITCH($A34,"Start",$H34,"End",$J34,SUM($H34:$J34))</f>
        <v>0</v>
      </c>
      <c r="AJ34" s="19" cm="1">
        <f t="array" ref="AJ34">_xlfn.SWITCH($A34,"Start",$K34,"End",$M34,SUM($K34:$M34))</f>
        <v>0</v>
      </c>
      <c r="AK34" s="19" cm="1">
        <f t="array" ref="AK34">_xlfn.SWITCH($A34,"Start",$N34,"End",$P34,SUM($N34:$P34))</f>
        <v>0</v>
      </c>
      <c r="AL34" s="19" cm="1">
        <f t="array" ref="AL34">_xlfn.SWITCH($A34,"Start",$Q34,"End",$S34,SUM($Q34:$S34))</f>
        <v>0</v>
      </c>
      <c r="AM34" s="19" cm="1">
        <f t="array" ref="AM34">_xlfn.SWITCH($A34,"Start",$T34,"End",$V34,SUM($T34:$V34))</f>
        <v>0</v>
      </c>
      <c r="AN34" s="19" cm="1">
        <f t="array" ref="AN34">_xlfn.SWITCH($A34,"Start",$W34,"End",$Y34,SUM($W34:$Y34))</f>
        <v>0</v>
      </c>
      <c r="AO34" s="19" cm="1">
        <f t="array" ref="AO34">_xlfn.SWITCH($A34,"Start",$Z34,"End",$AB34,SUM($Z34:$AB34))</f>
        <v>0</v>
      </c>
      <c r="AP34" s="19" cm="1">
        <f t="array" ref="AP34">_xlfn.SWITCH($A34,"Start",$AC34,"End",$AE34,SUM($AC34:$AE34))</f>
        <v>0</v>
      </c>
      <c r="AR34" s="19" cm="1">
        <f t="array" ref="AR34">_xlfn.SWITCH($A34,"Start",$E34,"End",$P34,SUM($E34:$P34))</f>
        <v>0</v>
      </c>
      <c r="AS34" s="19" cm="1">
        <f t="array" ref="AS34">_xlfn.SWITCH($A34,"Start",$Q34,"End",$AB34,SUM($Q34:$AB34))</f>
        <v>0</v>
      </c>
    </row>
    <row r="35" spans="1:45" x14ac:dyDescent="0.2">
      <c r="A35" s="35" t="s">
        <v>21</v>
      </c>
      <c r="B35" s="34" t="s">
        <v>76</v>
      </c>
      <c r="C35" s="35" t="s">
        <v>16</v>
      </c>
      <c r="E35" s="19" cm="1">
        <f t="array" ref="E35">IFERROR(
    -SUMPRODUCT(
        (Data_Clean_Build!H$2:H$51&lt;&gt;0) *
        (Data_Clean_Build!$E$2:$E$51 = Data_Clean_Build!I$1:I$1) *
        (($B35 = "All") + (Data_Clean_Build!$F$2:$F$51 = $B35)) *
        (($C35 = "") + ISNUMBER(SEARCH(Data_Clean_Build!$B$2:$B$51,$C35)))
    ),
    0
)</f>
        <v>0</v>
      </c>
      <c r="F35" s="19" cm="1">
        <f t="array" ref="F35">IFERROR(
    -SUMPRODUCT(
        (Data_Clean_Build!I$2:I$51&lt;&gt;0) *
        (Data_Clean_Build!$E$2:$E$51 = Data_Clean_Build!J$1:J$1) *
        (($B35 = "All") + (Data_Clean_Build!$F$2:$F$51 = $B35)) *
        (($C35 = "") + ISNUMBER(SEARCH(Data_Clean_Build!$B$2:$B$51,$C35)))
    ),
    0
)</f>
        <v>0</v>
      </c>
      <c r="G35" s="19" cm="1">
        <f t="array" ref="G35">IFERROR(
    -SUMPRODUCT(
        (Data_Clean_Build!J$2:J$51&lt;&gt;0) *
        (Data_Clean_Build!$E$2:$E$51 = Data_Clean_Build!K$1:K$1) *
        (($B35 = "All") + (Data_Clean_Build!$F$2:$F$51 = $B35)) *
        (($C35 = "") + ISNUMBER(SEARCH(Data_Clean_Build!$B$2:$B$51,$C35)))
    ),
    0
)</f>
        <v>0</v>
      </c>
      <c r="H35" s="19" cm="1">
        <f t="array" ref="H35">IFERROR(
    -SUMPRODUCT(
        (Data_Clean_Build!K$2:K$51&lt;&gt;0) *
        (Data_Clean_Build!$E$2:$E$51 = Data_Clean_Build!L$1:L$1) *
        (($B35 = "All") + (Data_Clean_Build!$F$2:$F$51 = $B35)) *
        (($C35 = "") + ISNUMBER(SEARCH(Data_Clean_Build!$B$2:$B$51,$C35)))
    ),
    0
)</f>
        <v>0</v>
      </c>
      <c r="I35" s="19" cm="1">
        <f t="array" ref="I35">IFERROR(
    -SUMPRODUCT(
        (Data_Clean_Build!L$2:L$51&lt;&gt;0) *
        (Data_Clean_Build!$E$2:$E$51 = Data_Clean_Build!M$1:M$1) *
        (($B35 = "All") + (Data_Clean_Build!$F$2:$F$51 = $B35)) *
        (($C35 = "") + ISNUMBER(SEARCH(Data_Clean_Build!$B$2:$B$51,$C35)))
    ),
    0
)</f>
        <v>0</v>
      </c>
      <c r="J35" s="19" cm="1">
        <f t="array" ref="J35">IFERROR(
    -SUMPRODUCT(
        (Data_Clean_Build!M$2:M$51&lt;&gt;0) *
        (Data_Clean_Build!$E$2:$E$51 = Data_Clean_Build!N$1:N$1) *
        (($B35 = "All") + (Data_Clean_Build!$F$2:$F$51 = $B35)) *
        (($C35 = "") + ISNUMBER(SEARCH(Data_Clean_Build!$B$2:$B$51,$C35)))
    ),
    0
)</f>
        <v>0</v>
      </c>
      <c r="K35" s="19" cm="1">
        <f t="array" ref="K35">IFERROR(
    -SUMPRODUCT(
        (Data_Clean_Build!N$2:N$51&lt;&gt;0) *
        (Data_Clean_Build!$E$2:$E$51 = Data_Clean_Build!O$1:O$1) *
        (($B35 = "All") + (Data_Clean_Build!$F$2:$F$51 = $B35)) *
        (($C35 = "") + ISNUMBER(SEARCH(Data_Clean_Build!$B$2:$B$51,$C35)))
    ),
    0
)</f>
        <v>0</v>
      </c>
      <c r="L35" s="19" cm="1">
        <f t="array" ref="L35">IFERROR(
    -SUMPRODUCT(
        (Data_Clean_Build!O$2:O$51&lt;&gt;0) *
        (Data_Clean_Build!$E$2:$E$51 = Data_Clean_Build!P$1:P$1) *
        (($B35 = "All") + (Data_Clean_Build!$F$2:$F$51 = $B35)) *
        (($C35 = "") + ISNUMBER(SEARCH(Data_Clean_Build!$B$2:$B$51,$C35)))
    ),
    0
)</f>
        <v>0</v>
      </c>
      <c r="M35" s="19" cm="1">
        <f t="array" ref="M35">IFERROR(
    -SUMPRODUCT(
        (Data_Clean_Build!P$2:P$51&lt;&gt;0) *
        (Data_Clean_Build!$E$2:$E$51 = Data_Clean_Build!Q$1:Q$1) *
        (($B35 = "All") + (Data_Clean_Build!$F$2:$F$51 = $B35)) *
        (($C35 = "") + ISNUMBER(SEARCH(Data_Clean_Build!$B$2:$B$51,$C35)))
    ),
    0
)</f>
        <v>0</v>
      </c>
      <c r="N35" s="19" cm="1">
        <f t="array" ref="N35">IFERROR(
    -SUMPRODUCT(
        (Data_Clean_Build!Q$2:Q$51&lt;&gt;0) *
        (Data_Clean_Build!$E$2:$E$51 = Data_Clean_Build!R$1:R$1) *
        (($B35 = "All") + (Data_Clean_Build!$F$2:$F$51 = $B35)) *
        (($C35 = "") + ISNUMBER(SEARCH(Data_Clean_Build!$B$2:$B$51,$C35)))
    ),
    0
)</f>
        <v>0</v>
      </c>
      <c r="O35" s="19" cm="1">
        <f t="array" ref="O35">IFERROR(
    -SUMPRODUCT(
        (Data_Clean_Build!R$2:R$51&lt;&gt;0) *
        (Data_Clean_Build!$E$2:$E$51 = Data_Clean_Build!S$1:S$1) *
        (($B35 = "All") + (Data_Clean_Build!$F$2:$F$51 = $B35)) *
        (($C35 = "") + ISNUMBER(SEARCH(Data_Clean_Build!$B$2:$B$51,$C35)))
    ),
    0
)</f>
        <v>0</v>
      </c>
      <c r="P35" s="19" cm="1">
        <f t="array" ref="P35">IFERROR(
    -SUMPRODUCT(
        (Data_Clean_Build!S$2:S$51&lt;&gt;0) *
        (Data_Clean_Build!$E$2:$E$51 = Data_Clean_Build!T$1:T$1) *
        (($B35 = "All") + (Data_Clean_Build!$F$2:$F$51 = $B35)) *
        (($C35 = "") + ISNUMBER(SEARCH(Data_Clean_Build!$B$2:$B$51,$C35)))
    ),
    0
)</f>
        <v>0</v>
      </c>
      <c r="Q35" s="19" cm="1">
        <f t="array" ref="Q35">IFERROR(
    -SUMPRODUCT(
        (Data_Clean_Build!T$2:T$51&lt;&gt;0) *
        (Data_Clean_Build!$E$2:$E$51 = Data_Clean_Build!U$1:U$1) *
        (($B35 = "All") + (Data_Clean_Build!$F$2:$F$51 = $B35)) *
        (($C35 = "") + ISNUMBER(SEARCH(Data_Clean_Build!$B$2:$B$51,$C35)))
    ),
    0
)</f>
        <v>0</v>
      </c>
      <c r="R35" s="19" cm="1">
        <f t="array" ref="R35">IFERROR(
    -SUMPRODUCT(
        (Data_Clean_Build!U$2:U$51&lt;&gt;0) *
        (Data_Clean_Build!$E$2:$E$51 = Data_Clean_Build!V$1:V$1) *
        (($B35 = "All") + (Data_Clean_Build!$F$2:$F$51 = $B35)) *
        (($C35 = "") + ISNUMBER(SEARCH(Data_Clean_Build!$B$2:$B$51,$C35)))
    ),
    0
)</f>
        <v>0</v>
      </c>
      <c r="S35" s="19" cm="1">
        <f t="array" ref="S35">IFERROR(
    -SUMPRODUCT(
        (Data_Clean_Build!V$2:V$51&lt;&gt;0) *
        (Data_Clean_Build!$E$2:$E$51 = Data_Clean_Build!W$1:W$1) *
        (($B35 = "All") + (Data_Clean_Build!$F$2:$F$51 = $B35)) *
        (($C35 = "") + ISNUMBER(SEARCH(Data_Clean_Build!$B$2:$B$51,$C35)))
    ),
    0
)</f>
        <v>0</v>
      </c>
      <c r="T35" s="19" cm="1">
        <f t="array" ref="T35">IFERROR(
    -SUMPRODUCT(
        (Data_Clean_Build!W$2:W$51&lt;&gt;0) *
        (Data_Clean_Build!$E$2:$E$51 = Data_Clean_Build!X$1:X$1) *
        (($B35 = "All") + (Data_Clean_Build!$F$2:$F$51 = $B35)) *
        (($C35 = "") + ISNUMBER(SEARCH(Data_Clean_Build!$B$2:$B$51,$C35)))
    ),
    0
)</f>
        <v>0</v>
      </c>
      <c r="U35" s="19" cm="1">
        <f t="array" ref="U35">IFERROR(
    -SUMPRODUCT(
        (Data_Clean_Build!X$2:X$51&lt;&gt;0) *
        (Data_Clean_Build!$E$2:$E$51 = Data_Clean_Build!Y$1:Y$1) *
        (($B35 = "All") + (Data_Clean_Build!$F$2:$F$51 = $B35)) *
        (($C35 = "") + ISNUMBER(SEARCH(Data_Clean_Build!$B$2:$B$51,$C35)))
    ),
    0
)</f>
        <v>0</v>
      </c>
      <c r="V35" s="19" cm="1">
        <f t="array" ref="V35">IFERROR(
    -SUMPRODUCT(
        (Data_Clean_Build!Y$2:Y$51&lt;&gt;0) *
        (Data_Clean_Build!$E$2:$E$51 = Data_Clean_Build!Z$1:Z$1) *
        (($B35 = "All") + (Data_Clean_Build!$F$2:$F$51 = $B35)) *
        (($C35 = "") + ISNUMBER(SEARCH(Data_Clean_Build!$B$2:$B$51,$C35)))
    ),
    0
)</f>
        <v>0</v>
      </c>
      <c r="W35" s="19" cm="1">
        <f t="array" ref="W35">IFERROR(
    -SUMPRODUCT(
        (Data_Clean_Build!Z$2:Z$51&lt;&gt;0) *
        (Data_Clean_Build!$E$2:$E$51 = Data_Clean_Build!AA$1:AA$1) *
        (($B35 = "All") + (Data_Clean_Build!$F$2:$F$51 = $B35)) *
        (($C35 = "") + ISNUMBER(SEARCH(Data_Clean_Build!$B$2:$B$51,$C35)))
    ),
    0
)</f>
        <v>0</v>
      </c>
      <c r="X35" s="19" cm="1">
        <f t="array" ref="X35">IFERROR(
    -SUMPRODUCT(
        (Data_Clean_Build!AA$2:AA$51&lt;&gt;0) *
        (Data_Clean_Build!$E$2:$E$51 = Data_Clean_Build!AB$1:AB$1) *
        (($B35 = "All") + (Data_Clean_Build!$F$2:$F$51 = $B35)) *
        (($C35 = "") + ISNUMBER(SEARCH(Data_Clean_Build!$B$2:$B$51,$C35)))
    ),
    0
)</f>
        <v>0</v>
      </c>
      <c r="Y35" s="19" cm="1">
        <f t="array" ref="Y35">IFERROR(
    -SUMPRODUCT(
        (Data_Clean_Build!AB$2:AB$51&lt;&gt;0) *
        (Data_Clean_Build!$E$2:$E$51 = Data_Clean_Build!AC$1:AC$1) *
        (($B35 = "All") + (Data_Clean_Build!$F$2:$F$51 = $B35)) *
        (($C35 = "") + ISNUMBER(SEARCH(Data_Clean_Build!$B$2:$B$51,$C35)))
    ),
    0
)</f>
        <v>0</v>
      </c>
      <c r="Z35" s="19" cm="1">
        <f t="array" ref="Z35">IFERROR(
    -SUMPRODUCT(
        (Data_Clean_Build!AC$2:AC$51&lt;&gt;0) *
        (Data_Clean_Build!$E$2:$E$51 = Data_Clean_Build!AD$1:AD$1) *
        (($B35 = "All") + (Data_Clean_Build!$F$2:$F$51 = $B35)) *
        (($C35 = "") + ISNUMBER(SEARCH(Data_Clean_Build!$B$2:$B$51,$C35)))
    ),
    0
)</f>
        <v>0</v>
      </c>
      <c r="AA35" s="19" cm="1">
        <f t="array" ref="AA35">IFERROR(
    -SUMPRODUCT(
        (Data_Clean_Build!AD$2:AD$51&lt;&gt;0) *
        (Data_Clean_Build!$E$2:$E$51 = Data_Clean_Build!AE$1:AE$1) *
        (($B35 = "All") + (Data_Clean_Build!$F$2:$F$51 = $B35)) *
        (($C35 = "") + ISNUMBER(SEARCH(Data_Clean_Build!$B$2:$B$51,$C35)))
    ),
    0
)</f>
        <v>0</v>
      </c>
      <c r="AB35" s="19" cm="1">
        <f t="array" ref="AB35">IFERROR(
    -SUMPRODUCT(
        (Data_Clean_Build!AE$2:AE$51&lt;&gt;0) *
        (Data_Clean_Build!$E$2:$E$51 = Data_Clean_Build!AF$1:AF$1) *
        (($B35 = "All") + (Data_Clean_Build!$F$2:$F$51 = $B35)) *
        (($C35 = "") + ISNUMBER(SEARCH(Data_Clean_Build!$B$2:$B$51,$C35)))
    ),
    0
)</f>
        <v>0</v>
      </c>
      <c r="AC35" s="19" cm="1">
        <f t="array" ref="AC35">IFERROR(
    -SUMPRODUCT(
        (Data_Clean_Build!AF$2:AF$51&lt;&gt;0) *
        (Data_Clean_Build!$E$2:$E$51 = Data_Clean_Build!AG$1:AG$1) *
        (($B35 = "All") + (Data_Clean_Build!$F$2:$F$51 = $B35)) *
        (($C35 = "") + ISNUMBER(SEARCH(Data_Clean_Build!$B$2:$B$51,$C35)))
    ),
    0
)</f>
        <v>0</v>
      </c>
      <c r="AD35" s="19" cm="1">
        <f t="array" ref="AD35">IFERROR(
    -SUMPRODUCT(
        (Data_Clean_Build!AG$2:AG$51&lt;&gt;0) *
        (Data_Clean_Build!$E$2:$E$51 = Data_Clean_Build!AH$1:AH$1) *
        (($B35 = "All") + (Data_Clean_Build!$F$2:$F$51 = $B35)) *
        (($C35 = "") + ISNUMBER(SEARCH(Data_Clean_Build!$B$2:$B$51,$C35)))
    ),
    0
)</f>
        <v>0</v>
      </c>
      <c r="AE35" s="19" cm="1">
        <f t="array" ref="AE35">IFERROR(
    -SUMPRODUCT(
        (Data_Clean_Build!AH$2:AH$51&lt;&gt;0) *
        (Data_Clean_Build!$E$2:$E$51 = Data_Clean_Build!AI$1:AI$1) *
        (($B35 = "All") + (Data_Clean_Build!$F$2:$F$51 = $B35)) *
        (($C35 = "") + ISNUMBER(SEARCH(Data_Clean_Build!$B$2:$B$51,$C35)))
    ),
    0
)</f>
        <v>0</v>
      </c>
      <c r="AF35" s="19" cm="1">
        <f t="array" ref="AF35">IFERROR(
    -SUMPRODUCT(
        (Data_Clean_Build!AI$2:AI$51&lt;&gt;0) *
        (Data_Clean_Build!$E$2:$E$51 = Data_Clean_Build!AJ$1:AJ$1) *
        (($B35 = "All") + (Data_Clean_Build!$F$2:$F$51 = $B35)) *
        (($C35 = "") + ISNUMBER(SEARCH(Data_Clean_Build!$B$2:$B$51,$C35)))
    ),
    0
)</f>
        <v>0</v>
      </c>
      <c r="AH35" s="19" cm="1">
        <f t="array" ref="AH35">_xlfn.SWITCH($A35,"Start",$E35,"End",$G35,SUM($E35:$G35))</f>
        <v>0</v>
      </c>
      <c r="AI35" s="19" cm="1">
        <f t="array" ref="AI35">_xlfn.SWITCH($A35,"Start",$H35,"End",$J35,SUM($H35:$J35))</f>
        <v>0</v>
      </c>
      <c r="AJ35" s="19" cm="1">
        <f t="array" ref="AJ35">_xlfn.SWITCH($A35,"Start",$K35,"End",$M35,SUM($K35:$M35))</f>
        <v>0</v>
      </c>
      <c r="AK35" s="19" cm="1">
        <f t="array" ref="AK35">_xlfn.SWITCH($A35,"Start",$N35,"End",$P35,SUM($N35:$P35))</f>
        <v>0</v>
      </c>
      <c r="AL35" s="19" cm="1">
        <f t="array" ref="AL35">_xlfn.SWITCH($A35,"Start",$Q35,"End",$S35,SUM($Q35:$S35))</f>
        <v>0</v>
      </c>
      <c r="AM35" s="19" cm="1">
        <f t="array" ref="AM35">_xlfn.SWITCH($A35,"Start",$T35,"End",$V35,SUM($T35:$V35))</f>
        <v>0</v>
      </c>
      <c r="AN35" s="19" cm="1">
        <f t="array" ref="AN35">_xlfn.SWITCH($A35,"Start",$W35,"End",$Y35,SUM($W35:$Y35))</f>
        <v>0</v>
      </c>
      <c r="AO35" s="19" cm="1">
        <f t="array" ref="AO35">_xlfn.SWITCH($A35,"Start",$Z35,"End",$AB35,SUM($Z35:$AB35))</f>
        <v>0</v>
      </c>
      <c r="AP35" s="19" cm="1">
        <f t="array" ref="AP35">_xlfn.SWITCH($A35,"Start",$AC35,"End",$AE35,SUM($AC35:$AE35))</f>
        <v>0</v>
      </c>
      <c r="AR35" s="19" cm="1">
        <f t="array" ref="AR35">_xlfn.SWITCH($A35,"Start",$E35,"End",$P35,SUM($E35:$P35))</f>
        <v>0</v>
      </c>
      <c r="AS35" s="19" cm="1">
        <f t="array" ref="AS35">_xlfn.SWITCH($A35,"Start",$Q35,"End",$AB35,SUM($Q35:$AB35))</f>
        <v>0</v>
      </c>
    </row>
    <row r="36" spans="1:45" x14ac:dyDescent="0.2">
      <c r="A36" s="35" t="s">
        <v>22</v>
      </c>
      <c r="B36" s="34" t="s">
        <v>76</v>
      </c>
      <c r="C36" s="35" t="s">
        <v>16</v>
      </c>
      <c r="E36" s="19" cm="1">
        <f t="array" ref="E36">IFERROR(
    SUMPRODUCT(
        (Data_Clean_Build!I$2:I$51&lt;&gt;0) *
        (($B36 = "All") + (Data_Clean_Build!$F$2:$F$51 = $B36)) *
        (($C36 = "") + ISNUMBER(SEARCH(Data_Clean_Build!$B$2:$B$51,$C36)))
    ),
    0
)</f>
        <v>0</v>
      </c>
      <c r="F36" s="19" cm="1">
        <f t="array" ref="F36">IFERROR(
    SUMPRODUCT(
        (Data_Clean_Build!J$2:J$51&lt;&gt;0) *
        (($B36 = "All") + (Data_Clean_Build!$F$2:$F$51 = $B36)) *
        (($C36 = "") + ISNUMBER(SEARCH(Data_Clean_Build!$B$2:$B$51,$C36)))
    ),
    0
)</f>
        <v>0</v>
      </c>
      <c r="G36" s="19" cm="1">
        <f t="array" ref="G36">IFERROR(
    SUMPRODUCT(
        (Data_Clean_Build!K$2:K$51&lt;&gt;0) *
        (($B36 = "All") + (Data_Clean_Build!$F$2:$F$51 = $B36)) *
        (($C36 = "") + ISNUMBER(SEARCH(Data_Clean_Build!$B$2:$B$51,$C36)))
    ),
    0
)</f>
        <v>0</v>
      </c>
      <c r="H36" s="19" cm="1">
        <f t="array" ref="H36">IFERROR(
    SUMPRODUCT(
        (Data_Clean_Build!L$2:L$51&lt;&gt;0) *
        (($B36 = "All") + (Data_Clean_Build!$F$2:$F$51 = $B36)) *
        (($C36 = "") + ISNUMBER(SEARCH(Data_Clean_Build!$B$2:$B$51,$C36)))
    ),
    0
)</f>
        <v>0</v>
      </c>
      <c r="I36" s="19" cm="1">
        <f t="array" ref="I36">IFERROR(
    SUMPRODUCT(
        (Data_Clean_Build!M$2:M$51&lt;&gt;0) *
        (($B36 = "All") + (Data_Clean_Build!$F$2:$F$51 = $B36)) *
        (($C36 = "") + ISNUMBER(SEARCH(Data_Clean_Build!$B$2:$B$51,$C36)))
    ),
    0
)</f>
        <v>0</v>
      </c>
      <c r="J36" s="19" cm="1">
        <f t="array" ref="J36">IFERROR(
    SUMPRODUCT(
        (Data_Clean_Build!N$2:N$51&lt;&gt;0) *
        (($B36 = "All") + (Data_Clean_Build!$F$2:$F$51 = $B36)) *
        (($C36 = "") + ISNUMBER(SEARCH(Data_Clean_Build!$B$2:$B$51,$C36)))
    ),
    0
)</f>
        <v>0</v>
      </c>
      <c r="K36" s="19" cm="1">
        <f t="array" ref="K36">IFERROR(
    SUMPRODUCT(
        (Data_Clean_Build!O$2:O$51&lt;&gt;0) *
        (($B36 = "All") + (Data_Clean_Build!$F$2:$F$51 = $B36)) *
        (($C36 = "") + ISNUMBER(SEARCH(Data_Clean_Build!$B$2:$B$51,$C36)))
    ),
    0
)</f>
        <v>0</v>
      </c>
      <c r="L36" s="19" cm="1">
        <f t="array" ref="L36">IFERROR(
    SUMPRODUCT(
        (Data_Clean_Build!P$2:P$51&lt;&gt;0) *
        (($B36 = "All") + (Data_Clean_Build!$F$2:$F$51 = $B36)) *
        (($C36 = "") + ISNUMBER(SEARCH(Data_Clean_Build!$B$2:$B$51,$C36)))
    ),
    0
)</f>
        <v>0</v>
      </c>
      <c r="M36" s="19" cm="1">
        <f t="array" ref="M36">IFERROR(
    SUMPRODUCT(
        (Data_Clean_Build!Q$2:Q$51&lt;&gt;0) *
        (($B36 = "All") + (Data_Clean_Build!$F$2:$F$51 = $B36)) *
        (($C36 = "") + ISNUMBER(SEARCH(Data_Clean_Build!$B$2:$B$51,$C36)))
    ),
    0
)</f>
        <v>0</v>
      </c>
      <c r="N36" s="19" cm="1">
        <f t="array" ref="N36">IFERROR(
    SUMPRODUCT(
        (Data_Clean_Build!R$2:R$51&lt;&gt;0) *
        (($B36 = "All") + (Data_Clean_Build!$F$2:$F$51 = $B36)) *
        (($C36 = "") + ISNUMBER(SEARCH(Data_Clean_Build!$B$2:$B$51,$C36)))
    ),
    0
)</f>
        <v>2</v>
      </c>
      <c r="O36" s="19" cm="1">
        <f t="array" ref="O36">IFERROR(
    SUMPRODUCT(
        (Data_Clean_Build!S$2:S$51&lt;&gt;0) *
        (($B36 = "All") + (Data_Clean_Build!$F$2:$F$51 = $B36)) *
        (($C36 = "") + ISNUMBER(SEARCH(Data_Clean_Build!$B$2:$B$51,$C36)))
    ),
    0
)</f>
        <v>3</v>
      </c>
      <c r="P36" s="19" cm="1">
        <f t="array" ref="P36">IFERROR(
    SUMPRODUCT(
        (Data_Clean_Build!T$2:T$51&lt;&gt;0) *
        (($B36 = "All") + (Data_Clean_Build!$F$2:$F$51 = $B36)) *
        (($C36 = "") + ISNUMBER(SEARCH(Data_Clean_Build!$B$2:$B$51,$C36)))
    ),
    0
)</f>
        <v>4</v>
      </c>
      <c r="Q36" s="19" cm="1">
        <f t="array" ref="Q36">IFERROR(
    SUMPRODUCT(
        (Data_Clean_Build!U$2:U$51&lt;&gt;0) *
        (($B36 = "All") + (Data_Clean_Build!$F$2:$F$51 = $B36)) *
        (($C36 = "") + ISNUMBER(SEARCH(Data_Clean_Build!$B$2:$B$51,$C36)))
    ),
    0
)</f>
        <v>4</v>
      </c>
      <c r="R36" s="19" cm="1">
        <f t="array" ref="R36">IFERROR(
    SUMPRODUCT(
        (Data_Clean_Build!V$2:V$51&lt;&gt;0) *
        (($B36 = "All") + (Data_Clean_Build!$F$2:$F$51 = $B36)) *
        (($C36 = "") + ISNUMBER(SEARCH(Data_Clean_Build!$B$2:$B$51,$C36)))
    ),
    0
)</f>
        <v>4</v>
      </c>
      <c r="S36" s="19" cm="1">
        <f t="array" ref="S36">IFERROR(
    SUMPRODUCT(
        (Data_Clean_Build!W$2:W$51&lt;&gt;0) *
        (($B36 = "All") + (Data_Clean_Build!$F$2:$F$51 = $B36)) *
        (($C36 = "") + ISNUMBER(SEARCH(Data_Clean_Build!$B$2:$B$51,$C36)))
    ),
    0
)</f>
        <v>4</v>
      </c>
      <c r="T36" s="19" cm="1">
        <f t="array" ref="T36">IFERROR(
    SUMPRODUCT(
        (Data_Clean_Build!X$2:X$51&lt;&gt;0) *
        (($B36 = "All") + (Data_Clean_Build!$F$2:$F$51 = $B36)) *
        (($C36 = "") + ISNUMBER(SEARCH(Data_Clean_Build!$B$2:$B$51,$C36)))
    ),
    0
)</f>
        <v>4</v>
      </c>
      <c r="U36" s="19" cm="1">
        <f t="array" ref="U36">IFERROR(
    SUMPRODUCT(
        (Data_Clean_Build!Y$2:Y$51&lt;&gt;0) *
        (($B36 = "All") + (Data_Clean_Build!$F$2:$F$51 = $B36)) *
        (($C36 = "") + ISNUMBER(SEARCH(Data_Clean_Build!$B$2:$B$51,$C36)))
    ),
    0
)</f>
        <v>4</v>
      </c>
      <c r="V36" s="19" cm="1">
        <f t="array" ref="V36">IFERROR(
    SUMPRODUCT(
        (Data_Clean_Build!Z$2:Z$51&lt;&gt;0) *
        (($B36 = "All") + (Data_Clean_Build!$F$2:$F$51 = $B36)) *
        (($C36 = "") + ISNUMBER(SEARCH(Data_Clean_Build!$B$2:$B$51,$C36)))
    ),
    0
)</f>
        <v>4</v>
      </c>
      <c r="W36" s="19" cm="1">
        <f t="array" ref="W36">IFERROR(
    SUMPRODUCT(
        (Data_Clean_Build!AA$2:AA$51&lt;&gt;0) *
        (($B36 = "All") + (Data_Clean_Build!$F$2:$F$51 = $B36)) *
        (($C36 = "") + ISNUMBER(SEARCH(Data_Clean_Build!$B$2:$B$51,$C36)))
    ),
    0
)</f>
        <v>4</v>
      </c>
      <c r="X36" s="19" cm="1">
        <f t="array" ref="X36">IFERROR(
    SUMPRODUCT(
        (Data_Clean_Build!AB$2:AB$51&lt;&gt;0) *
        (($B36 = "All") + (Data_Clean_Build!$F$2:$F$51 = $B36)) *
        (($C36 = "") + ISNUMBER(SEARCH(Data_Clean_Build!$B$2:$B$51,$C36)))
    ),
    0
)</f>
        <v>4</v>
      </c>
      <c r="Y36" s="19" cm="1">
        <f t="array" ref="Y36">IFERROR(
    SUMPRODUCT(
        (Data_Clean_Build!AC$2:AC$51&lt;&gt;0) *
        (($B36 = "All") + (Data_Clean_Build!$F$2:$F$51 = $B36)) *
        (($C36 = "") + ISNUMBER(SEARCH(Data_Clean_Build!$B$2:$B$51,$C36)))
    ),
    0
)</f>
        <v>4</v>
      </c>
      <c r="Z36" s="19" cm="1">
        <f t="array" ref="Z36">IFERROR(
    SUMPRODUCT(
        (Data_Clean_Build!AD$2:AD$51&lt;&gt;0) *
        (($B36 = "All") + (Data_Clean_Build!$F$2:$F$51 = $B36)) *
        (($C36 = "") + ISNUMBER(SEARCH(Data_Clean_Build!$B$2:$B$51,$C36)))
    ),
    0
)</f>
        <v>4</v>
      </c>
      <c r="AA36" s="19" cm="1">
        <f t="array" ref="AA36">IFERROR(
    SUMPRODUCT(
        (Data_Clean_Build!AE$2:AE$51&lt;&gt;0) *
        (($B36 = "All") + (Data_Clean_Build!$F$2:$F$51 = $B36)) *
        (($C36 = "") + ISNUMBER(SEARCH(Data_Clean_Build!$B$2:$B$51,$C36)))
    ),
    0
)</f>
        <v>4</v>
      </c>
      <c r="AB36" s="19" cm="1">
        <f t="array" ref="AB36">IFERROR(
    SUMPRODUCT(
        (Data_Clean_Build!AF$2:AF$51&lt;&gt;0) *
        (($B36 = "All") + (Data_Clean_Build!$F$2:$F$51 = $B36)) *
        (($C36 = "") + ISNUMBER(SEARCH(Data_Clean_Build!$B$2:$B$51,$C36)))
    ),
    0
)</f>
        <v>4</v>
      </c>
      <c r="AC36" s="19" cm="1">
        <f t="array" ref="AC36">IFERROR(
    SUMPRODUCT(
        (Data_Clean_Build!AG$2:AG$51&lt;&gt;0) *
        (($B36 = "All") + (Data_Clean_Build!$F$2:$F$51 = $B36)) *
        (($C36 = "") + ISNUMBER(SEARCH(Data_Clean_Build!$B$2:$B$51,$C36)))
    ),
    0
)</f>
        <v>4</v>
      </c>
      <c r="AD36" s="19" cm="1">
        <f t="array" ref="AD36">IFERROR(
    SUMPRODUCT(
        (Data_Clean_Build!AH$2:AH$51&lt;&gt;0) *
        (($B36 = "All") + (Data_Clean_Build!$F$2:$F$51 = $B36)) *
        (($C36 = "") + ISNUMBER(SEARCH(Data_Clean_Build!$B$2:$B$51,$C36)))
    ),
    0
)</f>
        <v>4</v>
      </c>
      <c r="AE36" s="19" cm="1">
        <f t="array" ref="AE36">IFERROR(
    SUMPRODUCT(
        (Data_Clean_Build!AI$2:AI$51&lt;&gt;0) *
        (($B36 = "All") + (Data_Clean_Build!$F$2:$F$51 = $B36)) *
        (($C36 = "") + ISNUMBER(SEARCH(Data_Clean_Build!$B$2:$B$51,$C36)))
    ),
    0
)</f>
        <v>4</v>
      </c>
      <c r="AF36" s="19" cm="1">
        <f t="array" ref="AF36">IFERROR(
    SUMPRODUCT(
        (Data_Clean_Build!AJ$2:AJ$51&lt;&gt;0) *
        (($B36 = "All") + (Data_Clean_Build!$F$2:$F$51 = $B36)) *
        (($C36 = "") + ISNUMBER(SEARCH(Data_Clean_Build!$B$2:$B$51,$C36)))
    ),
    0
)</f>
        <v>4</v>
      </c>
      <c r="AH36" s="19" cm="1">
        <f t="array" ref="AH36">_xlfn.SWITCH($A36,"Start",$E36,"End",$G36,SUM($E36:$G36))</f>
        <v>0</v>
      </c>
      <c r="AI36" s="19" cm="1">
        <f t="array" ref="AI36">_xlfn.SWITCH($A36,"Start",$H36,"End",$J36,SUM($H36:$J36))</f>
        <v>0</v>
      </c>
      <c r="AJ36" s="19" cm="1">
        <f t="array" ref="AJ36">_xlfn.SWITCH($A36,"Start",$K36,"End",$M36,SUM($K36:$M36))</f>
        <v>0</v>
      </c>
      <c r="AK36" s="19" cm="1">
        <f t="array" ref="AK36">_xlfn.SWITCH($A36,"Start",$N36,"End",$P36,SUM($N36:$P36))</f>
        <v>4</v>
      </c>
      <c r="AL36" s="19" cm="1">
        <f t="array" ref="AL36">_xlfn.SWITCH($A36,"Start",$Q36,"End",$S36,SUM($Q36:$S36))</f>
        <v>4</v>
      </c>
      <c r="AM36" s="19" cm="1">
        <f t="array" ref="AM36">_xlfn.SWITCH($A36,"Start",$T36,"End",$V36,SUM($T36:$V36))</f>
        <v>4</v>
      </c>
      <c r="AN36" s="19" cm="1">
        <f t="array" ref="AN36">_xlfn.SWITCH($A36,"Start",$W36,"End",$Y36,SUM($W36:$Y36))</f>
        <v>4</v>
      </c>
      <c r="AO36" s="19" cm="1">
        <f t="array" ref="AO36">_xlfn.SWITCH($A36,"Start",$Z36,"End",$AB36,SUM($Z36:$AB36))</f>
        <v>4</v>
      </c>
      <c r="AP36" s="19" cm="1">
        <f t="array" ref="AP36">_xlfn.SWITCH($A36,"Start",$AC36,"End",$AE36,SUM($AC36:$AE36))</f>
        <v>4</v>
      </c>
      <c r="AR36" s="19" cm="1">
        <f t="array" ref="AR36">_xlfn.SWITCH($A36,"Start",$E36,"End",$P36,SUM($E36:$P36))</f>
        <v>4</v>
      </c>
      <c r="AS36" s="19" cm="1">
        <f t="array" ref="AS36">_xlfn.SWITCH($A36,"Start",$Q36,"End",$AB36,SUM($Q36:$AB36))</f>
        <v>4</v>
      </c>
    </row>
    <row r="37" spans="1:45" x14ac:dyDescent="0.2">
      <c r="A37" s="35" t="s">
        <v>16</v>
      </c>
      <c r="B37" s="34"/>
      <c r="C37" s="35" t="s">
        <v>16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H37" s="19"/>
      <c r="AI37" s="19"/>
      <c r="AJ37" s="19"/>
      <c r="AK37" s="19"/>
      <c r="AL37" s="19"/>
      <c r="AM37" s="19"/>
      <c r="AN37" s="19"/>
      <c r="AO37" s="19"/>
      <c r="AP37" s="19"/>
      <c r="AR37" s="19"/>
      <c r="AS37" s="19"/>
    </row>
    <row r="38" spans="1:45" x14ac:dyDescent="0.2">
      <c r="A38" s="35" t="s">
        <v>13</v>
      </c>
      <c r="B38" s="34" t="s">
        <v>9</v>
      </c>
      <c r="C38" s="35" t="s">
        <v>16</v>
      </c>
      <c r="E38" s="19" cm="1">
        <f t="array" ref="E38">IFERROR(
    SUMPRODUCT(
        (Data_Clean_Build!H$2:H$51&lt;&gt;0) *
        (($B38 = "All") + (Data_Clean_Build!$F$2:$F$51 = $B38)) *
        (($C38 = "") + ISNUMBER(SEARCH(Data_Clean_Build!$B$2:$B$51,$C38)))
    ),
    0
)</f>
        <v>0</v>
      </c>
      <c r="F38" s="19" cm="1">
        <f t="array" ref="F38">IFERROR(
    SUMPRODUCT(
        (Data_Clean_Build!I$2:I$51&lt;&gt;0) *
        (($B38 = "All") + (Data_Clean_Build!$F$2:$F$51 = $B38)) *
        (($C38 = "") + ISNUMBER(SEARCH(Data_Clean_Build!$B$2:$B$51,$C38)))
    ),
    0
)</f>
        <v>0</v>
      </c>
      <c r="G38" s="19" cm="1">
        <f t="array" ref="G38">IFERROR(
    SUMPRODUCT(
        (Data_Clean_Build!J$2:J$51&lt;&gt;0) *
        (($B38 = "All") + (Data_Clean_Build!$F$2:$F$51 = $B38)) *
        (($C38 = "") + ISNUMBER(SEARCH(Data_Clean_Build!$B$2:$B$51,$C38)))
    ),
    0
)</f>
        <v>0</v>
      </c>
      <c r="H38" s="19" cm="1">
        <f t="array" ref="H38">IFERROR(
    SUMPRODUCT(
        (Data_Clean_Build!K$2:K$51&lt;&gt;0) *
        (($B38 = "All") + (Data_Clean_Build!$F$2:$F$51 = $B38)) *
        (($C38 = "") + ISNUMBER(SEARCH(Data_Clean_Build!$B$2:$B$51,$C38)))
    ),
    0
)</f>
        <v>0</v>
      </c>
      <c r="I38" s="19" cm="1">
        <f t="array" ref="I38">IFERROR(
    SUMPRODUCT(
        (Data_Clean_Build!L$2:L$51&lt;&gt;0) *
        (($B38 = "All") + (Data_Clean_Build!$F$2:$F$51 = $B38)) *
        (($C38 = "") + ISNUMBER(SEARCH(Data_Clean_Build!$B$2:$B$51,$C38)))
    ),
    0
)</f>
        <v>0</v>
      </c>
      <c r="J38" s="19" cm="1">
        <f t="array" ref="J38">IFERROR(
    SUMPRODUCT(
        (Data_Clean_Build!M$2:M$51&lt;&gt;0) *
        (($B38 = "All") + (Data_Clean_Build!$F$2:$F$51 = $B38)) *
        (($C38 = "") + ISNUMBER(SEARCH(Data_Clean_Build!$B$2:$B$51,$C38)))
    ),
    0
)</f>
        <v>0</v>
      </c>
      <c r="K38" s="19" cm="1">
        <f t="array" ref="K38">IFERROR(
    SUMPRODUCT(
        (Data_Clean_Build!N$2:N$51&lt;&gt;0) *
        (($B38 = "All") + (Data_Clean_Build!$F$2:$F$51 = $B38)) *
        (($C38 = "") + ISNUMBER(SEARCH(Data_Clean_Build!$B$2:$B$51,$C38)))
    ),
    0
)</f>
        <v>0</v>
      </c>
      <c r="L38" s="19" cm="1">
        <f t="array" ref="L38">IFERROR(
    SUMPRODUCT(
        (Data_Clean_Build!O$2:O$51&lt;&gt;0) *
        (($B38 = "All") + (Data_Clean_Build!$F$2:$F$51 = $B38)) *
        (($C38 = "") + ISNUMBER(SEARCH(Data_Clean_Build!$B$2:$B$51,$C38)))
    ),
    0
)</f>
        <v>0</v>
      </c>
      <c r="M38" s="19" cm="1">
        <f t="array" ref="M38">IFERROR(
    SUMPRODUCT(
        (Data_Clean_Build!P$2:P$51&lt;&gt;0) *
        (($B38 = "All") + (Data_Clean_Build!$F$2:$F$51 = $B38)) *
        (($C38 = "") + ISNUMBER(SEARCH(Data_Clean_Build!$B$2:$B$51,$C38)))
    ),
    0
)</f>
        <v>0</v>
      </c>
      <c r="N38" s="19" cm="1">
        <f t="array" ref="N38">IFERROR(
    SUMPRODUCT(
        (Data_Clean_Build!Q$2:Q$51&lt;&gt;0) *
        (($B38 = "All") + (Data_Clean_Build!$F$2:$F$51 = $B38)) *
        (($C38 = "") + ISNUMBER(SEARCH(Data_Clean_Build!$B$2:$B$51,$C38)))
    ),
    0
)</f>
        <v>0</v>
      </c>
      <c r="O38" s="19" cm="1">
        <f t="array" ref="O38">IFERROR(
    SUMPRODUCT(
        (Data_Clean_Build!R$2:R$51&lt;&gt;0) *
        (($B38 = "All") + (Data_Clean_Build!$F$2:$F$51 = $B38)) *
        (($C38 = "") + ISNUMBER(SEARCH(Data_Clean_Build!$B$2:$B$51,$C38)))
    ),
    0
)</f>
        <v>0</v>
      </c>
      <c r="P38" s="19" cm="1">
        <f t="array" ref="P38">IFERROR(
    SUMPRODUCT(
        (Data_Clean_Build!S$2:S$51&lt;&gt;0) *
        (($B38 = "All") + (Data_Clean_Build!$F$2:$F$51 = $B38)) *
        (($C38 = "") + ISNUMBER(SEARCH(Data_Clean_Build!$B$2:$B$51,$C38)))
    ),
    0
)</f>
        <v>0</v>
      </c>
      <c r="Q38" s="19" cm="1">
        <f t="array" ref="Q38">IFERROR(
    SUMPRODUCT(
        (Data_Clean_Build!T$2:T$51&lt;&gt;0) *
        (($B38 = "All") + (Data_Clean_Build!$F$2:$F$51 = $B38)) *
        (($C38 = "") + ISNUMBER(SEARCH(Data_Clean_Build!$B$2:$B$51,$C38)))
    ),
    0
)</f>
        <v>0</v>
      </c>
      <c r="R38" s="19" cm="1">
        <f t="array" ref="R38">IFERROR(
    SUMPRODUCT(
        (Data_Clean_Build!U$2:U$51&lt;&gt;0) *
        (($B38 = "All") + (Data_Clean_Build!$F$2:$F$51 = $B38)) *
        (($C38 = "") + ISNUMBER(SEARCH(Data_Clean_Build!$B$2:$B$51,$C38)))
    ),
    0
)</f>
        <v>0</v>
      </c>
      <c r="S38" s="19" cm="1">
        <f t="array" ref="S38">IFERROR(
    SUMPRODUCT(
        (Data_Clean_Build!V$2:V$51&lt;&gt;0) *
        (($B38 = "All") + (Data_Clean_Build!$F$2:$F$51 = $B38)) *
        (($C38 = "") + ISNUMBER(SEARCH(Data_Clean_Build!$B$2:$B$51,$C38)))
    ),
    0
)</f>
        <v>1</v>
      </c>
      <c r="T38" s="19" cm="1">
        <f t="array" ref="T38">IFERROR(
    SUMPRODUCT(
        (Data_Clean_Build!W$2:W$51&lt;&gt;0) *
        (($B38 = "All") + (Data_Clean_Build!$F$2:$F$51 = $B38)) *
        (($C38 = "") + ISNUMBER(SEARCH(Data_Clean_Build!$B$2:$B$51,$C38)))
    ),
    0
)</f>
        <v>3</v>
      </c>
      <c r="U38" s="19" cm="1">
        <f t="array" ref="U38">IFERROR(
    SUMPRODUCT(
        (Data_Clean_Build!X$2:X$51&lt;&gt;0) *
        (($B38 = "All") + (Data_Clean_Build!$F$2:$F$51 = $B38)) *
        (($C38 = "") + ISNUMBER(SEARCH(Data_Clean_Build!$B$2:$B$51,$C38)))
    ),
    0
)</f>
        <v>3</v>
      </c>
      <c r="V38" s="19" cm="1">
        <f t="array" ref="V38">IFERROR(
    SUMPRODUCT(
        (Data_Clean_Build!Y$2:Y$51&lt;&gt;0) *
        (($B38 = "All") + (Data_Clean_Build!$F$2:$F$51 = $B38)) *
        (($C38 = "") + ISNUMBER(SEARCH(Data_Clean_Build!$B$2:$B$51,$C38)))
    ),
    0
)</f>
        <v>3</v>
      </c>
      <c r="W38" s="19" cm="1">
        <f t="array" ref="W38">IFERROR(
    SUMPRODUCT(
        (Data_Clean_Build!Z$2:Z$51&lt;&gt;0) *
        (($B38 = "All") + (Data_Clean_Build!$F$2:$F$51 = $B38)) *
        (($C38 = "") + ISNUMBER(SEARCH(Data_Clean_Build!$B$2:$B$51,$C38)))
    ),
    0
)</f>
        <v>3</v>
      </c>
      <c r="X38" s="19" cm="1">
        <f t="array" ref="X38">IFERROR(
    SUMPRODUCT(
        (Data_Clean_Build!AA$2:AA$51&lt;&gt;0) *
        (($B38 = "All") + (Data_Clean_Build!$F$2:$F$51 = $B38)) *
        (($C38 = "") + ISNUMBER(SEARCH(Data_Clean_Build!$B$2:$B$51,$C38)))
    ),
    0
)</f>
        <v>3</v>
      </c>
      <c r="Y38" s="19" cm="1">
        <f t="array" ref="Y38">IFERROR(
    SUMPRODUCT(
        (Data_Clean_Build!AB$2:AB$51&lt;&gt;0) *
        (($B38 = "All") + (Data_Clean_Build!$F$2:$F$51 = $B38)) *
        (($C38 = "") + ISNUMBER(SEARCH(Data_Clean_Build!$B$2:$B$51,$C38)))
    ),
    0
)</f>
        <v>3</v>
      </c>
      <c r="Z38" s="19" cm="1">
        <f t="array" ref="Z38">IFERROR(
    SUMPRODUCT(
        (Data_Clean_Build!AC$2:AC$51&lt;&gt;0) *
        (($B38 = "All") + (Data_Clean_Build!$F$2:$F$51 = $B38)) *
        (($C38 = "") + ISNUMBER(SEARCH(Data_Clean_Build!$B$2:$B$51,$C38)))
    ),
    0
)</f>
        <v>3</v>
      </c>
      <c r="AA38" s="19" cm="1">
        <f t="array" ref="AA38">IFERROR(
    SUMPRODUCT(
        (Data_Clean_Build!AD$2:AD$51&lt;&gt;0) *
        (($B38 = "All") + (Data_Clean_Build!$F$2:$F$51 = $B38)) *
        (($C38 = "") + ISNUMBER(SEARCH(Data_Clean_Build!$B$2:$B$51,$C38)))
    ),
    0
)</f>
        <v>3</v>
      </c>
      <c r="AB38" s="19" cm="1">
        <f t="array" ref="AB38">IFERROR(
    SUMPRODUCT(
        (Data_Clean_Build!AE$2:AE$51&lt;&gt;0) *
        (($B38 = "All") + (Data_Clean_Build!$F$2:$F$51 = $B38)) *
        (($C38 = "") + ISNUMBER(SEARCH(Data_Clean_Build!$B$2:$B$51,$C38)))
    ),
    0
)</f>
        <v>3</v>
      </c>
      <c r="AC38" s="19" cm="1">
        <f t="array" ref="AC38">IFERROR(
    SUMPRODUCT(
        (Data_Clean_Build!AF$2:AF$51&lt;&gt;0) *
        (($B38 = "All") + (Data_Clean_Build!$F$2:$F$51 = $B38)) *
        (($C38 = "") + ISNUMBER(SEARCH(Data_Clean_Build!$B$2:$B$51,$C38)))
    ),
    0
)</f>
        <v>3</v>
      </c>
      <c r="AD38" s="19" cm="1">
        <f t="array" ref="AD38">IFERROR(
    SUMPRODUCT(
        (Data_Clean_Build!AG$2:AG$51&lt;&gt;0) *
        (($B38 = "All") + (Data_Clean_Build!$F$2:$F$51 = $B38)) *
        (($C38 = "") + ISNUMBER(SEARCH(Data_Clean_Build!$B$2:$B$51,$C38)))
    ),
    0
)</f>
        <v>3</v>
      </c>
      <c r="AE38" s="19" cm="1">
        <f t="array" ref="AE38">IFERROR(
    SUMPRODUCT(
        (Data_Clean_Build!AH$2:AH$51&lt;&gt;0) *
        (($B38 = "All") + (Data_Clean_Build!$F$2:$F$51 = $B38)) *
        (($C38 = "") + ISNUMBER(SEARCH(Data_Clean_Build!$B$2:$B$51,$C38)))
    ),
    0
)</f>
        <v>3</v>
      </c>
      <c r="AF38" s="19" cm="1">
        <f t="array" ref="AF38">IFERROR(
    SUMPRODUCT(
        (Data_Clean_Build!AI$2:AI$51&lt;&gt;0) *
        (($B38 = "All") + (Data_Clean_Build!$F$2:$F$51 = $B38)) *
        (($C38 = "") + ISNUMBER(SEARCH(Data_Clean_Build!$B$2:$B$51,$C38)))
    ),
    0
)</f>
        <v>3</v>
      </c>
      <c r="AH38" s="19" cm="1">
        <f t="array" ref="AH38">_xlfn.SWITCH($A38,"Start",$E38,"End",$G38,SUM($E38:$G38))</f>
        <v>0</v>
      </c>
      <c r="AI38" s="19" cm="1">
        <f t="array" ref="AI38">_xlfn.SWITCH($A38,"Start",$H38,"End",$J38,SUM($H38:$J38))</f>
        <v>0</v>
      </c>
      <c r="AJ38" s="19" cm="1">
        <f t="array" ref="AJ38">_xlfn.SWITCH($A38,"Start",$K38,"End",$M38,SUM($K38:$M38))</f>
        <v>0</v>
      </c>
      <c r="AK38" s="19" cm="1">
        <f t="array" ref="AK38">_xlfn.SWITCH($A38,"Start",$N38,"End",$P38,SUM($N38:$P38))</f>
        <v>0</v>
      </c>
      <c r="AL38" s="19" cm="1">
        <f t="array" ref="AL38">_xlfn.SWITCH($A38,"Start",$Q38,"End",$S38,SUM($Q38:$S38))</f>
        <v>0</v>
      </c>
      <c r="AM38" s="19" cm="1">
        <f t="array" ref="AM38">_xlfn.SWITCH($A38,"Start",$T38,"End",$V38,SUM($T38:$V38))</f>
        <v>3</v>
      </c>
      <c r="AN38" s="19" cm="1">
        <f t="array" ref="AN38">_xlfn.SWITCH($A38,"Start",$W38,"End",$Y38,SUM($W38:$Y38))</f>
        <v>3</v>
      </c>
      <c r="AO38" s="19" cm="1">
        <f t="array" ref="AO38">_xlfn.SWITCH($A38,"Start",$Z38,"End",$AB38,SUM($Z38:$AB38))</f>
        <v>3</v>
      </c>
      <c r="AP38" s="19" cm="1">
        <f t="array" ref="AP38">_xlfn.SWITCH($A38,"Start",$AC38,"End",$AE38,SUM($AC38:$AE38))</f>
        <v>3</v>
      </c>
      <c r="AR38" s="19" cm="1">
        <f t="array" ref="AR38">_xlfn.SWITCH($A38,"Start",$E38,"End",$P38,SUM($E38:$P38))</f>
        <v>0</v>
      </c>
      <c r="AS38" s="19" cm="1">
        <f t="array" ref="AS38">_xlfn.SWITCH($A38,"Start",$Q38,"End",$AB38,SUM($Q38:$AB38))</f>
        <v>0</v>
      </c>
    </row>
    <row r="39" spans="1:45" x14ac:dyDescent="0.2">
      <c r="A39" s="35" t="s">
        <v>1</v>
      </c>
      <c r="B39" s="34" t="s">
        <v>9</v>
      </c>
      <c r="C39" s="35" t="s">
        <v>16</v>
      </c>
      <c r="E39" s="19" cm="1">
        <f t="array" ref="E39">IFERROR(
    SUMPRODUCT(
        (Data_Clean_Build!I$2:I$51&lt;&gt;0) *
        (Data_Clean_Build!$D$2:$D$51 = Data_Clean_Build!I$1:I$1) *
        (($B39 = "All") + (Data_Clean_Build!$F$2:$F$51 = $B39)) *
        (($C39 = "") + ISNUMBER(SEARCH(Data_Clean_Build!$B$2:$B$51,$C39)))
    ),
    0
)</f>
        <v>0</v>
      </c>
      <c r="F39" s="19" cm="1">
        <f t="array" ref="F39">IFERROR(
    SUMPRODUCT(
        (Data_Clean_Build!J$2:J$51&lt;&gt;0) *
        (Data_Clean_Build!$D$2:$D$51 = Data_Clean_Build!J$1:J$1) *
        (($B39 = "All") + (Data_Clean_Build!$F$2:$F$51 = $B39)) *
        (($C39 = "") + ISNUMBER(SEARCH(Data_Clean_Build!$B$2:$B$51,$C39)))
    ),
    0
)</f>
        <v>0</v>
      </c>
      <c r="G39" s="19" cm="1">
        <f t="array" ref="G39">IFERROR(
    SUMPRODUCT(
        (Data_Clean_Build!K$2:K$51&lt;&gt;0) *
        (Data_Clean_Build!$D$2:$D$51 = Data_Clean_Build!K$1:K$1) *
        (($B39 = "All") + (Data_Clean_Build!$F$2:$F$51 = $B39)) *
        (($C39 = "") + ISNUMBER(SEARCH(Data_Clean_Build!$B$2:$B$51,$C39)))
    ),
    0
)</f>
        <v>0</v>
      </c>
      <c r="H39" s="19" cm="1">
        <f t="array" ref="H39">IFERROR(
    SUMPRODUCT(
        (Data_Clean_Build!L$2:L$51&lt;&gt;0) *
        (Data_Clean_Build!$D$2:$D$51 = Data_Clean_Build!L$1:L$1) *
        (($B39 = "All") + (Data_Clean_Build!$F$2:$F$51 = $B39)) *
        (($C39 = "") + ISNUMBER(SEARCH(Data_Clean_Build!$B$2:$B$51,$C39)))
    ),
    0
)</f>
        <v>0</v>
      </c>
      <c r="I39" s="19" cm="1">
        <f t="array" ref="I39">IFERROR(
    SUMPRODUCT(
        (Data_Clean_Build!M$2:M$51&lt;&gt;0) *
        (Data_Clean_Build!$D$2:$D$51 = Data_Clean_Build!M$1:M$1) *
        (($B39 = "All") + (Data_Clean_Build!$F$2:$F$51 = $B39)) *
        (($C39 = "") + ISNUMBER(SEARCH(Data_Clean_Build!$B$2:$B$51,$C39)))
    ),
    0
)</f>
        <v>0</v>
      </c>
      <c r="J39" s="19" cm="1">
        <f t="array" ref="J39">IFERROR(
    SUMPRODUCT(
        (Data_Clean_Build!N$2:N$51&lt;&gt;0) *
        (Data_Clean_Build!$D$2:$D$51 = Data_Clean_Build!N$1:N$1) *
        (($B39 = "All") + (Data_Clean_Build!$F$2:$F$51 = $B39)) *
        (($C39 = "") + ISNUMBER(SEARCH(Data_Clean_Build!$B$2:$B$51,$C39)))
    ),
    0
)</f>
        <v>0</v>
      </c>
      <c r="K39" s="19" cm="1">
        <f t="array" ref="K39">IFERROR(
    SUMPRODUCT(
        (Data_Clean_Build!O$2:O$51&lt;&gt;0) *
        (Data_Clean_Build!$D$2:$D$51 = Data_Clean_Build!O$1:O$1) *
        (($B39 = "All") + (Data_Clean_Build!$F$2:$F$51 = $B39)) *
        (($C39 = "") + ISNUMBER(SEARCH(Data_Clean_Build!$B$2:$B$51,$C39)))
    ),
    0
)</f>
        <v>0</v>
      </c>
      <c r="L39" s="19" cm="1">
        <f t="array" ref="L39">IFERROR(
    SUMPRODUCT(
        (Data_Clean_Build!P$2:P$51&lt;&gt;0) *
        (Data_Clean_Build!$D$2:$D$51 = Data_Clean_Build!P$1:P$1) *
        (($B39 = "All") + (Data_Clean_Build!$F$2:$F$51 = $B39)) *
        (($C39 = "") + ISNUMBER(SEARCH(Data_Clean_Build!$B$2:$B$51,$C39)))
    ),
    0
)</f>
        <v>0</v>
      </c>
      <c r="M39" s="19" cm="1">
        <f t="array" ref="M39">IFERROR(
    SUMPRODUCT(
        (Data_Clean_Build!Q$2:Q$51&lt;&gt;0) *
        (Data_Clean_Build!$D$2:$D$51 = Data_Clean_Build!Q$1:Q$1) *
        (($B39 = "All") + (Data_Clean_Build!$F$2:$F$51 = $B39)) *
        (($C39 = "") + ISNUMBER(SEARCH(Data_Clean_Build!$B$2:$B$51,$C39)))
    ),
    0
)</f>
        <v>0</v>
      </c>
      <c r="N39" s="19" cm="1">
        <f t="array" ref="N39">IFERROR(
    SUMPRODUCT(
        (Data_Clean_Build!R$2:R$51&lt;&gt;0) *
        (Data_Clean_Build!$D$2:$D$51 = Data_Clean_Build!R$1:R$1) *
        (($B39 = "All") + (Data_Clean_Build!$F$2:$F$51 = $B39)) *
        (($C39 = "") + ISNUMBER(SEARCH(Data_Clean_Build!$B$2:$B$51,$C39)))
    ),
    0
)</f>
        <v>0</v>
      </c>
      <c r="O39" s="19" cm="1">
        <f t="array" ref="O39">IFERROR(
    SUMPRODUCT(
        (Data_Clean_Build!S$2:S$51&lt;&gt;0) *
        (Data_Clean_Build!$D$2:$D$51 = Data_Clean_Build!S$1:S$1) *
        (($B39 = "All") + (Data_Clean_Build!$F$2:$F$51 = $B39)) *
        (($C39 = "") + ISNUMBER(SEARCH(Data_Clean_Build!$B$2:$B$51,$C39)))
    ),
    0
)</f>
        <v>0</v>
      </c>
      <c r="P39" s="19" cm="1">
        <f t="array" ref="P39">IFERROR(
    SUMPRODUCT(
        (Data_Clean_Build!T$2:T$51&lt;&gt;0) *
        (Data_Clean_Build!$D$2:$D$51 = Data_Clean_Build!T$1:T$1) *
        (($B39 = "All") + (Data_Clean_Build!$F$2:$F$51 = $B39)) *
        (($C39 = "") + ISNUMBER(SEARCH(Data_Clean_Build!$B$2:$B$51,$C39)))
    ),
    0
)</f>
        <v>0</v>
      </c>
      <c r="Q39" s="19" cm="1">
        <f t="array" ref="Q39">IFERROR(
    SUMPRODUCT(
        (Data_Clean_Build!U$2:U$51&lt;&gt;0) *
        (Data_Clean_Build!$D$2:$D$51 = Data_Clean_Build!U$1:U$1) *
        (($B39 = "All") + (Data_Clean_Build!$F$2:$F$51 = $B39)) *
        (($C39 = "") + ISNUMBER(SEARCH(Data_Clean_Build!$B$2:$B$51,$C39)))
    ),
    0
)</f>
        <v>0</v>
      </c>
      <c r="R39" s="19" cm="1">
        <f t="array" ref="R39">IFERROR(
    SUMPRODUCT(
        (Data_Clean_Build!V$2:V$51&lt;&gt;0) *
        (Data_Clean_Build!$D$2:$D$51 = Data_Clean_Build!V$1:V$1) *
        (($B39 = "All") + (Data_Clean_Build!$F$2:$F$51 = $B39)) *
        (($C39 = "") + ISNUMBER(SEARCH(Data_Clean_Build!$B$2:$B$51,$C39)))
    ),
    0
)</f>
        <v>1</v>
      </c>
      <c r="S39" s="19" cm="1">
        <f t="array" ref="S39">IFERROR(
    SUMPRODUCT(
        (Data_Clean_Build!W$2:W$51&lt;&gt;0) *
        (Data_Clean_Build!$D$2:$D$51 = Data_Clean_Build!W$1:W$1) *
        (($B39 = "All") + (Data_Clean_Build!$F$2:$F$51 = $B39)) *
        (($C39 = "") + ISNUMBER(SEARCH(Data_Clean_Build!$B$2:$B$51,$C39)))
    ),
    0
)</f>
        <v>2</v>
      </c>
      <c r="T39" s="19" cm="1">
        <f t="array" ref="T39">IFERROR(
    SUMPRODUCT(
        (Data_Clean_Build!X$2:X$51&lt;&gt;0) *
        (Data_Clean_Build!$D$2:$D$51 = Data_Clean_Build!X$1:X$1) *
        (($B39 = "All") + (Data_Clean_Build!$F$2:$F$51 = $B39)) *
        (($C39 = "") + ISNUMBER(SEARCH(Data_Clean_Build!$B$2:$B$51,$C39)))
    ),
    0
)</f>
        <v>0</v>
      </c>
      <c r="U39" s="19" cm="1">
        <f t="array" ref="U39">IFERROR(
    SUMPRODUCT(
        (Data_Clean_Build!Y$2:Y$51&lt;&gt;0) *
        (Data_Clean_Build!$D$2:$D$51 = Data_Clean_Build!Y$1:Y$1) *
        (($B39 = "All") + (Data_Clean_Build!$F$2:$F$51 = $B39)) *
        (($C39 = "") + ISNUMBER(SEARCH(Data_Clean_Build!$B$2:$B$51,$C39)))
    ),
    0
)</f>
        <v>0</v>
      </c>
      <c r="V39" s="19" cm="1">
        <f t="array" ref="V39">IFERROR(
    SUMPRODUCT(
        (Data_Clean_Build!Z$2:Z$51&lt;&gt;0) *
        (Data_Clean_Build!$D$2:$D$51 = Data_Clean_Build!Z$1:Z$1) *
        (($B39 = "All") + (Data_Clean_Build!$F$2:$F$51 = $B39)) *
        (($C39 = "") + ISNUMBER(SEARCH(Data_Clean_Build!$B$2:$B$51,$C39)))
    ),
    0
)</f>
        <v>0</v>
      </c>
      <c r="W39" s="19" cm="1">
        <f t="array" ref="W39">IFERROR(
    SUMPRODUCT(
        (Data_Clean_Build!AA$2:AA$51&lt;&gt;0) *
        (Data_Clean_Build!$D$2:$D$51 = Data_Clean_Build!AA$1:AA$1) *
        (($B39 = "All") + (Data_Clean_Build!$F$2:$F$51 = $B39)) *
        (($C39 = "") + ISNUMBER(SEARCH(Data_Clean_Build!$B$2:$B$51,$C39)))
    ),
    0
)</f>
        <v>0</v>
      </c>
      <c r="X39" s="19" cm="1">
        <f t="array" ref="X39">IFERROR(
    SUMPRODUCT(
        (Data_Clean_Build!AB$2:AB$51&lt;&gt;0) *
        (Data_Clean_Build!$D$2:$D$51 = Data_Clean_Build!AB$1:AB$1) *
        (($B39 = "All") + (Data_Clean_Build!$F$2:$F$51 = $B39)) *
        (($C39 = "") + ISNUMBER(SEARCH(Data_Clean_Build!$B$2:$B$51,$C39)))
    ),
    0
)</f>
        <v>0</v>
      </c>
      <c r="Y39" s="19" cm="1">
        <f t="array" ref="Y39">IFERROR(
    SUMPRODUCT(
        (Data_Clean_Build!AC$2:AC$51&lt;&gt;0) *
        (Data_Clean_Build!$D$2:$D$51 = Data_Clean_Build!AC$1:AC$1) *
        (($B39 = "All") + (Data_Clean_Build!$F$2:$F$51 = $B39)) *
        (($C39 = "") + ISNUMBER(SEARCH(Data_Clean_Build!$B$2:$B$51,$C39)))
    ),
    0
)</f>
        <v>0</v>
      </c>
      <c r="Z39" s="19" cm="1">
        <f t="array" ref="Z39">IFERROR(
    SUMPRODUCT(
        (Data_Clean_Build!AD$2:AD$51&lt;&gt;0) *
        (Data_Clean_Build!$D$2:$D$51 = Data_Clean_Build!AD$1:AD$1) *
        (($B39 = "All") + (Data_Clean_Build!$F$2:$F$51 = $B39)) *
        (($C39 = "") + ISNUMBER(SEARCH(Data_Clean_Build!$B$2:$B$51,$C39)))
    ),
    0
)</f>
        <v>0</v>
      </c>
      <c r="AA39" s="19" cm="1">
        <f t="array" ref="AA39">IFERROR(
    SUMPRODUCT(
        (Data_Clean_Build!AE$2:AE$51&lt;&gt;0) *
        (Data_Clean_Build!$D$2:$D$51 = Data_Clean_Build!AE$1:AE$1) *
        (($B39 = "All") + (Data_Clean_Build!$F$2:$F$51 = $B39)) *
        (($C39 = "") + ISNUMBER(SEARCH(Data_Clean_Build!$B$2:$B$51,$C39)))
    ),
    0
)</f>
        <v>0</v>
      </c>
      <c r="AB39" s="19" cm="1">
        <f t="array" ref="AB39">IFERROR(
    SUMPRODUCT(
        (Data_Clean_Build!AF$2:AF$51&lt;&gt;0) *
        (Data_Clean_Build!$D$2:$D$51 = Data_Clean_Build!AF$1:AF$1) *
        (($B39 = "All") + (Data_Clean_Build!$F$2:$F$51 = $B39)) *
        (($C39 = "") + ISNUMBER(SEARCH(Data_Clean_Build!$B$2:$B$51,$C39)))
    ),
    0
)</f>
        <v>0</v>
      </c>
      <c r="AC39" s="19" cm="1">
        <f t="array" ref="AC39">IFERROR(
    SUMPRODUCT(
        (Data_Clean_Build!AG$2:AG$51&lt;&gt;0) *
        (Data_Clean_Build!$D$2:$D$51 = Data_Clean_Build!AG$1:AG$1) *
        (($B39 = "All") + (Data_Clean_Build!$F$2:$F$51 = $B39)) *
        (($C39 = "") + ISNUMBER(SEARCH(Data_Clean_Build!$B$2:$B$51,$C39)))
    ),
    0
)</f>
        <v>0</v>
      </c>
      <c r="AD39" s="19" cm="1">
        <f t="array" ref="AD39">IFERROR(
    SUMPRODUCT(
        (Data_Clean_Build!AH$2:AH$51&lt;&gt;0) *
        (Data_Clean_Build!$D$2:$D$51 = Data_Clean_Build!AH$1:AH$1) *
        (($B39 = "All") + (Data_Clean_Build!$F$2:$F$51 = $B39)) *
        (($C39 = "") + ISNUMBER(SEARCH(Data_Clean_Build!$B$2:$B$51,$C39)))
    ),
    0
)</f>
        <v>0</v>
      </c>
      <c r="AE39" s="19" cm="1">
        <f t="array" ref="AE39">IFERROR(
    SUMPRODUCT(
        (Data_Clean_Build!AI$2:AI$51&lt;&gt;0) *
        (Data_Clean_Build!$D$2:$D$51 = Data_Clean_Build!AI$1:AI$1) *
        (($B39 = "All") + (Data_Clean_Build!$F$2:$F$51 = $B39)) *
        (($C39 = "") + ISNUMBER(SEARCH(Data_Clean_Build!$B$2:$B$51,$C39)))
    ),
    0
)</f>
        <v>0</v>
      </c>
      <c r="AF39" s="19" cm="1">
        <f t="array" ref="AF39">IFERROR(
    SUMPRODUCT(
        (Data_Clean_Build!AJ$2:AJ$51&lt;&gt;0) *
        (Data_Clean_Build!$D$2:$D$51 = Data_Clean_Build!AJ$1:AJ$1) *
        (($B39 = "All") + (Data_Clean_Build!$F$2:$F$51 = $B39)) *
        (($C39 = "") + ISNUMBER(SEARCH(Data_Clean_Build!$B$2:$B$51,$C39)))
    ),
    0
)</f>
        <v>0</v>
      </c>
      <c r="AH39" s="19" cm="1">
        <f t="array" ref="AH39">_xlfn.SWITCH($A39,"Start",$E39,"End",$G39,SUM($E39:$G39))</f>
        <v>0</v>
      </c>
      <c r="AI39" s="19" cm="1">
        <f t="array" ref="AI39">_xlfn.SWITCH($A39,"Start",$H39,"End",$J39,SUM($H39:$J39))</f>
        <v>0</v>
      </c>
      <c r="AJ39" s="19" cm="1">
        <f t="array" ref="AJ39">_xlfn.SWITCH($A39,"Start",$K39,"End",$M39,SUM($K39:$M39))</f>
        <v>0</v>
      </c>
      <c r="AK39" s="19" cm="1">
        <f t="array" ref="AK39">_xlfn.SWITCH($A39,"Start",$N39,"End",$P39,SUM($N39:$P39))</f>
        <v>0</v>
      </c>
      <c r="AL39" s="19" cm="1">
        <f t="array" ref="AL39">_xlfn.SWITCH($A39,"Start",$Q39,"End",$S39,SUM($Q39:$S39))</f>
        <v>3</v>
      </c>
      <c r="AM39" s="19" cm="1">
        <f t="array" ref="AM39">_xlfn.SWITCH($A39,"Start",$T39,"End",$V39,SUM($T39:$V39))</f>
        <v>0</v>
      </c>
      <c r="AN39" s="19" cm="1">
        <f t="array" ref="AN39">_xlfn.SWITCH($A39,"Start",$W39,"End",$Y39,SUM($W39:$Y39))</f>
        <v>0</v>
      </c>
      <c r="AO39" s="19" cm="1">
        <f t="array" ref="AO39">_xlfn.SWITCH($A39,"Start",$Z39,"End",$AB39,SUM($Z39:$AB39))</f>
        <v>0</v>
      </c>
      <c r="AP39" s="19" cm="1">
        <f t="array" ref="AP39">_xlfn.SWITCH($A39,"Start",$AC39,"End",$AE39,SUM($AC39:$AE39))</f>
        <v>0</v>
      </c>
      <c r="AR39" s="19" cm="1">
        <f t="array" ref="AR39">_xlfn.SWITCH($A39,"Start",$E39,"End",$P39,SUM($E39:$P39))</f>
        <v>0</v>
      </c>
      <c r="AS39" s="19" cm="1">
        <f t="array" ref="AS39">_xlfn.SWITCH($A39,"Start",$Q39,"End",$AB39,SUM($Q39:$AB39))</f>
        <v>3</v>
      </c>
    </row>
    <row r="40" spans="1:45" x14ac:dyDescent="0.2">
      <c r="A40" s="35" t="s">
        <v>17</v>
      </c>
      <c r="B40" s="34" t="s">
        <v>9</v>
      </c>
      <c r="C40" s="35" t="s">
        <v>16</v>
      </c>
      <c r="E40" s="19" cm="1">
        <f t="array" ref="E40">IFERROR(
    SUMPRODUCT(
        (Data_Clean_Build!I$2:I$51&lt;&gt;0) *
        (Data_Clean_Build!H$2:H$51 &lt;&gt; "") *
        (Data_Clean_Build!H$2:H$51 = 0) *
       (Data_Clean_Build!$D$2:$D$51 &lt;&gt; Data_Clean_Build!I$1:I$1) *
        (($B40 = "All") + (Data_Clean_Build!$F$2:$F$51 = $B40)) *
        (($C40 = "") + ISNUMBER(SEARCH(Data_Clean_Build!$B$2:$B$51,$C40)))
    ),
    0
)</f>
        <v>0</v>
      </c>
      <c r="F40" s="19" cm="1">
        <f t="array" ref="F40">IFERROR(
    SUMPRODUCT(
        (Data_Clean_Build!J$2:J$51&lt;&gt;0) *
        (Data_Clean_Build!I$2:I$51 &lt;&gt; "") *
        (Data_Clean_Build!I$2:I$51 = 0) *
       (Data_Clean_Build!$D$2:$D$51 &lt;&gt; Data_Clean_Build!J$1:J$1) *
        (($B40 = "All") + (Data_Clean_Build!$F$2:$F$51 = $B40)) *
        (($C40 = "") + ISNUMBER(SEARCH(Data_Clean_Build!$B$2:$B$51,$C40)))
    ),
    0
)</f>
        <v>0</v>
      </c>
      <c r="G40" s="19" cm="1">
        <f t="array" ref="G40">IFERROR(
    SUMPRODUCT(
        (Data_Clean_Build!K$2:K$51&lt;&gt;0) *
        (Data_Clean_Build!J$2:J$51 &lt;&gt; "") *
        (Data_Clean_Build!J$2:J$51 = 0) *
       (Data_Clean_Build!$D$2:$D$51 &lt;&gt; Data_Clean_Build!K$1:K$1) *
        (($B40 = "All") + (Data_Clean_Build!$F$2:$F$51 = $B40)) *
        (($C40 = "") + ISNUMBER(SEARCH(Data_Clean_Build!$B$2:$B$51,$C40)))
    ),
    0
)</f>
        <v>0</v>
      </c>
      <c r="H40" s="19" cm="1">
        <f t="array" ref="H40">IFERROR(
    SUMPRODUCT(
        (Data_Clean_Build!L$2:L$51&lt;&gt;0) *
        (Data_Clean_Build!K$2:K$51 &lt;&gt; "") *
        (Data_Clean_Build!K$2:K$51 = 0) *
       (Data_Clean_Build!$D$2:$D$51 &lt;&gt; Data_Clean_Build!L$1:L$1) *
        (($B40 = "All") + (Data_Clean_Build!$F$2:$F$51 = $B40)) *
        (($C40 = "") + ISNUMBER(SEARCH(Data_Clean_Build!$B$2:$B$51,$C40)))
    ),
    0
)</f>
        <v>0</v>
      </c>
      <c r="I40" s="19" cm="1">
        <f t="array" ref="I40">IFERROR(
    SUMPRODUCT(
        (Data_Clean_Build!M$2:M$51&lt;&gt;0) *
        (Data_Clean_Build!L$2:L$51 &lt;&gt; "") *
        (Data_Clean_Build!L$2:L$51 = 0) *
       (Data_Clean_Build!$D$2:$D$51 &lt;&gt; Data_Clean_Build!M$1:M$1) *
        (($B40 = "All") + (Data_Clean_Build!$F$2:$F$51 = $B40)) *
        (($C40 = "") + ISNUMBER(SEARCH(Data_Clean_Build!$B$2:$B$51,$C40)))
    ),
    0
)</f>
        <v>0</v>
      </c>
      <c r="J40" s="19" cm="1">
        <f t="array" ref="J40">IFERROR(
    SUMPRODUCT(
        (Data_Clean_Build!N$2:N$51&lt;&gt;0) *
        (Data_Clean_Build!M$2:M$51 &lt;&gt; "") *
        (Data_Clean_Build!M$2:M$51 = 0) *
       (Data_Clean_Build!$D$2:$D$51 &lt;&gt; Data_Clean_Build!N$1:N$1) *
        (($B40 = "All") + (Data_Clean_Build!$F$2:$F$51 = $B40)) *
        (($C40 = "") + ISNUMBER(SEARCH(Data_Clean_Build!$B$2:$B$51,$C40)))
    ),
    0
)</f>
        <v>0</v>
      </c>
      <c r="K40" s="19" cm="1">
        <f t="array" ref="K40">IFERROR(
    SUMPRODUCT(
        (Data_Clean_Build!O$2:O$51&lt;&gt;0) *
        (Data_Clean_Build!N$2:N$51 &lt;&gt; "") *
        (Data_Clean_Build!N$2:N$51 = 0) *
       (Data_Clean_Build!$D$2:$D$51 &lt;&gt; Data_Clean_Build!O$1:O$1) *
        (($B40 = "All") + (Data_Clean_Build!$F$2:$F$51 = $B40)) *
        (($C40 = "") + ISNUMBER(SEARCH(Data_Clean_Build!$B$2:$B$51,$C40)))
    ),
    0
)</f>
        <v>0</v>
      </c>
      <c r="L40" s="19" cm="1">
        <f t="array" ref="L40">IFERROR(
    SUMPRODUCT(
        (Data_Clean_Build!P$2:P$51&lt;&gt;0) *
        (Data_Clean_Build!O$2:O$51 &lt;&gt; "") *
        (Data_Clean_Build!O$2:O$51 = 0) *
       (Data_Clean_Build!$D$2:$D$51 &lt;&gt; Data_Clean_Build!P$1:P$1) *
        (($B40 = "All") + (Data_Clean_Build!$F$2:$F$51 = $B40)) *
        (($C40 = "") + ISNUMBER(SEARCH(Data_Clean_Build!$B$2:$B$51,$C40)))
    ),
    0
)</f>
        <v>0</v>
      </c>
      <c r="M40" s="19" cm="1">
        <f t="array" ref="M40">IFERROR(
    SUMPRODUCT(
        (Data_Clean_Build!Q$2:Q$51&lt;&gt;0) *
        (Data_Clean_Build!P$2:P$51 &lt;&gt; "") *
        (Data_Clean_Build!P$2:P$51 = 0) *
       (Data_Clean_Build!$D$2:$D$51 &lt;&gt; Data_Clean_Build!Q$1:Q$1) *
        (($B40 = "All") + (Data_Clean_Build!$F$2:$F$51 = $B40)) *
        (($C40 = "") + ISNUMBER(SEARCH(Data_Clean_Build!$B$2:$B$51,$C40)))
    ),
    0
)</f>
        <v>0</v>
      </c>
      <c r="N40" s="19" cm="1">
        <f t="array" ref="N40">IFERROR(
    SUMPRODUCT(
        (Data_Clean_Build!R$2:R$51&lt;&gt;0) *
        (Data_Clean_Build!Q$2:Q$51 &lt;&gt; "") *
        (Data_Clean_Build!Q$2:Q$51 = 0) *
       (Data_Clean_Build!$D$2:$D$51 &lt;&gt; Data_Clean_Build!R$1:R$1) *
        (($B40 = "All") + (Data_Clean_Build!$F$2:$F$51 = $B40)) *
        (($C40 = "") + ISNUMBER(SEARCH(Data_Clean_Build!$B$2:$B$51,$C40)))
    ),
    0
)</f>
        <v>0</v>
      </c>
      <c r="O40" s="19" cm="1">
        <f t="array" ref="O40">IFERROR(
    SUMPRODUCT(
        (Data_Clean_Build!S$2:S$51&lt;&gt;0) *
        (Data_Clean_Build!R$2:R$51 &lt;&gt; "") *
        (Data_Clean_Build!R$2:R$51 = 0) *
       (Data_Clean_Build!$D$2:$D$51 &lt;&gt; Data_Clean_Build!S$1:S$1) *
        (($B40 = "All") + (Data_Clean_Build!$F$2:$F$51 = $B40)) *
        (($C40 = "") + ISNUMBER(SEARCH(Data_Clean_Build!$B$2:$B$51,$C40)))
    ),
    0
)</f>
        <v>0</v>
      </c>
      <c r="P40" s="19" cm="1">
        <f t="array" ref="P40">IFERROR(
    SUMPRODUCT(
        (Data_Clean_Build!T$2:T$51&lt;&gt;0) *
        (Data_Clean_Build!S$2:S$51 &lt;&gt; "") *
        (Data_Clean_Build!S$2:S$51 = 0) *
       (Data_Clean_Build!$D$2:$D$51 &lt;&gt; Data_Clean_Build!T$1:T$1) *
        (($B40 = "All") + (Data_Clean_Build!$F$2:$F$51 = $B40)) *
        (($C40 = "") + ISNUMBER(SEARCH(Data_Clean_Build!$B$2:$B$51,$C40)))
    ),
    0
)</f>
        <v>0</v>
      </c>
      <c r="Q40" s="19" cm="1">
        <f t="array" ref="Q40">IFERROR(
    SUMPRODUCT(
        (Data_Clean_Build!U$2:U$51&lt;&gt;0) *
        (Data_Clean_Build!T$2:T$51 &lt;&gt; "") *
        (Data_Clean_Build!T$2:T$51 = 0) *
       (Data_Clean_Build!$D$2:$D$51 &lt;&gt; Data_Clean_Build!U$1:U$1) *
        (($B40 = "All") + (Data_Clean_Build!$F$2:$F$51 = $B40)) *
        (($C40 = "") + ISNUMBER(SEARCH(Data_Clean_Build!$B$2:$B$51,$C40)))
    ),
    0
)</f>
        <v>0</v>
      </c>
      <c r="R40" s="19" cm="1">
        <f t="array" ref="R40">IFERROR(
    SUMPRODUCT(
        (Data_Clean_Build!V$2:V$51&lt;&gt;0) *
        (Data_Clean_Build!U$2:U$51 &lt;&gt; "") *
        (Data_Clean_Build!U$2:U$51 = 0) *
       (Data_Clean_Build!$D$2:$D$51 &lt;&gt; Data_Clean_Build!V$1:V$1) *
        (($B40 = "All") + (Data_Clean_Build!$F$2:$F$51 = $B40)) *
        (($C40 = "") + ISNUMBER(SEARCH(Data_Clean_Build!$B$2:$B$51,$C40)))
    ),
    0
)</f>
        <v>0</v>
      </c>
      <c r="S40" s="19" cm="1">
        <f t="array" ref="S40">IFERROR(
    SUMPRODUCT(
        (Data_Clean_Build!W$2:W$51&lt;&gt;0) *
        (Data_Clean_Build!V$2:V$51 &lt;&gt; "") *
        (Data_Clean_Build!V$2:V$51 = 0) *
       (Data_Clean_Build!$D$2:$D$51 &lt;&gt; Data_Clean_Build!W$1:W$1) *
        (($B40 = "All") + (Data_Clean_Build!$F$2:$F$51 = $B40)) *
        (($C40 = "") + ISNUMBER(SEARCH(Data_Clean_Build!$B$2:$B$51,$C40)))
    ),
    0
)</f>
        <v>0</v>
      </c>
      <c r="T40" s="19" cm="1">
        <f t="array" ref="T40">IFERROR(
    SUMPRODUCT(
        (Data_Clean_Build!X$2:X$51&lt;&gt;0) *
        (Data_Clean_Build!W$2:W$51 &lt;&gt; "") *
        (Data_Clean_Build!W$2:W$51 = 0) *
       (Data_Clean_Build!$D$2:$D$51 &lt;&gt; Data_Clean_Build!X$1:X$1) *
        (($B40 = "All") + (Data_Clean_Build!$F$2:$F$51 = $B40)) *
        (($C40 = "") + ISNUMBER(SEARCH(Data_Clean_Build!$B$2:$B$51,$C40)))
    ),
    0
)</f>
        <v>0</v>
      </c>
      <c r="U40" s="19" cm="1">
        <f t="array" ref="U40">IFERROR(
    SUMPRODUCT(
        (Data_Clean_Build!Y$2:Y$51&lt;&gt;0) *
        (Data_Clean_Build!X$2:X$51 &lt;&gt; "") *
        (Data_Clean_Build!X$2:X$51 = 0) *
       (Data_Clean_Build!$D$2:$D$51 &lt;&gt; Data_Clean_Build!Y$1:Y$1) *
        (($B40 = "All") + (Data_Clean_Build!$F$2:$F$51 = $B40)) *
        (($C40 = "") + ISNUMBER(SEARCH(Data_Clean_Build!$B$2:$B$51,$C40)))
    ),
    0
)</f>
        <v>0</v>
      </c>
      <c r="V40" s="19" cm="1">
        <f t="array" ref="V40">IFERROR(
    SUMPRODUCT(
        (Data_Clean_Build!Z$2:Z$51&lt;&gt;0) *
        (Data_Clean_Build!Y$2:Y$51 &lt;&gt; "") *
        (Data_Clean_Build!Y$2:Y$51 = 0) *
       (Data_Clean_Build!$D$2:$D$51 &lt;&gt; Data_Clean_Build!Z$1:Z$1) *
        (($B40 = "All") + (Data_Clean_Build!$F$2:$F$51 = $B40)) *
        (($C40 = "") + ISNUMBER(SEARCH(Data_Clean_Build!$B$2:$B$51,$C40)))
    ),
    0
)</f>
        <v>0</v>
      </c>
      <c r="W40" s="19" cm="1">
        <f t="array" ref="W40">IFERROR(
    SUMPRODUCT(
        (Data_Clean_Build!AA$2:AA$51&lt;&gt;0) *
        (Data_Clean_Build!Z$2:Z$51 &lt;&gt; "") *
        (Data_Clean_Build!Z$2:Z$51 = 0) *
       (Data_Clean_Build!$D$2:$D$51 &lt;&gt; Data_Clean_Build!AA$1:AA$1) *
        (($B40 = "All") + (Data_Clean_Build!$F$2:$F$51 = $B40)) *
        (($C40 = "") + ISNUMBER(SEARCH(Data_Clean_Build!$B$2:$B$51,$C40)))
    ),
    0
)</f>
        <v>0</v>
      </c>
      <c r="X40" s="19" cm="1">
        <f t="array" ref="X40">IFERROR(
    SUMPRODUCT(
        (Data_Clean_Build!AB$2:AB$51&lt;&gt;0) *
        (Data_Clean_Build!AA$2:AA$51 &lt;&gt; "") *
        (Data_Clean_Build!AA$2:AA$51 = 0) *
       (Data_Clean_Build!$D$2:$D$51 &lt;&gt; Data_Clean_Build!AB$1:AB$1) *
        (($B40 = "All") + (Data_Clean_Build!$F$2:$F$51 = $B40)) *
        (($C40 = "") + ISNUMBER(SEARCH(Data_Clean_Build!$B$2:$B$51,$C40)))
    ),
    0
)</f>
        <v>0</v>
      </c>
      <c r="Y40" s="19" cm="1">
        <f t="array" ref="Y40">IFERROR(
    SUMPRODUCT(
        (Data_Clean_Build!AC$2:AC$51&lt;&gt;0) *
        (Data_Clean_Build!AB$2:AB$51 &lt;&gt; "") *
        (Data_Clean_Build!AB$2:AB$51 = 0) *
       (Data_Clean_Build!$D$2:$D$51 &lt;&gt; Data_Clean_Build!AC$1:AC$1) *
        (($B40 = "All") + (Data_Clean_Build!$F$2:$F$51 = $B40)) *
        (($C40 = "") + ISNUMBER(SEARCH(Data_Clean_Build!$B$2:$B$51,$C40)))
    ),
    0
)</f>
        <v>0</v>
      </c>
      <c r="Z40" s="19" cm="1">
        <f t="array" ref="Z40">IFERROR(
    SUMPRODUCT(
        (Data_Clean_Build!AD$2:AD$51&lt;&gt;0) *
        (Data_Clean_Build!AC$2:AC$51 &lt;&gt; "") *
        (Data_Clean_Build!AC$2:AC$51 = 0) *
       (Data_Clean_Build!$D$2:$D$51 &lt;&gt; Data_Clean_Build!AD$1:AD$1) *
        (($B40 = "All") + (Data_Clean_Build!$F$2:$F$51 = $B40)) *
        (($C40 = "") + ISNUMBER(SEARCH(Data_Clean_Build!$B$2:$B$51,$C40)))
    ),
    0
)</f>
        <v>0</v>
      </c>
      <c r="AA40" s="19" cm="1">
        <f t="array" ref="AA40">IFERROR(
    SUMPRODUCT(
        (Data_Clean_Build!AE$2:AE$51&lt;&gt;0) *
        (Data_Clean_Build!AD$2:AD$51 &lt;&gt; "") *
        (Data_Clean_Build!AD$2:AD$51 = 0) *
       (Data_Clean_Build!$D$2:$D$51 &lt;&gt; Data_Clean_Build!AE$1:AE$1) *
        (($B40 = "All") + (Data_Clean_Build!$F$2:$F$51 = $B40)) *
        (($C40 = "") + ISNUMBER(SEARCH(Data_Clean_Build!$B$2:$B$51,$C40)))
    ),
    0
)</f>
        <v>0</v>
      </c>
      <c r="AB40" s="19" cm="1">
        <f t="array" ref="AB40">IFERROR(
    SUMPRODUCT(
        (Data_Clean_Build!AF$2:AF$51&lt;&gt;0) *
        (Data_Clean_Build!AE$2:AE$51 &lt;&gt; "") *
        (Data_Clean_Build!AE$2:AE$51 = 0) *
       (Data_Clean_Build!$D$2:$D$51 &lt;&gt; Data_Clean_Build!AF$1:AF$1) *
        (($B40 = "All") + (Data_Clean_Build!$F$2:$F$51 = $B40)) *
        (($C40 = "") + ISNUMBER(SEARCH(Data_Clean_Build!$B$2:$B$51,$C40)))
    ),
    0
)</f>
        <v>0</v>
      </c>
      <c r="AC40" s="19" cm="1">
        <f t="array" ref="AC40">IFERROR(
    SUMPRODUCT(
        (Data_Clean_Build!AG$2:AG$51&lt;&gt;0) *
        (Data_Clean_Build!AF$2:AF$51 &lt;&gt; "") *
        (Data_Clean_Build!AF$2:AF$51 = 0) *
       (Data_Clean_Build!$D$2:$D$51 &lt;&gt; Data_Clean_Build!AG$1:AG$1) *
        (($B40 = "All") + (Data_Clean_Build!$F$2:$F$51 = $B40)) *
        (($C40 = "") + ISNUMBER(SEARCH(Data_Clean_Build!$B$2:$B$51,$C40)))
    ),
    0
)</f>
        <v>0</v>
      </c>
      <c r="AD40" s="19" cm="1">
        <f t="array" ref="AD40">IFERROR(
    SUMPRODUCT(
        (Data_Clean_Build!AH$2:AH$51&lt;&gt;0) *
        (Data_Clean_Build!AG$2:AG$51 &lt;&gt; "") *
        (Data_Clean_Build!AG$2:AG$51 = 0) *
       (Data_Clean_Build!$D$2:$D$51 &lt;&gt; Data_Clean_Build!AH$1:AH$1) *
        (($B40 = "All") + (Data_Clean_Build!$F$2:$F$51 = $B40)) *
        (($C40 = "") + ISNUMBER(SEARCH(Data_Clean_Build!$B$2:$B$51,$C40)))
    ),
    0
)</f>
        <v>0</v>
      </c>
      <c r="AE40" s="19" cm="1">
        <f t="array" ref="AE40">IFERROR(
    SUMPRODUCT(
        (Data_Clean_Build!AI$2:AI$51&lt;&gt;0) *
        (Data_Clean_Build!AH$2:AH$51 &lt;&gt; "") *
        (Data_Clean_Build!AH$2:AH$51 = 0) *
       (Data_Clean_Build!$D$2:$D$51 &lt;&gt; Data_Clean_Build!AI$1:AI$1) *
        (($B40 = "All") + (Data_Clean_Build!$F$2:$F$51 = $B40)) *
        (($C40 = "") + ISNUMBER(SEARCH(Data_Clean_Build!$B$2:$B$51,$C40)))
    ),
    0
)</f>
        <v>0</v>
      </c>
      <c r="AF40" s="19" cm="1">
        <f t="array" ref="AF40">IFERROR(
    SUMPRODUCT(
        (Data_Clean_Build!AJ$2:AJ$51&lt;&gt;0) *
        (Data_Clean_Build!AI$2:AI$51 &lt;&gt; "") *
        (Data_Clean_Build!AI$2:AI$51 = 0) *
       (Data_Clean_Build!$D$2:$D$51 &lt;&gt; Data_Clean_Build!AJ$1:AJ$1) *
        (($B40 = "All") + (Data_Clean_Build!$F$2:$F$51 = $B40)) *
        (($C40 = "") + ISNUMBER(SEARCH(Data_Clean_Build!$B$2:$B$51,$C40)))
    ),
    0
)</f>
        <v>0</v>
      </c>
      <c r="AH40" s="19" cm="1">
        <f t="array" ref="AH40">_xlfn.SWITCH($A40,"Start",$E40,"End",$G40,SUM($E40:$G40))</f>
        <v>0</v>
      </c>
      <c r="AI40" s="19" cm="1">
        <f t="array" ref="AI40">_xlfn.SWITCH($A40,"Start",$H40,"End",$J40,SUM($H40:$J40))</f>
        <v>0</v>
      </c>
      <c r="AJ40" s="19" cm="1">
        <f t="array" ref="AJ40">_xlfn.SWITCH($A40,"Start",$K40,"End",$M40,SUM($K40:$M40))</f>
        <v>0</v>
      </c>
      <c r="AK40" s="19" cm="1">
        <f t="array" ref="AK40">_xlfn.SWITCH($A40,"Start",$N40,"End",$P40,SUM($N40:$P40))</f>
        <v>0</v>
      </c>
      <c r="AL40" s="19" cm="1">
        <f t="array" ref="AL40">_xlfn.SWITCH($A40,"Start",$Q40,"End",$S40,SUM($Q40:$S40))</f>
        <v>0</v>
      </c>
      <c r="AM40" s="19" cm="1">
        <f t="array" ref="AM40">_xlfn.SWITCH($A40,"Start",$T40,"End",$V40,SUM($T40:$V40))</f>
        <v>0</v>
      </c>
      <c r="AN40" s="19" cm="1">
        <f t="array" ref="AN40">_xlfn.SWITCH($A40,"Start",$W40,"End",$Y40,SUM($W40:$Y40))</f>
        <v>0</v>
      </c>
      <c r="AO40" s="19" cm="1">
        <f t="array" ref="AO40">_xlfn.SWITCH($A40,"Start",$Z40,"End",$AB40,SUM($Z40:$AB40))</f>
        <v>0</v>
      </c>
      <c r="AP40" s="19" cm="1">
        <f t="array" ref="AP40">_xlfn.SWITCH($A40,"Start",$AC40,"End",$AE40,SUM($AC40:$AE40))</f>
        <v>0</v>
      </c>
      <c r="AR40" s="19" cm="1">
        <f t="array" ref="AR40">_xlfn.SWITCH($A40,"Start",$E40,"End",$P40,SUM($E40:$P40))</f>
        <v>0</v>
      </c>
      <c r="AS40" s="19" cm="1">
        <f t="array" ref="AS40">_xlfn.SWITCH($A40,"Start",$Q40,"End",$AB40,SUM($Q40:$AB40))</f>
        <v>0</v>
      </c>
    </row>
    <row r="41" spans="1:45" x14ac:dyDescent="0.2">
      <c r="A41" s="35" t="s">
        <v>18</v>
      </c>
      <c r="B41" s="34" t="s">
        <v>9</v>
      </c>
      <c r="C41" s="35" t="s">
        <v>16</v>
      </c>
      <c r="E41" s="19" cm="1">
        <f t="array" ref="E41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(($B41 = "All") + (Data_Clean_Build!$F$2:$F$51 = $B41)) *
        (($C41 = "") + ISNUMBER(SEARCH(Data_Clean_Build!$B$2:$B$51,$C41)))
    ),
    0
)</f>
        <v>0</v>
      </c>
      <c r="F41" s="19" cm="1">
        <f t="array" ref="F41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(($B41 = "All") + (Data_Clean_Build!$F$2:$F$51 = $B41)) *
        (($C41 = "") + ISNUMBER(SEARCH(Data_Clean_Build!$B$2:$B$51,$C41)))
    ),
    0
)</f>
        <v>0</v>
      </c>
      <c r="G41" s="19" cm="1">
        <f t="array" ref="G41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(($B41 = "All") + (Data_Clean_Build!$F$2:$F$51 = $B41)) *
        (($C41 = "") + ISNUMBER(SEARCH(Data_Clean_Build!$B$2:$B$51,$C41)))
    ),
    0
)</f>
        <v>0</v>
      </c>
      <c r="H41" s="19" cm="1">
        <f t="array" ref="H41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(($B41 = "All") + (Data_Clean_Build!$F$2:$F$51 = $B41)) *
        (($C41 = "") + ISNUMBER(SEARCH(Data_Clean_Build!$B$2:$B$51,$C41)))
    ),
    0
)</f>
        <v>0</v>
      </c>
      <c r="I41" s="19" cm="1">
        <f t="array" ref="I41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(($B41 = "All") + (Data_Clean_Build!$F$2:$F$51 = $B41)) *
        (($C41 = "") + ISNUMBER(SEARCH(Data_Clean_Build!$B$2:$B$51,$C41)))
    ),
    0
)</f>
        <v>0</v>
      </c>
      <c r="J41" s="19" cm="1">
        <f t="array" ref="J41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(($B41 = "All") + (Data_Clean_Build!$F$2:$F$51 = $B41)) *
        (($C41 = "") + ISNUMBER(SEARCH(Data_Clean_Build!$B$2:$B$51,$C41)))
    ),
    0
)</f>
        <v>0</v>
      </c>
      <c r="K41" s="19" cm="1">
        <f t="array" ref="K41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(($B41 = "All") + (Data_Clean_Build!$F$2:$F$51 = $B41)) *
        (($C41 = "") + ISNUMBER(SEARCH(Data_Clean_Build!$B$2:$B$51,$C41)))
    ),
    0
)</f>
        <v>0</v>
      </c>
      <c r="L41" s="19" cm="1">
        <f t="array" ref="L41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(($B41 = "All") + (Data_Clean_Build!$F$2:$F$51 = $B41)) *
        (($C41 = "") + ISNUMBER(SEARCH(Data_Clean_Build!$B$2:$B$51,$C41)))
    ),
    0
)</f>
        <v>0</v>
      </c>
      <c r="M41" s="19" cm="1">
        <f t="array" ref="M41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(($B41 = "All") + (Data_Clean_Build!$F$2:$F$51 = $B41)) *
        (($C41 = "") + ISNUMBER(SEARCH(Data_Clean_Build!$B$2:$B$51,$C41)))
    ),
    0
)</f>
        <v>0</v>
      </c>
      <c r="N41" s="19" cm="1">
        <f t="array" ref="N41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(($B41 = "All") + (Data_Clean_Build!$F$2:$F$51 = $B41)) *
        (($C41 = "") + ISNUMBER(SEARCH(Data_Clean_Build!$B$2:$B$51,$C41)))
    ),
    0
)</f>
        <v>0</v>
      </c>
      <c r="O41" s="19" cm="1">
        <f t="array" ref="O41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(($B41 = "All") + (Data_Clean_Build!$F$2:$F$51 = $B41)) *
        (($C41 = "") + ISNUMBER(SEARCH(Data_Clean_Build!$B$2:$B$51,$C41)))
    ),
    0
)</f>
        <v>0</v>
      </c>
      <c r="P41" s="19" cm="1">
        <f t="array" ref="P41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(($B41 = "All") + (Data_Clean_Build!$F$2:$F$51 = $B41)) *
        (($C41 = "") + ISNUMBER(SEARCH(Data_Clean_Build!$B$2:$B$51,$C41)))
    ),
    0
)</f>
        <v>0</v>
      </c>
      <c r="Q41" s="19" cm="1">
        <f t="array" ref="Q41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(($B41 = "All") + (Data_Clean_Build!$F$2:$F$51 = $B41)) *
        (($C41 = "") + ISNUMBER(SEARCH(Data_Clean_Build!$B$2:$B$51,$C41)))
    ),
    0
)</f>
        <v>0</v>
      </c>
      <c r="R41" s="19" cm="1">
        <f t="array" ref="R41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(($B41 = "All") + (Data_Clean_Build!$F$2:$F$51 = $B41)) *
        (($C41 = "") + ISNUMBER(SEARCH(Data_Clean_Build!$B$2:$B$51,$C41)))
    ),
    0
)</f>
        <v>0</v>
      </c>
      <c r="S41" s="19" cm="1">
        <f t="array" ref="S41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(($B41 = "All") + (Data_Clean_Build!$F$2:$F$51 = $B41)) *
        (($C41 = "") + ISNUMBER(SEARCH(Data_Clean_Build!$B$2:$B$51,$C41)))
    ),
    0
)</f>
        <v>0</v>
      </c>
      <c r="T41" s="19" cm="1">
        <f t="array" ref="T41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(($B41 = "All") + (Data_Clean_Build!$F$2:$F$51 = $B41)) *
        (($C41 = "") + ISNUMBER(SEARCH(Data_Clean_Build!$B$2:$B$51,$C41)))
    ),
    0
)</f>
        <v>0</v>
      </c>
      <c r="U41" s="19" cm="1">
        <f t="array" ref="U41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(($B41 = "All") + (Data_Clean_Build!$F$2:$F$51 = $B41)) *
        (($C41 = "") + ISNUMBER(SEARCH(Data_Clean_Build!$B$2:$B$51,$C41)))
    ),
    0
)</f>
        <v>0</v>
      </c>
      <c r="V41" s="19" cm="1">
        <f t="array" ref="V41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(($B41 = "All") + (Data_Clean_Build!$F$2:$F$51 = $B41)) *
        (($C41 = "") + ISNUMBER(SEARCH(Data_Clean_Build!$B$2:$B$51,$C41)))
    ),
    0
)</f>
        <v>0</v>
      </c>
      <c r="W41" s="19" cm="1">
        <f t="array" ref="W41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(($B41 = "All") + (Data_Clean_Build!$F$2:$F$51 = $B41)) *
        (($C41 = "") + ISNUMBER(SEARCH(Data_Clean_Build!$B$2:$B$51,$C41)))
    ),
    0
)</f>
        <v>0</v>
      </c>
      <c r="X41" s="19" cm="1">
        <f t="array" ref="X41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(($B41 = "All") + (Data_Clean_Build!$F$2:$F$51 = $B41)) *
        (($C41 = "") + ISNUMBER(SEARCH(Data_Clean_Build!$B$2:$B$51,$C41)))
    ),
    0
)</f>
        <v>0</v>
      </c>
      <c r="Y41" s="19" cm="1">
        <f t="array" ref="Y41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(($B41 = "All") + (Data_Clean_Build!$F$2:$F$51 = $B41)) *
        (($C41 = "") + ISNUMBER(SEARCH(Data_Clean_Build!$B$2:$B$51,$C41)))
    ),
    0
)</f>
        <v>0</v>
      </c>
      <c r="Z41" s="19" cm="1">
        <f t="array" ref="Z41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(($B41 = "All") + (Data_Clean_Build!$F$2:$F$51 = $B41)) *
        (($C41 = "") + ISNUMBER(SEARCH(Data_Clean_Build!$B$2:$B$51,$C41)))
    ),
    0
)</f>
        <v>0</v>
      </c>
      <c r="AA41" s="19" cm="1">
        <f t="array" ref="AA41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(($B41 = "All") + (Data_Clean_Build!$F$2:$F$51 = $B41)) *
        (($C41 = "") + ISNUMBER(SEARCH(Data_Clean_Build!$B$2:$B$51,$C41)))
    ),
    0
)</f>
        <v>0</v>
      </c>
      <c r="AB41" s="19" cm="1">
        <f t="array" ref="AB41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(($B41 = "All") + (Data_Clean_Build!$F$2:$F$51 = $B41)) *
        (($C41 = "") + ISNUMBER(SEARCH(Data_Clean_Build!$B$2:$B$51,$C41)))
    ),
    0
)</f>
        <v>0</v>
      </c>
      <c r="AC41" s="19" cm="1">
        <f t="array" ref="AC41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(($B41 = "All") + (Data_Clean_Build!$F$2:$F$51 = $B41)) *
        (($C41 = "") + ISNUMBER(SEARCH(Data_Clean_Build!$B$2:$B$51,$C41)))
    ),
    0
)</f>
        <v>1</v>
      </c>
      <c r="AD41" s="19" cm="1">
        <f t="array" ref="AD41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(($B41 = "All") + (Data_Clean_Build!$F$2:$F$51 = $B41)) *
        (($C41 = "") + ISNUMBER(SEARCH(Data_Clean_Build!$B$2:$B$51,$C41)))
    ),
    0
)</f>
        <v>0</v>
      </c>
      <c r="AE41" s="19" cm="1">
        <f t="array" ref="AE41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(($B41 = "All") + (Data_Clean_Build!$F$2:$F$51 = $B41)) *
        (($C41 = "") + ISNUMBER(SEARCH(Data_Clean_Build!$B$2:$B$51,$C41)))
    ),
    0
)</f>
        <v>0</v>
      </c>
      <c r="AF41" s="19" cm="1">
        <f t="array" ref="AF41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(($B41 = "All") + (Data_Clean_Build!$F$2:$F$51 = $B41)) *
        (($C41 = "") + ISNUMBER(SEARCH(Data_Clean_Build!$B$2:$B$51,$C41)))
    ),
    0
)</f>
        <v>1</v>
      </c>
      <c r="AH41" s="19" cm="1">
        <f t="array" ref="AH41">_xlfn.SWITCH($A41,"Start",$E41,"End",$G41,SUM($E41:$G41))</f>
        <v>0</v>
      </c>
      <c r="AI41" s="19" cm="1">
        <f t="array" ref="AI41">_xlfn.SWITCH($A41,"Start",$H41,"End",$J41,SUM($H41:$J41))</f>
        <v>0</v>
      </c>
      <c r="AJ41" s="19" cm="1">
        <f t="array" ref="AJ41">_xlfn.SWITCH($A41,"Start",$K41,"End",$M41,SUM($K41:$M41))</f>
        <v>0</v>
      </c>
      <c r="AK41" s="19" cm="1">
        <f t="array" ref="AK41">_xlfn.SWITCH($A41,"Start",$N41,"End",$P41,SUM($N41:$P41))</f>
        <v>0</v>
      </c>
      <c r="AL41" s="19" cm="1">
        <f t="array" ref="AL41">_xlfn.SWITCH($A41,"Start",$Q41,"End",$S41,SUM($Q41:$S41))</f>
        <v>0</v>
      </c>
      <c r="AM41" s="19" cm="1">
        <f t="array" ref="AM41">_xlfn.SWITCH($A41,"Start",$T41,"End",$V41,SUM($T41:$V41))</f>
        <v>0</v>
      </c>
      <c r="AN41" s="19" cm="1">
        <f t="array" ref="AN41">_xlfn.SWITCH($A41,"Start",$W41,"End",$Y41,SUM($W41:$Y41))</f>
        <v>0</v>
      </c>
      <c r="AO41" s="19" cm="1">
        <f t="array" ref="AO41">_xlfn.SWITCH($A41,"Start",$Z41,"End",$AB41,SUM($Z41:$AB41))</f>
        <v>0</v>
      </c>
      <c r="AP41" s="19" cm="1">
        <f t="array" ref="AP41">_xlfn.SWITCH($A41,"Start",$AC41,"End",$AE41,SUM($AC41:$AE41))</f>
        <v>1</v>
      </c>
      <c r="AR41" s="19" cm="1">
        <f t="array" ref="AR41">_xlfn.SWITCH($A41,"Start",$E41,"End",$P41,SUM($E41:$P41))</f>
        <v>0</v>
      </c>
      <c r="AS41" s="19" cm="1">
        <f t="array" ref="AS41">_xlfn.SWITCH($A41,"Start",$Q41,"End",$AB41,SUM($Q41:$AB41))</f>
        <v>0</v>
      </c>
    </row>
    <row r="42" spans="1:45" x14ac:dyDescent="0.2">
      <c r="A42" s="35" t="s">
        <v>19</v>
      </c>
      <c r="B42" s="34" t="s">
        <v>9</v>
      </c>
      <c r="C42" s="35" t="s">
        <v>16</v>
      </c>
      <c r="E42" s="19" cm="1">
        <f t="array" ref="E42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(($B42 = "All") + (Data_Clean_Build!$F$2:$F$51 = $B42)) *
        (($C42 = "") + ISNUMBER(SEARCH(Data_Clean_Build!$B$2:$B$51,$C42)))
    ),
    0
)</f>
        <v>0</v>
      </c>
      <c r="F42" s="19" cm="1">
        <f t="array" ref="F42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(($B42 = "All") + (Data_Clean_Build!$F$2:$F$51 = $B42)) *
        (($C42 = "") + ISNUMBER(SEARCH(Data_Clean_Build!$B$2:$B$51,$C42)))
    ),
    0
)</f>
        <v>0</v>
      </c>
      <c r="G42" s="19" cm="1">
        <f t="array" ref="G42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(($B42 = "All") + (Data_Clean_Build!$F$2:$F$51 = $B42)) *
        (($C42 = "") + ISNUMBER(SEARCH(Data_Clean_Build!$B$2:$B$51,$C42)))
    ),
    0
)</f>
        <v>0</v>
      </c>
      <c r="H42" s="19" cm="1">
        <f t="array" ref="H42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(($B42 = "All") + (Data_Clean_Build!$F$2:$F$51 = $B42)) *
        (($C42 = "") + ISNUMBER(SEARCH(Data_Clean_Build!$B$2:$B$51,$C42)))
    ),
    0
)</f>
        <v>0</v>
      </c>
      <c r="I42" s="19" cm="1">
        <f t="array" ref="I42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(($B42 = "All") + (Data_Clean_Build!$F$2:$F$51 = $B42)) *
        (($C42 = "") + ISNUMBER(SEARCH(Data_Clean_Build!$B$2:$B$51,$C42)))
    ),
    0
)</f>
        <v>0</v>
      </c>
      <c r="J42" s="19" cm="1">
        <f t="array" ref="J42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(($B42 = "All") + (Data_Clean_Build!$F$2:$F$51 = $B42)) *
        (($C42 = "") + ISNUMBER(SEARCH(Data_Clean_Build!$B$2:$B$51,$C42)))
    ),
    0
)</f>
        <v>0</v>
      </c>
      <c r="K42" s="19" cm="1">
        <f t="array" ref="K42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(($B42 = "All") + (Data_Clean_Build!$F$2:$F$51 = $B42)) *
        (($C42 = "") + ISNUMBER(SEARCH(Data_Clean_Build!$B$2:$B$51,$C42)))
    ),
    0
)</f>
        <v>0</v>
      </c>
      <c r="L42" s="19" cm="1">
        <f t="array" ref="L42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(($B42 = "All") + (Data_Clean_Build!$F$2:$F$51 = $B42)) *
        (($C42 = "") + ISNUMBER(SEARCH(Data_Clean_Build!$B$2:$B$51,$C42)))
    ),
    0
)</f>
        <v>0</v>
      </c>
      <c r="M42" s="19" cm="1">
        <f t="array" ref="M42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(($B42 = "All") + (Data_Clean_Build!$F$2:$F$51 = $B42)) *
        (($C42 = "") + ISNUMBER(SEARCH(Data_Clean_Build!$B$2:$B$51,$C42)))
    ),
    0
)</f>
        <v>0</v>
      </c>
      <c r="N42" s="19" cm="1">
        <f t="array" ref="N42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(($B42 = "All") + (Data_Clean_Build!$F$2:$F$51 = $B42)) *
        (($C42 = "") + ISNUMBER(SEARCH(Data_Clean_Build!$B$2:$B$51,$C42)))
    ),
    0
)</f>
        <v>0</v>
      </c>
      <c r="O42" s="19" cm="1">
        <f t="array" ref="O42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(($B42 = "All") + (Data_Clean_Build!$F$2:$F$51 = $B42)) *
        (($C42 = "") + ISNUMBER(SEARCH(Data_Clean_Build!$B$2:$B$51,$C42)))
    ),
    0
)</f>
        <v>0</v>
      </c>
      <c r="P42" s="19" cm="1">
        <f t="array" ref="P42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(($B42 = "All") + (Data_Clean_Build!$F$2:$F$51 = $B42)) *
        (($C42 = "") + ISNUMBER(SEARCH(Data_Clean_Build!$B$2:$B$51,$C42)))
    ),
    0
)</f>
        <v>0</v>
      </c>
      <c r="Q42" s="19" cm="1">
        <f t="array" ref="Q42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(($B42 = "All") + (Data_Clean_Build!$F$2:$F$51 = $B42)) *
        (($C42 = "") + ISNUMBER(SEARCH(Data_Clean_Build!$B$2:$B$51,$C42)))
    ),
    0
)</f>
        <v>0</v>
      </c>
      <c r="R42" s="19" cm="1">
        <f t="array" ref="R42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(($B42 = "All") + (Data_Clean_Build!$F$2:$F$51 = $B42)) *
        (($C42 = "") + ISNUMBER(SEARCH(Data_Clean_Build!$B$2:$B$51,$C42)))
    ),
    0
)</f>
        <v>0</v>
      </c>
      <c r="S42" s="19" cm="1">
        <f t="array" ref="S42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(($B42 = "All") + (Data_Clean_Build!$F$2:$F$51 = $B42)) *
        (($C42 = "") + ISNUMBER(SEARCH(Data_Clean_Build!$B$2:$B$51,$C42)))
    ),
    0
)</f>
        <v>0</v>
      </c>
      <c r="T42" s="19" cm="1">
        <f t="array" ref="T42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(($B42 = "All") + (Data_Clean_Build!$F$2:$F$51 = $B42)) *
        (($C42 = "") + ISNUMBER(SEARCH(Data_Clean_Build!$B$2:$B$51,$C42)))
    ),
    0
)</f>
        <v>0</v>
      </c>
      <c r="U42" s="19" cm="1">
        <f t="array" ref="U42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(($B42 = "All") + (Data_Clean_Build!$F$2:$F$51 = $B42)) *
        (($C42 = "") + ISNUMBER(SEARCH(Data_Clean_Build!$B$2:$B$51,$C42)))
    ),
    0
)</f>
        <v>0</v>
      </c>
      <c r="V42" s="19" cm="1">
        <f t="array" ref="V42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(($B42 = "All") + (Data_Clean_Build!$F$2:$F$51 = $B42)) *
        (($C42 = "") + ISNUMBER(SEARCH(Data_Clean_Build!$B$2:$B$51,$C42)))
    ),
    0
)</f>
        <v>0</v>
      </c>
      <c r="W42" s="19" cm="1">
        <f t="array" ref="W42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(($B42 = "All") + (Data_Clean_Build!$F$2:$F$51 = $B42)) *
        (($C42 = "") + ISNUMBER(SEARCH(Data_Clean_Build!$B$2:$B$51,$C42)))
    ),
    0
)</f>
        <v>0</v>
      </c>
      <c r="X42" s="19" cm="1">
        <f t="array" ref="X42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(($B42 = "All") + (Data_Clean_Build!$F$2:$F$51 = $B42)) *
        (($C42 = "") + ISNUMBER(SEARCH(Data_Clean_Build!$B$2:$B$51,$C42)))
    ),
    0
)</f>
        <v>0</v>
      </c>
      <c r="Y42" s="19" cm="1">
        <f t="array" ref="Y42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(($B42 = "All") + (Data_Clean_Build!$F$2:$F$51 = $B42)) *
        (($C42 = "") + ISNUMBER(SEARCH(Data_Clean_Build!$B$2:$B$51,$C42)))
    ),
    0
)</f>
        <v>0</v>
      </c>
      <c r="Z42" s="19" cm="1">
        <f t="array" ref="Z42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(($B42 = "All") + (Data_Clean_Build!$F$2:$F$51 = $B42)) *
        (($C42 = "") + ISNUMBER(SEARCH(Data_Clean_Build!$B$2:$B$51,$C42)))
    ),
    0
)</f>
        <v>1</v>
      </c>
      <c r="AA42" s="19" cm="1">
        <f t="array" ref="AA42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(($B42 = "All") + (Data_Clean_Build!$F$2:$F$51 = $B42)) *
        (($C42 = "") + ISNUMBER(SEARCH(Data_Clean_Build!$B$2:$B$51,$C42)))
    ),
    0
)</f>
        <v>0</v>
      </c>
      <c r="AB42" s="19" cm="1">
        <f t="array" ref="AB42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(($B42 = "All") + (Data_Clean_Build!$F$2:$F$51 = $B42)) *
        (($C42 = "") + ISNUMBER(SEARCH(Data_Clean_Build!$B$2:$B$51,$C42)))
    ),
    0
)</f>
        <v>0</v>
      </c>
      <c r="AC42" s="19" cm="1">
        <f t="array" ref="AC42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(($B42 = "All") + (Data_Clean_Build!$F$2:$F$51 = $B42)) *
        (($C42 = "") + ISNUMBER(SEARCH(Data_Clean_Build!$B$2:$B$51,$C42)))
    ),
    0
)</f>
        <v>0</v>
      </c>
      <c r="AD42" s="19" cm="1">
        <f t="array" ref="AD42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(($B42 = "All") + (Data_Clean_Build!$F$2:$F$51 = $B42)) *
        (($C42 = "") + ISNUMBER(SEARCH(Data_Clean_Build!$B$2:$B$51,$C42)))
    ),
    0
)</f>
        <v>0</v>
      </c>
      <c r="AE42" s="19" cm="1">
        <f t="array" ref="AE42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(($B42 = "All") + (Data_Clean_Build!$F$2:$F$51 = $B42)) *
        (($C42 = "") + ISNUMBER(SEARCH(Data_Clean_Build!$B$2:$B$51,$C42)))
    ),
    0
)</f>
        <v>0</v>
      </c>
      <c r="AF42" s="19" cm="1">
        <f t="array" ref="AF42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(($B42 = "All") + (Data_Clean_Build!$F$2:$F$51 = $B42)) *
        (($C42 = "") + ISNUMBER(SEARCH(Data_Clean_Build!$B$2:$B$51,$C42)))
    ),
    0
)</f>
        <v>0</v>
      </c>
      <c r="AH42" s="19" cm="1">
        <f t="array" ref="AH42">_xlfn.SWITCH($A42,"Start",$E42,"End",$G42,SUM($E42:$G42))</f>
        <v>0</v>
      </c>
      <c r="AI42" s="19" cm="1">
        <f t="array" ref="AI42">_xlfn.SWITCH($A42,"Start",$H42,"End",$J42,SUM($H42:$J42))</f>
        <v>0</v>
      </c>
      <c r="AJ42" s="19" cm="1">
        <f t="array" ref="AJ42">_xlfn.SWITCH($A42,"Start",$K42,"End",$M42,SUM($K42:$M42))</f>
        <v>0</v>
      </c>
      <c r="AK42" s="19" cm="1">
        <f t="array" ref="AK42">_xlfn.SWITCH($A42,"Start",$N42,"End",$P42,SUM($N42:$P42))</f>
        <v>0</v>
      </c>
      <c r="AL42" s="19" cm="1">
        <f t="array" ref="AL42">_xlfn.SWITCH($A42,"Start",$Q42,"End",$S42,SUM($Q42:$S42))</f>
        <v>0</v>
      </c>
      <c r="AM42" s="19" cm="1">
        <f t="array" ref="AM42">_xlfn.SWITCH($A42,"Start",$T42,"End",$V42,SUM($T42:$V42))</f>
        <v>0</v>
      </c>
      <c r="AN42" s="19" cm="1">
        <f t="array" ref="AN42">_xlfn.SWITCH($A42,"Start",$W42,"End",$Y42,SUM($W42:$Y42))</f>
        <v>0</v>
      </c>
      <c r="AO42" s="19" cm="1">
        <f t="array" ref="AO42">_xlfn.SWITCH($A42,"Start",$Z42,"End",$AB42,SUM($Z42:$AB42))</f>
        <v>1</v>
      </c>
      <c r="AP42" s="19" cm="1">
        <f t="array" ref="AP42">_xlfn.SWITCH($A42,"Start",$AC42,"End",$AE42,SUM($AC42:$AE42))</f>
        <v>0</v>
      </c>
      <c r="AR42" s="19" cm="1">
        <f t="array" ref="AR42">_xlfn.SWITCH($A42,"Start",$E42,"End",$P42,SUM($E42:$P42))</f>
        <v>0</v>
      </c>
      <c r="AS42" s="19" cm="1">
        <f t="array" ref="AS42">_xlfn.SWITCH($A42,"Start",$Q42,"End",$AB42,SUM($Q42:$AB42))</f>
        <v>1</v>
      </c>
    </row>
    <row r="43" spans="1:45" x14ac:dyDescent="0.2">
      <c r="A43" s="35" t="s">
        <v>20</v>
      </c>
      <c r="B43" s="34" t="s">
        <v>9</v>
      </c>
      <c r="C43" s="35" t="s">
        <v>16</v>
      </c>
      <c r="E43" s="19" cm="1">
        <f t="array" ref="E43">IFERROR(
    -SUMPRODUCT(
        (Data_Clean_Build!H$2:H$51&lt;&gt;0) *
        (Data_Clean_Build!I$2:I$51 = 0) *
       (Data_Clean_Build!$E$2:$E$51 &lt;&gt; Data_Clean_Build!I$1:I$1) *
        (($B43 = "All") + (Data_Clean_Build!$F$2:$F$51 = $B43)) *
        (($C43 = "") + ISNUMBER(SEARCH(Data_Clean_Build!$B$2:$B$51,$C43)))
    ),
    0
)</f>
        <v>0</v>
      </c>
      <c r="F43" s="19" cm="1">
        <f t="array" ref="F43">IFERROR(
    -SUMPRODUCT(
        (Data_Clean_Build!I$2:I$51&lt;&gt;0) *
        (Data_Clean_Build!J$2:J$51 = 0) *
       (Data_Clean_Build!$E$2:$E$51 &lt;&gt; Data_Clean_Build!J$1:J$1) *
        (($B43 = "All") + (Data_Clean_Build!$F$2:$F$51 = $B43)) *
        (($C43 = "") + ISNUMBER(SEARCH(Data_Clean_Build!$B$2:$B$51,$C43)))
    ),
    0
)</f>
        <v>0</v>
      </c>
      <c r="G43" s="19" cm="1">
        <f t="array" ref="G43">IFERROR(
    -SUMPRODUCT(
        (Data_Clean_Build!J$2:J$51&lt;&gt;0) *
        (Data_Clean_Build!K$2:K$51 = 0) *
       (Data_Clean_Build!$E$2:$E$51 &lt;&gt; Data_Clean_Build!K$1:K$1) *
        (($B43 = "All") + (Data_Clean_Build!$F$2:$F$51 = $B43)) *
        (($C43 = "") + ISNUMBER(SEARCH(Data_Clean_Build!$B$2:$B$51,$C43)))
    ),
    0
)</f>
        <v>0</v>
      </c>
      <c r="H43" s="19" cm="1">
        <f t="array" ref="H43">IFERROR(
    -SUMPRODUCT(
        (Data_Clean_Build!K$2:K$51&lt;&gt;0) *
        (Data_Clean_Build!L$2:L$51 = 0) *
       (Data_Clean_Build!$E$2:$E$51 &lt;&gt; Data_Clean_Build!L$1:L$1) *
        (($B43 = "All") + (Data_Clean_Build!$F$2:$F$51 = $B43)) *
        (($C43 = "") + ISNUMBER(SEARCH(Data_Clean_Build!$B$2:$B$51,$C43)))
    ),
    0
)</f>
        <v>0</v>
      </c>
      <c r="I43" s="19" cm="1">
        <f t="array" ref="I43">IFERROR(
    -SUMPRODUCT(
        (Data_Clean_Build!L$2:L$51&lt;&gt;0) *
        (Data_Clean_Build!M$2:M$51 = 0) *
       (Data_Clean_Build!$E$2:$E$51 &lt;&gt; Data_Clean_Build!M$1:M$1) *
        (($B43 = "All") + (Data_Clean_Build!$F$2:$F$51 = $B43)) *
        (($C43 = "") + ISNUMBER(SEARCH(Data_Clean_Build!$B$2:$B$51,$C43)))
    ),
    0
)</f>
        <v>0</v>
      </c>
      <c r="J43" s="19" cm="1">
        <f t="array" ref="J43">IFERROR(
    -SUMPRODUCT(
        (Data_Clean_Build!M$2:M$51&lt;&gt;0) *
        (Data_Clean_Build!N$2:N$51 = 0) *
       (Data_Clean_Build!$E$2:$E$51 &lt;&gt; Data_Clean_Build!N$1:N$1) *
        (($B43 = "All") + (Data_Clean_Build!$F$2:$F$51 = $B43)) *
        (($C43 = "") + ISNUMBER(SEARCH(Data_Clean_Build!$B$2:$B$51,$C43)))
    ),
    0
)</f>
        <v>0</v>
      </c>
      <c r="K43" s="19" cm="1">
        <f t="array" ref="K43">IFERROR(
    -SUMPRODUCT(
        (Data_Clean_Build!N$2:N$51&lt;&gt;0) *
        (Data_Clean_Build!O$2:O$51 = 0) *
       (Data_Clean_Build!$E$2:$E$51 &lt;&gt; Data_Clean_Build!O$1:O$1) *
        (($B43 = "All") + (Data_Clean_Build!$F$2:$F$51 = $B43)) *
        (($C43 = "") + ISNUMBER(SEARCH(Data_Clean_Build!$B$2:$B$51,$C43)))
    ),
    0
)</f>
        <v>0</v>
      </c>
      <c r="L43" s="19" cm="1">
        <f t="array" ref="L43">IFERROR(
    -SUMPRODUCT(
        (Data_Clean_Build!O$2:O$51&lt;&gt;0) *
        (Data_Clean_Build!P$2:P$51 = 0) *
       (Data_Clean_Build!$E$2:$E$51 &lt;&gt; Data_Clean_Build!P$1:P$1) *
        (($B43 = "All") + (Data_Clean_Build!$F$2:$F$51 = $B43)) *
        (($C43 = "") + ISNUMBER(SEARCH(Data_Clean_Build!$B$2:$B$51,$C43)))
    ),
    0
)</f>
        <v>0</v>
      </c>
      <c r="M43" s="19" cm="1">
        <f t="array" ref="M43">IFERROR(
    -SUMPRODUCT(
        (Data_Clean_Build!P$2:P$51&lt;&gt;0) *
        (Data_Clean_Build!Q$2:Q$51 = 0) *
       (Data_Clean_Build!$E$2:$E$51 &lt;&gt; Data_Clean_Build!Q$1:Q$1) *
        (($B43 = "All") + (Data_Clean_Build!$F$2:$F$51 = $B43)) *
        (($C43 = "") + ISNUMBER(SEARCH(Data_Clean_Build!$B$2:$B$51,$C43)))
    ),
    0
)</f>
        <v>0</v>
      </c>
      <c r="N43" s="19" cm="1">
        <f t="array" ref="N43">IFERROR(
    -SUMPRODUCT(
        (Data_Clean_Build!Q$2:Q$51&lt;&gt;0) *
        (Data_Clean_Build!R$2:R$51 = 0) *
       (Data_Clean_Build!$E$2:$E$51 &lt;&gt; Data_Clean_Build!R$1:R$1) *
        (($B43 = "All") + (Data_Clean_Build!$F$2:$F$51 = $B43)) *
        (($C43 = "") + ISNUMBER(SEARCH(Data_Clean_Build!$B$2:$B$51,$C43)))
    ),
    0
)</f>
        <v>0</v>
      </c>
      <c r="O43" s="19" cm="1">
        <f t="array" ref="O43">IFERROR(
    -SUMPRODUCT(
        (Data_Clean_Build!R$2:R$51&lt;&gt;0) *
        (Data_Clean_Build!S$2:S$51 = 0) *
       (Data_Clean_Build!$E$2:$E$51 &lt;&gt; Data_Clean_Build!S$1:S$1) *
        (($B43 = "All") + (Data_Clean_Build!$F$2:$F$51 = $B43)) *
        (($C43 = "") + ISNUMBER(SEARCH(Data_Clean_Build!$B$2:$B$51,$C43)))
    ),
    0
)</f>
        <v>0</v>
      </c>
      <c r="P43" s="19" cm="1">
        <f t="array" ref="P43">IFERROR(
    -SUMPRODUCT(
        (Data_Clean_Build!S$2:S$51&lt;&gt;0) *
        (Data_Clean_Build!T$2:T$51 = 0) *
       (Data_Clean_Build!$E$2:$E$51 &lt;&gt; Data_Clean_Build!T$1:T$1) *
        (($B43 = "All") + (Data_Clean_Build!$F$2:$F$51 = $B43)) *
        (($C43 = "") + ISNUMBER(SEARCH(Data_Clean_Build!$B$2:$B$51,$C43)))
    ),
    0
)</f>
        <v>0</v>
      </c>
      <c r="Q43" s="19" cm="1">
        <f t="array" ref="Q43">IFERROR(
    -SUMPRODUCT(
        (Data_Clean_Build!T$2:T$51&lt;&gt;0) *
        (Data_Clean_Build!U$2:U$51 = 0) *
       (Data_Clean_Build!$E$2:$E$51 &lt;&gt; Data_Clean_Build!U$1:U$1) *
        (($B43 = "All") + (Data_Clean_Build!$F$2:$F$51 = $B43)) *
        (($C43 = "") + ISNUMBER(SEARCH(Data_Clean_Build!$B$2:$B$51,$C43)))
    ),
    0
)</f>
        <v>0</v>
      </c>
      <c r="R43" s="19" cm="1">
        <f t="array" ref="R43">IFERROR(
    -SUMPRODUCT(
        (Data_Clean_Build!U$2:U$51&lt;&gt;0) *
        (Data_Clean_Build!V$2:V$51 = 0) *
       (Data_Clean_Build!$E$2:$E$51 &lt;&gt; Data_Clean_Build!V$1:V$1) *
        (($B43 = "All") + (Data_Clean_Build!$F$2:$F$51 = $B43)) *
        (($C43 = "") + ISNUMBER(SEARCH(Data_Clean_Build!$B$2:$B$51,$C43)))
    ),
    0
)</f>
        <v>0</v>
      </c>
      <c r="S43" s="19" cm="1">
        <f t="array" ref="S43">IFERROR(
    -SUMPRODUCT(
        (Data_Clean_Build!V$2:V$51&lt;&gt;0) *
        (Data_Clean_Build!W$2:W$51 = 0) *
       (Data_Clean_Build!$E$2:$E$51 &lt;&gt; Data_Clean_Build!W$1:W$1) *
        (($B43 = "All") + (Data_Clean_Build!$F$2:$F$51 = $B43)) *
        (($C43 = "") + ISNUMBER(SEARCH(Data_Clean_Build!$B$2:$B$51,$C43)))
    ),
    0
)</f>
        <v>0</v>
      </c>
      <c r="T43" s="19" cm="1">
        <f t="array" ref="T43">IFERROR(
    -SUMPRODUCT(
        (Data_Clean_Build!W$2:W$51&lt;&gt;0) *
        (Data_Clean_Build!X$2:X$51 = 0) *
       (Data_Clean_Build!$E$2:$E$51 &lt;&gt; Data_Clean_Build!X$1:X$1) *
        (($B43 = "All") + (Data_Clean_Build!$F$2:$F$51 = $B43)) *
        (($C43 = "") + ISNUMBER(SEARCH(Data_Clean_Build!$B$2:$B$51,$C43)))
    ),
    0
)</f>
        <v>0</v>
      </c>
      <c r="U43" s="19" cm="1">
        <f t="array" ref="U43">IFERROR(
    -SUMPRODUCT(
        (Data_Clean_Build!X$2:X$51&lt;&gt;0) *
        (Data_Clean_Build!Y$2:Y$51 = 0) *
       (Data_Clean_Build!$E$2:$E$51 &lt;&gt; Data_Clean_Build!Y$1:Y$1) *
        (($B43 = "All") + (Data_Clean_Build!$F$2:$F$51 = $B43)) *
        (($C43 = "") + ISNUMBER(SEARCH(Data_Clean_Build!$B$2:$B$51,$C43)))
    ),
    0
)</f>
        <v>0</v>
      </c>
      <c r="V43" s="19" cm="1">
        <f t="array" ref="V43">IFERROR(
    -SUMPRODUCT(
        (Data_Clean_Build!Y$2:Y$51&lt;&gt;0) *
        (Data_Clean_Build!Z$2:Z$51 = 0) *
       (Data_Clean_Build!$E$2:$E$51 &lt;&gt; Data_Clean_Build!Z$1:Z$1) *
        (($B43 = "All") + (Data_Clean_Build!$F$2:$F$51 = $B43)) *
        (($C43 = "") + ISNUMBER(SEARCH(Data_Clean_Build!$B$2:$B$51,$C43)))
    ),
    0
)</f>
        <v>0</v>
      </c>
      <c r="W43" s="19" cm="1">
        <f t="array" ref="W43">IFERROR(
    -SUMPRODUCT(
        (Data_Clean_Build!Z$2:Z$51&lt;&gt;0) *
        (Data_Clean_Build!AA$2:AA$51 = 0) *
       (Data_Clean_Build!$E$2:$E$51 &lt;&gt; Data_Clean_Build!AA$1:AA$1) *
        (($B43 = "All") + (Data_Clean_Build!$F$2:$F$51 = $B43)) *
        (($C43 = "") + ISNUMBER(SEARCH(Data_Clean_Build!$B$2:$B$51,$C43)))
    ),
    0
)</f>
        <v>0</v>
      </c>
      <c r="X43" s="19" cm="1">
        <f t="array" ref="X43">IFERROR(
    -SUMPRODUCT(
        (Data_Clean_Build!AA$2:AA$51&lt;&gt;0) *
        (Data_Clean_Build!AB$2:AB$51 = 0) *
       (Data_Clean_Build!$E$2:$E$51 &lt;&gt; Data_Clean_Build!AB$1:AB$1) *
        (($B43 = "All") + (Data_Clean_Build!$F$2:$F$51 = $B43)) *
        (($C43 = "") + ISNUMBER(SEARCH(Data_Clean_Build!$B$2:$B$51,$C43)))
    ),
    0
)</f>
        <v>0</v>
      </c>
      <c r="Y43" s="19" cm="1">
        <f t="array" ref="Y43">IFERROR(
    -SUMPRODUCT(
        (Data_Clean_Build!AB$2:AB$51&lt;&gt;0) *
        (Data_Clean_Build!AC$2:AC$51 = 0) *
       (Data_Clean_Build!$E$2:$E$51 &lt;&gt; Data_Clean_Build!AC$1:AC$1) *
        (($B43 = "All") + (Data_Clean_Build!$F$2:$F$51 = $B43)) *
        (($C43 = "") + ISNUMBER(SEARCH(Data_Clean_Build!$B$2:$B$51,$C43)))
    ),
    0
)</f>
        <v>0</v>
      </c>
      <c r="Z43" s="19" cm="1">
        <f t="array" ref="Z43">IFERROR(
    -SUMPRODUCT(
        (Data_Clean_Build!AC$2:AC$51&lt;&gt;0) *
        (Data_Clean_Build!AD$2:AD$51 = 0) *
       (Data_Clean_Build!$E$2:$E$51 &lt;&gt; Data_Clean_Build!AD$1:AD$1) *
        (($B43 = "All") + (Data_Clean_Build!$F$2:$F$51 = $B43)) *
        (($C43 = "") + ISNUMBER(SEARCH(Data_Clean_Build!$B$2:$B$51,$C43)))
    ),
    0
)</f>
        <v>0</v>
      </c>
      <c r="AA43" s="19" cm="1">
        <f t="array" ref="AA43">IFERROR(
    -SUMPRODUCT(
        (Data_Clean_Build!AD$2:AD$51&lt;&gt;0) *
        (Data_Clean_Build!AE$2:AE$51 = 0) *
       (Data_Clean_Build!$E$2:$E$51 &lt;&gt; Data_Clean_Build!AE$1:AE$1) *
        (($B43 = "All") + (Data_Clean_Build!$F$2:$F$51 = $B43)) *
        (($C43 = "") + ISNUMBER(SEARCH(Data_Clean_Build!$B$2:$B$51,$C43)))
    ),
    0
)</f>
        <v>0</v>
      </c>
      <c r="AB43" s="19" cm="1">
        <f t="array" ref="AB43">IFERROR(
    -SUMPRODUCT(
        (Data_Clean_Build!AE$2:AE$51&lt;&gt;0) *
        (Data_Clean_Build!AF$2:AF$51 = 0) *
       (Data_Clean_Build!$E$2:$E$51 &lt;&gt; Data_Clean_Build!AF$1:AF$1) *
        (($B43 = "All") + (Data_Clean_Build!$F$2:$F$51 = $B43)) *
        (($C43 = "") + ISNUMBER(SEARCH(Data_Clean_Build!$B$2:$B$51,$C43)))
    ),
    0
)</f>
        <v>0</v>
      </c>
      <c r="AC43" s="19" cm="1">
        <f t="array" ref="AC43">IFERROR(
    -SUMPRODUCT(
        (Data_Clean_Build!AF$2:AF$51&lt;&gt;0) *
        (Data_Clean_Build!AG$2:AG$51 = 0) *
       (Data_Clean_Build!$E$2:$E$51 &lt;&gt; Data_Clean_Build!AG$1:AG$1) *
        (($B43 = "All") + (Data_Clean_Build!$F$2:$F$51 = $B43)) *
        (($C43 = "") + ISNUMBER(SEARCH(Data_Clean_Build!$B$2:$B$51,$C43)))
    ),
    0
)</f>
        <v>0</v>
      </c>
      <c r="AD43" s="19" cm="1">
        <f t="array" ref="AD43">IFERROR(
    -SUMPRODUCT(
        (Data_Clean_Build!AG$2:AG$51&lt;&gt;0) *
        (Data_Clean_Build!AH$2:AH$51 = 0) *
       (Data_Clean_Build!$E$2:$E$51 &lt;&gt; Data_Clean_Build!AH$1:AH$1) *
        (($B43 = "All") + (Data_Clean_Build!$F$2:$F$51 = $B43)) *
        (($C43 = "") + ISNUMBER(SEARCH(Data_Clean_Build!$B$2:$B$51,$C43)))
    ),
    0
)</f>
        <v>0</v>
      </c>
      <c r="AE43" s="19" cm="1">
        <f t="array" ref="AE43">IFERROR(
    -SUMPRODUCT(
        (Data_Clean_Build!AH$2:AH$51&lt;&gt;0) *
        (Data_Clean_Build!AI$2:AI$51 = 0) *
       (Data_Clean_Build!$E$2:$E$51 &lt;&gt; Data_Clean_Build!AI$1:AI$1) *
        (($B43 = "All") + (Data_Clean_Build!$F$2:$F$51 = $B43)) *
        (($C43 = "") + ISNUMBER(SEARCH(Data_Clean_Build!$B$2:$B$51,$C43)))
    ),
    0
)</f>
        <v>0</v>
      </c>
      <c r="AF43" s="19" cm="1">
        <f t="array" ref="AF43">IFERROR(
    -SUMPRODUCT(
        (Data_Clean_Build!AI$2:AI$51&lt;&gt;0) *
        (Data_Clean_Build!AJ$2:AJ$51 = 0) *
       (Data_Clean_Build!$E$2:$E$51 &lt;&gt; Data_Clean_Build!AJ$1:AJ$1) *
        (($B43 = "All") + (Data_Clean_Build!$F$2:$F$51 = $B43)) *
        (($C43 = "") + ISNUMBER(SEARCH(Data_Clean_Build!$B$2:$B$51,$C43)))
    ),
    0
)</f>
        <v>0</v>
      </c>
      <c r="AH43" s="19" cm="1">
        <f t="array" ref="AH43">_xlfn.SWITCH($A43,"Start",$E43,"End",$G43,SUM($E43:$G43))</f>
        <v>0</v>
      </c>
      <c r="AI43" s="19" cm="1">
        <f t="array" ref="AI43">_xlfn.SWITCH($A43,"Start",$H43,"End",$J43,SUM($H43:$J43))</f>
        <v>0</v>
      </c>
      <c r="AJ43" s="19" cm="1">
        <f t="array" ref="AJ43">_xlfn.SWITCH($A43,"Start",$K43,"End",$M43,SUM($K43:$M43))</f>
        <v>0</v>
      </c>
      <c r="AK43" s="19" cm="1">
        <f t="array" ref="AK43">_xlfn.SWITCH($A43,"Start",$N43,"End",$P43,SUM($N43:$P43))</f>
        <v>0</v>
      </c>
      <c r="AL43" s="19" cm="1">
        <f t="array" ref="AL43">_xlfn.SWITCH($A43,"Start",$Q43,"End",$S43,SUM($Q43:$S43))</f>
        <v>0</v>
      </c>
      <c r="AM43" s="19" cm="1">
        <f t="array" ref="AM43">_xlfn.SWITCH($A43,"Start",$T43,"End",$V43,SUM($T43:$V43))</f>
        <v>0</v>
      </c>
      <c r="AN43" s="19" cm="1">
        <f t="array" ref="AN43">_xlfn.SWITCH($A43,"Start",$W43,"End",$Y43,SUM($W43:$Y43))</f>
        <v>0</v>
      </c>
      <c r="AO43" s="19" cm="1">
        <f t="array" ref="AO43">_xlfn.SWITCH($A43,"Start",$Z43,"End",$AB43,SUM($Z43:$AB43))</f>
        <v>0</v>
      </c>
      <c r="AP43" s="19" cm="1">
        <f t="array" ref="AP43">_xlfn.SWITCH($A43,"Start",$AC43,"End",$AE43,SUM($AC43:$AE43))</f>
        <v>0</v>
      </c>
      <c r="AR43" s="19" cm="1">
        <f t="array" ref="AR43">_xlfn.SWITCH($A43,"Start",$E43,"End",$P43,SUM($E43:$P43))</f>
        <v>0</v>
      </c>
      <c r="AS43" s="19" cm="1">
        <f t="array" ref="AS43">_xlfn.SWITCH($A43,"Start",$Q43,"End",$AB43,SUM($Q43:$AB43))</f>
        <v>0</v>
      </c>
    </row>
    <row r="44" spans="1:45" x14ac:dyDescent="0.2">
      <c r="A44" s="35" t="s">
        <v>21</v>
      </c>
      <c r="B44" s="34" t="s">
        <v>9</v>
      </c>
      <c r="C44" s="35" t="s">
        <v>16</v>
      </c>
      <c r="E44" s="19" cm="1">
        <f t="array" ref="E44">IFERROR(
    -SUMPRODUCT(
        (Data_Clean_Build!H$2:H$51&lt;&gt;0) *
        (Data_Clean_Build!$E$2:$E$51 = Data_Clean_Build!I$1:I$1) *
        (($B44 = "All") + (Data_Clean_Build!$F$2:$F$51 = $B44)) *
        (($C44 = "") + ISNUMBER(SEARCH(Data_Clean_Build!$B$2:$B$51,$C44)))
    ),
    0
)</f>
        <v>0</v>
      </c>
      <c r="F44" s="19" cm="1">
        <f t="array" ref="F44">IFERROR(
    -SUMPRODUCT(
        (Data_Clean_Build!I$2:I$51&lt;&gt;0) *
        (Data_Clean_Build!$E$2:$E$51 = Data_Clean_Build!J$1:J$1) *
        (($B44 = "All") + (Data_Clean_Build!$F$2:$F$51 = $B44)) *
        (($C44 = "") + ISNUMBER(SEARCH(Data_Clean_Build!$B$2:$B$51,$C44)))
    ),
    0
)</f>
        <v>0</v>
      </c>
      <c r="G44" s="19" cm="1">
        <f t="array" ref="G44">IFERROR(
    -SUMPRODUCT(
        (Data_Clean_Build!J$2:J$51&lt;&gt;0) *
        (Data_Clean_Build!$E$2:$E$51 = Data_Clean_Build!K$1:K$1) *
        (($B44 = "All") + (Data_Clean_Build!$F$2:$F$51 = $B44)) *
        (($C44 = "") + ISNUMBER(SEARCH(Data_Clean_Build!$B$2:$B$51,$C44)))
    ),
    0
)</f>
        <v>0</v>
      </c>
      <c r="H44" s="19" cm="1">
        <f t="array" ref="H44">IFERROR(
    -SUMPRODUCT(
        (Data_Clean_Build!K$2:K$51&lt;&gt;0) *
        (Data_Clean_Build!$E$2:$E$51 = Data_Clean_Build!L$1:L$1) *
        (($B44 = "All") + (Data_Clean_Build!$F$2:$F$51 = $B44)) *
        (($C44 = "") + ISNUMBER(SEARCH(Data_Clean_Build!$B$2:$B$51,$C44)))
    ),
    0
)</f>
        <v>0</v>
      </c>
      <c r="I44" s="19" cm="1">
        <f t="array" ref="I44">IFERROR(
    -SUMPRODUCT(
        (Data_Clean_Build!L$2:L$51&lt;&gt;0) *
        (Data_Clean_Build!$E$2:$E$51 = Data_Clean_Build!M$1:M$1) *
        (($B44 = "All") + (Data_Clean_Build!$F$2:$F$51 = $B44)) *
        (($C44 = "") + ISNUMBER(SEARCH(Data_Clean_Build!$B$2:$B$51,$C44)))
    ),
    0
)</f>
        <v>0</v>
      </c>
      <c r="J44" s="19" cm="1">
        <f t="array" ref="J44">IFERROR(
    -SUMPRODUCT(
        (Data_Clean_Build!M$2:M$51&lt;&gt;0) *
        (Data_Clean_Build!$E$2:$E$51 = Data_Clean_Build!N$1:N$1) *
        (($B44 = "All") + (Data_Clean_Build!$F$2:$F$51 = $B44)) *
        (($C44 = "") + ISNUMBER(SEARCH(Data_Clean_Build!$B$2:$B$51,$C44)))
    ),
    0
)</f>
        <v>0</v>
      </c>
      <c r="K44" s="19" cm="1">
        <f t="array" ref="K44">IFERROR(
    -SUMPRODUCT(
        (Data_Clean_Build!N$2:N$51&lt;&gt;0) *
        (Data_Clean_Build!$E$2:$E$51 = Data_Clean_Build!O$1:O$1) *
        (($B44 = "All") + (Data_Clean_Build!$F$2:$F$51 = $B44)) *
        (($C44 = "") + ISNUMBER(SEARCH(Data_Clean_Build!$B$2:$B$51,$C44)))
    ),
    0
)</f>
        <v>0</v>
      </c>
      <c r="L44" s="19" cm="1">
        <f t="array" ref="L44">IFERROR(
    -SUMPRODUCT(
        (Data_Clean_Build!O$2:O$51&lt;&gt;0) *
        (Data_Clean_Build!$E$2:$E$51 = Data_Clean_Build!P$1:P$1) *
        (($B44 = "All") + (Data_Clean_Build!$F$2:$F$51 = $B44)) *
        (($C44 = "") + ISNUMBER(SEARCH(Data_Clean_Build!$B$2:$B$51,$C44)))
    ),
    0
)</f>
        <v>0</v>
      </c>
      <c r="M44" s="19" cm="1">
        <f t="array" ref="M44">IFERROR(
    -SUMPRODUCT(
        (Data_Clean_Build!P$2:P$51&lt;&gt;0) *
        (Data_Clean_Build!$E$2:$E$51 = Data_Clean_Build!Q$1:Q$1) *
        (($B44 = "All") + (Data_Clean_Build!$F$2:$F$51 = $B44)) *
        (($C44 = "") + ISNUMBER(SEARCH(Data_Clean_Build!$B$2:$B$51,$C44)))
    ),
    0
)</f>
        <v>0</v>
      </c>
      <c r="N44" s="19" cm="1">
        <f t="array" ref="N44">IFERROR(
    -SUMPRODUCT(
        (Data_Clean_Build!Q$2:Q$51&lt;&gt;0) *
        (Data_Clean_Build!$E$2:$E$51 = Data_Clean_Build!R$1:R$1) *
        (($B44 = "All") + (Data_Clean_Build!$F$2:$F$51 = $B44)) *
        (($C44 = "") + ISNUMBER(SEARCH(Data_Clean_Build!$B$2:$B$51,$C44)))
    ),
    0
)</f>
        <v>0</v>
      </c>
      <c r="O44" s="19" cm="1">
        <f t="array" ref="O44">IFERROR(
    -SUMPRODUCT(
        (Data_Clean_Build!R$2:R$51&lt;&gt;0) *
        (Data_Clean_Build!$E$2:$E$51 = Data_Clean_Build!S$1:S$1) *
        (($B44 = "All") + (Data_Clean_Build!$F$2:$F$51 = $B44)) *
        (($C44 = "") + ISNUMBER(SEARCH(Data_Clean_Build!$B$2:$B$51,$C44)))
    ),
    0
)</f>
        <v>0</v>
      </c>
      <c r="P44" s="19" cm="1">
        <f t="array" ref="P44">IFERROR(
    -SUMPRODUCT(
        (Data_Clean_Build!S$2:S$51&lt;&gt;0) *
        (Data_Clean_Build!$E$2:$E$51 = Data_Clean_Build!T$1:T$1) *
        (($B44 = "All") + (Data_Clean_Build!$F$2:$F$51 = $B44)) *
        (($C44 = "") + ISNUMBER(SEARCH(Data_Clean_Build!$B$2:$B$51,$C44)))
    ),
    0
)</f>
        <v>0</v>
      </c>
      <c r="Q44" s="19" cm="1">
        <f t="array" ref="Q44">IFERROR(
    -SUMPRODUCT(
        (Data_Clean_Build!T$2:T$51&lt;&gt;0) *
        (Data_Clean_Build!$E$2:$E$51 = Data_Clean_Build!U$1:U$1) *
        (($B44 = "All") + (Data_Clean_Build!$F$2:$F$51 = $B44)) *
        (($C44 = "") + ISNUMBER(SEARCH(Data_Clean_Build!$B$2:$B$51,$C44)))
    ),
    0
)</f>
        <v>0</v>
      </c>
      <c r="R44" s="19" cm="1">
        <f t="array" ref="R44">IFERROR(
    -SUMPRODUCT(
        (Data_Clean_Build!U$2:U$51&lt;&gt;0) *
        (Data_Clean_Build!$E$2:$E$51 = Data_Clean_Build!V$1:V$1) *
        (($B44 = "All") + (Data_Clean_Build!$F$2:$F$51 = $B44)) *
        (($C44 = "") + ISNUMBER(SEARCH(Data_Clean_Build!$B$2:$B$51,$C44)))
    ),
    0
)</f>
        <v>0</v>
      </c>
      <c r="S44" s="19" cm="1">
        <f t="array" ref="S44">IFERROR(
    -SUMPRODUCT(
        (Data_Clean_Build!V$2:V$51&lt;&gt;0) *
        (Data_Clean_Build!$E$2:$E$51 = Data_Clean_Build!W$1:W$1) *
        (($B44 = "All") + (Data_Clean_Build!$F$2:$F$51 = $B44)) *
        (($C44 = "") + ISNUMBER(SEARCH(Data_Clean_Build!$B$2:$B$51,$C44)))
    ),
    0
)</f>
        <v>0</v>
      </c>
      <c r="T44" s="19" cm="1">
        <f t="array" ref="T44">IFERROR(
    -SUMPRODUCT(
        (Data_Clean_Build!W$2:W$51&lt;&gt;0) *
        (Data_Clean_Build!$E$2:$E$51 = Data_Clean_Build!X$1:X$1) *
        (($B44 = "All") + (Data_Clean_Build!$F$2:$F$51 = $B44)) *
        (($C44 = "") + ISNUMBER(SEARCH(Data_Clean_Build!$B$2:$B$51,$C44)))
    ),
    0
)</f>
        <v>0</v>
      </c>
      <c r="U44" s="19" cm="1">
        <f t="array" ref="U44">IFERROR(
    -SUMPRODUCT(
        (Data_Clean_Build!X$2:X$51&lt;&gt;0) *
        (Data_Clean_Build!$E$2:$E$51 = Data_Clean_Build!Y$1:Y$1) *
        (($B44 = "All") + (Data_Clean_Build!$F$2:$F$51 = $B44)) *
        (($C44 = "") + ISNUMBER(SEARCH(Data_Clean_Build!$B$2:$B$51,$C44)))
    ),
    0
)</f>
        <v>0</v>
      </c>
      <c r="V44" s="19" cm="1">
        <f t="array" ref="V44">IFERROR(
    -SUMPRODUCT(
        (Data_Clean_Build!Y$2:Y$51&lt;&gt;0) *
        (Data_Clean_Build!$E$2:$E$51 = Data_Clean_Build!Z$1:Z$1) *
        (($B44 = "All") + (Data_Clean_Build!$F$2:$F$51 = $B44)) *
        (($C44 = "") + ISNUMBER(SEARCH(Data_Clean_Build!$B$2:$B$51,$C44)))
    ),
    0
)</f>
        <v>0</v>
      </c>
      <c r="W44" s="19" cm="1">
        <f t="array" ref="W44">IFERROR(
    -SUMPRODUCT(
        (Data_Clean_Build!Z$2:Z$51&lt;&gt;0) *
        (Data_Clean_Build!$E$2:$E$51 = Data_Clean_Build!AA$1:AA$1) *
        (($B44 = "All") + (Data_Clean_Build!$F$2:$F$51 = $B44)) *
        (($C44 = "") + ISNUMBER(SEARCH(Data_Clean_Build!$B$2:$B$51,$C44)))
    ),
    0
)</f>
        <v>0</v>
      </c>
      <c r="X44" s="19" cm="1">
        <f t="array" ref="X44">IFERROR(
    -SUMPRODUCT(
        (Data_Clean_Build!AA$2:AA$51&lt;&gt;0) *
        (Data_Clean_Build!$E$2:$E$51 = Data_Clean_Build!AB$1:AB$1) *
        (($B44 = "All") + (Data_Clean_Build!$F$2:$F$51 = $B44)) *
        (($C44 = "") + ISNUMBER(SEARCH(Data_Clean_Build!$B$2:$B$51,$C44)))
    ),
    0
)</f>
        <v>0</v>
      </c>
      <c r="Y44" s="19" cm="1">
        <f t="array" ref="Y44">IFERROR(
    -SUMPRODUCT(
        (Data_Clean_Build!AB$2:AB$51&lt;&gt;0) *
        (Data_Clean_Build!$E$2:$E$51 = Data_Clean_Build!AC$1:AC$1) *
        (($B44 = "All") + (Data_Clean_Build!$F$2:$F$51 = $B44)) *
        (($C44 = "") + ISNUMBER(SEARCH(Data_Clean_Build!$B$2:$B$51,$C44)))
    ),
    0
)</f>
        <v>0</v>
      </c>
      <c r="Z44" s="19" cm="1">
        <f t="array" ref="Z44">IFERROR(
    -SUMPRODUCT(
        (Data_Clean_Build!AC$2:AC$51&lt;&gt;0) *
        (Data_Clean_Build!$E$2:$E$51 = Data_Clean_Build!AD$1:AD$1) *
        (($B44 = "All") + (Data_Clean_Build!$F$2:$F$51 = $B44)) *
        (($C44 = "") + ISNUMBER(SEARCH(Data_Clean_Build!$B$2:$B$51,$C44)))
    ),
    0
)</f>
        <v>0</v>
      </c>
      <c r="AA44" s="19" cm="1">
        <f t="array" ref="AA44">IFERROR(
    -SUMPRODUCT(
        (Data_Clean_Build!AD$2:AD$51&lt;&gt;0) *
        (Data_Clean_Build!$E$2:$E$51 = Data_Clean_Build!AE$1:AE$1) *
        (($B44 = "All") + (Data_Clean_Build!$F$2:$F$51 = $B44)) *
        (($C44 = "") + ISNUMBER(SEARCH(Data_Clean_Build!$B$2:$B$51,$C44)))
    ),
    0
)</f>
        <v>0</v>
      </c>
      <c r="AB44" s="19" cm="1">
        <f t="array" ref="AB44">IFERROR(
    -SUMPRODUCT(
        (Data_Clean_Build!AE$2:AE$51&lt;&gt;0) *
        (Data_Clean_Build!$E$2:$E$51 = Data_Clean_Build!AF$1:AF$1) *
        (($B44 = "All") + (Data_Clean_Build!$F$2:$F$51 = $B44)) *
        (($C44 = "") + ISNUMBER(SEARCH(Data_Clean_Build!$B$2:$B$51,$C44)))
    ),
    0
)</f>
        <v>0</v>
      </c>
      <c r="AC44" s="19" cm="1">
        <f t="array" ref="AC44">IFERROR(
    -SUMPRODUCT(
        (Data_Clean_Build!AF$2:AF$51&lt;&gt;0) *
        (Data_Clean_Build!$E$2:$E$51 = Data_Clean_Build!AG$1:AG$1) *
        (($B44 = "All") + (Data_Clean_Build!$F$2:$F$51 = $B44)) *
        (($C44 = "") + ISNUMBER(SEARCH(Data_Clean_Build!$B$2:$B$51,$C44)))
    ),
    0
)</f>
        <v>0</v>
      </c>
      <c r="AD44" s="19" cm="1">
        <f t="array" ref="AD44">IFERROR(
    -SUMPRODUCT(
        (Data_Clean_Build!AG$2:AG$51&lt;&gt;0) *
        (Data_Clean_Build!$E$2:$E$51 = Data_Clean_Build!AH$1:AH$1) *
        (($B44 = "All") + (Data_Clean_Build!$F$2:$F$51 = $B44)) *
        (($C44 = "") + ISNUMBER(SEARCH(Data_Clean_Build!$B$2:$B$51,$C44)))
    ),
    0
)</f>
        <v>0</v>
      </c>
      <c r="AE44" s="19" cm="1">
        <f t="array" ref="AE44">IFERROR(
    -SUMPRODUCT(
        (Data_Clean_Build!AH$2:AH$51&lt;&gt;0) *
        (Data_Clean_Build!$E$2:$E$51 = Data_Clean_Build!AI$1:AI$1) *
        (($B44 = "All") + (Data_Clean_Build!$F$2:$F$51 = $B44)) *
        (($C44 = "") + ISNUMBER(SEARCH(Data_Clean_Build!$B$2:$B$51,$C44)))
    ),
    0
)</f>
        <v>0</v>
      </c>
      <c r="AF44" s="19" cm="1">
        <f t="array" ref="AF44">IFERROR(
    -SUMPRODUCT(
        (Data_Clean_Build!AI$2:AI$51&lt;&gt;0) *
        (Data_Clean_Build!$E$2:$E$51 = Data_Clean_Build!AJ$1:AJ$1) *
        (($B44 = "All") + (Data_Clean_Build!$F$2:$F$51 = $B44)) *
        (($C44 = "") + ISNUMBER(SEARCH(Data_Clean_Build!$B$2:$B$51,$C44)))
    ),
    0
)</f>
        <v>0</v>
      </c>
      <c r="AH44" s="19" cm="1">
        <f t="array" ref="AH44">_xlfn.SWITCH($A44,"Start",$E44,"End",$G44,SUM($E44:$G44))</f>
        <v>0</v>
      </c>
      <c r="AI44" s="19" cm="1">
        <f t="array" ref="AI44">_xlfn.SWITCH($A44,"Start",$H44,"End",$J44,SUM($H44:$J44))</f>
        <v>0</v>
      </c>
      <c r="AJ44" s="19" cm="1">
        <f t="array" ref="AJ44">_xlfn.SWITCH($A44,"Start",$K44,"End",$M44,SUM($K44:$M44))</f>
        <v>0</v>
      </c>
      <c r="AK44" s="19" cm="1">
        <f t="array" ref="AK44">_xlfn.SWITCH($A44,"Start",$N44,"End",$P44,SUM($N44:$P44))</f>
        <v>0</v>
      </c>
      <c r="AL44" s="19" cm="1">
        <f t="array" ref="AL44">_xlfn.SWITCH($A44,"Start",$Q44,"End",$S44,SUM($Q44:$S44))</f>
        <v>0</v>
      </c>
      <c r="AM44" s="19" cm="1">
        <f t="array" ref="AM44">_xlfn.SWITCH($A44,"Start",$T44,"End",$V44,SUM($T44:$V44))</f>
        <v>0</v>
      </c>
      <c r="AN44" s="19" cm="1">
        <f t="array" ref="AN44">_xlfn.SWITCH($A44,"Start",$W44,"End",$Y44,SUM($W44:$Y44))</f>
        <v>0</v>
      </c>
      <c r="AO44" s="19" cm="1">
        <f t="array" ref="AO44">_xlfn.SWITCH($A44,"Start",$Z44,"End",$AB44,SUM($Z44:$AB44))</f>
        <v>0</v>
      </c>
      <c r="AP44" s="19" cm="1">
        <f t="array" ref="AP44">_xlfn.SWITCH($A44,"Start",$AC44,"End",$AE44,SUM($AC44:$AE44))</f>
        <v>0</v>
      </c>
      <c r="AR44" s="19" cm="1">
        <f t="array" ref="AR44">_xlfn.SWITCH($A44,"Start",$E44,"End",$P44,SUM($E44:$P44))</f>
        <v>0</v>
      </c>
      <c r="AS44" s="19" cm="1">
        <f t="array" ref="AS44">_xlfn.SWITCH($A44,"Start",$Q44,"End",$AB44,SUM($Q44:$AB44))</f>
        <v>0</v>
      </c>
    </row>
    <row r="45" spans="1:45" x14ac:dyDescent="0.2">
      <c r="A45" s="35" t="s">
        <v>22</v>
      </c>
      <c r="B45" s="34" t="s">
        <v>9</v>
      </c>
      <c r="C45" s="35" t="s">
        <v>16</v>
      </c>
      <c r="E45" s="19" cm="1">
        <f t="array" ref="E45">IFERROR(
    SUMPRODUCT(
        (Data_Clean_Build!I$2:I$51&lt;&gt;0) *
        (($B45 = "All") + (Data_Clean_Build!$F$2:$F$51 = $B45)) *
        (($C45 = "") + ISNUMBER(SEARCH(Data_Clean_Build!$B$2:$B$51,$C45)))
    ),
    0
)</f>
        <v>0</v>
      </c>
      <c r="F45" s="19" cm="1">
        <f t="array" ref="F45">IFERROR(
    SUMPRODUCT(
        (Data_Clean_Build!J$2:J$51&lt;&gt;0) *
        (($B45 = "All") + (Data_Clean_Build!$F$2:$F$51 = $B45)) *
        (($C45 = "") + ISNUMBER(SEARCH(Data_Clean_Build!$B$2:$B$51,$C45)))
    ),
    0
)</f>
        <v>0</v>
      </c>
      <c r="G45" s="19" cm="1">
        <f t="array" ref="G45">IFERROR(
    SUMPRODUCT(
        (Data_Clean_Build!K$2:K$51&lt;&gt;0) *
        (($B45 = "All") + (Data_Clean_Build!$F$2:$F$51 = $B45)) *
        (($C45 = "") + ISNUMBER(SEARCH(Data_Clean_Build!$B$2:$B$51,$C45)))
    ),
    0
)</f>
        <v>0</v>
      </c>
      <c r="H45" s="19" cm="1">
        <f t="array" ref="H45">IFERROR(
    SUMPRODUCT(
        (Data_Clean_Build!L$2:L$51&lt;&gt;0) *
        (($B45 = "All") + (Data_Clean_Build!$F$2:$F$51 = $B45)) *
        (($C45 = "") + ISNUMBER(SEARCH(Data_Clean_Build!$B$2:$B$51,$C45)))
    ),
    0
)</f>
        <v>0</v>
      </c>
      <c r="I45" s="19" cm="1">
        <f t="array" ref="I45">IFERROR(
    SUMPRODUCT(
        (Data_Clean_Build!M$2:M$51&lt;&gt;0) *
        (($B45 = "All") + (Data_Clean_Build!$F$2:$F$51 = $B45)) *
        (($C45 = "") + ISNUMBER(SEARCH(Data_Clean_Build!$B$2:$B$51,$C45)))
    ),
    0
)</f>
        <v>0</v>
      </c>
      <c r="J45" s="19" cm="1">
        <f t="array" ref="J45">IFERROR(
    SUMPRODUCT(
        (Data_Clean_Build!N$2:N$51&lt;&gt;0) *
        (($B45 = "All") + (Data_Clean_Build!$F$2:$F$51 = $B45)) *
        (($C45 = "") + ISNUMBER(SEARCH(Data_Clean_Build!$B$2:$B$51,$C45)))
    ),
    0
)</f>
        <v>0</v>
      </c>
      <c r="K45" s="19" cm="1">
        <f t="array" ref="K45">IFERROR(
    SUMPRODUCT(
        (Data_Clean_Build!O$2:O$51&lt;&gt;0) *
        (($B45 = "All") + (Data_Clean_Build!$F$2:$F$51 = $B45)) *
        (($C45 = "") + ISNUMBER(SEARCH(Data_Clean_Build!$B$2:$B$51,$C45)))
    ),
    0
)</f>
        <v>0</v>
      </c>
      <c r="L45" s="19" cm="1">
        <f t="array" ref="L45">IFERROR(
    SUMPRODUCT(
        (Data_Clean_Build!P$2:P$51&lt;&gt;0) *
        (($B45 = "All") + (Data_Clean_Build!$F$2:$F$51 = $B45)) *
        (($C45 = "") + ISNUMBER(SEARCH(Data_Clean_Build!$B$2:$B$51,$C45)))
    ),
    0
)</f>
        <v>0</v>
      </c>
      <c r="M45" s="19" cm="1">
        <f t="array" ref="M45">IFERROR(
    SUMPRODUCT(
        (Data_Clean_Build!Q$2:Q$51&lt;&gt;0) *
        (($B45 = "All") + (Data_Clean_Build!$F$2:$F$51 = $B45)) *
        (($C45 = "") + ISNUMBER(SEARCH(Data_Clean_Build!$B$2:$B$51,$C45)))
    ),
    0
)</f>
        <v>0</v>
      </c>
      <c r="N45" s="19" cm="1">
        <f t="array" ref="N45">IFERROR(
    SUMPRODUCT(
        (Data_Clean_Build!R$2:R$51&lt;&gt;0) *
        (($B45 = "All") + (Data_Clean_Build!$F$2:$F$51 = $B45)) *
        (($C45 = "") + ISNUMBER(SEARCH(Data_Clean_Build!$B$2:$B$51,$C45)))
    ),
    0
)</f>
        <v>0</v>
      </c>
      <c r="O45" s="19" cm="1">
        <f t="array" ref="O45">IFERROR(
    SUMPRODUCT(
        (Data_Clean_Build!S$2:S$51&lt;&gt;0) *
        (($B45 = "All") + (Data_Clean_Build!$F$2:$F$51 = $B45)) *
        (($C45 = "") + ISNUMBER(SEARCH(Data_Clean_Build!$B$2:$B$51,$C45)))
    ),
    0
)</f>
        <v>0</v>
      </c>
      <c r="P45" s="19" cm="1">
        <f t="array" ref="P45">IFERROR(
    SUMPRODUCT(
        (Data_Clean_Build!T$2:T$51&lt;&gt;0) *
        (($B45 = "All") + (Data_Clean_Build!$F$2:$F$51 = $B45)) *
        (($C45 = "") + ISNUMBER(SEARCH(Data_Clean_Build!$B$2:$B$51,$C45)))
    ),
    0
)</f>
        <v>0</v>
      </c>
      <c r="Q45" s="19" cm="1">
        <f t="array" ref="Q45">IFERROR(
    SUMPRODUCT(
        (Data_Clean_Build!U$2:U$51&lt;&gt;0) *
        (($B45 = "All") + (Data_Clean_Build!$F$2:$F$51 = $B45)) *
        (($C45 = "") + ISNUMBER(SEARCH(Data_Clean_Build!$B$2:$B$51,$C45)))
    ),
    0
)</f>
        <v>0</v>
      </c>
      <c r="R45" s="19" cm="1">
        <f t="array" ref="R45">IFERROR(
    SUMPRODUCT(
        (Data_Clean_Build!V$2:V$51&lt;&gt;0) *
        (($B45 = "All") + (Data_Clean_Build!$F$2:$F$51 = $B45)) *
        (($C45 = "") + ISNUMBER(SEARCH(Data_Clean_Build!$B$2:$B$51,$C45)))
    ),
    0
)</f>
        <v>1</v>
      </c>
      <c r="S45" s="19" cm="1">
        <f t="array" ref="S45">IFERROR(
    SUMPRODUCT(
        (Data_Clean_Build!W$2:W$51&lt;&gt;0) *
        (($B45 = "All") + (Data_Clean_Build!$F$2:$F$51 = $B45)) *
        (($C45 = "") + ISNUMBER(SEARCH(Data_Clean_Build!$B$2:$B$51,$C45)))
    ),
    0
)</f>
        <v>3</v>
      </c>
      <c r="T45" s="19" cm="1">
        <f t="array" ref="T45">IFERROR(
    SUMPRODUCT(
        (Data_Clean_Build!X$2:X$51&lt;&gt;0) *
        (($B45 = "All") + (Data_Clean_Build!$F$2:$F$51 = $B45)) *
        (($C45 = "") + ISNUMBER(SEARCH(Data_Clean_Build!$B$2:$B$51,$C45)))
    ),
    0
)</f>
        <v>3</v>
      </c>
      <c r="U45" s="19" cm="1">
        <f t="array" ref="U45">IFERROR(
    SUMPRODUCT(
        (Data_Clean_Build!Y$2:Y$51&lt;&gt;0) *
        (($B45 = "All") + (Data_Clean_Build!$F$2:$F$51 = $B45)) *
        (($C45 = "") + ISNUMBER(SEARCH(Data_Clean_Build!$B$2:$B$51,$C45)))
    ),
    0
)</f>
        <v>3</v>
      </c>
      <c r="V45" s="19" cm="1">
        <f t="array" ref="V45">IFERROR(
    SUMPRODUCT(
        (Data_Clean_Build!Z$2:Z$51&lt;&gt;0) *
        (($B45 = "All") + (Data_Clean_Build!$F$2:$F$51 = $B45)) *
        (($C45 = "") + ISNUMBER(SEARCH(Data_Clean_Build!$B$2:$B$51,$C45)))
    ),
    0
)</f>
        <v>3</v>
      </c>
      <c r="W45" s="19" cm="1">
        <f t="array" ref="W45">IFERROR(
    SUMPRODUCT(
        (Data_Clean_Build!AA$2:AA$51&lt;&gt;0) *
        (($B45 = "All") + (Data_Clean_Build!$F$2:$F$51 = $B45)) *
        (($C45 = "") + ISNUMBER(SEARCH(Data_Clean_Build!$B$2:$B$51,$C45)))
    ),
    0
)</f>
        <v>3</v>
      </c>
      <c r="X45" s="19" cm="1">
        <f t="array" ref="X45">IFERROR(
    SUMPRODUCT(
        (Data_Clean_Build!AB$2:AB$51&lt;&gt;0) *
        (($B45 = "All") + (Data_Clean_Build!$F$2:$F$51 = $B45)) *
        (($C45 = "") + ISNUMBER(SEARCH(Data_Clean_Build!$B$2:$B$51,$C45)))
    ),
    0
)</f>
        <v>3</v>
      </c>
      <c r="Y45" s="19" cm="1">
        <f t="array" ref="Y45">IFERROR(
    SUMPRODUCT(
        (Data_Clean_Build!AC$2:AC$51&lt;&gt;0) *
        (($B45 = "All") + (Data_Clean_Build!$F$2:$F$51 = $B45)) *
        (($C45 = "") + ISNUMBER(SEARCH(Data_Clean_Build!$B$2:$B$51,$C45)))
    ),
    0
)</f>
        <v>3</v>
      </c>
      <c r="Z45" s="19" cm="1">
        <f t="array" ref="Z45">IFERROR(
    SUMPRODUCT(
        (Data_Clean_Build!AD$2:AD$51&lt;&gt;0) *
        (($B45 = "All") + (Data_Clean_Build!$F$2:$F$51 = $B45)) *
        (($C45 = "") + ISNUMBER(SEARCH(Data_Clean_Build!$B$2:$B$51,$C45)))
    ),
    0
)</f>
        <v>3</v>
      </c>
      <c r="AA45" s="19" cm="1">
        <f t="array" ref="AA45">IFERROR(
    SUMPRODUCT(
        (Data_Clean_Build!AE$2:AE$51&lt;&gt;0) *
        (($B45 = "All") + (Data_Clean_Build!$F$2:$F$51 = $B45)) *
        (($C45 = "") + ISNUMBER(SEARCH(Data_Clean_Build!$B$2:$B$51,$C45)))
    ),
    0
)</f>
        <v>3</v>
      </c>
      <c r="AB45" s="19" cm="1">
        <f t="array" ref="AB45">IFERROR(
    SUMPRODUCT(
        (Data_Clean_Build!AF$2:AF$51&lt;&gt;0) *
        (($B45 = "All") + (Data_Clean_Build!$F$2:$F$51 = $B45)) *
        (($C45 = "") + ISNUMBER(SEARCH(Data_Clean_Build!$B$2:$B$51,$C45)))
    ),
    0
)</f>
        <v>3</v>
      </c>
      <c r="AC45" s="19" cm="1">
        <f t="array" ref="AC45">IFERROR(
    SUMPRODUCT(
        (Data_Clean_Build!AG$2:AG$51&lt;&gt;0) *
        (($B45 = "All") + (Data_Clean_Build!$F$2:$F$51 = $B45)) *
        (($C45 = "") + ISNUMBER(SEARCH(Data_Clean_Build!$B$2:$B$51,$C45)))
    ),
    0
)</f>
        <v>3</v>
      </c>
      <c r="AD45" s="19" cm="1">
        <f t="array" ref="AD45">IFERROR(
    SUMPRODUCT(
        (Data_Clean_Build!AH$2:AH$51&lt;&gt;0) *
        (($B45 = "All") + (Data_Clean_Build!$F$2:$F$51 = $B45)) *
        (($C45 = "") + ISNUMBER(SEARCH(Data_Clean_Build!$B$2:$B$51,$C45)))
    ),
    0
)</f>
        <v>3</v>
      </c>
      <c r="AE45" s="19" cm="1">
        <f t="array" ref="AE45">IFERROR(
    SUMPRODUCT(
        (Data_Clean_Build!AI$2:AI$51&lt;&gt;0) *
        (($B45 = "All") + (Data_Clean_Build!$F$2:$F$51 = $B45)) *
        (($C45 = "") + ISNUMBER(SEARCH(Data_Clean_Build!$B$2:$B$51,$C45)))
    ),
    0
)</f>
        <v>3</v>
      </c>
      <c r="AF45" s="19" cm="1">
        <f t="array" ref="AF45">IFERROR(
    SUMPRODUCT(
        (Data_Clean_Build!AJ$2:AJ$51&lt;&gt;0) *
        (($B45 = "All") + (Data_Clean_Build!$F$2:$F$51 = $B45)) *
        (($C45 = "") + ISNUMBER(SEARCH(Data_Clean_Build!$B$2:$B$51,$C45)))
    ),
    0
)</f>
        <v>3</v>
      </c>
      <c r="AH45" s="19" cm="1">
        <f t="array" ref="AH45">_xlfn.SWITCH($A45,"Start",$E45,"End",$G45,SUM($E45:$G45))</f>
        <v>0</v>
      </c>
      <c r="AI45" s="19" cm="1">
        <f t="array" ref="AI45">_xlfn.SWITCH($A45,"Start",$H45,"End",$J45,SUM($H45:$J45))</f>
        <v>0</v>
      </c>
      <c r="AJ45" s="19" cm="1">
        <f t="array" ref="AJ45">_xlfn.SWITCH($A45,"Start",$K45,"End",$M45,SUM($K45:$M45))</f>
        <v>0</v>
      </c>
      <c r="AK45" s="19" cm="1">
        <f t="array" ref="AK45">_xlfn.SWITCH($A45,"Start",$N45,"End",$P45,SUM($N45:$P45))</f>
        <v>0</v>
      </c>
      <c r="AL45" s="19" cm="1">
        <f t="array" ref="AL45">_xlfn.SWITCH($A45,"Start",$Q45,"End",$S45,SUM($Q45:$S45))</f>
        <v>3</v>
      </c>
      <c r="AM45" s="19" cm="1">
        <f t="array" ref="AM45">_xlfn.SWITCH($A45,"Start",$T45,"End",$V45,SUM($T45:$V45))</f>
        <v>3</v>
      </c>
      <c r="AN45" s="19" cm="1">
        <f t="array" ref="AN45">_xlfn.SWITCH($A45,"Start",$W45,"End",$Y45,SUM($W45:$Y45))</f>
        <v>3</v>
      </c>
      <c r="AO45" s="19" cm="1">
        <f t="array" ref="AO45">_xlfn.SWITCH($A45,"Start",$Z45,"End",$AB45,SUM($Z45:$AB45))</f>
        <v>3</v>
      </c>
      <c r="AP45" s="19" cm="1">
        <f t="array" ref="AP45">_xlfn.SWITCH($A45,"Start",$AC45,"End",$AE45,SUM($AC45:$AE45))</f>
        <v>3</v>
      </c>
      <c r="AR45" s="19" cm="1">
        <f t="array" ref="AR45">_xlfn.SWITCH($A45,"Start",$E45,"End",$P45,SUM($E45:$P45))</f>
        <v>0</v>
      </c>
      <c r="AS45" s="19" cm="1">
        <f t="array" ref="AS45">_xlfn.SWITCH($A45,"Start",$Q45,"End",$AB45,SUM($Q45:$AB45))</f>
        <v>3</v>
      </c>
    </row>
    <row r="46" spans="1:45" x14ac:dyDescent="0.2">
      <c r="A46" s="35" t="s">
        <v>16</v>
      </c>
      <c r="B46" s="34"/>
      <c r="C46" s="35" t="s">
        <v>16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H46" s="19"/>
      <c r="AI46" s="19"/>
      <c r="AJ46" s="19"/>
      <c r="AK46" s="19"/>
      <c r="AL46" s="19"/>
      <c r="AM46" s="19"/>
      <c r="AN46" s="19"/>
      <c r="AO46" s="19"/>
      <c r="AP46" s="19"/>
      <c r="AR46" s="19"/>
      <c r="AS46" s="19"/>
    </row>
    <row r="47" spans="1:45" x14ac:dyDescent="0.2">
      <c r="A47" s="35" t="s">
        <v>13</v>
      </c>
      <c r="B47" s="34" t="s">
        <v>10</v>
      </c>
      <c r="C47" s="35" t="s">
        <v>16</v>
      </c>
      <c r="E47" s="19" cm="1">
        <f t="array" ref="E47">IFERROR(
    SUMPRODUCT(
        (Data_Clean_Build!H$2:H$51&lt;&gt;0) *
        (($B47 = "All") + (Data_Clean_Build!$F$2:$F$51 = $B47)) *
        (($C47 = "") + ISNUMBER(SEARCH(Data_Clean_Build!$B$2:$B$51,$C47)))
    ),
    0
)</f>
        <v>0</v>
      </c>
      <c r="F47" s="19" cm="1">
        <f t="array" ref="F47">IFERROR(
    SUMPRODUCT(
        (Data_Clean_Build!I$2:I$51&lt;&gt;0) *
        (($B47 = "All") + (Data_Clean_Build!$F$2:$F$51 = $B47)) *
        (($C47 = "") + ISNUMBER(SEARCH(Data_Clean_Build!$B$2:$B$51,$C47)))
    ),
    0
)</f>
        <v>0</v>
      </c>
      <c r="G47" s="19" cm="1">
        <f t="array" ref="G47">IFERROR(
    SUMPRODUCT(
        (Data_Clean_Build!J$2:J$51&lt;&gt;0) *
        (($B47 = "All") + (Data_Clean_Build!$F$2:$F$51 = $B47)) *
        (($C47 = "") + ISNUMBER(SEARCH(Data_Clean_Build!$B$2:$B$51,$C47)))
    ),
    0
)</f>
        <v>0</v>
      </c>
      <c r="H47" s="19" cm="1">
        <f t="array" ref="H47">IFERROR(
    SUMPRODUCT(
        (Data_Clean_Build!K$2:K$51&lt;&gt;0) *
        (($B47 = "All") + (Data_Clean_Build!$F$2:$F$51 = $B47)) *
        (($C47 = "") + ISNUMBER(SEARCH(Data_Clean_Build!$B$2:$B$51,$C47)))
    ),
    0
)</f>
        <v>0</v>
      </c>
      <c r="I47" s="19" cm="1">
        <f t="array" ref="I47">IFERROR(
    SUMPRODUCT(
        (Data_Clean_Build!L$2:L$51&lt;&gt;0) *
        (($B47 = "All") + (Data_Clean_Build!$F$2:$F$51 = $B47)) *
        (($C47 = "") + ISNUMBER(SEARCH(Data_Clean_Build!$B$2:$B$51,$C47)))
    ),
    0
)</f>
        <v>0</v>
      </c>
      <c r="J47" s="19" cm="1">
        <f t="array" ref="J47">IFERROR(
    SUMPRODUCT(
        (Data_Clean_Build!M$2:M$51&lt;&gt;0) *
        (($B47 = "All") + (Data_Clean_Build!$F$2:$F$51 = $B47)) *
        (($C47 = "") + ISNUMBER(SEARCH(Data_Clean_Build!$B$2:$B$51,$C47)))
    ),
    0
)</f>
        <v>0</v>
      </c>
      <c r="K47" s="19" cm="1">
        <f t="array" ref="K47">IFERROR(
    SUMPRODUCT(
        (Data_Clean_Build!N$2:N$51&lt;&gt;0) *
        (($B47 = "All") + (Data_Clean_Build!$F$2:$F$51 = $B47)) *
        (($C47 = "") + ISNUMBER(SEARCH(Data_Clean_Build!$B$2:$B$51,$C47)))
    ),
    0
)</f>
        <v>0</v>
      </c>
      <c r="L47" s="19" cm="1">
        <f t="array" ref="L47">IFERROR(
    SUMPRODUCT(
        (Data_Clean_Build!O$2:O$51&lt;&gt;0) *
        (($B47 = "All") + (Data_Clean_Build!$F$2:$F$51 = $B47)) *
        (($C47 = "") + ISNUMBER(SEARCH(Data_Clean_Build!$B$2:$B$51,$C47)))
    ),
    0
)</f>
        <v>0</v>
      </c>
      <c r="M47" s="19" cm="1">
        <f t="array" ref="M47">IFERROR(
    SUMPRODUCT(
        (Data_Clean_Build!P$2:P$51&lt;&gt;0) *
        (($B47 = "All") + (Data_Clean_Build!$F$2:$F$51 = $B47)) *
        (($C47 = "") + ISNUMBER(SEARCH(Data_Clean_Build!$B$2:$B$51,$C47)))
    ),
    0
)</f>
        <v>0</v>
      </c>
      <c r="N47" s="19" cm="1">
        <f t="array" ref="N47">IFERROR(
    SUMPRODUCT(
        (Data_Clean_Build!Q$2:Q$51&lt;&gt;0) *
        (($B47 = "All") + (Data_Clean_Build!$F$2:$F$51 = $B47)) *
        (($C47 = "") + ISNUMBER(SEARCH(Data_Clean_Build!$B$2:$B$51,$C47)))
    ),
    0
)</f>
        <v>0</v>
      </c>
      <c r="O47" s="19" cm="1">
        <f t="array" ref="O47">IFERROR(
    SUMPRODUCT(
        (Data_Clean_Build!R$2:R$51&lt;&gt;0) *
        (($B47 = "All") + (Data_Clean_Build!$F$2:$F$51 = $B47)) *
        (($C47 = "") + ISNUMBER(SEARCH(Data_Clean_Build!$B$2:$B$51,$C47)))
    ),
    0
)</f>
        <v>0</v>
      </c>
      <c r="P47" s="19" cm="1">
        <f t="array" ref="P47">IFERROR(
    SUMPRODUCT(
        (Data_Clean_Build!S$2:S$51&lt;&gt;0) *
        (($B47 = "All") + (Data_Clean_Build!$F$2:$F$51 = $B47)) *
        (($C47 = "") + ISNUMBER(SEARCH(Data_Clean_Build!$B$2:$B$51,$C47)))
    ),
    0
)</f>
        <v>0</v>
      </c>
      <c r="Q47" s="19" cm="1">
        <f t="array" ref="Q47">IFERROR(
    SUMPRODUCT(
        (Data_Clean_Build!T$2:T$51&lt;&gt;0) *
        (($B47 = "All") + (Data_Clean_Build!$F$2:$F$51 = $B47)) *
        (($C47 = "") + ISNUMBER(SEARCH(Data_Clean_Build!$B$2:$B$51,$C47)))
    ),
    0
)</f>
        <v>0</v>
      </c>
      <c r="R47" s="19" cm="1">
        <f t="array" ref="R47">IFERROR(
    SUMPRODUCT(
        (Data_Clean_Build!U$2:U$51&lt;&gt;0) *
        (($B47 = "All") + (Data_Clean_Build!$F$2:$F$51 = $B47)) *
        (($C47 = "") + ISNUMBER(SEARCH(Data_Clean_Build!$B$2:$B$51,$C47)))
    ),
    0
)</f>
        <v>0</v>
      </c>
      <c r="S47" s="19" cm="1">
        <f t="array" ref="S47">IFERROR(
    SUMPRODUCT(
        (Data_Clean_Build!V$2:V$51&lt;&gt;0) *
        (($B47 = "All") + (Data_Clean_Build!$F$2:$F$51 = $B47)) *
        (($C47 = "") + ISNUMBER(SEARCH(Data_Clean_Build!$B$2:$B$51,$C47)))
    ),
    0
)</f>
        <v>0</v>
      </c>
      <c r="T47" s="19" cm="1">
        <f t="array" ref="T47">IFERROR(
    SUMPRODUCT(
        (Data_Clean_Build!W$2:W$51&lt;&gt;0) *
        (($B47 = "All") + (Data_Clean_Build!$F$2:$F$51 = $B47)) *
        (($C47 = "") + ISNUMBER(SEARCH(Data_Clean_Build!$B$2:$B$51,$C47)))
    ),
    0
)</f>
        <v>0</v>
      </c>
      <c r="U47" s="19" cm="1">
        <f t="array" ref="U47">IFERROR(
    SUMPRODUCT(
        (Data_Clean_Build!X$2:X$51&lt;&gt;0) *
        (($B47 = "All") + (Data_Clean_Build!$F$2:$F$51 = $B47)) *
        (($C47 = "") + ISNUMBER(SEARCH(Data_Clean_Build!$B$2:$B$51,$C47)))
    ),
    0
)</f>
        <v>1</v>
      </c>
      <c r="V47" s="19" cm="1">
        <f t="array" ref="V47">IFERROR(
    SUMPRODUCT(
        (Data_Clean_Build!Y$2:Y$51&lt;&gt;0) *
        (($B47 = "All") + (Data_Clean_Build!$F$2:$F$51 = $B47)) *
        (($C47 = "") + ISNUMBER(SEARCH(Data_Clean_Build!$B$2:$B$51,$C47)))
    ),
    0
)</f>
        <v>2</v>
      </c>
      <c r="W47" s="19" cm="1">
        <f t="array" ref="W47">IFERROR(
    SUMPRODUCT(
        (Data_Clean_Build!Z$2:Z$51&lt;&gt;0) *
        (($B47 = "All") + (Data_Clean_Build!$F$2:$F$51 = $B47)) *
        (($C47 = "") + ISNUMBER(SEARCH(Data_Clean_Build!$B$2:$B$51,$C47)))
    ),
    0
)</f>
        <v>3</v>
      </c>
      <c r="X47" s="19" cm="1">
        <f t="array" ref="X47">IFERROR(
    SUMPRODUCT(
        (Data_Clean_Build!AA$2:AA$51&lt;&gt;0) *
        (($B47 = "All") + (Data_Clean_Build!$F$2:$F$51 = $B47)) *
        (($C47 = "") + ISNUMBER(SEARCH(Data_Clean_Build!$B$2:$B$51,$C47)))
    ),
    0
)</f>
        <v>3</v>
      </c>
      <c r="Y47" s="19" cm="1">
        <f t="array" ref="Y47">IFERROR(
    SUMPRODUCT(
        (Data_Clean_Build!AB$2:AB$51&lt;&gt;0) *
        (($B47 = "All") + (Data_Clean_Build!$F$2:$F$51 = $B47)) *
        (($C47 = "") + ISNUMBER(SEARCH(Data_Clean_Build!$B$2:$B$51,$C47)))
    ),
    0
)</f>
        <v>3</v>
      </c>
      <c r="Z47" s="19" cm="1">
        <f t="array" ref="Z47">IFERROR(
    SUMPRODUCT(
        (Data_Clean_Build!AC$2:AC$51&lt;&gt;0) *
        (($B47 = "All") + (Data_Clean_Build!$F$2:$F$51 = $B47)) *
        (($C47 = "") + ISNUMBER(SEARCH(Data_Clean_Build!$B$2:$B$51,$C47)))
    ),
    0
)</f>
        <v>3</v>
      </c>
      <c r="AA47" s="19" cm="1">
        <f t="array" ref="AA47">IFERROR(
    SUMPRODUCT(
        (Data_Clean_Build!AD$2:AD$51&lt;&gt;0) *
        (($B47 = "All") + (Data_Clean_Build!$F$2:$F$51 = $B47)) *
        (($C47 = "") + ISNUMBER(SEARCH(Data_Clean_Build!$B$2:$B$51,$C47)))
    ),
    0
)</f>
        <v>3</v>
      </c>
      <c r="AB47" s="19" cm="1">
        <f t="array" ref="AB47">IFERROR(
    SUMPRODUCT(
        (Data_Clean_Build!AE$2:AE$51&lt;&gt;0) *
        (($B47 = "All") + (Data_Clean_Build!$F$2:$F$51 = $B47)) *
        (($C47 = "") + ISNUMBER(SEARCH(Data_Clean_Build!$B$2:$B$51,$C47)))
    ),
    0
)</f>
        <v>3</v>
      </c>
      <c r="AC47" s="19" cm="1">
        <f t="array" ref="AC47">IFERROR(
    SUMPRODUCT(
        (Data_Clean_Build!AF$2:AF$51&lt;&gt;0) *
        (($B47 = "All") + (Data_Clean_Build!$F$2:$F$51 = $B47)) *
        (($C47 = "") + ISNUMBER(SEARCH(Data_Clean_Build!$B$2:$B$51,$C47)))
    ),
    0
)</f>
        <v>3</v>
      </c>
      <c r="AD47" s="19" cm="1">
        <f t="array" ref="AD47">IFERROR(
    SUMPRODUCT(
        (Data_Clean_Build!AG$2:AG$51&lt;&gt;0) *
        (($B47 = "All") + (Data_Clean_Build!$F$2:$F$51 = $B47)) *
        (($C47 = "") + ISNUMBER(SEARCH(Data_Clean_Build!$B$2:$B$51,$C47)))
    ),
    0
)</f>
        <v>3</v>
      </c>
      <c r="AE47" s="19" cm="1">
        <f t="array" ref="AE47">IFERROR(
    SUMPRODUCT(
        (Data_Clean_Build!AH$2:AH$51&lt;&gt;0) *
        (($B47 = "All") + (Data_Clean_Build!$F$2:$F$51 = $B47)) *
        (($C47 = "") + ISNUMBER(SEARCH(Data_Clean_Build!$B$2:$B$51,$C47)))
    ),
    0
)</f>
        <v>3</v>
      </c>
      <c r="AF47" s="19" cm="1">
        <f t="array" ref="AF47">IFERROR(
    SUMPRODUCT(
        (Data_Clean_Build!AI$2:AI$51&lt;&gt;0) *
        (($B47 = "All") + (Data_Clean_Build!$F$2:$F$51 = $B47)) *
        (($C47 = "") + ISNUMBER(SEARCH(Data_Clean_Build!$B$2:$B$51,$C47)))
    ),
    0
)</f>
        <v>3</v>
      </c>
      <c r="AH47" s="19" cm="1">
        <f t="array" ref="AH47">_xlfn.SWITCH($A47,"Start",$E47,"End",$G47,SUM($E47:$G47))</f>
        <v>0</v>
      </c>
      <c r="AI47" s="19" cm="1">
        <f t="array" ref="AI47">_xlfn.SWITCH($A47,"Start",$H47,"End",$J47,SUM($H47:$J47))</f>
        <v>0</v>
      </c>
      <c r="AJ47" s="19" cm="1">
        <f t="array" ref="AJ47">_xlfn.SWITCH($A47,"Start",$K47,"End",$M47,SUM($K47:$M47))</f>
        <v>0</v>
      </c>
      <c r="AK47" s="19" cm="1">
        <f t="array" ref="AK47">_xlfn.SWITCH($A47,"Start",$N47,"End",$P47,SUM($N47:$P47))</f>
        <v>0</v>
      </c>
      <c r="AL47" s="19" cm="1">
        <f t="array" ref="AL47">_xlfn.SWITCH($A47,"Start",$Q47,"End",$S47,SUM($Q47:$S47))</f>
        <v>0</v>
      </c>
      <c r="AM47" s="19" cm="1">
        <f t="array" ref="AM47">_xlfn.SWITCH($A47,"Start",$T47,"End",$V47,SUM($T47:$V47))</f>
        <v>0</v>
      </c>
      <c r="AN47" s="19" cm="1">
        <f t="array" ref="AN47">_xlfn.SWITCH($A47,"Start",$W47,"End",$Y47,SUM($W47:$Y47))</f>
        <v>3</v>
      </c>
      <c r="AO47" s="19" cm="1">
        <f t="array" ref="AO47">_xlfn.SWITCH($A47,"Start",$Z47,"End",$AB47,SUM($Z47:$AB47))</f>
        <v>3</v>
      </c>
      <c r="AP47" s="19" cm="1">
        <f t="array" ref="AP47">_xlfn.SWITCH($A47,"Start",$AC47,"End",$AE47,SUM($AC47:$AE47))</f>
        <v>3</v>
      </c>
      <c r="AR47" s="19" cm="1">
        <f t="array" ref="AR47">_xlfn.SWITCH($A47,"Start",$E47,"End",$P47,SUM($E47:$P47))</f>
        <v>0</v>
      </c>
      <c r="AS47" s="19" cm="1">
        <f t="array" ref="AS47">_xlfn.SWITCH($A47,"Start",$Q47,"End",$AB47,SUM($Q47:$AB47))</f>
        <v>0</v>
      </c>
    </row>
    <row r="48" spans="1:45" x14ac:dyDescent="0.2">
      <c r="A48" s="35" t="s">
        <v>1</v>
      </c>
      <c r="B48" s="34" t="s">
        <v>10</v>
      </c>
      <c r="C48" s="35" t="s">
        <v>16</v>
      </c>
      <c r="E48" s="19" cm="1">
        <f t="array" ref="E48">IFERROR(
    SUMPRODUCT(
        (Data_Clean_Build!I$2:I$51&lt;&gt;0) *
        (Data_Clean_Build!$D$2:$D$51 = Data_Clean_Build!I$1:I$1) *
        (($B48 = "All") + (Data_Clean_Build!$F$2:$F$51 = $B48)) *
        (($C48 = "") + ISNUMBER(SEARCH(Data_Clean_Build!$B$2:$B$51,$C48)))
    ),
    0
)</f>
        <v>0</v>
      </c>
      <c r="F48" s="19" cm="1">
        <f t="array" ref="F48">IFERROR(
    SUMPRODUCT(
        (Data_Clean_Build!J$2:J$51&lt;&gt;0) *
        (Data_Clean_Build!$D$2:$D$51 = Data_Clean_Build!J$1:J$1) *
        (($B48 = "All") + (Data_Clean_Build!$F$2:$F$51 = $B48)) *
        (($C48 = "") + ISNUMBER(SEARCH(Data_Clean_Build!$B$2:$B$51,$C48)))
    ),
    0
)</f>
        <v>0</v>
      </c>
      <c r="G48" s="19" cm="1">
        <f t="array" ref="G48">IFERROR(
    SUMPRODUCT(
        (Data_Clean_Build!K$2:K$51&lt;&gt;0) *
        (Data_Clean_Build!$D$2:$D$51 = Data_Clean_Build!K$1:K$1) *
        (($B48 = "All") + (Data_Clean_Build!$F$2:$F$51 = $B48)) *
        (($C48 = "") + ISNUMBER(SEARCH(Data_Clean_Build!$B$2:$B$51,$C48)))
    ),
    0
)</f>
        <v>0</v>
      </c>
      <c r="H48" s="19" cm="1">
        <f t="array" ref="H48">IFERROR(
    SUMPRODUCT(
        (Data_Clean_Build!L$2:L$51&lt;&gt;0) *
        (Data_Clean_Build!$D$2:$D$51 = Data_Clean_Build!L$1:L$1) *
        (($B48 = "All") + (Data_Clean_Build!$F$2:$F$51 = $B48)) *
        (($C48 = "") + ISNUMBER(SEARCH(Data_Clean_Build!$B$2:$B$51,$C48)))
    ),
    0
)</f>
        <v>0</v>
      </c>
      <c r="I48" s="19" cm="1">
        <f t="array" ref="I48">IFERROR(
    SUMPRODUCT(
        (Data_Clean_Build!M$2:M$51&lt;&gt;0) *
        (Data_Clean_Build!$D$2:$D$51 = Data_Clean_Build!M$1:M$1) *
        (($B48 = "All") + (Data_Clean_Build!$F$2:$F$51 = $B48)) *
        (($C48 = "") + ISNUMBER(SEARCH(Data_Clean_Build!$B$2:$B$51,$C48)))
    ),
    0
)</f>
        <v>0</v>
      </c>
      <c r="J48" s="19" cm="1">
        <f t="array" ref="J48">IFERROR(
    SUMPRODUCT(
        (Data_Clean_Build!N$2:N$51&lt;&gt;0) *
        (Data_Clean_Build!$D$2:$D$51 = Data_Clean_Build!N$1:N$1) *
        (($B48 = "All") + (Data_Clean_Build!$F$2:$F$51 = $B48)) *
        (($C48 = "") + ISNUMBER(SEARCH(Data_Clean_Build!$B$2:$B$51,$C48)))
    ),
    0
)</f>
        <v>0</v>
      </c>
      <c r="K48" s="19" cm="1">
        <f t="array" ref="K48">IFERROR(
    SUMPRODUCT(
        (Data_Clean_Build!O$2:O$51&lt;&gt;0) *
        (Data_Clean_Build!$D$2:$D$51 = Data_Clean_Build!O$1:O$1) *
        (($B48 = "All") + (Data_Clean_Build!$F$2:$F$51 = $B48)) *
        (($C48 = "") + ISNUMBER(SEARCH(Data_Clean_Build!$B$2:$B$51,$C48)))
    ),
    0
)</f>
        <v>0</v>
      </c>
      <c r="L48" s="19" cm="1">
        <f t="array" ref="L48">IFERROR(
    SUMPRODUCT(
        (Data_Clean_Build!P$2:P$51&lt;&gt;0) *
        (Data_Clean_Build!$D$2:$D$51 = Data_Clean_Build!P$1:P$1) *
        (($B48 = "All") + (Data_Clean_Build!$F$2:$F$51 = $B48)) *
        (($C48 = "") + ISNUMBER(SEARCH(Data_Clean_Build!$B$2:$B$51,$C48)))
    ),
    0
)</f>
        <v>0</v>
      </c>
      <c r="M48" s="19" cm="1">
        <f t="array" ref="M48">IFERROR(
    SUMPRODUCT(
        (Data_Clean_Build!Q$2:Q$51&lt;&gt;0) *
        (Data_Clean_Build!$D$2:$D$51 = Data_Clean_Build!Q$1:Q$1) *
        (($B48 = "All") + (Data_Clean_Build!$F$2:$F$51 = $B48)) *
        (($C48 = "") + ISNUMBER(SEARCH(Data_Clean_Build!$B$2:$B$51,$C48)))
    ),
    0
)</f>
        <v>0</v>
      </c>
      <c r="N48" s="19" cm="1">
        <f t="array" ref="N48">IFERROR(
    SUMPRODUCT(
        (Data_Clean_Build!R$2:R$51&lt;&gt;0) *
        (Data_Clean_Build!$D$2:$D$51 = Data_Clean_Build!R$1:R$1) *
        (($B48 = "All") + (Data_Clean_Build!$F$2:$F$51 = $B48)) *
        (($C48 = "") + ISNUMBER(SEARCH(Data_Clean_Build!$B$2:$B$51,$C48)))
    ),
    0
)</f>
        <v>0</v>
      </c>
      <c r="O48" s="19" cm="1">
        <f t="array" ref="O48">IFERROR(
    SUMPRODUCT(
        (Data_Clean_Build!S$2:S$51&lt;&gt;0) *
        (Data_Clean_Build!$D$2:$D$51 = Data_Clean_Build!S$1:S$1) *
        (($B48 = "All") + (Data_Clean_Build!$F$2:$F$51 = $B48)) *
        (($C48 = "") + ISNUMBER(SEARCH(Data_Clean_Build!$B$2:$B$51,$C48)))
    ),
    0
)</f>
        <v>0</v>
      </c>
      <c r="P48" s="19" cm="1">
        <f t="array" ref="P48">IFERROR(
    SUMPRODUCT(
        (Data_Clean_Build!T$2:T$51&lt;&gt;0) *
        (Data_Clean_Build!$D$2:$D$51 = Data_Clean_Build!T$1:T$1) *
        (($B48 = "All") + (Data_Clean_Build!$F$2:$F$51 = $B48)) *
        (($C48 = "") + ISNUMBER(SEARCH(Data_Clean_Build!$B$2:$B$51,$C48)))
    ),
    0
)</f>
        <v>0</v>
      </c>
      <c r="Q48" s="19" cm="1">
        <f t="array" ref="Q48">IFERROR(
    SUMPRODUCT(
        (Data_Clean_Build!U$2:U$51&lt;&gt;0) *
        (Data_Clean_Build!$D$2:$D$51 = Data_Clean_Build!U$1:U$1) *
        (($B48 = "All") + (Data_Clean_Build!$F$2:$F$51 = $B48)) *
        (($C48 = "") + ISNUMBER(SEARCH(Data_Clean_Build!$B$2:$B$51,$C48)))
    ),
    0
)</f>
        <v>0</v>
      </c>
      <c r="R48" s="19" cm="1">
        <f t="array" ref="R48">IFERROR(
    SUMPRODUCT(
        (Data_Clean_Build!V$2:V$51&lt;&gt;0) *
        (Data_Clean_Build!$D$2:$D$51 = Data_Clean_Build!V$1:V$1) *
        (($B48 = "All") + (Data_Clean_Build!$F$2:$F$51 = $B48)) *
        (($C48 = "") + ISNUMBER(SEARCH(Data_Clean_Build!$B$2:$B$51,$C48)))
    ),
    0
)</f>
        <v>0</v>
      </c>
      <c r="S48" s="19" cm="1">
        <f t="array" ref="S48">IFERROR(
    SUMPRODUCT(
        (Data_Clean_Build!W$2:W$51&lt;&gt;0) *
        (Data_Clean_Build!$D$2:$D$51 = Data_Clean_Build!W$1:W$1) *
        (($B48 = "All") + (Data_Clean_Build!$F$2:$F$51 = $B48)) *
        (($C48 = "") + ISNUMBER(SEARCH(Data_Clean_Build!$B$2:$B$51,$C48)))
    ),
    0
)</f>
        <v>0</v>
      </c>
      <c r="T48" s="19" cm="1">
        <f t="array" ref="T48">IFERROR(
    SUMPRODUCT(
        (Data_Clean_Build!X$2:X$51&lt;&gt;0) *
        (Data_Clean_Build!$D$2:$D$51 = Data_Clean_Build!X$1:X$1) *
        (($B48 = "All") + (Data_Clean_Build!$F$2:$F$51 = $B48)) *
        (($C48 = "") + ISNUMBER(SEARCH(Data_Clean_Build!$B$2:$B$51,$C48)))
    ),
    0
)</f>
        <v>1</v>
      </c>
      <c r="U48" s="19" cm="1">
        <f t="array" ref="U48">IFERROR(
    SUMPRODUCT(
        (Data_Clean_Build!Y$2:Y$51&lt;&gt;0) *
        (Data_Clean_Build!$D$2:$D$51 = Data_Clean_Build!Y$1:Y$1) *
        (($B48 = "All") + (Data_Clean_Build!$F$2:$F$51 = $B48)) *
        (($C48 = "") + ISNUMBER(SEARCH(Data_Clean_Build!$B$2:$B$51,$C48)))
    ),
    0
)</f>
        <v>1</v>
      </c>
      <c r="V48" s="19" cm="1">
        <f t="array" ref="V48">IFERROR(
    SUMPRODUCT(
        (Data_Clean_Build!Z$2:Z$51&lt;&gt;0) *
        (Data_Clean_Build!$D$2:$D$51 = Data_Clean_Build!Z$1:Z$1) *
        (($B48 = "All") + (Data_Clean_Build!$F$2:$F$51 = $B48)) *
        (($C48 = "") + ISNUMBER(SEARCH(Data_Clean_Build!$B$2:$B$51,$C48)))
    ),
    0
)</f>
        <v>1</v>
      </c>
      <c r="W48" s="19" cm="1">
        <f t="array" ref="W48">IFERROR(
    SUMPRODUCT(
        (Data_Clean_Build!AA$2:AA$51&lt;&gt;0) *
        (Data_Clean_Build!$D$2:$D$51 = Data_Clean_Build!AA$1:AA$1) *
        (($B48 = "All") + (Data_Clean_Build!$F$2:$F$51 = $B48)) *
        (($C48 = "") + ISNUMBER(SEARCH(Data_Clean_Build!$B$2:$B$51,$C48)))
    ),
    0
)</f>
        <v>0</v>
      </c>
      <c r="X48" s="19" cm="1">
        <f t="array" ref="X48">IFERROR(
    SUMPRODUCT(
        (Data_Clean_Build!AB$2:AB$51&lt;&gt;0) *
        (Data_Clean_Build!$D$2:$D$51 = Data_Clean_Build!AB$1:AB$1) *
        (($B48 = "All") + (Data_Clean_Build!$F$2:$F$51 = $B48)) *
        (($C48 = "") + ISNUMBER(SEARCH(Data_Clean_Build!$B$2:$B$51,$C48)))
    ),
    0
)</f>
        <v>0</v>
      </c>
      <c r="Y48" s="19" cm="1">
        <f t="array" ref="Y48">IFERROR(
    SUMPRODUCT(
        (Data_Clean_Build!AC$2:AC$51&lt;&gt;0) *
        (Data_Clean_Build!$D$2:$D$51 = Data_Clean_Build!AC$1:AC$1) *
        (($B48 = "All") + (Data_Clean_Build!$F$2:$F$51 = $B48)) *
        (($C48 = "") + ISNUMBER(SEARCH(Data_Clean_Build!$B$2:$B$51,$C48)))
    ),
    0
)</f>
        <v>0</v>
      </c>
      <c r="Z48" s="19" cm="1">
        <f t="array" ref="Z48">IFERROR(
    SUMPRODUCT(
        (Data_Clean_Build!AD$2:AD$51&lt;&gt;0) *
        (Data_Clean_Build!$D$2:$D$51 = Data_Clean_Build!AD$1:AD$1) *
        (($B48 = "All") + (Data_Clean_Build!$F$2:$F$51 = $B48)) *
        (($C48 = "") + ISNUMBER(SEARCH(Data_Clean_Build!$B$2:$B$51,$C48)))
    ),
    0
)</f>
        <v>0</v>
      </c>
      <c r="AA48" s="19" cm="1">
        <f t="array" ref="AA48">IFERROR(
    SUMPRODUCT(
        (Data_Clean_Build!AE$2:AE$51&lt;&gt;0) *
        (Data_Clean_Build!$D$2:$D$51 = Data_Clean_Build!AE$1:AE$1) *
        (($B48 = "All") + (Data_Clean_Build!$F$2:$F$51 = $B48)) *
        (($C48 = "") + ISNUMBER(SEARCH(Data_Clean_Build!$B$2:$B$51,$C48)))
    ),
    0
)</f>
        <v>0</v>
      </c>
      <c r="AB48" s="19" cm="1">
        <f t="array" ref="AB48">IFERROR(
    SUMPRODUCT(
        (Data_Clean_Build!AF$2:AF$51&lt;&gt;0) *
        (Data_Clean_Build!$D$2:$D$51 = Data_Clean_Build!AF$1:AF$1) *
        (($B48 = "All") + (Data_Clean_Build!$F$2:$F$51 = $B48)) *
        (($C48 = "") + ISNUMBER(SEARCH(Data_Clean_Build!$B$2:$B$51,$C48)))
    ),
    0
)</f>
        <v>0</v>
      </c>
      <c r="AC48" s="19" cm="1">
        <f t="array" ref="AC48">IFERROR(
    SUMPRODUCT(
        (Data_Clean_Build!AG$2:AG$51&lt;&gt;0) *
        (Data_Clean_Build!$D$2:$D$51 = Data_Clean_Build!AG$1:AG$1) *
        (($B48 = "All") + (Data_Clean_Build!$F$2:$F$51 = $B48)) *
        (($C48 = "") + ISNUMBER(SEARCH(Data_Clean_Build!$B$2:$B$51,$C48)))
    ),
    0
)</f>
        <v>0</v>
      </c>
      <c r="AD48" s="19" cm="1">
        <f t="array" ref="AD48">IFERROR(
    SUMPRODUCT(
        (Data_Clean_Build!AH$2:AH$51&lt;&gt;0) *
        (Data_Clean_Build!$D$2:$D$51 = Data_Clean_Build!AH$1:AH$1) *
        (($B48 = "All") + (Data_Clean_Build!$F$2:$F$51 = $B48)) *
        (($C48 = "") + ISNUMBER(SEARCH(Data_Clean_Build!$B$2:$B$51,$C48)))
    ),
    0
)</f>
        <v>0</v>
      </c>
      <c r="AE48" s="19" cm="1">
        <f t="array" ref="AE48">IFERROR(
    SUMPRODUCT(
        (Data_Clean_Build!AI$2:AI$51&lt;&gt;0) *
        (Data_Clean_Build!$D$2:$D$51 = Data_Clean_Build!AI$1:AI$1) *
        (($B48 = "All") + (Data_Clean_Build!$F$2:$F$51 = $B48)) *
        (($C48 = "") + ISNUMBER(SEARCH(Data_Clean_Build!$B$2:$B$51,$C48)))
    ),
    0
)</f>
        <v>0</v>
      </c>
      <c r="AF48" s="19" cm="1">
        <f t="array" ref="AF48">IFERROR(
    SUMPRODUCT(
        (Data_Clean_Build!AJ$2:AJ$51&lt;&gt;0) *
        (Data_Clean_Build!$D$2:$D$51 = Data_Clean_Build!AJ$1:AJ$1) *
        (($B48 = "All") + (Data_Clean_Build!$F$2:$F$51 = $B48)) *
        (($C48 = "") + ISNUMBER(SEARCH(Data_Clean_Build!$B$2:$B$51,$C48)))
    ),
    0
)</f>
        <v>0</v>
      </c>
      <c r="AH48" s="19" cm="1">
        <f t="array" ref="AH48">_xlfn.SWITCH($A48,"Start",$E48,"End",$G48,SUM($E48:$G48))</f>
        <v>0</v>
      </c>
      <c r="AI48" s="19" cm="1">
        <f t="array" ref="AI48">_xlfn.SWITCH($A48,"Start",$H48,"End",$J48,SUM($H48:$J48))</f>
        <v>0</v>
      </c>
      <c r="AJ48" s="19" cm="1">
        <f t="array" ref="AJ48">_xlfn.SWITCH($A48,"Start",$K48,"End",$M48,SUM($K48:$M48))</f>
        <v>0</v>
      </c>
      <c r="AK48" s="19" cm="1">
        <f t="array" ref="AK48">_xlfn.SWITCH($A48,"Start",$N48,"End",$P48,SUM($N48:$P48))</f>
        <v>0</v>
      </c>
      <c r="AL48" s="19" cm="1">
        <f t="array" ref="AL48">_xlfn.SWITCH($A48,"Start",$Q48,"End",$S48,SUM($Q48:$S48))</f>
        <v>0</v>
      </c>
      <c r="AM48" s="19" cm="1">
        <f t="array" ref="AM48">_xlfn.SWITCH($A48,"Start",$T48,"End",$V48,SUM($T48:$V48))</f>
        <v>3</v>
      </c>
      <c r="AN48" s="19" cm="1">
        <f t="array" ref="AN48">_xlfn.SWITCH($A48,"Start",$W48,"End",$Y48,SUM($W48:$Y48))</f>
        <v>0</v>
      </c>
      <c r="AO48" s="19" cm="1">
        <f t="array" ref="AO48">_xlfn.SWITCH($A48,"Start",$Z48,"End",$AB48,SUM($Z48:$AB48))</f>
        <v>0</v>
      </c>
      <c r="AP48" s="19" cm="1">
        <f t="array" ref="AP48">_xlfn.SWITCH($A48,"Start",$AC48,"End",$AE48,SUM($AC48:$AE48))</f>
        <v>0</v>
      </c>
      <c r="AR48" s="19" cm="1">
        <f t="array" ref="AR48">_xlfn.SWITCH($A48,"Start",$E48,"End",$P48,SUM($E48:$P48))</f>
        <v>0</v>
      </c>
      <c r="AS48" s="19" cm="1">
        <f t="array" ref="AS48">_xlfn.SWITCH($A48,"Start",$Q48,"End",$AB48,SUM($Q48:$AB48))</f>
        <v>3</v>
      </c>
    </row>
    <row r="49" spans="1:45" x14ac:dyDescent="0.2">
      <c r="A49" s="35" t="s">
        <v>17</v>
      </c>
      <c r="B49" s="34" t="s">
        <v>10</v>
      </c>
      <c r="C49" s="35" t="s">
        <v>16</v>
      </c>
      <c r="E49" s="19" cm="1">
        <f t="array" ref="E49">IFERROR(
    SUMPRODUCT(
        (Data_Clean_Build!I$2:I$51&lt;&gt;0) *
        (Data_Clean_Build!H$2:H$51 &lt;&gt; "") *
        (Data_Clean_Build!H$2:H$51 = 0) *
       (Data_Clean_Build!$D$2:$D$51 &lt;&gt; Data_Clean_Build!I$1:I$1) *
        (($B49 = "All") + (Data_Clean_Build!$F$2:$F$51 = $B49)) *
        (($C49 = "") + ISNUMBER(SEARCH(Data_Clean_Build!$B$2:$B$51,$C49)))
    ),
    0
)</f>
        <v>0</v>
      </c>
      <c r="F49" s="19" cm="1">
        <f t="array" ref="F49">IFERROR(
    SUMPRODUCT(
        (Data_Clean_Build!J$2:J$51&lt;&gt;0) *
        (Data_Clean_Build!I$2:I$51 &lt;&gt; "") *
        (Data_Clean_Build!I$2:I$51 = 0) *
       (Data_Clean_Build!$D$2:$D$51 &lt;&gt; Data_Clean_Build!J$1:J$1) *
        (($B49 = "All") + (Data_Clean_Build!$F$2:$F$51 = $B49)) *
        (($C49 = "") + ISNUMBER(SEARCH(Data_Clean_Build!$B$2:$B$51,$C49)))
    ),
    0
)</f>
        <v>0</v>
      </c>
      <c r="G49" s="19" cm="1">
        <f t="array" ref="G49">IFERROR(
    SUMPRODUCT(
        (Data_Clean_Build!K$2:K$51&lt;&gt;0) *
        (Data_Clean_Build!J$2:J$51 &lt;&gt; "") *
        (Data_Clean_Build!J$2:J$51 = 0) *
       (Data_Clean_Build!$D$2:$D$51 &lt;&gt; Data_Clean_Build!K$1:K$1) *
        (($B49 = "All") + (Data_Clean_Build!$F$2:$F$51 = $B49)) *
        (($C49 = "") + ISNUMBER(SEARCH(Data_Clean_Build!$B$2:$B$51,$C49)))
    ),
    0
)</f>
        <v>0</v>
      </c>
      <c r="H49" s="19" cm="1">
        <f t="array" ref="H49">IFERROR(
    SUMPRODUCT(
        (Data_Clean_Build!L$2:L$51&lt;&gt;0) *
        (Data_Clean_Build!K$2:K$51 &lt;&gt; "") *
        (Data_Clean_Build!K$2:K$51 = 0) *
       (Data_Clean_Build!$D$2:$D$51 &lt;&gt; Data_Clean_Build!L$1:L$1) *
        (($B49 = "All") + (Data_Clean_Build!$F$2:$F$51 = $B49)) *
        (($C49 = "") + ISNUMBER(SEARCH(Data_Clean_Build!$B$2:$B$51,$C49)))
    ),
    0
)</f>
        <v>0</v>
      </c>
      <c r="I49" s="19" cm="1">
        <f t="array" ref="I49">IFERROR(
    SUMPRODUCT(
        (Data_Clean_Build!M$2:M$51&lt;&gt;0) *
        (Data_Clean_Build!L$2:L$51 &lt;&gt; "") *
        (Data_Clean_Build!L$2:L$51 = 0) *
       (Data_Clean_Build!$D$2:$D$51 &lt;&gt; Data_Clean_Build!M$1:M$1) *
        (($B49 = "All") + (Data_Clean_Build!$F$2:$F$51 = $B49)) *
        (($C49 = "") + ISNUMBER(SEARCH(Data_Clean_Build!$B$2:$B$51,$C49)))
    ),
    0
)</f>
        <v>0</v>
      </c>
      <c r="J49" s="19" cm="1">
        <f t="array" ref="J49">IFERROR(
    SUMPRODUCT(
        (Data_Clean_Build!N$2:N$51&lt;&gt;0) *
        (Data_Clean_Build!M$2:M$51 &lt;&gt; "") *
        (Data_Clean_Build!M$2:M$51 = 0) *
       (Data_Clean_Build!$D$2:$D$51 &lt;&gt; Data_Clean_Build!N$1:N$1) *
        (($B49 = "All") + (Data_Clean_Build!$F$2:$F$51 = $B49)) *
        (($C49 = "") + ISNUMBER(SEARCH(Data_Clean_Build!$B$2:$B$51,$C49)))
    ),
    0
)</f>
        <v>0</v>
      </c>
      <c r="K49" s="19" cm="1">
        <f t="array" ref="K49">IFERROR(
    SUMPRODUCT(
        (Data_Clean_Build!O$2:O$51&lt;&gt;0) *
        (Data_Clean_Build!N$2:N$51 &lt;&gt; "") *
        (Data_Clean_Build!N$2:N$51 = 0) *
       (Data_Clean_Build!$D$2:$D$51 &lt;&gt; Data_Clean_Build!O$1:O$1) *
        (($B49 = "All") + (Data_Clean_Build!$F$2:$F$51 = $B49)) *
        (($C49 = "") + ISNUMBER(SEARCH(Data_Clean_Build!$B$2:$B$51,$C49)))
    ),
    0
)</f>
        <v>0</v>
      </c>
      <c r="L49" s="19" cm="1">
        <f t="array" ref="L49">IFERROR(
    SUMPRODUCT(
        (Data_Clean_Build!P$2:P$51&lt;&gt;0) *
        (Data_Clean_Build!O$2:O$51 &lt;&gt; "") *
        (Data_Clean_Build!O$2:O$51 = 0) *
       (Data_Clean_Build!$D$2:$D$51 &lt;&gt; Data_Clean_Build!P$1:P$1) *
        (($B49 = "All") + (Data_Clean_Build!$F$2:$F$51 = $B49)) *
        (($C49 = "") + ISNUMBER(SEARCH(Data_Clean_Build!$B$2:$B$51,$C49)))
    ),
    0
)</f>
        <v>0</v>
      </c>
      <c r="M49" s="19" cm="1">
        <f t="array" ref="M49">IFERROR(
    SUMPRODUCT(
        (Data_Clean_Build!Q$2:Q$51&lt;&gt;0) *
        (Data_Clean_Build!P$2:P$51 &lt;&gt; "") *
        (Data_Clean_Build!P$2:P$51 = 0) *
       (Data_Clean_Build!$D$2:$D$51 &lt;&gt; Data_Clean_Build!Q$1:Q$1) *
        (($B49 = "All") + (Data_Clean_Build!$F$2:$F$51 = $B49)) *
        (($C49 = "") + ISNUMBER(SEARCH(Data_Clean_Build!$B$2:$B$51,$C49)))
    ),
    0
)</f>
        <v>0</v>
      </c>
      <c r="N49" s="19" cm="1">
        <f t="array" ref="N49">IFERROR(
    SUMPRODUCT(
        (Data_Clean_Build!R$2:R$51&lt;&gt;0) *
        (Data_Clean_Build!Q$2:Q$51 &lt;&gt; "") *
        (Data_Clean_Build!Q$2:Q$51 = 0) *
       (Data_Clean_Build!$D$2:$D$51 &lt;&gt; Data_Clean_Build!R$1:R$1) *
        (($B49 = "All") + (Data_Clean_Build!$F$2:$F$51 = $B49)) *
        (($C49 = "") + ISNUMBER(SEARCH(Data_Clean_Build!$B$2:$B$51,$C49)))
    ),
    0
)</f>
        <v>0</v>
      </c>
      <c r="O49" s="19" cm="1">
        <f t="array" ref="O49">IFERROR(
    SUMPRODUCT(
        (Data_Clean_Build!S$2:S$51&lt;&gt;0) *
        (Data_Clean_Build!R$2:R$51 &lt;&gt; "") *
        (Data_Clean_Build!R$2:R$51 = 0) *
       (Data_Clean_Build!$D$2:$D$51 &lt;&gt; Data_Clean_Build!S$1:S$1) *
        (($B49 = "All") + (Data_Clean_Build!$F$2:$F$51 = $B49)) *
        (($C49 = "") + ISNUMBER(SEARCH(Data_Clean_Build!$B$2:$B$51,$C49)))
    ),
    0
)</f>
        <v>0</v>
      </c>
      <c r="P49" s="19" cm="1">
        <f t="array" ref="P49">IFERROR(
    SUMPRODUCT(
        (Data_Clean_Build!T$2:T$51&lt;&gt;0) *
        (Data_Clean_Build!S$2:S$51 &lt;&gt; "") *
        (Data_Clean_Build!S$2:S$51 = 0) *
       (Data_Clean_Build!$D$2:$D$51 &lt;&gt; Data_Clean_Build!T$1:T$1) *
        (($B49 = "All") + (Data_Clean_Build!$F$2:$F$51 = $B49)) *
        (($C49 = "") + ISNUMBER(SEARCH(Data_Clean_Build!$B$2:$B$51,$C49)))
    ),
    0
)</f>
        <v>0</v>
      </c>
      <c r="Q49" s="19" cm="1">
        <f t="array" ref="Q49">IFERROR(
    SUMPRODUCT(
        (Data_Clean_Build!U$2:U$51&lt;&gt;0) *
        (Data_Clean_Build!T$2:T$51 &lt;&gt; "") *
        (Data_Clean_Build!T$2:T$51 = 0) *
       (Data_Clean_Build!$D$2:$D$51 &lt;&gt; Data_Clean_Build!U$1:U$1) *
        (($B49 = "All") + (Data_Clean_Build!$F$2:$F$51 = $B49)) *
        (($C49 = "") + ISNUMBER(SEARCH(Data_Clean_Build!$B$2:$B$51,$C49)))
    ),
    0
)</f>
        <v>0</v>
      </c>
      <c r="R49" s="19" cm="1">
        <f t="array" ref="R49">IFERROR(
    SUMPRODUCT(
        (Data_Clean_Build!V$2:V$51&lt;&gt;0) *
        (Data_Clean_Build!U$2:U$51 &lt;&gt; "") *
        (Data_Clean_Build!U$2:U$51 = 0) *
       (Data_Clean_Build!$D$2:$D$51 &lt;&gt; Data_Clean_Build!V$1:V$1) *
        (($B49 = "All") + (Data_Clean_Build!$F$2:$F$51 = $B49)) *
        (($C49 = "") + ISNUMBER(SEARCH(Data_Clean_Build!$B$2:$B$51,$C49)))
    ),
    0
)</f>
        <v>0</v>
      </c>
      <c r="S49" s="19" cm="1">
        <f t="array" ref="S49">IFERROR(
    SUMPRODUCT(
        (Data_Clean_Build!W$2:W$51&lt;&gt;0) *
        (Data_Clean_Build!V$2:V$51 &lt;&gt; "") *
        (Data_Clean_Build!V$2:V$51 = 0) *
       (Data_Clean_Build!$D$2:$D$51 &lt;&gt; Data_Clean_Build!W$1:W$1) *
        (($B49 = "All") + (Data_Clean_Build!$F$2:$F$51 = $B49)) *
        (($C49 = "") + ISNUMBER(SEARCH(Data_Clean_Build!$B$2:$B$51,$C49)))
    ),
    0
)</f>
        <v>0</v>
      </c>
      <c r="T49" s="19" cm="1">
        <f t="array" ref="T49">IFERROR(
    SUMPRODUCT(
        (Data_Clean_Build!X$2:X$51&lt;&gt;0) *
        (Data_Clean_Build!W$2:W$51 &lt;&gt; "") *
        (Data_Clean_Build!W$2:W$51 = 0) *
       (Data_Clean_Build!$D$2:$D$51 &lt;&gt; Data_Clean_Build!X$1:X$1) *
        (($B49 = "All") + (Data_Clean_Build!$F$2:$F$51 = $B49)) *
        (($C49 = "") + ISNUMBER(SEARCH(Data_Clean_Build!$B$2:$B$51,$C49)))
    ),
    0
)</f>
        <v>0</v>
      </c>
      <c r="U49" s="19" cm="1">
        <f t="array" ref="U49">IFERROR(
    SUMPRODUCT(
        (Data_Clean_Build!Y$2:Y$51&lt;&gt;0) *
        (Data_Clean_Build!X$2:X$51 &lt;&gt; "") *
        (Data_Clean_Build!X$2:X$51 = 0) *
       (Data_Clean_Build!$D$2:$D$51 &lt;&gt; Data_Clean_Build!Y$1:Y$1) *
        (($B49 = "All") + (Data_Clean_Build!$F$2:$F$51 = $B49)) *
        (($C49 = "") + ISNUMBER(SEARCH(Data_Clean_Build!$B$2:$B$51,$C49)))
    ),
    0
)</f>
        <v>0</v>
      </c>
      <c r="V49" s="19" cm="1">
        <f t="array" ref="V49">IFERROR(
    SUMPRODUCT(
        (Data_Clean_Build!Z$2:Z$51&lt;&gt;0) *
        (Data_Clean_Build!Y$2:Y$51 &lt;&gt; "") *
        (Data_Clean_Build!Y$2:Y$51 = 0) *
       (Data_Clean_Build!$D$2:$D$51 &lt;&gt; Data_Clean_Build!Z$1:Z$1) *
        (($B49 = "All") + (Data_Clean_Build!$F$2:$F$51 = $B49)) *
        (($C49 = "") + ISNUMBER(SEARCH(Data_Clean_Build!$B$2:$B$51,$C49)))
    ),
    0
)</f>
        <v>0</v>
      </c>
      <c r="W49" s="19" cm="1">
        <f t="array" ref="W49">IFERROR(
    SUMPRODUCT(
        (Data_Clean_Build!AA$2:AA$51&lt;&gt;0) *
        (Data_Clean_Build!Z$2:Z$51 &lt;&gt; "") *
        (Data_Clean_Build!Z$2:Z$51 = 0) *
       (Data_Clean_Build!$D$2:$D$51 &lt;&gt; Data_Clean_Build!AA$1:AA$1) *
        (($B49 = "All") + (Data_Clean_Build!$F$2:$F$51 = $B49)) *
        (($C49 = "") + ISNUMBER(SEARCH(Data_Clean_Build!$B$2:$B$51,$C49)))
    ),
    0
)</f>
        <v>0</v>
      </c>
      <c r="X49" s="19" cm="1">
        <f t="array" ref="X49">IFERROR(
    SUMPRODUCT(
        (Data_Clean_Build!AB$2:AB$51&lt;&gt;0) *
        (Data_Clean_Build!AA$2:AA$51 &lt;&gt; "") *
        (Data_Clean_Build!AA$2:AA$51 = 0) *
       (Data_Clean_Build!$D$2:$D$51 &lt;&gt; Data_Clean_Build!AB$1:AB$1) *
        (($B49 = "All") + (Data_Clean_Build!$F$2:$F$51 = $B49)) *
        (($C49 = "") + ISNUMBER(SEARCH(Data_Clean_Build!$B$2:$B$51,$C49)))
    ),
    0
)</f>
        <v>0</v>
      </c>
      <c r="Y49" s="19" cm="1">
        <f t="array" ref="Y49">IFERROR(
    SUMPRODUCT(
        (Data_Clean_Build!AC$2:AC$51&lt;&gt;0) *
        (Data_Clean_Build!AB$2:AB$51 &lt;&gt; "") *
        (Data_Clean_Build!AB$2:AB$51 = 0) *
       (Data_Clean_Build!$D$2:$D$51 &lt;&gt; Data_Clean_Build!AC$1:AC$1) *
        (($B49 = "All") + (Data_Clean_Build!$F$2:$F$51 = $B49)) *
        (($C49 = "") + ISNUMBER(SEARCH(Data_Clean_Build!$B$2:$B$51,$C49)))
    ),
    0
)</f>
        <v>0</v>
      </c>
      <c r="Z49" s="19" cm="1">
        <f t="array" ref="Z49">IFERROR(
    SUMPRODUCT(
        (Data_Clean_Build!AD$2:AD$51&lt;&gt;0) *
        (Data_Clean_Build!AC$2:AC$51 &lt;&gt; "") *
        (Data_Clean_Build!AC$2:AC$51 = 0) *
       (Data_Clean_Build!$D$2:$D$51 &lt;&gt; Data_Clean_Build!AD$1:AD$1) *
        (($B49 = "All") + (Data_Clean_Build!$F$2:$F$51 = $B49)) *
        (($C49 = "") + ISNUMBER(SEARCH(Data_Clean_Build!$B$2:$B$51,$C49)))
    ),
    0
)</f>
        <v>0</v>
      </c>
      <c r="AA49" s="19" cm="1">
        <f t="array" ref="AA49">IFERROR(
    SUMPRODUCT(
        (Data_Clean_Build!AE$2:AE$51&lt;&gt;0) *
        (Data_Clean_Build!AD$2:AD$51 &lt;&gt; "") *
        (Data_Clean_Build!AD$2:AD$51 = 0) *
       (Data_Clean_Build!$D$2:$D$51 &lt;&gt; Data_Clean_Build!AE$1:AE$1) *
        (($B49 = "All") + (Data_Clean_Build!$F$2:$F$51 = $B49)) *
        (($C49 = "") + ISNUMBER(SEARCH(Data_Clean_Build!$B$2:$B$51,$C49)))
    ),
    0
)</f>
        <v>0</v>
      </c>
      <c r="AB49" s="19" cm="1">
        <f t="array" ref="AB49">IFERROR(
    SUMPRODUCT(
        (Data_Clean_Build!AF$2:AF$51&lt;&gt;0) *
        (Data_Clean_Build!AE$2:AE$51 &lt;&gt; "") *
        (Data_Clean_Build!AE$2:AE$51 = 0) *
       (Data_Clean_Build!$D$2:$D$51 &lt;&gt; Data_Clean_Build!AF$1:AF$1) *
        (($B49 = "All") + (Data_Clean_Build!$F$2:$F$51 = $B49)) *
        (($C49 = "") + ISNUMBER(SEARCH(Data_Clean_Build!$B$2:$B$51,$C49)))
    ),
    0
)</f>
        <v>0</v>
      </c>
      <c r="AC49" s="19" cm="1">
        <f t="array" ref="AC49">IFERROR(
    SUMPRODUCT(
        (Data_Clean_Build!AG$2:AG$51&lt;&gt;0) *
        (Data_Clean_Build!AF$2:AF$51 &lt;&gt; "") *
        (Data_Clean_Build!AF$2:AF$51 = 0) *
       (Data_Clean_Build!$D$2:$D$51 &lt;&gt; Data_Clean_Build!AG$1:AG$1) *
        (($B49 = "All") + (Data_Clean_Build!$F$2:$F$51 = $B49)) *
        (($C49 = "") + ISNUMBER(SEARCH(Data_Clean_Build!$B$2:$B$51,$C49)))
    ),
    0
)</f>
        <v>0</v>
      </c>
      <c r="AD49" s="19" cm="1">
        <f t="array" ref="AD49">IFERROR(
    SUMPRODUCT(
        (Data_Clean_Build!AH$2:AH$51&lt;&gt;0) *
        (Data_Clean_Build!AG$2:AG$51 &lt;&gt; "") *
        (Data_Clean_Build!AG$2:AG$51 = 0) *
       (Data_Clean_Build!$D$2:$D$51 &lt;&gt; Data_Clean_Build!AH$1:AH$1) *
        (($B49 = "All") + (Data_Clean_Build!$F$2:$F$51 = $B49)) *
        (($C49 = "") + ISNUMBER(SEARCH(Data_Clean_Build!$B$2:$B$51,$C49)))
    ),
    0
)</f>
        <v>0</v>
      </c>
      <c r="AE49" s="19" cm="1">
        <f t="array" ref="AE49">IFERROR(
    SUMPRODUCT(
        (Data_Clean_Build!AI$2:AI$51&lt;&gt;0) *
        (Data_Clean_Build!AH$2:AH$51 &lt;&gt; "") *
        (Data_Clean_Build!AH$2:AH$51 = 0) *
       (Data_Clean_Build!$D$2:$D$51 &lt;&gt; Data_Clean_Build!AI$1:AI$1) *
        (($B49 = "All") + (Data_Clean_Build!$F$2:$F$51 = $B49)) *
        (($C49 = "") + ISNUMBER(SEARCH(Data_Clean_Build!$B$2:$B$51,$C49)))
    ),
    0
)</f>
        <v>0</v>
      </c>
      <c r="AF49" s="19" cm="1">
        <f t="array" ref="AF49">IFERROR(
    SUMPRODUCT(
        (Data_Clean_Build!AJ$2:AJ$51&lt;&gt;0) *
        (Data_Clean_Build!AI$2:AI$51 &lt;&gt; "") *
        (Data_Clean_Build!AI$2:AI$51 = 0) *
       (Data_Clean_Build!$D$2:$D$51 &lt;&gt; Data_Clean_Build!AJ$1:AJ$1) *
        (($B49 = "All") + (Data_Clean_Build!$F$2:$F$51 = $B49)) *
        (($C49 = "") + ISNUMBER(SEARCH(Data_Clean_Build!$B$2:$B$51,$C49)))
    ),
    0
)</f>
        <v>0</v>
      </c>
      <c r="AH49" s="19" cm="1">
        <f t="array" ref="AH49">_xlfn.SWITCH($A49,"Start",$E49,"End",$G49,SUM($E49:$G49))</f>
        <v>0</v>
      </c>
      <c r="AI49" s="19" cm="1">
        <f t="array" ref="AI49">_xlfn.SWITCH($A49,"Start",$H49,"End",$J49,SUM($H49:$J49))</f>
        <v>0</v>
      </c>
      <c r="AJ49" s="19" cm="1">
        <f t="array" ref="AJ49">_xlfn.SWITCH($A49,"Start",$K49,"End",$M49,SUM($K49:$M49))</f>
        <v>0</v>
      </c>
      <c r="AK49" s="19" cm="1">
        <f t="array" ref="AK49">_xlfn.SWITCH($A49,"Start",$N49,"End",$P49,SUM($N49:$P49))</f>
        <v>0</v>
      </c>
      <c r="AL49" s="19" cm="1">
        <f t="array" ref="AL49">_xlfn.SWITCH($A49,"Start",$Q49,"End",$S49,SUM($Q49:$S49))</f>
        <v>0</v>
      </c>
      <c r="AM49" s="19" cm="1">
        <f t="array" ref="AM49">_xlfn.SWITCH($A49,"Start",$T49,"End",$V49,SUM($T49:$V49))</f>
        <v>0</v>
      </c>
      <c r="AN49" s="19" cm="1">
        <f t="array" ref="AN49">_xlfn.SWITCH($A49,"Start",$W49,"End",$Y49,SUM($W49:$Y49))</f>
        <v>0</v>
      </c>
      <c r="AO49" s="19" cm="1">
        <f t="array" ref="AO49">_xlfn.SWITCH($A49,"Start",$Z49,"End",$AB49,SUM($Z49:$AB49))</f>
        <v>0</v>
      </c>
      <c r="AP49" s="19" cm="1">
        <f t="array" ref="AP49">_xlfn.SWITCH($A49,"Start",$AC49,"End",$AE49,SUM($AC49:$AE49))</f>
        <v>0</v>
      </c>
      <c r="AR49" s="19" cm="1">
        <f t="array" ref="AR49">_xlfn.SWITCH($A49,"Start",$E49,"End",$P49,SUM($E49:$P49))</f>
        <v>0</v>
      </c>
      <c r="AS49" s="19" cm="1">
        <f t="array" ref="AS49">_xlfn.SWITCH($A49,"Start",$Q49,"End",$AB49,SUM($Q49:$AB49))</f>
        <v>0</v>
      </c>
    </row>
    <row r="50" spans="1:45" x14ac:dyDescent="0.2">
      <c r="A50" s="35" t="s">
        <v>18</v>
      </c>
      <c r="B50" s="34" t="s">
        <v>10</v>
      </c>
      <c r="C50" s="35" t="s">
        <v>16</v>
      </c>
      <c r="E50" s="19" cm="1">
        <f t="array" ref="E50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(($B50 = "All") + (Data_Clean_Build!$F$2:$F$51 = $B50)) *
        (($C50 = "") + ISNUMBER(SEARCH(Data_Clean_Build!$B$2:$B$51,$C50)))
    ),
    0
)</f>
        <v>0</v>
      </c>
      <c r="F50" s="19" cm="1">
        <f t="array" ref="F50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(($B50 = "All") + (Data_Clean_Build!$F$2:$F$51 = $B50)) *
        (($C50 = "") + ISNUMBER(SEARCH(Data_Clean_Build!$B$2:$B$51,$C50)))
    ),
    0
)</f>
        <v>0</v>
      </c>
      <c r="G50" s="19" cm="1">
        <f t="array" ref="G50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(($B50 = "All") + (Data_Clean_Build!$F$2:$F$51 = $B50)) *
        (($C50 = "") + ISNUMBER(SEARCH(Data_Clean_Build!$B$2:$B$51,$C50)))
    ),
    0
)</f>
        <v>0</v>
      </c>
      <c r="H50" s="19" cm="1">
        <f t="array" ref="H50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(($B50 = "All") + (Data_Clean_Build!$F$2:$F$51 = $B50)) *
        (($C50 = "") + ISNUMBER(SEARCH(Data_Clean_Build!$B$2:$B$51,$C50)))
    ),
    0
)</f>
        <v>0</v>
      </c>
      <c r="I50" s="19" cm="1">
        <f t="array" ref="I50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(($B50 = "All") + (Data_Clean_Build!$F$2:$F$51 = $B50)) *
        (($C50 = "") + ISNUMBER(SEARCH(Data_Clean_Build!$B$2:$B$51,$C50)))
    ),
    0
)</f>
        <v>0</v>
      </c>
      <c r="J50" s="19" cm="1">
        <f t="array" ref="J50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(($B50 = "All") + (Data_Clean_Build!$F$2:$F$51 = $B50)) *
        (($C50 = "") + ISNUMBER(SEARCH(Data_Clean_Build!$B$2:$B$51,$C50)))
    ),
    0
)</f>
        <v>0</v>
      </c>
      <c r="K50" s="19" cm="1">
        <f t="array" ref="K50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(($B50 = "All") + (Data_Clean_Build!$F$2:$F$51 = $B50)) *
        (($C50 = "") + ISNUMBER(SEARCH(Data_Clean_Build!$B$2:$B$51,$C50)))
    ),
    0
)</f>
        <v>0</v>
      </c>
      <c r="L50" s="19" cm="1">
        <f t="array" ref="L50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(($B50 = "All") + (Data_Clean_Build!$F$2:$F$51 = $B50)) *
        (($C50 = "") + ISNUMBER(SEARCH(Data_Clean_Build!$B$2:$B$51,$C50)))
    ),
    0
)</f>
        <v>0</v>
      </c>
      <c r="M50" s="19" cm="1">
        <f t="array" ref="M50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(($B50 = "All") + (Data_Clean_Build!$F$2:$F$51 = $B50)) *
        (($C50 = "") + ISNUMBER(SEARCH(Data_Clean_Build!$B$2:$B$51,$C50)))
    ),
    0
)</f>
        <v>0</v>
      </c>
      <c r="N50" s="19" cm="1">
        <f t="array" ref="N50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(($B50 = "All") + (Data_Clean_Build!$F$2:$F$51 = $B50)) *
        (($C50 = "") + ISNUMBER(SEARCH(Data_Clean_Build!$B$2:$B$51,$C50)))
    ),
    0
)</f>
        <v>0</v>
      </c>
      <c r="O50" s="19" cm="1">
        <f t="array" ref="O50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(($B50 = "All") + (Data_Clean_Build!$F$2:$F$51 = $B50)) *
        (($C50 = "") + ISNUMBER(SEARCH(Data_Clean_Build!$B$2:$B$51,$C50)))
    ),
    0
)</f>
        <v>0</v>
      </c>
      <c r="P50" s="19" cm="1">
        <f t="array" ref="P50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(($B50 = "All") + (Data_Clean_Build!$F$2:$F$51 = $B50)) *
        (($C50 = "") + ISNUMBER(SEARCH(Data_Clean_Build!$B$2:$B$51,$C50)))
    ),
    0
)</f>
        <v>0</v>
      </c>
      <c r="Q50" s="19" cm="1">
        <f t="array" ref="Q50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(($B50 = "All") + (Data_Clean_Build!$F$2:$F$51 = $B50)) *
        (($C50 = "") + ISNUMBER(SEARCH(Data_Clean_Build!$B$2:$B$51,$C50)))
    ),
    0
)</f>
        <v>0</v>
      </c>
      <c r="R50" s="19" cm="1">
        <f t="array" ref="R50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(($B50 = "All") + (Data_Clean_Build!$F$2:$F$51 = $B50)) *
        (($C50 = "") + ISNUMBER(SEARCH(Data_Clean_Build!$B$2:$B$51,$C50)))
    ),
    0
)</f>
        <v>0</v>
      </c>
      <c r="S50" s="19" cm="1">
        <f t="array" ref="S50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(($B50 = "All") + (Data_Clean_Build!$F$2:$F$51 = $B50)) *
        (($C50 = "") + ISNUMBER(SEARCH(Data_Clean_Build!$B$2:$B$51,$C50)))
    ),
    0
)</f>
        <v>0</v>
      </c>
      <c r="T50" s="19" cm="1">
        <f t="array" ref="T50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(($B50 = "All") + (Data_Clean_Build!$F$2:$F$51 = $B50)) *
        (($C50 = "") + ISNUMBER(SEARCH(Data_Clean_Build!$B$2:$B$51,$C50)))
    ),
    0
)</f>
        <v>0</v>
      </c>
      <c r="U50" s="19" cm="1">
        <f t="array" ref="U50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(($B50 = "All") + (Data_Clean_Build!$F$2:$F$51 = $B50)) *
        (($C50 = "") + ISNUMBER(SEARCH(Data_Clean_Build!$B$2:$B$51,$C50)))
    ),
    0
)</f>
        <v>0</v>
      </c>
      <c r="V50" s="19" cm="1">
        <f t="array" ref="V50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(($B50 = "All") + (Data_Clean_Build!$F$2:$F$51 = $B50)) *
        (($C50 = "") + ISNUMBER(SEARCH(Data_Clean_Build!$B$2:$B$51,$C50)))
    ),
    0
)</f>
        <v>0</v>
      </c>
      <c r="W50" s="19" cm="1">
        <f t="array" ref="W50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(($B50 = "All") + (Data_Clean_Build!$F$2:$F$51 = $B50)) *
        (($C50 = "") + ISNUMBER(SEARCH(Data_Clean_Build!$B$2:$B$51,$C50)))
    ),
    0
)</f>
        <v>0</v>
      </c>
      <c r="X50" s="19" cm="1">
        <f t="array" ref="X50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(($B50 = "All") + (Data_Clean_Build!$F$2:$F$51 = $B50)) *
        (($C50 = "") + ISNUMBER(SEARCH(Data_Clean_Build!$B$2:$B$51,$C50)))
    ),
    0
)</f>
        <v>1</v>
      </c>
      <c r="Y50" s="19" cm="1">
        <f t="array" ref="Y50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(($B50 = "All") + (Data_Clean_Build!$F$2:$F$51 = $B50)) *
        (($C50 = "") + ISNUMBER(SEARCH(Data_Clean_Build!$B$2:$B$51,$C50)))
    ),
    0
)</f>
        <v>0</v>
      </c>
      <c r="Z50" s="19" cm="1">
        <f t="array" ref="Z50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(($B50 = "All") + (Data_Clean_Build!$F$2:$F$51 = $B50)) *
        (($C50 = "") + ISNUMBER(SEARCH(Data_Clean_Build!$B$2:$B$51,$C50)))
    ),
    0
)</f>
        <v>0</v>
      </c>
      <c r="AA50" s="19" cm="1">
        <f t="array" ref="AA50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(($B50 = "All") + (Data_Clean_Build!$F$2:$F$51 = $B50)) *
        (($C50 = "") + ISNUMBER(SEARCH(Data_Clean_Build!$B$2:$B$51,$C50)))
    ),
    0
)</f>
        <v>0</v>
      </c>
      <c r="AB50" s="19" cm="1">
        <f t="array" ref="AB50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(($B50 = "All") + (Data_Clean_Build!$F$2:$F$51 = $B50)) *
        (($C50 = "") + ISNUMBER(SEARCH(Data_Clean_Build!$B$2:$B$51,$C50)))
    ),
    0
)</f>
        <v>0</v>
      </c>
      <c r="AC50" s="19" cm="1">
        <f t="array" ref="AC50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(($B50 = "All") + (Data_Clean_Build!$F$2:$F$51 = $B50)) *
        (($C50 = "") + ISNUMBER(SEARCH(Data_Clean_Build!$B$2:$B$51,$C50)))
    ),
    0
)</f>
        <v>1</v>
      </c>
      <c r="AD50" s="19" cm="1">
        <f t="array" ref="AD50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(($B50 = "All") + (Data_Clean_Build!$F$2:$F$51 = $B50)) *
        (($C50 = "") + ISNUMBER(SEARCH(Data_Clean_Build!$B$2:$B$51,$C50)))
    ),
    0
)</f>
        <v>0</v>
      </c>
      <c r="AE50" s="19" cm="1">
        <f t="array" ref="AE50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(($B50 = "All") + (Data_Clean_Build!$F$2:$F$51 = $B50)) *
        (($C50 = "") + ISNUMBER(SEARCH(Data_Clean_Build!$B$2:$B$51,$C50)))
    ),
    0
)</f>
        <v>0</v>
      </c>
      <c r="AF50" s="19" cm="1">
        <f t="array" ref="AF50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(($B50 = "All") + (Data_Clean_Build!$F$2:$F$51 = $B50)) *
        (($C50 = "") + ISNUMBER(SEARCH(Data_Clean_Build!$B$2:$B$51,$C50)))
    ),
    0
)</f>
        <v>0</v>
      </c>
      <c r="AH50" s="19" cm="1">
        <f t="array" ref="AH50">_xlfn.SWITCH($A50,"Start",$E50,"End",$G50,SUM($E50:$G50))</f>
        <v>0</v>
      </c>
      <c r="AI50" s="19" cm="1">
        <f t="array" ref="AI50">_xlfn.SWITCH($A50,"Start",$H50,"End",$J50,SUM($H50:$J50))</f>
        <v>0</v>
      </c>
      <c r="AJ50" s="19" cm="1">
        <f t="array" ref="AJ50">_xlfn.SWITCH($A50,"Start",$K50,"End",$M50,SUM($K50:$M50))</f>
        <v>0</v>
      </c>
      <c r="AK50" s="19" cm="1">
        <f t="array" ref="AK50">_xlfn.SWITCH($A50,"Start",$N50,"End",$P50,SUM($N50:$P50))</f>
        <v>0</v>
      </c>
      <c r="AL50" s="19" cm="1">
        <f t="array" ref="AL50">_xlfn.SWITCH($A50,"Start",$Q50,"End",$S50,SUM($Q50:$S50))</f>
        <v>0</v>
      </c>
      <c r="AM50" s="19" cm="1">
        <f t="array" ref="AM50">_xlfn.SWITCH($A50,"Start",$T50,"End",$V50,SUM($T50:$V50))</f>
        <v>0</v>
      </c>
      <c r="AN50" s="19" cm="1">
        <f t="array" ref="AN50">_xlfn.SWITCH($A50,"Start",$W50,"End",$Y50,SUM($W50:$Y50))</f>
        <v>1</v>
      </c>
      <c r="AO50" s="19" cm="1">
        <f t="array" ref="AO50">_xlfn.SWITCH($A50,"Start",$Z50,"End",$AB50,SUM($Z50:$AB50))</f>
        <v>0</v>
      </c>
      <c r="AP50" s="19" cm="1">
        <f t="array" ref="AP50">_xlfn.SWITCH($A50,"Start",$AC50,"End",$AE50,SUM($AC50:$AE50))</f>
        <v>1</v>
      </c>
      <c r="AR50" s="19" cm="1">
        <f t="array" ref="AR50">_xlfn.SWITCH($A50,"Start",$E50,"End",$P50,SUM($E50:$P50))</f>
        <v>0</v>
      </c>
      <c r="AS50" s="19" cm="1">
        <f t="array" ref="AS50">_xlfn.SWITCH($A50,"Start",$Q50,"End",$AB50,SUM($Q50:$AB50))</f>
        <v>1</v>
      </c>
    </row>
    <row r="51" spans="1:45" x14ac:dyDescent="0.2">
      <c r="A51" s="35" t="s">
        <v>19</v>
      </c>
      <c r="B51" s="34" t="s">
        <v>10</v>
      </c>
      <c r="C51" s="35" t="s">
        <v>16</v>
      </c>
      <c r="E51" s="19" cm="1">
        <f t="array" ref="E51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(($B51 = "All") + (Data_Clean_Build!$F$2:$F$51 = $B51)) *
        (($C51 = "") + ISNUMBER(SEARCH(Data_Clean_Build!$B$2:$B$51,$C51)))
    ),
    0
)</f>
        <v>0</v>
      </c>
      <c r="F51" s="19" cm="1">
        <f t="array" ref="F51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(($B51 = "All") + (Data_Clean_Build!$F$2:$F$51 = $B51)) *
        (($C51 = "") + ISNUMBER(SEARCH(Data_Clean_Build!$B$2:$B$51,$C51)))
    ),
    0
)</f>
        <v>0</v>
      </c>
      <c r="G51" s="19" cm="1">
        <f t="array" ref="G51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(($B51 = "All") + (Data_Clean_Build!$F$2:$F$51 = $B51)) *
        (($C51 = "") + ISNUMBER(SEARCH(Data_Clean_Build!$B$2:$B$51,$C51)))
    ),
    0
)</f>
        <v>0</v>
      </c>
      <c r="H51" s="19" cm="1">
        <f t="array" ref="H51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(($B51 = "All") + (Data_Clean_Build!$F$2:$F$51 = $B51)) *
        (($C51 = "") + ISNUMBER(SEARCH(Data_Clean_Build!$B$2:$B$51,$C51)))
    ),
    0
)</f>
        <v>0</v>
      </c>
      <c r="I51" s="19" cm="1">
        <f t="array" ref="I51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(($B51 = "All") + (Data_Clean_Build!$F$2:$F$51 = $B51)) *
        (($C51 = "") + ISNUMBER(SEARCH(Data_Clean_Build!$B$2:$B$51,$C51)))
    ),
    0
)</f>
        <v>0</v>
      </c>
      <c r="J51" s="19" cm="1">
        <f t="array" ref="J51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(($B51 = "All") + (Data_Clean_Build!$F$2:$F$51 = $B51)) *
        (($C51 = "") + ISNUMBER(SEARCH(Data_Clean_Build!$B$2:$B$51,$C51)))
    ),
    0
)</f>
        <v>0</v>
      </c>
      <c r="K51" s="19" cm="1">
        <f t="array" ref="K51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(($B51 = "All") + (Data_Clean_Build!$F$2:$F$51 = $B51)) *
        (($C51 = "") + ISNUMBER(SEARCH(Data_Clean_Build!$B$2:$B$51,$C51)))
    ),
    0
)</f>
        <v>0</v>
      </c>
      <c r="L51" s="19" cm="1">
        <f t="array" ref="L51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(($B51 = "All") + (Data_Clean_Build!$F$2:$F$51 = $B51)) *
        (($C51 = "") + ISNUMBER(SEARCH(Data_Clean_Build!$B$2:$B$51,$C51)))
    ),
    0
)</f>
        <v>0</v>
      </c>
      <c r="M51" s="19" cm="1">
        <f t="array" ref="M51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(($B51 = "All") + (Data_Clean_Build!$F$2:$F$51 = $B51)) *
        (($C51 = "") + ISNUMBER(SEARCH(Data_Clean_Build!$B$2:$B$51,$C51)))
    ),
    0
)</f>
        <v>0</v>
      </c>
      <c r="N51" s="19" cm="1">
        <f t="array" ref="N51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(($B51 = "All") + (Data_Clean_Build!$F$2:$F$51 = $B51)) *
        (($C51 = "") + ISNUMBER(SEARCH(Data_Clean_Build!$B$2:$B$51,$C51)))
    ),
    0
)</f>
        <v>0</v>
      </c>
      <c r="O51" s="19" cm="1">
        <f t="array" ref="O51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(($B51 = "All") + (Data_Clean_Build!$F$2:$F$51 = $B51)) *
        (($C51 = "") + ISNUMBER(SEARCH(Data_Clean_Build!$B$2:$B$51,$C51)))
    ),
    0
)</f>
        <v>0</v>
      </c>
      <c r="P51" s="19" cm="1">
        <f t="array" ref="P51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(($B51 = "All") + (Data_Clean_Build!$F$2:$F$51 = $B51)) *
        (($C51 = "") + ISNUMBER(SEARCH(Data_Clean_Build!$B$2:$B$51,$C51)))
    ),
    0
)</f>
        <v>0</v>
      </c>
      <c r="Q51" s="19" cm="1">
        <f t="array" ref="Q51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(($B51 = "All") + (Data_Clean_Build!$F$2:$F$51 = $B51)) *
        (($C51 = "") + ISNUMBER(SEARCH(Data_Clean_Build!$B$2:$B$51,$C51)))
    ),
    0
)</f>
        <v>0</v>
      </c>
      <c r="R51" s="19" cm="1">
        <f t="array" ref="R51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(($B51 = "All") + (Data_Clean_Build!$F$2:$F$51 = $B51)) *
        (($C51 = "") + ISNUMBER(SEARCH(Data_Clean_Build!$B$2:$B$51,$C51)))
    ),
    0
)</f>
        <v>0</v>
      </c>
      <c r="S51" s="19" cm="1">
        <f t="array" ref="S51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(($B51 = "All") + (Data_Clean_Build!$F$2:$F$51 = $B51)) *
        (($C51 = "") + ISNUMBER(SEARCH(Data_Clean_Build!$B$2:$B$51,$C51)))
    ),
    0
)</f>
        <v>0</v>
      </c>
      <c r="T51" s="19" cm="1">
        <f t="array" ref="T51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(($B51 = "All") + (Data_Clean_Build!$F$2:$F$51 = $B51)) *
        (($C51 = "") + ISNUMBER(SEARCH(Data_Clean_Build!$B$2:$B$51,$C51)))
    ),
    0
)</f>
        <v>0</v>
      </c>
      <c r="U51" s="19" cm="1">
        <f t="array" ref="U51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(($B51 = "All") + (Data_Clean_Build!$F$2:$F$51 = $B51)) *
        (($C51 = "") + ISNUMBER(SEARCH(Data_Clean_Build!$B$2:$B$51,$C51)))
    ),
    0
)</f>
        <v>0</v>
      </c>
      <c r="V51" s="19" cm="1">
        <f t="array" ref="V51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(($B51 = "All") + (Data_Clean_Build!$F$2:$F$51 = $B51)) *
        (($C51 = "") + ISNUMBER(SEARCH(Data_Clean_Build!$B$2:$B$51,$C51)))
    ),
    0
)</f>
        <v>1</v>
      </c>
      <c r="W51" s="19" cm="1">
        <f t="array" ref="W51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(($B51 = "All") + (Data_Clean_Build!$F$2:$F$51 = $B51)) *
        (($C51 = "") + ISNUMBER(SEARCH(Data_Clean_Build!$B$2:$B$51,$C51)))
    ),
    0
)</f>
        <v>0</v>
      </c>
      <c r="X51" s="19" cm="1">
        <f t="array" ref="X51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(($B51 = "All") + (Data_Clean_Build!$F$2:$F$51 = $B51)) *
        (($C51 = "") + ISNUMBER(SEARCH(Data_Clean_Build!$B$2:$B$51,$C51)))
    ),
    0
)</f>
        <v>0</v>
      </c>
      <c r="Y51" s="19" cm="1">
        <f t="array" ref="Y51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(($B51 = "All") + (Data_Clean_Build!$F$2:$F$51 = $B51)) *
        (($C51 = "") + ISNUMBER(SEARCH(Data_Clean_Build!$B$2:$B$51,$C51)))
    ),
    0
)</f>
        <v>0</v>
      </c>
      <c r="Z51" s="19" cm="1">
        <f t="array" ref="Z51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(($B51 = "All") + (Data_Clean_Build!$F$2:$F$51 = $B51)) *
        (($C51 = "") + ISNUMBER(SEARCH(Data_Clean_Build!$B$2:$B$51,$C51)))
    ),
    0
)</f>
        <v>0</v>
      </c>
      <c r="AA51" s="19" cm="1">
        <f t="array" ref="AA51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(($B51 = "All") + (Data_Clean_Build!$F$2:$F$51 = $B51)) *
        (($C51 = "") + ISNUMBER(SEARCH(Data_Clean_Build!$B$2:$B$51,$C51)))
    ),
    0
)</f>
        <v>0</v>
      </c>
      <c r="AB51" s="19" cm="1">
        <f t="array" ref="AB51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(($B51 = "All") + (Data_Clean_Build!$F$2:$F$51 = $B51)) *
        (($C51 = "") + ISNUMBER(SEARCH(Data_Clean_Build!$B$2:$B$51,$C51)))
    ),
    0
)</f>
        <v>0</v>
      </c>
      <c r="AC51" s="19" cm="1">
        <f t="array" ref="AC51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(($B51 = "All") + (Data_Clean_Build!$F$2:$F$51 = $B51)) *
        (($C51 = "") + ISNUMBER(SEARCH(Data_Clean_Build!$B$2:$B$51,$C51)))
    ),
    0
)</f>
        <v>0</v>
      </c>
      <c r="AD51" s="19" cm="1">
        <f t="array" ref="AD51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(($B51 = "All") + (Data_Clean_Build!$F$2:$F$51 = $B51)) *
        (($C51 = "") + ISNUMBER(SEARCH(Data_Clean_Build!$B$2:$B$51,$C51)))
    ),
    0
)</f>
        <v>0</v>
      </c>
      <c r="AE51" s="19" cm="1">
        <f t="array" ref="AE51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(($B51 = "All") + (Data_Clean_Build!$F$2:$F$51 = $B51)) *
        (($C51 = "") + ISNUMBER(SEARCH(Data_Clean_Build!$B$2:$B$51,$C51)))
    ),
    0
)</f>
        <v>0</v>
      </c>
      <c r="AF51" s="19" cm="1">
        <f t="array" ref="AF51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(($B51 = "All") + (Data_Clean_Build!$F$2:$F$51 = $B51)) *
        (($C51 = "") + ISNUMBER(SEARCH(Data_Clean_Build!$B$2:$B$51,$C51)))
    ),
    0
)</f>
        <v>0</v>
      </c>
      <c r="AH51" s="19" cm="1">
        <f t="array" ref="AH51">_xlfn.SWITCH($A51,"Start",$E51,"End",$G51,SUM($E51:$G51))</f>
        <v>0</v>
      </c>
      <c r="AI51" s="19" cm="1">
        <f t="array" ref="AI51">_xlfn.SWITCH($A51,"Start",$H51,"End",$J51,SUM($H51:$J51))</f>
        <v>0</v>
      </c>
      <c r="AJ51" s="19" cm="1">
        <f t="array" ref="AJ51">_xlfn.SWITCH($A51,"Start",$K51,"End",$M51,SUM($K51:$M51))</f>
        <v>0</v>
      </c>
      <c r="AK51" s="19" cm="1">
        <f t="array" ref="AK51">_xlfn.SWITCH($A51,"Start",$N51,"End",$P51,SUM($N51:$P51))</f>
        <v>0</v>
      </c>
      <c r="AL51" s="19" cm="1">
        <f t="array" ref="AL51">_xlfn.SWITCH($A51,"Start",$Q51,"End",$S51,SUM($Q51:$S51))</f>
        <v>0</v>
      </c>
      <c r="AM51" s="19" cm="1">
        <f t="array" ref="AM51">_xlfn.SWITCH($A51,"Start",$T51,"End",$V51,SUM($T51:$V51))</f>
        <v>1</v>
      </c>
      <c r="AN51" s="19" cm="1">
        <f t="array" ref="AN51">_xlfn.SWITCH($A51,"Start",$W51,"End",$Y51,SUM($W51:$Y51))</f>
        <v>0</v>
      </c>
      <c r="AO51" s="19" cm="1">
        <f t="array" ref="AO51">_xlfn.SWITCH($A51,"Start",$Z51,"End",$AB51,SUM($Z51:$AB51))</f>
        <v>0</v>
      </c>
      <c r="AP51" s="19" cm="1">
        <f t="array" ref="AP51">_xlfn.SWITCH($A51,"Start",$AC51,"End",$AE51,SUM($AC51:$AE51))</f>
        <v>0</v>
      </c>
      <c r="AR51" s="19" cm="1">
        <f t="array" ref="AR51">_xlfn.SWITCH($A51,"Start",$E51,"End",$P51,SUM($E51:$P51))</f>
        <v>0</v>
      </c>
      <c r="AS51" s="19" cm="1">
        <f t="array" ref="AS51">_xlfn.SWITCH($A51,"Start",$Q51,"End",$AB51,SUM($Q51:$AB51))</f>
        <v>1</v>
      </c>
    </row>
    <row r="52" spans="1:45" x14ac:dyDescent="0.2">
      <c r="A52" s="35" t="s">
        <v>20</v>
      </c>
      <c r="B52" s="34" t="s">
        <v>10</v>
      </c>
      <c r="C52" s="35" t="s">
        <v>16</v>
      </c>
      <c r="E52" s="19" cm="1">
        <f t="array" ref="E52">IFERROR(
    -SUMPRODUCT(
        (Data_Clean_Build!H$2:H$51&lt;&gt;0) *
        (Data_Clean_Build!I$2:I$51 = 0) *
       (Data_Clean_Build!$E$2:$E$51 &lt;&gt; Data_Clean_Build!I$1:I$1) *
        (($B52 = "All") + (Data_Clean_Build!$F$2:$F$51 = $B52)) *
        (($C52 = "") + ISNUMBER(SEARCH(Data_Clean_Build!$B$2:$B$51,$C52)))
    ),
    0
)</f>
        <v>0</v>
      </c>
      <c r="F52" s="19" cm="1">
        <f t="array" ref="F52">IFERROR(
    -SUMPRODUCT(
        (Data_Clean_Build!I$2:I$51&lt;&gt;0) *
        (Data_Clean_Build!J$2:J$51 = 0) *
       (Data_Clean_Build!$E$2:$E$51 &lt;&gt; Data_Clean_Build!J$1:J$1) *
        (($B52 = "All") + (Data_Clean_Build!$F$2:$F$51 = $B52)) *
        (($C52 = "") + ISNUMBER(SEARCH(Data_Clean_Build!$B$2:$B$51,$C52)))
    ),
    0
)</f>
        <v>0</v>
      </c>
      <c r="G52" s="19" cm="1">
        <f t="array" ref="G52">IFERROR(
    -SUMPRODUCT(
        (Data_Clean_Build!J$2:J$51&lt;&gt;0) *
        (Data_Clean_Build!K$2:K$51 = 0) *
       (Data_Clean_Build!$E$2:$E$51 &lt;&gt; Data_Clean_Build!K$1:K$1) *
        (($B52 = "All") + (Data_Clean_Build!$F$2:$F$51 = $B52)) *
        (($C52 = "") + ISNUMBER(SEARCH(Data_Clean_Build!$B$2:$B$51,$C52)))
    ),
    0
)</f>
        <v>0</v>
      </c>
      <c r="H52" s="19" cm="1">
        <f t="array" ref="H52">IFERROR(
    -SUMPRODUCT(
        (Data_Clean_Build!K$2:K$51&lt;&gt;0) *
        (Data_Clean_Build!L$2:L$51 = 0) *
       (Data_Clean_Build!$E$2:$E$51 &lt;&gt; Data_Clean_Build!L$1:L$1) *
        (($B52 = "All") + (Data_Clean_Build!$F$2:$F$51 = $B52)) *
        (($C52 = "") + ISNUMBER(SEARCH(Data_Clean_Build!$B$2:$B$51,$C52)))
    ),
    0
)</f>
        <v>0</v>
      </c>
      <c r="I52" s="19" cm="1">
        <f t="array" ref="I52">IFERROR(
    -SUMPRODUCT(
        (Data_Clean_Build!L$2:L$51&lt;&gt;0) *
        (Data_Clean_Build!M$2:M$51 = 0) *
       (Data_Clean_Build!$E$2:$E$51 &lt;&gt; Data_Clean_Build!M$1:M$1) *
        (($B52 = "All") + (Data_Clean_Build!$F$2:$F$51 = $B52)) *
        (($C52 = "") + ISNUMBER(SEARCH(Data_Clean_Build!$B$2:$B$51,$C52)))
    ),
    0
)</f>
        <v>0</v>
      </c>
      <c r="J52" s="19" cm="1">
        <f t="array" ref="J52">IFERROR(
    -SUMPRODUCT(
        (Data_Clean_Build!M$2:M$51&lt;&gt;0) *
        (Data_Clean_Build!N$2:N$51 = 0) *
       (Data_Clean_Build!$E$2:$E$51 &lt;&gt; Data_Clean_Build!N$1:N$1) *
        (($B52 = "All") + (Data_Clean_Build!$F$2:$F$51 = $B52)) *
        (($C52 = "") + ISNUMBER(SEARCH(Data_Clean_Build!$B$2:$B$51,$C52)))
    ),
    0
)</f>
        <v>0</v>
      </c>
      <c r="K52" s="19" cm="1">
        <f t="array" ref="K52">IFERROR(
    -SUMPRODUCT(
        (Data_Clean_Build!N$2:N$51&lt;&gt;0) *
        (Data_Clean_Build!O$2:O$51 = 0) *
       (Data_Clean_Build!$E$2:$E$51 &lt;&gt; Data_Clean_Build!O$1:O$1) *
        (($B52 = "All") + (Data_Clean_Build!$F$2:$F$51 = $B52)) *
        (($C52 = "") + ISNUMBER(SEARCH(Data_Clean_Build!$B$2:$B$51,$C52)))
    ),
    0
)</f>
        <v>0</v>
      </c>
      <c r="L52" s="19" cm="1">
        <f t="array" ref="L52">IFERROR(
    -SUMPRODUCT(
        (Data_Clean_Build!O$2:O$51&lt;&gt;0) *
        (Data_Clean_Build!P$2:P$51 = 0) *
       (Data_Clean_Build!$E$2:$E$51 &lt;&gt; Data_Clean_Build!P$1:P$1) *
        (($B52 = "All") + (Data_Clean_Build!$F$2:$F$51 = $B52)) *
        (($C52 = "") + ISNUMBER(SEARCH(Data_Clean_Build!$B$2:$B$51,$C52)))
    ),
    0
)</f>
        <v>0</v>
      </c>
      <c r="M52" s="19" cm="1">
        <f t="array" ref="M52">IFERROR(
    -SUMPRODUCT(
        (Data_Clean_Build!P$2:P$51&lt;&gt;0) *
        (Data_Clean_Build!Q$2:Q$51 = 0) *
       (Data_Clean_Build!$E$2:$E$51 &lt;&gt; Data_Clean_Build!Q$1:Q$1) *
        (($B52 = "All") + (Data_Clean_Build!$F$2:$F$51 = $B52)) *
        (($C52 = "") + ISNUMBER(SEARCH(Data_Clean_Build!$B$2:$B$51,$C52)))
    ),
    0
)</f>
        <v>0</v>
      </c>
      <c r="N52" s="19" cm="1">
        <f t="array" ref="N52">IFERROR(
    -SUMPRODUCT(
        (Data_Clean_Build!Q$2:Q$51&lt;&gt;0) *
        (Data_Clean_Build!R$2:R$51 = 0) *
       (Data_Clean_Build!$E$2:$E$51 &lt;&gt; Data_Clean_Build!R$1:R$1) *
        (($B52 = "All") + (Data_Clean_Build!$F$2:$F$51 = $B52)) *
        (($C52 = "") + ISNUMBER(SEARCH(Data_Clean_Build!$B$2:$B$51,$C52)))
    ),
    0
)</f>
        <v>0</v>
      </c>
      <c r="O52" s="19" cm="1">
        <f t="array" ref="O52">IFERROR(
    -SUMPRODUCT(
        (Data_Clean_Build!R$2:R$51&lt;&gt;0) *
        (Data_Clean_Build!S$2:S$51 = 0) *
       (Data_Clean_Build!$E$2:$E$51 &lt;&gt; Data_Clean_Build!S$1:S$1) *
        (($B52 = "All") + (Data_Clean_Build!$F$2:$F$51 = $B52)) *
        (($C52 = "") + ISNUMBER(SEARCH(Data_Clean_Build!$B$2:$B$51,$C52)))
    ),
    0
)</f>
        <v>0</v>
      </c>
      <c r="P52" s="19" cm="1">
        <f t="array" ref="P52">IFERROR(
    -SUMPRODUCT(
        (Data_Clean_Build!S$2:S$51&lt;&gt;0) *
        (Data_Clean_Build!T$2:T$51 = 0) *
       (Data_Clean_Build!$E$2:$E$51 &lt;&gt; Data_Clean_Build!T$1:T$1) *
        (($B52 = "All") + (Data_Clean_Build!$F$2:$F$51 = $B52)) *
        (($C52 = "") + ISNUMBER(SEARCH(Data_Clean_Build!$B$2:$B$51,$C52)))
    ),
    0
)</f>
        <v>0</v>
      </c>
      <c r="Q52" s="19" cm="1">
        <f t="array" ref="Q52">IFERROR(
    -SUMPRODUCT(
        (Data_Clean_Build!T$2:T$51&lt;&gt;0) *
        (Data_Clean_Build!U$2:U$51 = 0) *
       (Data_Clean_Build!$E$2:$E$51 &lt;&gt; Data_Clean_Build!U$1:U$1) *
        (($B52 = "All") + (Data_Clean_Build!$F$2:$F$51 = $B52)) *
        (($C52 = "") + ISNUMBER(SEARCH(Data_Clean_Build!$B$2:$B$51,$C52)))
    ),
    0
)</f>
        <v>0</v>
      </c>
      <c r="R52" s="19" cm="1">
        <f t="array" ref="R52">IFERROR(
    -SUMPRODUCT(
        (Data_Clean_Build!U$2:U$51&lt;&gt;0) *
        (Data_Clean_Build!V$2:V$51 = 0) *
       (Data_Clean_Build!$E$2:$E$51 &lt;&gt; Data_Clean_Build!V$1:V$1) *
        (($B52 = "All") + (Data_Clean_Build!$F$2:$F$51 = $B52)) *
        (($C52 = "") + ISNUMBER(SEARCH(Data_Clean_Build!$B$2:$B$51,$C52)))
    ),
    0
)</f>
        <v>0</v>
      </c>
      <c r="S52" s="19" cm="1">
        <f t="array" ref="S52">IFERROR(
    -SUMPRODUCT(
        (Data_Clean_Build!V$2:V$51&lt;&gt;0) *
        (Data_Clean_Build!W$2:W$51 = 0) *
       (Data_Clean_Build!$E$2:$E$51 &lt;&gt; Data_Clean_Build!W$1:W$1) *
        (($B52 = "All") + (Data_Clean_Build!$F$2:$F$51 = $B52)) *
        (($C52 = "") + ISNUMBER(SEARCH(Data_Clean_Build!$B$2:$B$51,$C52)))
    ),
    0
)</f>
        <v>0</v>
      </c>
      <c r="T52" s="19" cm="1">
        <f t="array" ref="T52">IFERROR(
    -SUMPRODUCT(
        (Data_Clean_Build!W$2:W$51&lt;&gt;0) *
        (Data_Clean_Build!X$2:X$51 = 0) *
       (Data_Clean_Build!$E$2:$E$51 &lt;&gt; Data_Clean_Build!X$1:X$1) *
        (($B52 = "All") + (Data_Clean_Build!$F$2:$F$51 = $B52)) *
        (($C52 = "") + ISNUMBER(SEARCH(Data_Clean_Build!$B$2:$B$51,$C52)))
    ),
    0
)</f>
        <v>0</v>
      </c>
      <c r="U52" s="19" cm="1">
        <f t="array" ref="U52">IFERROR(
    -SUMPRODUCT(
        (Data_Clean_Build!X$2:X$51&lt;&gt;0) *
        (Data_Clean_Build!Y$2:Y$51 = 0) *
       (Data_Clean_Build!$E$2:$E$51 &lt;&gt; Data_Clean_Build!Y$1:Y$1) *
        (($B52 = "All") + (Data_Clean_Build!$F$2:$F$51 = $B52)) *
        (($C52 = "") + ISNUMBER(SEARCH(Data_Clean_Build!$B$2:$B$51,$C52)))
    ),
    0
)</f>
        <v>0</v>
      </c>
      <c r="V52" s="19" cm="1">
        <f t="array" ref="V52">IFERROR(
    -SUMPRODUCT(
        (Data_Clean_Build!Y$2:Y$51&lt;&gt;0) *
        (Data_Clean_Build!Z$2:Z$51 = 0) *
       (Data_Clean_Build!$E$2:$E$51 &lt;&gt; Data_Clean_Build!Z$1:Z$1) *
        (($B52 = "All") + (Data_Clean_Build!$F$2:$F$51 = $B52)) *
        (($C52 = "") + ISNUMBER(SEARCH(Data_Clean_Build!$B$2:$B$51,$C52)))
    ),
    0
)</f>
        <v>0</v>
      </c>
      <c r="W52" s="19" cm="1">
        <f t="array" ref="W52">IFERROR(
    -SUMPRODUCT(
        (Data_Clean_Build!Z$2:Z$51&lt;&gt;0) *
        (Data_Clean_Build!AA$2:AA$51 = 0) *
       (Data_Clean_Build!$E$2:$E$51 &lt;&gt; Data_Clean_Build!AA$1:AA$1) *
        (($B52 = "All") + (Data_Clean_Build!$F$2:$F$51 = $B52)) *
        (($C52 = "") + ISNUMBER(SEARCH(Data_Clean_Build!$B$2:$B$51,$C52)))
    ),
    0
)</f>
        <v>0</v>
      </c>
      <c r="X52" s="19" cm="1">
        <f t="array" ref="X52">IFERROR(
    -SUMPRODUCT(
        (Data_Clean_Build!AA$2:AA$51&lt;&gt;0) *
        (Data_Clean_Build!AB$2:AB$51 = 0) *
       (Data_Clean_Build!$E$2:$E$51 &lt;&gt; Data_Clean_Build!AB$1:AB$1) *
        (($B52 = "All") + (Data_Clean_Build!$F$2:$F$51 = $B52)) *
        (($C52 = "") + ISNUMBER(SEARCH(Data_Clean_Build!$B$2:$B$51,$C52)))
    ),
    0
)</f>
        <v>0</v>
      </c>
      <c r="Y52" s="19" cm="1">
        <f t="array" ref="Y52">IFERROR(
    -SUMPRODUCT(
        (Data_Clean_Build!AB$2:AB$51&lt;&gt;0) *
        (Data_Clean_Build!AC$2:AC$51 = 0) *
       (Data_Clean_Build!$E$2:$E$51 &lt;&gt; Data_Clean_Build!AC$1:AC$1) *
        (($B52 = "All") + (Data_Clean_Build!$F$2:$F$51 = $B52)) *
        (($C52 = "") + ISNUMBER(SEARCH(Data_Clean_Build!$B$2:$B$51,$C52)))
    ),
    0
)</f>
        <v>0</v>
      </c>
      <c r="Z52" s="19" cm="1">
        <f t="array" ref="Z52">IFERROR(
    -SUMPRODUCT(
        (Data_Clean_Build!AC$2:AC$51&lt;&gt;0) *
        (Data_Clean_Build!AD$2:AD$51 = 0) *
       (Data_Clean_Build!$E$2:$E$51 &lt;&gt; Data_Clean_Build!AD$1:AD$1) *
        (($B52 = "All") + (Data_Clean_Build!$F$2:$F$51 = $B52)) *
        (($C52 = "") + ISNUMBER(SEARCH(Data_Clean_Build!$B$2:$B$51,$C52)))
    ),
    0
)</f>
        <v>0</v>
      </c>
      <c r="AA52" s="19" cm="1">
        <f t="array" ref="AA52">IFERROR(
    -SUMPRODUCT(
        (Data_Clean_Build!AD$2:AD$51&lt;&gt;0) *
        (Data_Clean_Build!AE$2:AE$51 = 0) *
       (Data_Clean_Build!$E$2:$E$51 &lt;&gt; Data_Clean_Build!AE$1:AE$1) *
        (($B52 = "All") + (Data_Clean_Build!$F$2:$F$51 = $B52)) *
        (($C52 = "") + ISNUMBER(SEARCH(Data_Clean_Build!$B$2:$B$51,$C52)))
    ),
    0
)</f>
        <v>0</v>
      </c>
      <c r="AB52" s="19" cm="1">
        <f t="array" ref="AB52">IFERROR(
    -SUMPRODUCT(
        (Data_Clean_Build!AE$2:AE$51&lt;&gt;0) *
        (Data_Clean_Build!AF$2:AF$51 = 0) *
       (Data_Clean_Build!$E$2:$E$51 &lt;&gt; Data_Clean_Build!AF$1:AF$1) *
        (($B52 = "All") + (Data_Clean_Build!$F$2:$F$51 = $B52)) *
        (($C52 = "") + ISNUMBER(SEARCH(Data_Clean_Build!$B$2:$B$51,$C52)))
    ),
    0
)</f>
        <v>0</v>
      </c>
      <c r="AC52" s="19" cm="1">
        <f t="array" ref="AC52">IFERROR(
    -SUMPRODUCT(
        (Data_Clean_Build!AF$2:AF$51&lt;&gt;0) *
        (Data_Clean_Build!AG$2:AG$51 = 0) *
       (Data_Clean_Build!$E$2:$E$51 &lt;&gt; Data_Clean_Build!AG$1:AG$1) *
        (($B52 = "All") + (Data_Clean_Build!$F$2:$F$51 = $B52)) *
        (($C52 = "") + ISNUMBER(SEARCH(Data_Clean_Build!$B$2:$B$51,$C52)))
    ),
    0
)</f>
        <v>0</v>
      </c>
      <c r="AD52" s="19" cm="1">
        <f t="array" ref="AD52">IFERROR(
    -SUMPRODUCT(
        (Data_Clean_Build!AG$2:AG$51&lt;&gt;0) *
        (Data_Clean_Build!AH$2:AH$51 = 0) *
       (Data_Clean_Build!$E$2:$E$51 &lt;&gt; Data_Clean_Build!AH$1:AH$1) *
        (($B52 = "All") + (Data_Clean_Build!$F$2:$F$51 = $B52)) *
        (($C52 = "") + ISNUMBER(SEARCH(Data_Clean_Build!$B$2:$B$51,$C52)))
    ),
    0
)</f>
        <v>0</v>
      </c>
      <c r="AE52" s="19" cm="1">
        <f t="array" ref="AE52">IFERROR(
    -SUMPRODUCT(
        (Data_Clean_Build!AH$2:AH$51&lt;&gt;0) *
        (Data_Clean_Build!AI$2:AI$51 = 0) *
       (Data_Clean_Build!$E$2:$E$51 &lt;&gt; Data_Clean_Build!AI$1:AI$1) *
        (($B52 = "All") + (Data_Clean_Build!$F$2:$F$51 = $B52)) *
        (($C52 = "") + ISNUMBER(SEARCH(Data_Clean_Build!$B$2:$B$51,$C52)))
    ),
    0
)</f>
        <v>0</v>
      </c>
      <c r="AF52" s="19" cm="1">
        <f t="array" ref="AF52">IFERROR(
    -SUMPRODUCT(
        (Data_Clean_Build!AI$2:AI$51&lt;&gt;0) *
        (Data_Clean_Build!AJ$2:AJ$51 = 0) *
       (Data_Clean_Build!$E$2:$E$51 &lt;&gt; Data_Clean_Build!AJ$1:AJ$1) *
        (($B52 = "All") + (Data_Clean_Build!$F$2:$F$51 = $B52)) *
        (($C52 = "") + ISNUMBER(SEARCH(Data_Clean_Build!$B$2:$B$51,$C52)))
    ),
    0
)</f>
        <v>0</v>
      </c>
      <c r="AH52" s="19" cm="1">
        <f t="array" ref="AH52">_xlfn.SWITCH($A52,"Start",$E52,"End",$G52,SUM($E52:$G52))</f>
        <v>0</v>
      </c>
      <c r="AI52" s="19" cm="1">
        <f t="array" ref="AI52">_xlfn.SWITCH($A52,"Start",$H52,"End",$J52,SUM($H52:$J52))</f>
        <v>0</v>
      </c>
      <c r="AJ52" s="19" cm="1">
        <f t="array" ref="AJ52">_xlfn.SWITCH($A52,"Start",$K52,"End",$M52,SUM($K52:$M52))</f>
        <v>0</v>
      </c>
      <c r="AK52" s="19" cm="1">
        <f t="array" ref="AK52">_xlfn.SWITCH($A52,"Start",$N52,"End",$P52,SUM($N52:$P52))</f>
        <v>0</v>
      </c>
      <c r="AL52" s="19" cm="1">
        <f t="array" ref="AL52">_xlfn.SWITCH($A52,"Start",$Q52,"End",$S52,SUM($Q52:$S52))</f>
        <v>0</v>
      </c>
      <c r="AM52" s="19" cm="1">
        <f t="array" ref="AM52">_xlfn.SWITCH($A52,"Start",$T52,"End",$V52,SUM($T52:$V52))</f>
        <v>0</v>
      </c>
      <c r="AN52" s="19" cm="1">
        <f t="array" ref="AN52">_xlfn.SWITCH($A52,"Start",$W52,"End",$Y52,SUM($W52:$Y52))</f>
        <v>0</v>
      </c>
      <c r="AO52" s="19" cm="1">
        <f t="array" ref="AO52">_xlfn.SWITCH($A52,"Start",$Z52,"End",$AB52,SUM($Z52:$AB52))</f>
        <v>0</v>
      </c>
      <c r="AP52" s="19" cm="1">
        <f t="array" ref="AP52">_xlfn.SWITCH($A52,"Start",$AC52,"End",$AE52,SUM($AC52:$AE52))</f>
        <v>0</v>
      </c>
      <c r="AR52" s="19" cm="1">
        <f t="array" ref="AR52">_xlfn.SWITCH($A52,"Start",$E52,"End",$P52,SUM($E52:$P52))</f>
        <v>0</v>
      </c>
      <c r="AS52" s="19" cm="1">
        <f t="array" ref="AS52">_xlfn.SWITCH($A52,"Start",$Q52,"End",$AB52,SUM($Q52:$AB52))</f>
        <v>0</v>
      </c>
    </row>
    <row r="53" spans="1:45" x14ac:dyDescent="0.2">
      <c r="A53" s="35" t="s">
        <v>21</v>
      </c>
      <c r="B53" s="34" t="s">
        <v>10</v>
      </c>
      <c r="C53" s="35" t="s">
        <v>16</v>
      </c>
      <c r="E53" s="19" cm="1">
        <f t="array" ref="E53">IFERROR(
    -SUMPRODUCT(
        (Data_Clean_Build!H$2:H$51&lt;&gt;0) *
        (Data_Clean_Build!$E$2:$E$51 = Data_Clean_Build!I$1:I$1) *
        (($B53 = "All") + (Data_Clean_Build!$F$2:$F$51 = $B53)) *
        (($C53 = "") + ISNUMBER(SEARCH(Data_Clean_Build!$B$2:$B$51,$C53)))
    ),
    0
)</f>
        <v>0</v>
      </c>
      <c r="F53" s="19" cm="1">
        <f t="array" ref="F53">IFERROR(
    -SUMPRODUCT(
        (Data_Clean_Build!I$2:I$51&lt;&gt;0) *
        (Data_Clean_Build!$E$2:$E$51 = Data_Clean_Build!J$1:J$1) *
        (($B53 = "All") + (Data_Clean_Build!$F$2:$F$51 = $B53)) *
        (($C53 = "") + ISNUMBER(SEARCH(Data_Clean_Build!$B$2:$B$51,$C53)))
    ),
    0
)</f>
        <v>0</v>
      </c>
      <c r="G53" s="19" cm="1">
        <f t="array" ref="G53">IFERROR(
    -SUMPRODUCT(
        (Data_Clean_Build!J$2:J$51&lt;&gt;0) *
        (Data_Clean_Build!$E$2:$E$51 = Data_Clean_Build!K$1:K$1) *
        (($B53 = "All") + (Data_Clean_Build!$F$2:$F$51 = $B53)) *
        (($C53 = "") + ISNUMBER(SEARCH(Data_Clean_Build!$B$2:$B$51,$C53)))
    ),
    0
)</f>
        <v>0</v>
      </c>
      <c r="H53" s="19" cm="1">
        <f t="array" ref="H53">IFERROR(
    -SUMPRODUCT(
        (Data_Clean_Build!K$2:K$51&lt;&gt;0) *
        (Data_Clean_Build!$E$2:$E$51 = Data_Clean_Build!L$1:L$1) *
        (($B53 = "All") + (Data_Clean_Build!$F$2:$F$51 = $B53)) *
        (($C53 = "") + ISNUMBER(SEARCH(Data_Clean_Build!$B$2:$B$51,$C53)))
    ),
    0
)</f>
        <v>0</v>
      </c>
      <c r="I53" s="19" cm="1">
        <f t="array" ref="I53">IFERROR(
    -SUMPRODUCT(
        (Data_Clean_Build!L$2:L$51&lt;&gt;0) *
        (Data_Clean_Build!$E$2:$E$51 = Data_Clean_Build!M$1:M$1) *
        (($B53 = "All") + (Data_Clean_Build!$F$2:$F$51 = $B53)) *
        (($C53 = "") + ISNUMBER(SEARCH(Data_Clean_Build!$B$2:$B$51,$C53)))
    ),
    0
)</f>
        <v>0</v>
      </c>
      <c r="J53" s="19" cm="1">
        <f t="array" ref="J53">IFERROR(
    -SUMPRODUCT(
        (Data_Clean_Build!M$2:M$51&lt;&gt;0) *
        (Data_Clean_Build!$E$2:$E$51 = Data_Clean_Build!N$1:N$1) *
        (($B53 = "All") + (Data_Clean_Build!$F$2:$F$51 = $B53)) *
        (($C53 = "") + ISNUMBER(SEARCH(Data_Clean_Build!$B$2:$B$51,$C53)))
    ),
    0
)</f>
        <v>0</v>
      </c>
      <c r="K53" s="19" cm="1">
        <f t="array" ref="K53">IFERROR(
    -SUMPRODUCT(
        (Data_Clean_Build!N$2:N$51&lt;&gt;0) *
        (Data_Clean_Build!$E$2:$E$51 = Data_Clean_Build!O$1:O$1) *
        (($B53 = "All") + (Data_Clean_Build!$F$2:$F$51 = $B53)) *
        (($C53 = "") + ISNUMBER(SEARCH(Data_Clean_Build!$B$2:$B$51,$C53)))
    ),
    0
)</f>
        <v>0</v>
      </c>
      <c r="L53" s="19" cm="1">
        <f t="array" ref="L53">IFERROR(
    -SUMPRODUCT(
        (Data_Clean_Build!O$2:O$51&lt;&gt;0) *
        (Data_Clean_Build!$E$2:$E$51 = Data_Clean_Build!P$1:P$1) *
        (($B53 = "All") + (Data_Clean_Build!$F$2:$F$51 = $B53)) *
        (($C53 = "") + ISNUMBER(SEARCH(Data_Clean_Build!$B$2:$B$51,$C53)))
    ),
    0
)</f>
        <v>0</v>
      </c>
      <c r="M53" s="19" cm="1">
        <f t="array" ref="M53">IFERROR(
    -SUMPRODUCT(
        (Data_Clean_Build!P$2:P$51&lt;&gt;0) *
        (Data_Clean_Build!$E$2:$E$51 = Data_Clean_Build!Q$1:Q$1) *
        (($B53 = "All") + (Data_Clean_Build!$F$2:$F$51 = $B53)) *
        (($C53 = "") + ISNUMBER(SEARCH(Data_Clean_Build!$B$2:$B$51,$C53)))
    ),
    0
)</f>
        <v>0</v>
      </c>
      <c r="N53" s="19" cm="1">
        <f t="array" ref="N53">IFERROR(
    -SUMPRODUCT(
        (Data_Clean_Build!Q$2:Q$51&lt;&gt;0) *
        (Data_Clean_Build!$E$2:$E$51 = Data_Clean_Build!R$1:R$1) *
        (($B53 = "All") + (Data_Clean_Build!$F$2:$F$51 = $B53)) *
        (($C53 = "") + ISNUMBER(SEARCH(Data_Clean_Build!$B$2:$B$51,$C53)))
    ),
    0
)</f>
        <v>0</v>
      </c>
      <c r="O53" s="19" cm="1">
        <f t="array" ref="O53">IFERROR(
    -SUMPRODUCT(
        (Data_Clean_Build!R$2:R$51&lt;&gt;0) *
        (Data_Clean_Build!$E$2:$E$51 = Data_Clean_Build!S$1:S$1) *
        (($B53 = "All") + (Data_Clean_Build!$F$2:$F$51 = $B53)) *
        (($C53 = "") + ISNUMBER(SEARCH(Data_Clean_Build!$B$2:$B$51,$C53)))
    ),
    0
)</f>
        <v>0</v>
      </c>
      <c r="P53" s="19" cm="1">
        <f t="array" ref="P53">IFERROR(
    -SUMPRODUCT(
        (Data_Clean_Build!S$2:S$51&lt;&gt;0) *
        (Data_Clean_Build!$E$2:$E$51 = Data_Clean_Build!T$1:T$1) *
        (($B53 = "All") + (Data_Clean_Build!$F$2:$F$51 = $B53)) *
        (($C53 = "") + ISNUMBER(SEARCH(Data_Clean_Build!$B$2:$B$51,$C53)))
    ),
    0
)</f>
        <v>0</v>
      </c>
      <c r="Q53" s="19" cm="1">
        <f t="array" ref="Q53">IFERROR(
    -SUMPRODUCT(
        (Data_Clean_Build!T$2:T$51&lt;&gt;0) *
        (Data_Clean_Build!$E$2:$E$51 = Data_Clean_Build!U$1:U$1) *
        (($B53 = "All") + (Data_Clean_Build!$F$2:$F$51 = $B53)) *
        (($C53 = "") + ISNUMBER(SEARCH(Data_Clean_Build!$B$2:$B$51,$C53)))
    ),
    0
)</f>
        <v>0</v>
      </c>
      <c r="R53" s="19" cm="1">
        <f t="array" ref="R53">IFERROR(
    -SUMPRODUCT(
        (Data_Clean_Build!U$2:U$51&lt;&gt;0) *
        (Data_Clean_Build!$E$2:$E$51 = Data_Clean_Build!V$1:V$1) *
        (($B53 = "All") + (Data_Clean_Build!$F$2:$F$51 = $B53)) *
        (($C53 = "") + ISNUMBER(SEARCH(Data_Clean_Build!$B$2:$B$51,$C53)))
    ),
    0
)</f>
        <v>0</v>
      </c>
      <c r="S53" s="19" cm="1">
        <f t="array" ref="S53">IFERROR(
    -SUMPRODUCT(
        (Data_Clean_Build!V$2:V$51&lt;&gt;0) *
        (Data_Clean_Build!$E$2:$E$51 = Data_Clean_Build!W$1:W$1) *
        (($B53 = "All") + (Data_Clean_Build!$F$2:$F$51 = $B53)) *
        (($C53 = "") + ISNUMBER(SEARCH(Data_Clean_Build!$B$2:$B$51,$C53)))
    ),
    0
)</f>
        <v>0</v>
      </c>
      <c r="T53" s="19" cm="1">
        <f t="array" ref="T53">IFERROR(
    -SUMPRODUCT(
        (Data_Clean_Build!W$2:W$51&lt;&gt;0) *
        (Data_Clean_Build!$E$2:$E$51 = Data_Clean_Build!X$1:X$1) *
        (($B53 = "All") + (Data_Clean_Build!$F$2:$F$51 = $B53)) *
        (($C53 = "") + ISNUMBER(SEARCH(Data_Clean_Build!$B$2:$B$51,$C53)))
    ),
    0
)</f>
        <v>0</v>
      </c>
      <c r="U53" s="19" cm="1">
        <f t="array" ref="U53">IFERROR(
    -SUMPRODUCT(
        (Data_Clean_Build!X$2:X$51&lt;&gt;0) *
        (Data_Clean_Build!$E$2:$E$51 = Data_Clean_Build!Y$1:Y$1) *
        (($B53 = "All") + (Data_Clean_Build!$F$2:$F$51 = $B53)) *
        (($C53 = "") + ISNUMBER(SEARCH(Data_Clean_Build!$B$2:$B$51,$C53)))
    ),
    0
)</f>
        <v>0</v>
      </c>
      <c r="V53" s="19" cm="1">
        <f t="array" ref="V53">IFERROR(
    -SUMPRODUCT(
        (Data_Clean_Build!Y$2:Y$51&lt;&gt;0) *
        (Data_Clean_Build!$E$2:$E$51 = Data_Clean_Build!Z$1:Z$1) *
        (($B53 = "All") + (Data_Clean_Build!$F$2:$F$51 = $B53)) *
        (($C53 = "") + ISNUMBER(SEARCH(Data_Clean_Build!$B$2:$B$51,$C53)))
    ),
    0
)</f>
        <v>0</v>
      </c>
      <c r="W53" s="19" cm="1">
        <f t="array" ref="W53">IFERROR(
    -SUMPRODUCT(
        (Data_Clean_Build!Z$2:Z$51&lt;&gt;0) *
        (Data_Clean_Build!$E$2:$E$51 = Data_Clean_Build!AA$1:AA$1) *
        (($B53 = "All") + (Data_Clean_Build!$F$2:$F$51 = $B53)) *
        (($C53 = "") + ISNUMBER(SEARCH(Data_Clean_Build!$B$2:$B$51,$C53)))
    ),
    0
)</f>
        <v>0</v>
      </c>
      <c r="X53" s="19" cm="1">
        <f t="array" ref="X53">IFERROR(
    -SUMPRODUCT(
        (Data_Clean_Build!AA$2:AA$51&lt;&gt;0) *
        (Data_Clean_Build!$E$2:$E$51 = Data_Clean_Build!AB$1:AB$1) *
        (($B53 = "All") + (Data_Clean_Build!$F$2:$F$51 = $B53)) *
        (($C53 = "") + ISNUMBER(SEARCH(Data_Clean_Build!$B$2:$B$51,$C53)))
    ),
    0
)</f>
        <v>0</v>
      </c>
      <c r="Y53" s="19" cm="1">
        <f t="array" ref="Y53">IFERROR(
    -SUMPRODUCT(
        (Data_Clean_Build!AB$2:AB$51&lt;&gt;0) *
        (Data_Clean_Build!$E$2:$E$51 = Data_Clean_Build!AC$1:AC$1) *
        (($B53 = "All") + (Data_Clean_Build!$F$2:$F$51 = $B53)) *
        (($C53 = "") + ISNUMBER(SEARCH(Data_Clean_Build!$B$2:$B$51,$C53)))
    ),
    0
)</f>
        <v>0</v>
      </c>
      <c r="Z53" s="19" cm="1">
        <f t="array" ref="Z53">IFERROR(
    -SUMPRODUCT(
        (Data_Clean_Build!AC$2:AC$51&lt;&gt;0) *
        (Data_Clean_Build!$E$2:$E$51 = Data_Clean_Build!AD$1:AD$1) *
        (($B53 = "All") + (Data_Clean_Build!$F$2:$F$51 = $B53)) *
        (($C53 = "") + ISNUMBER(SEARCH(Data_Clean_Build!$B$2:$B$51,$C53)))
    ),
    0
)</f>
        <v>0</v>
      </c>
      <c r="AA53" s="19" cm="1">
        <f t="array" ref="AA53">IFERROR(
    -SUMPRODUCT(
        (Data_Clean_Build!AD$2:AD$51&lt;&gt;0) *
        (Data_Clean_Build!$E$2:$E$51 = Data_Clean_Build!AE$1:AE$1) *
        (($B53 = "All") + (Data_Clean_Build!$F$2:$F$51 = $B53)) *
        (($C53 = "") + ISNUMBER(SEARCH(Data_Clean_Build!$B$2:$B$51,$C53)))
    ),
    0
)</f>
        <v>0</v>
      </c>
      <c r="AB53" s="19" cm="1">
        <f t="array" ref="AB53">IFERROR(
    -SUMPRODUCT(
        (Data_Clean_Build!AE$2:AE$51&lt;&gt;0) *
        (Data_Clean_Build!$E$2:$E$51 = Data_Clean_Build!AF$1:AF$1) *
        (($B53 = "All") + (Data_Clean_Build!$F$2:$F$51 = $B53)) *
        (($C53 = "") + ISNUMBER(SEARCH(Data_Clean_Build!$B$2:$B$51,$C53)))
    ),
    0
)</f>
        <v>0</v>
      </c>
      <c r="AC53" s="19" cm="1">
        <f t="array" ref="AC53">IFERROR(
    -SUMPRODUCT(
        (Data_Clean_Build!AF$2:AF$51&lt;&gt;0) *
        (Data_Clean_Build!$E$2:$E$51 = Data_Clean_Build!AG$1:AG$1) *
        (($B53 = "All") + (Data_Clean_Build!$F$2:$F$51 = $B53)) *
        (($C53 = "") + ISNUMBER(SEARCH(Data_Clean_Build!$B$2:$B$51,$C53)))
    ),
    0
)</f>
        <v>0</v>
      </c>
      <c r="AD53" s="19" cm="1">
        <f t="array" ref="AD53">IFERROR(
    -SUMPRODUCT(
        (Data_Clean_Build!AG$2:AG$51&lt;&gt;0) *
        (Data_Clean_Build!$E$2:$E$51 = Data_Clean_Build!AH$1:AH$1) *
        (($B53 = "All") + (Data_Clean_Build!$F$2:$F$51 = $B53)) *
        (($C53 = "") + ISNUMBER(SEARCH(Data_Clean_Build!$B$2:$B$51,$C53)))
    ),
    0
)</f>
        <v>0</v>
      </c>
      <c r="AE53" s="19" cm="1">
        <f t="array" ref="AE53">IFERROR(
    -SUMPRODUCT(
        (Data_Clean_Build!AH$2:AH$51&lt;&gt;0) *
        (Data_Clean_Build!$E$2:$E$51 = Data_Clean_Build!AI$1:AI$1) *
        (($B53 = "All") + (Data_Clean_Build!$F$2:$F$51 = $B53)) *
        (($C53 = "") + ISNUMBER(SEARCH(Data_Clean_Build!$B$2:$B$51,$C53)))
    ),
    0
)</f>
        <v>0</v>
      </c>
      <c r="AF53" s="19" cm="1">
        <f t="array" ref="AF53">IFERROR(
    -SUMPRODUCT(
        (Data_Clean_Build!AI$2:AI$51&lt;&gt;0) *
        (Data_Clean_Build!$E$2:$E$51 = Data_Clean_Build!AJ$1:AJ$1) *
        (($B53 = "All") + (Data_Clean_Build!$F$2:$F$51 = $B53)) *
        (($C53 = "") + ISNUMBER(SEARCH(Data_Clean_Build!$B$2:$B$51,$C53)))
    ),
    0
)</f>
        <v>0</v>
      </c>
      <c r="AH53" s="19" cm="1">
        <f t="array" ref="AH53">_xlfn.SWITCH($A53,"Start",$E53,"End",$G53,SUM($E53:$G53))</f>
        <v>0</v>
      </c>
      <c r="AI53" s="19" cm="1">
        <f t="array" ref="AI53">_xlfn.SWITCH($A53,"Start",$H53,"End",$J53,SUM($H53:$J53))</f>
        <v>0</v>
      </c>
      <c r="AJ53" s="19" cm="1">
        <f t="array" ref="AJ53">_xlfn.SWITCH($A53,"Start",$K53,"End",$M53,SUM($K53:$M53))</f>
        <v>0</v>
      </c>
      <c r="AK53" s="19" cm="1">
        <f t="array" ref="AK53">_xlfn.SWITCH($A53,"Start",$N53,"End",$P53,SUM($N53:$P53))</f>
        <v>0</v>
      </c>
      <c r="AL53" s="19" cm="1">
        <f t="array" ref="AL53">_xlfn.SWITCH($A53,"Start",$Q53,"End",$S53,SUM($Q53:$S53))</f>
        <v>0</v>
      </c>
      <c r="AM53" s="19" cm="1">
        <f t="array" ref="AM53">_xlfn.SWITCH($A53,"Start",$T53,"End",$V53,SUM($T53:$V53))</f>
        <v>0</v>
      </c>
      <c r="AN53" s="19" cm="1">
        <f t="array" ref="AN53">_xlfn.SWITCH($A53,"Start",$W53,"End",$Y53,SUM($W53:$Y53))</f>
        <v>0</v>
      </c>
      <c r="AO53" s="19" cm="1">
        <f t="array" ref="AO53">_xlfn.SWITCH($A53,"Start",$Z53,"End",$AB53,SUM($Z53:$AB53))</f>
        <v>0</v>
      </c>
      <c r="AP53" s="19" cm="1">
        <f t="array" ref="AP53">_xlfn.SWITCH($A53,"Start",$AC53,"End",$AE53,SUM($AC53:$AE53))</f>
        <v>0</v>
      </c>
      <c r="AR53" s="19" cm="1">
        <f t="array" ref="AR53">_xlfn.SWITCH($A53,"Start",$E53,"End",$P53,SUM($E53:$P53))</f>
        <v>0</v>
      </c>
      <c r="AS53" s="19" cm="1">
        <f t="array" ref="AS53">_xlfn.SWITCH($A53,"Start",$Q53,"End",$AB53,SUM($Q53:$AB53))</f>
        <v>0</v>
      </c>
    </row>
    <row r="54" spans="1:45" x14ac:dyDescent="0.2">
      <c r="A54" s="35" t="s">
        <v>22</v>
      </c>
      <c r="B54" s="34" t="s">
        <v>10</v>
      </c>
      <c r="C54" s="35" t="s">
        <v>16</v>
      </c>
      <c r="E54" s="19" cm="1">
        <f t="array" ref="E54">IFERROR(
    SUMPRODUCT(
        (Data_Clean_Build!I$2:I$51&lt;&gt;0) *
        (($B54 = "All") + (Data_Clean_Build!$F$2:$F$51 = $B54)) *
        (($C54 = "") + ISNUMBER(SEARCH(Data_Clean_Build!$B$2:$B$51,$C54)))
    ),
    0
)</f>
        <v>0</v>
      </c>
      <c r="F54" s="19" cm="1">
        <f t="array" ref="F54">IFERROR(
    SUMPRODUCT(
        (Data_Clean_Build!J$2:J$51&lt;&gt;0) *
        (($B54 = "All") + (Data_Clean_Build!$F$2:$F$51 = $B54)) *
        (($C54 = "") + ISNUMBER(SEARCH(Data_Clean_Build!$B$2:$B$51,$C54)))
    ),
    0
)</f>
        <v>0</v>
      </c>
      <c r="G54" s="19" cm="1">
        <f t="array" ref="G54">IFERROR(
    SUMPRODUCT(
        (Data_Clean_Build!K$2:K$51&lt;&gt;0) *
        (($B54 = "All") + (Data_Clean_Build!$F$2:$F$51 = $B54)) *
        (($C54 = "") + ISNUMBER(SEARCH(Data_Clean_Build!$B$2:$B$51,$C54)))
    ),
    0
)</f>
        <v>0</v>
      </c>
      <c r="H54" s="19" cm="1">
        <f t="array" ref="H54">IFERROR(
    SUMPRODUCT(
        (Data_Clean_Build!L$2:L$51&lt;&gt;0) *
        (($B54 = "All") + (Data_Clean_Build!$F$2:$F$51 = $B54)) *
        (($C54 = "") + ISNUMBER(SEARCH(Data_Clean_Build!$B$2:$B$51,$C54)))
    ),
    0
)</f>
        <v>0</v>
      </c>
      <c r="I54" s="19" cm="1">
        <f t="array" ref="I54">IFERROR(
    SUMPRODUCT(
        (Data_Clean_Build!M$2:M$51&lt;&gt;0) *
        (($B54 = "All") + (Data_Clean_Build!$F$2:$F$51 = $B54)) *
        (($C54 = "") + ISNUMBER(SEARCH(Data_Clean_Build!$B$2:$B$51,$C54)))
    ),
    0
)</f>
        <v>0</v>
      </c>
      <c r="J54" s="19" cm="1">
        <f t="array" ref="J54">IFERROR(
    SUMPRODUCT(
        (Data_Clean_Build!N$2:N$51&lt;&gt;0) *
        (($B54 = "All") + (Data_Clean_Build!$F$2:$F$51 = $B54)) *
        (($C54 = "") + ISNUMBER(SEARCH(Data_Clean_Build!$B$2:$B$51,$C54)))
    ),
    0
)</f>
        <v>0</v>
      </c>
      <c r="K54" s="19" cm="1">
        <f t="array" ref="K54">IFERROR(
    SUMPRODUCT(
        (Data_Clean_Build!O$2:O$51&lt;&gt;0) *
        (($B54 = "All") + (Data_Clean_Build!$F$2:$F$51 = $B54)) *
        (($C54 = "") + ISNUMBER(SEARCH(Data_Clean_Build!$B$2:$B$51,$C54)))
    ),
    0
)</f>
        <v>0</v>
      </c>
      <c r="L54" s="19" cm="1">
        <f t="array" ref="L54">IFERROR(
    SUMPRODUCT(
        (Data_Clean_Build!P$2:P$51&lt;&gt;0) *
        (($B54 = "All") + (Data_Clean_Build!$F$2:$F$51 = $B54)) *
        (($C54 = "") + ISNUMBER(SEARCH(Data_Clean_Build!$B$2:$B$51,$C54)))
    ),
    0
)</f>
        <v>0</v>
      </c>
      <c r="M54" s="19" cm="1">
        <f t="array" ref="M54">IFERROR(
    SUMPRODUCT(
        (Data_Clean_Build!Q$2:Q$51&lt;&gt;0) *
        (($B54 = "All") + (Data_Clean_Build!$F$2:$F$51 = $B54)) *
        (($C54 = "") + ISNUMBER(SEARCH(Data_Clean_Build!$B$2:$B$51,$C54)))
    ),
    0
)</f>
        <v>0</v>
      </c>
      <c r="N54" s="19" cm="1">
        <f t="array" ref="N54">IFERROR(
    SUMPRODUCT(
        (Data_Clean_Build!R$2:R$51&lt;&gt;0) *
        (($B54 = "All") + (Data_Clean_Build!$F$2:$F$51 = $B54)) *
        (($C54 = "") + ISNUMBER(SEARCH(Data_Clean_Build!$B$2:$B$51,$C54)))
    ),
    0
)</f>
        <v>0</v>
      </c>
      <c r="O54" s="19" cm="1">
        <f t="array" ref="O54">IFERROR(
    SUMPRODUCT(
        (Data_Clean_Build!S$2:S$51&lt;&gt;0) *
        (($B54 = "All") + (Data_Clean_Build!$F$2:$F$51 = $B54)) *
        (($C54 = "") + ISNUMBER(SEARCH(Data_Clean_Build!$B$2:$B$51,$C54)))
    ),
    0
)</f>
        <v>0</v>
      </c>
      <c r="P54" s="19" cm="1">
        <f t="array" ref="P54">IFERROR(
    SUMPRODUCT(
        (Data_Clean_Build!T$2:T$51&lt;&gt;0) *
        (($B54 = "All") + (Data_Clean_Build!$F$2:$F$51 = $B54)) *
        (($C54 = "") + ISNUMBER(SEARCH(Data_Clean_Build!$B$2:$B$51,$C54)))
    ),
    0
)</f>
        <v>0</v>
      </c>
      <c r="Q54" s="19" cm="1">
        <f t="array" ref="Q54">IFERROR(
    SUMPRODUCT(
        (Data_Clean_Build!U$2:U$51&lt;&gt;0) *
        (($B54 = "All") + (Data_Clean_Build!$F$2:$F$51 = $B54)) *
        (($C54 = "") + ISNUMBER(SEARCH(Data_Clean_Build!$B$2:$B$51,$C54)))
    ),
    0
)</f>
        <v>0</v>
      </c>
      <c r="R54" s="19" cm="1">
        <f t="array" ref="R54">IFERROR(
    SUMPRODUCT(
        (Data_Clean_Build!V$2:V$51&lt;&gt;0) *
        (($B54 = "All") + (Data_Clean_Build!$F$2:$F$51 = $B54)) *
        (($C54 = "") + ISNUMBER(SEARCH(Data_Clean_Build!$B$2:$B$51,$C54)))
    ),
    0
)</f>
        <v>0</v>
      </c>
      <c r="S54" s="19" cm="1">
        <f t="array" ref="S54">IFERROR(
    SUMPRODUCT(
        (Data_Clean_Build!W$2:W$51&lt;&gt;0) *
        (($B54 = "All") + (Data_Clean_Build!$F$2:$F$51 = $B54)) *
        (($C54 = "") + ISNUMBER(SEARCH(Data_Clean_Build!$B$2:$B$51,$C54)))
    ),
    0
)</f>
        <v>0</v>
      </c>
      <c r="T54" s="19" cm="1">
        <f t="array" ref="T54">IFERROR(
    SUMPRODUCT(
        (Data_Clean_Build!X$2:X$51&lt;&gt;0) *
        (($B54 = "All") + (Data_Clean_Build!$F$2:$F$51 = $B54)) *
        (($C54 = "") + ISNUMBER(SEARCH(Data_Clean_Build!$B$2:$B$51,$C54)))
    ),
    0
)</f>
        <v>1</v>
      </c>
      <c r="U54" s="19" cm="1">
        <f t="array" ref="U54">IFERROR(
    SUMPRODUCT(
        (Data_Clean_Build!Y$2:Y$51&lt;&gt;0) *
        (($B54 = "All") + (Data_Clean_Build!$F$2:$F$51 = $B54)) *
        (($C54 = "") + ISNUMBER(SEARCH(Data_Clean_Build!$B$2:$B$51,$C54)))
    ),
    0
)</f>
        <v>2</v>
      </c>
      <c r="V54" s="19" cm="1">
        <f t="array" ref="V54">IFERROR(
    SUMPRODUCT(
        (Data_Clean_Build!Z$2:Z$51&lt;&gt;0) *
        (($B54 = "All") + (Data_Clean_Build!$F$2:$F$51 = $B54)) *
        (($C54 = "") + ISNUMBER(SEARCH(Data_Clean_Build!$B$2:$B$51,$C54)))
    ),
    0
)</f>
        <v>3</v>
      </c>
      <c r="W54" s="19" cm="1">
        <f t="array" ref="W54">IFERROR(
    SUMPRODUCT(
        (Data_Clean_Build!AA$2:AA$51&lt;&gt;0) *
        (($B54 = "All") + (Data_Clean_Build!$F$2:$F$51 = $B54)) *
        (($C54 = "") + ISNUMBER(SEARCH(Data_Clean_Build!$B$2:$B$51,$C54)))
    ),
    0
)</f>
        <v>3</v>
      </c>
      <c r="X54" s="19" cm="1">
        <f t="array" ref="X54">IFERROR(
    SUMPRODUCT(
        (Data_Clean_Build!AB$2:AB$51&lt;&gt;0) *
        (($B54 = "All") + (Data_Clean_Build!$F$2:$F$51 = $B54)) *
        (($C54 = "") + ISNUMBER(SEARCH(Data_Clean_Build!$B$2:$B$51,$C54)))
    ),
    0
)</f>
        <v>3</v>
      </c>
      <c r="Y54" s="19" cm="1">
        <f t="array" ref="Y54">IFERROR(
    SUMPRODUCT(
        (Data_Clean_Build!AC$2:AC$51&lt;&gt;0) *
        (($B54 = "All") + (Data_Clean_Build!$F$2:$F$51 = $B54)) *
        (($C54 = "") + ISNUMBER(SEARCH(Data_Clean_Build!$B$2:$B$51,$C54)))
    ),
    0
)</f>
        <v>3</v>
      </c>
      <c r="Z54" s="19" cm="1">
        <f t="array" ref="Z54">IFERROR(
    SUMPRODUCT(
        (Data_Clean_Build!AD$2:AD$51&lt;&gt;0) *
        (($B54 = "All") + (Data_Clean_Build!$F$2:$F$51 = $B54)) *
        (($C54 = "") + ISNUMBER(SEARCH(Data_Clean_Build!$B$2:$B$51,$C54)))
    ),
    0
)</f>
        <v>3</v>
      </c>
      <c r="AA54" s="19" cm="1">
        <f t="array" ref="AA54">IFERROR(
    SUMPRODUCT(
        (Data_Clean_Build!AE$2:AE$51&lt;&gt;0) *
        (($B54 = "All") + (Data_Clean_Build!$F$2:$F$51 = $B54)) *
        (($C54 = "") + ISNUMBER(SEARCH(Data_Clean_Build!$B$2:$B$51,$C54)))
    ),
    0
)</f>
        <v>3</v>
      </c>
      <c r="AB54" s="19" cm="1">
        <f t="array" ref="AB54">IFERROR(
    SUMPRODUCT(
        (Data_Clean_Build!AF$2:AF$51&lt;&gt;0) *
        (($B54 = "All") + (Data_Clean_Build!$F$2:$F$51 = $B54)) *
        (($C54 = "") + ISNUMBER(SEARCH(Data_Clean_Build!$B$2:$B$51,$C54)))
    ),
    0
)</f>
        <v>3</v>
      </c>
      <c r="AC54" s="19" cm="1">
        <f t="array" ref="AC54">IFERROR(
    SUMPRODUCT(
        (Data_Clean_Build!AG$2:AG$51&lt;&gt;0) *
        (($B54 = "All") + (Data_Clean_Build!$F$2:$F$51 = $B54)) *
        (($C54 = "") + ISNUMBER(SEARCH(Data_Clean_Build!$B$2:$B$51,$C54)))
    ),
    0
)</f>
        <v>3</v>
      </c>
      <c r="AD54" s="19" cm="1">
        <f t="array" ref="AD54">IFERROR(
    SUMPRODUCT(
        (Data_Clean_Build!AH$2:AH$51&lt;&gt;0) *
        (($B54 = "All") + (Data_Clean_Build!$F$2:$F$51 = $B54)) *
        (($C54 = "") + ISNUMBER(SEARCH(Data_Clean_Build!$B$2:$B$51,$C54)))
    ),
    0
)</f>
        <v>3</v>
      </c>
      <c r="AE54" s="19" cm="1">
        <f t="array" ref="AE54">IFERROR(
    SUMPRODUCT(
        (Data_Clean_Build!AI$2:AI$51&lt;&gt;0) *
        (($B54 = "All") + (Data_Clean_Build!$F$2:$F$51 = $B54)) *
        (($C54 = "") + ISNUMBER(SEARCH(Data_Clean_Build!$B$2:$B$51,$C54)))
    ),
    0
)</f>
        <v>3</v>
      </c>
      <c r="AF54" s="19" cm="1">
        <f t="array" ref="AF54">IFERROR(
    SUMPRODUCT(
        (Data_Clean_Build!AJ$2:AJ$51&lt;&gt;0) *
        (($B54 = "All") + (Data_Clean_Build!$F$2:$F$51 = $B54)) *
        (($C54 = "") + ISNUMBER(SEARCH(Data_Clean_Build!$B$2:$B$51,$C54)))
    ),
    0
)</f>
        <v>3</v>
      </c>
      <c r="AH54" s="19" cm="1">
        <f t="array" ref="AH54">_xlfn.SWITCH($A54,"Start",$E54,"End",$G54,SUM($E54:$G54))</f>
        <v>0</v>
      </c>
      <c r="AI54" s="19" cm="1">
        <f t="array" ref="AI54">_xlfn.SWITCH($A54,"Start",$H54,"End",$J54,SUM($H54:$J54))</f>
        <v>0</v>
      </c>
      <c r="AJ54" s="19" cm="1">
        <f t="array" ref="AJ54">_xlfn.SWITCH($A54,"Start",$K54,"End",$M54,SUM($K54:$M54))</f>
        <v>0</v>
      </c>
      <c r="AK54" s="19" cm="1">
        <f t="array" ref="AK54">_xlfn.SWITCH($A54,"Start",$N54,"End",$P54,SUM($N54:$P54))</f>
        <v>0</v>
      </c>
      <c r="AL54" s="19" cm="1">
        <f t="array" ref="AL54">_xlfn.SWITCH($A54,"Start",$Q54,"End",$S54,SUM($Q54:$S54))</f>
        <v>0</v>
      </c>
      <c r="AM54" s="19" cm="1">
        <f t="array" ref="AM54">_xlfn.SWITCH($A54,"Start",$T54,"End",$V54,SUM($T54:$V54))</f>
        <v>3</v>
      </c>
      <c r="AN54" s="19" cm="1">
        <f t="array" ref="AN54">_xlfn.SWITCH($A54,"Start",$W54,"End",$Y54,SUM($W54:$Y54))</f>
        <v>3</v>
      </c>
      <c r="AO54" s="19" cm="1">
        <f t="array" ref="AO54">_xlfn.SWITCH($A54,"Start",$Z54,"End",$AB54,SUM($Z54:$AB54))</f>
        <v>3</v>
      </c>
      <c r="AP54" s="19" cm="1">
        <f t="array" ref="AP54">_xlfn.SWITCH($A54,"Start",$AC54,"End",$AE54,SUM($AC54:$AE54))</f>
        <v>3</v>
      </c>
      <c r="AR54" s="19" cm="1">
        <f t="array" ref="AR54">_xlfn.SWITCH($A54,"Start",$E54,"End",$P54,SUM($E54:$P54))</f>
        <v>0</v>
      </c>
      <c r="AS54" s="19" cm="1">
        <f t="array" ref="AS54">_xlfn.SWITCH($A54,"Start",$Q54,"End",$AB54,SUM($Q54:$AB54))</f>
        <v>3</v>
      </c>
    </row>
    <row r="55" spans="1:45" x14ac:dyDescent="0.2">
      <c r="A55" s="35" t="s">
        <v>16</v>
      </c>
      <c r="B55" s="34"/>
      <c r="C55" s="35" t="s">
        <v>16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H55" s="19"/>
      <c r="AI55" s="19"/>
      <c r="AJ55" s="19"/>
      <c r="AK55" s="19"/>
      <c r="AL55" s="19"/>
      <c r="AM55" s="19"/>
      <c r="AN55" s="19"/>
      <c r="AO55" s="19"/>
      <c r="AP55" s="19"/>
      <c r="AR55" s="19"/>
      <c r="AS55" s="19"/>
    </row>
    <row r="56" spans="1:45" x14ac:dyDescent="0.2">
      <c r="A56" s="35" t="s">
        <v>13</v>
      </c>
      <c r="B56" s="34" t="s">
        <v>11</v>
      </c>
      <c r="C56" s="35" t="s">
        <v>16</v>
      </c>
      <c r="E56" s="19" cm="1">
        <f t="array" ref="E56">IFERROR(
    SUMPRODUCT(
        (Data_Clean_Build!H$2:H$51&lt;&gt;0) *
        (($B56 = "All") + (Data_Clean_Build!$F$2:$F$51 = $B56)) *
        (($C56 = "") + ISNUMBER(SEARCH(Data_Clean_Build!$B$2:$B$51,$C56)))
    ),
    0
)</f>
        <v>0</v>
      </c>
      <c r="F56" s="19" cm="1">
        <f t="array" ref="F56">IFERROR(
    SUMPRODUCT(
        (Data_Clean_Build!I$2:I$51&lt;&gt;0) *
        (($B56 = "All") + (Data_Clean_Build!$F$2:$F$51 = $B56)) *
        (($C56 = "") + ISNUMBER(SEARCH(Data_Clean_Build!$B$2:$B$51,$C56)))
    ),
    0
)</f>
        <v>0</v>
      </c>
      <c r="G56" s="19" cm="1">
        <f t="array" ref="G56">IFERROR(
    SUMPRODUCT(
        (Data_Clean_Build!J$2:J$51&lt;&gt;0) *
        (($B56 = "All") + (Data_Clean_Build!$F$2:$F$51 = $B56)) *
        (($C56 = "") + ISNUMBER(SEARCH(Data_Clean_Build!$B$2:$B$51,$C56)))
    ),
    0
)</f>
        <v>0</v>
      </c>
      <c r="H56" s="19" cm="1">
        <f t="array" ref="H56">IFERROR(
    SUMPRODUCT(
        (Data_Clean_Build!K$2:K$51&lt;&gt;0) *
        (($B56 = "All") + (Data_Clean_Build!$F$2:$F$51 = $B56)) *
        (($C56 = "") + ISNUMBER(SEARCH(Data_Clean_Build!$B$2:$B$51,$C56)))
    ),
    0
)</f>
        <v>0</v>
      </c>
      <c r="I56" s="19" cm="1">
        <f t="array" ref="I56">IFERROR(
    SUMPRODUCT(
        (Data_Clean_Build!L$2:L$51&lt;&gt;0) *
        (($B56 = "All") + (Data_Clean_Build!$F$2:$F$51 = $B56)) *
        (($C56 = "") + ISNUMBER(SEARCH(Data_Clean_Build!$B$2:$B$51,$C56)))
    ),
    0
)</f>
        <v>0</v>
      </c>
      <c r="J56" s="19" cm="1">
        <f t="array" ref="J56">IFERROR(
    SUMPRODUCT(
        (Data_Clean_Build!M$2:M$51&lt;&gt;0) *
        (($B56 = "All") + (Data_Clean_Build!$F$2:$F$51 = $B56)) *
        (($C56 = "") + ISNUMBER(SEARCH(Data_Clean_Build!$B$2:$B$51,$C56)))
    ),
    0
)</f>
        <v>0</v>
      </c>
      <c r="K56" s="19" cm="1">
        <f t="array" ref="K56">IFERROR(
    SUMPRODUCT(
        (Data_Clean_Build!N$2:N$51&lt;&gt;0) *
        (($B56 = "All") + (Data_Clean_Build!$F$2:$F$51 = $B56)) *
        (($C56 = "") + ISNUMBER(SEARCH(Data_Clean_Build!$B$2:$B$51,$C56)))
    ),
    0
)</f>
        <v>0</v>
      </c>
      <c r="L56" s="19" cm="1">
        <f t="array" ref="L56">IFERROR(
    SUMPRODUCT(
        (Data_Clean_Build!O$2:O$51&lt;&gt;0) *
        (($B56 = "All") + (Data_Clean_Build!$F$2:$F$51 = $B56)) *
        (($C56 = "") + ISNUMBER(SEARCH(Data_Clean_Build!$B$2:$B$51,$C56)))
    ),
    0
)</f>
        <v>0</v>
      </c>
      <c r="M56" s="19" cm="1">
        <f t="array" ref="M56">IFERROR(
    SUMPRODUCT(
        (Data_Clean_Build!P$2:P$51&lt;&gt;0) *
        (($B56 = "All") + (Data_Clean_Build!$F$2:$F$51 = $B56)) *
        (($C56 = "") + ISNUMBER(SEARCH(Data_Clean_Build!$B$2:$B$51,$C56)))
    ),
    0
)</f>
        <v>0</v>
      </c>
      <c r="N56" s="19" cm="1">
        <f t="array" ref="N56">IFERROR(
    SUMPRODUCT(
        (Data_Clean_Build!Q$2:Q$51&lt;&gt;0) *
        (($B56 = "All") + (Data_Clean_Build!$F$2:$F$51 = $B56)) *
        (($C56 = "") + ISNUMBER(SEARCH(Data_Clean_Build!$B$2:$B$51,$C56)))
    ),
    0
)</f>
        <v>0</v>
      </c>
      <c r="O56" s="19" cm="1">
        <f t="array" ref="O56">IFERROR(
    SUMPRODUCT(
        (Data_Clean_Build!R$2:R$51&lt;&gt;0) *
        (($B56 = "All") + (Data_Clean_Build!$F$2:$F$51 = $B56)) *
        (($C56 = "") + ISNUMBER(SEARCH(Data_Clean_Build!$B$2:$B$51,$C56)))
    ),
    0
)</f>
        <v>0</v>
      </c>
      <c r="P56" s="19" cm="1">
        <f t="array" ref="P56">IFERROR(
    SUMPRODUCT(
        (Data_Clean_Build!S$2:S$51&lt;&gt;0) *
        (($B56 = "All") + (Data_Clean_Build!$F$2:$F$51 = $B56)) *
        (($C56 = "") + ISNUMBER(SEARCH(Data_Clean_Build!$B$2:$B$51,$C56)))
    ),
    0
)</f>
        <v>0</v>
      </c>
      <c r="Q56" s="19" cm="1">
        <f t="array" ref="Q56">IFERROR(
    SUMPRODUCT(
        (Data_Clean_Build!T$2:T$51&lt;&gt;0) *
        (($B56 = "All") + (Data_Clean_Build!$F$2:$F$51 = $B56)) *
        (($C56 = "") + ISNUMBER(SEARCH(Data_Clean_Build!$B$2:$B$51,$C56)))
    ),
    0
)</f>
        <v>0</v>
      </c>
      <c r="R56" s="19" cm="1">
        <f t="array" ref="R56">IFERROR(
    SUMPRODUCT(
        (Data_Clean_Build!U$2:U$51&lt;&gt;0) *
        (($B56 = "All") + (Data_Clean_Build!$F$2:$F$51 = $B56)) *
        (($C56 = "") + ISNUMBER(SEARCH(Data_Clean_Build!$B$2:$B$51,$C56)))
    ),
    0
)</f>
        <v>0</v>
      </c>
      <c r="S56" s="19" cm="1">
        <f t="array" ref="S56">IFERROR(
    SUMPRODUCT(
        (Data_Clean_Build!V$2:V$51&lt;&gt;0) *
        (($B56 = "All") + (Data_Clean_Build!$F$2:$F$51 = $B56)) *
        (($C56 = "") + ISNUMBER(SEARCH(Data_Clean_Build!$B$2:$B$51,$C56)))
    ),
    0
)</f>
        <v>0</v>
      </c>
      <c r="T56" s="19" cm="1">
        <f t="array" ref="T56">IFERROR(
    SUMPRODUCT(
        (Data_Clean_Build!W$2:W$51&lt;&gt;0) *
        (($B56 = "All") + (Data_Clean_Build!$F$2:$F$51 = $B56)) *
        (($C56 = "") + ISNUMBER(SEARCH(Data_Clean_Build!$B$2:$B$51,$C56)))
    ),
    0
)</f>
        <v>0</v>
      </c>
      <c r="U56" s="19" cm="1">
        <f t="array" ref="U56">IFERROR(
    SUMPRODUCT(
        (Data_Clean_Build!X$2:X$51&lt;&gt;0) *
        (($B56 = "All") + (Data_Clean_Build!$F$2:$F$51 = $B56)) *
        (($C56 = "") + ISNUMBER(SEARCH(Data_Clean_Build!$B$2:$B$51,$C56)))
    ),
    0
)</f>
        <v>0</v>
      </c>
      <c r="V56" s="19" cm="1">
        <f t="array" ref="V56">IFERROR(
    SUMPRODUCT(
        (Data_Clean_Build!Y$2:Y$51&lt;&gt;0) *
        (($B56 = "All") + (Data_Clean_Build!$F$2:$F$51 = $B56)) *
        (($C56 = "") + ISNUMBER(SEARCH(Data_Clean_Build!$B$2:$B$51,$C56)))
    ),
    0
)</f>
        <v>0</v>
      </c>
      <c r="W56" s="19" cm="1">
        <f t="array" ref="W56">IFERROR(
    SUMPRODUCT(
        (Data_Clean_Build!Z$2:Z$51&lt;&gt;0) *
        (($B56 = "All") + (Data_Clean_Build!$F$2:$F$51 = $B56)) *
        (($C56 = "") + ISNUMBER(SEARCH(Data_Clean_Build!$B$2:$B$51,$C56)))
    ),
    0
)</f>
        <v>0</v>
      </c>
      <c r="X56" s="19" cm="1">
        <f t="array" ref="X56">IFERROR(
    SUMPRODUCT(
        (Data_Clean_Build!AA$2:AA$51&lt;&gt;0) *
        (($B56 = "All") + (Data_Clean_Build!$F$2:$F$51 = $B56)) *
        (($C56 = "") + ISNUMBER(SEARCH(Data_Clean_Build!$B$2:$B$51,$C56)))
    ),
    0
)</f>
        <v>1</v>
      </c>
      <c r="Y56" s="19" cm="1">
        <f t="array" ref="Y56">IFERROR(
    SUMPRODUCT(
        (Data_Clean_Build!AB$2:AB$51&lt;&gt;0) *
        (($B56 = "All") + (Data_Clean_Build!$F$2:$F$51 = $B56)) *
        (($C56 = "") + ISNUMBER(SEARCH(Data_Clean_Build!$B$2:$B$51,$C56)))
    ),
    0
)</f>
        <v>5</v>
      </c>
      <c r="Z56" s="19" cm="1">
        <f t="array" ref="Z56">IFERROR(
    SUMPRODUCT(
        (Data_Clean_Build!AC$2:AC$51&lt;&gt;0) *
        (($B56 = "All") + (Data_Clean_Build!$F$2:$F$51 = $B56)) *
        (($C56 = "") + ISNUMBER(SEARCH(Data_Clean_Build!$B$2:$B$51,$C56)))
    ),
    0
)</f>
        <v>5</v>
      </c>
      <c r="AA56" s="19" cm="1">
        <f t="array" ref="AA56">IFERROR(
    SUMPRODUCT(
        (Data_Clean_Build!AD$2:AD$51&lt;&gt;0) *
        (($B56 = "All") + (Data_Clean_Build!$F$2:$F$51 = $B56)) *
        (($C56 = "") + ISNUMBER(SEARCH(Data_Clean_Build!$B$2:$B$51,$C56)))
    ),
    0
)</f>
        <v>5</v>
      </c>
      <c r="AB56" s="19" cm="1">
        <f t="array" ref="AB56">IFERROR(
    SUMPRODUCT(
        (Data_Clean_Build!AE$2:AE$51&lt;&gt;0) *
        (($B56 = "All") + (Data_Clean_Build!$F$2:$F$51 = $B56)) *
        (($C56 = "") + ISNUMBER(SEARCH(Data_Clean_Build!$B$2:$B$51,$C56)))
    ),
    0
)</f>
        <v>5</v>
      </c>
      <c r="AC56" s="19" cm="1">
        <f t="array" ref="AC56">IFERROR(
    SUMPRODUCT(
        (Data_Clean_Build!AF$2:AF$51&lt;&gt;0) *
        (($B56 = "All") + (Data_Clean_Build!$F$2:$F$51 = $B56)) *
        (($C56 = "") + ISNUMBER(SEARCH(Data_Clean_Build!$B$2:$B$51,$C56)))
    ),
    0
)</f>
        <v>5</v>
      </c>
      <c r="AD56" s="19" cm="1">
        <f t="array" ref="AD56">IFERROR(
    SUMPRODUCT(
        (Data_Clean_Build!AG$2:AG$51&lt;&gt;0) *
        (($B56 = "All") + (Data_Clean_Build!$F$2:$F$51 = $B56)) *
        (($C56 = "") + ISNUMBER(SEARCH(Data_Clean_Build!$B$2:$B$51,$C56)))
    ),
    0
)</f>
        <v>5</v>
      </c>
      <c r="AE56" s="19" cm="1">
        <f t="array" ref="AE56">IFERROR(
    SUMPRODUCT(
        (Data_Clean_Build!AH$2:AH$51&lt;&gt;0) *
        (($B56 = "All") + (Data_Clean_Build!$F$2:$F$51 = $B56)) *
        (($C56 = "") + ISNUMBER(SEARCH(Data_Clean_Build!$B$2:$B$51,$C56)))
    ),
    0
)</f>
        <v>5</v>
      </c>
      <c r="AF56" s="19" cm="1">
        <f t="array" ref="AF56">IFERROR(
    SUMPRODUCT(
        (Data_Clean_Build!AI$2:AI$51&lt;&gt;0) *
        (($B56 = "All") + (Data_Clean_Build!$F$2:$F$51 = $B56)) *
        (($C56 = "") + ISNUMBER(SEARCH(Data_Clean_Build!$B$2:$B$51,$C56)))
    ),
    0
)</f>
        <v>5</v>
      </c>
      <c r="AH56" s="19" cm="1">
        <f t="array" ref="AH56">_xlfn.SWITCH($A56,"Start",$E56,"End",$G56,SUM($E56:$G56))</f>
        <v>0</v>
      </c>
      <c r="AI56" s="19" cm="1">
        <f t="array" ref="AI56">_xlfn.SWITCH($A56,"Start",$H56,"End",$J56,SUM($H56:$J56))</f>
        <v>0</v>
      </c>
      <c r="AJ56" s="19" cm="1">
        <f t="array" ref="AJ56">_xlfn.SWITCH($A56,"Start",$K56,"End",$M56,SUM($K56:$M56))</f>
        <v>0</v>
      </c>
      <c r="AK56" s="19" cm="1">
        <f t="array" ref="AK56">_xlfn.SWITCH($A56,"Start",$N56,"End",$P56,SUM($N56:$P56))</f>
        <v>0</v>
      </c>
      <c r="AL56" s="19" cm="1">
        <f t="array" ref="AL56">_xlfn.SWITCH($A56,"Start",$Q56,"End",$S56,SUM($Q56:$S56))</f>
        <v>0</v>
      </c>
      <c r="AM56" s="19" cm="1">
        <f t="array" ref="AM56">_xlfn.SWITCH($A56,"Start",$T56,"End",$V56,SUM($T56:$V56))</f>
        <v>0</v>
      </c>
      <c r="AN56" s="19" cm="1">
        <f t="array" ref="AN56">_xlfn.SWITCH($A56,"Start",$W56,"End",$Y56,SUM($W56:$Y56))</f>
        <v>0</v>
      </c>
      <c r="AO56" s="19" cm="1">
        <f t="array" ref="AO56">_xlfn.SWITCH($A56,"Start",$Z56,"End",$AB56,SUM($Z56:$AB56))</f>
        <v>5</v>
      </c>
      <c r="AP56" s="19" cm="1">
        <f t="array" ref="AP56">_xlfn.SWITCH($A56,"Start",$AC56,"End",$AE56,SUM($AC56:$AE56))</f>
        <v>5</v>
      </c>
      <c r="AR56" s="19" cm="1">
        <f t="array" ref="AR56">_xlfn.SWITCH($A56,"Start",$E56,"End",$P56,SUM($E56:$P56))</f>
        <v>0</v>
      </c>
      <c r="AS56" s="19" cm="1">
        <f t="array" ref="AS56">_xlfn.SWITCH($A56,"Start",$Q56,"End",$AB56,SUM($Q56:$AB56))</f>
        <v>0</v>
      </c>
    </row>
    <row r="57" spans="1:45" x14ac:dyDescent="0.2">
      <c r="A57" s="35" t="s">
        <v>1</v>
      </c>
      <c r="B57" s="34" t="s">
        <v>11</v>
      </c>
      <c r="C57" s="35" t="s">
        <v>16</v>
      </c>
      <c r="E57" s="19" cm="1">
        <f t="array" ref="E57">IFERROR(
    SUMPRODUCT(
        (Data_Clean_Build!I$2:I$51&lt;&gt;0) *
        (Data_Clean_Build!$D$2:$D$51 = Data_Clean_Build!I$1:I$1) *
        (($B57 = "All") + (Data_Clean_Build!$F$2:$F$51 = $B57)) *
        (($C57 = "") + ISNUMBER(SEARCH(Data_Clean_Build!$B$2:$B$51,$C57)))
    ),
    0
)</f>
        <v>0</v>
      </c>
      <c r="F57" s="19" cm="1">
        <f t="array" ref="F57">IFERROR(
    SUMPRODUCT(
        (Data_Clean_Build!J$2:J$51&lt;&gt;0) *
        (Data_Clean_Build!$D$2:$D$51 = Data_Clean_Build!J$1:J$1) *
        (($B57 = "All") + (Data_Clean_Build!$F$2:$F$51 = $B57)) *
        (($C57 = "") + ISNUMBER(SEARCH(Data_Clean_Build!$B$2:$B$51,$C57)))
    ),
    0
)</f>
        <v>0</v>
      </c>
      <c r="G57" s="19" cm="1">
        <f t="array" ref="G57">IFERROR(
    SUMPRODUCT(
        (Data_Clean_Build!K$2:K$51&lt;&gt;0) *
        (Data_Clean_Build!$D$2:$D$51 = Data_Clean_Build!K$1:K$1) *
        (($B57 = "All") + (Data_Clean_Build!$F$2:$F$51 = $B57)) *
        (($C57 = "") + ISNUMBER(SEARCH(Data_Clean_Build!$B$2:$B$51,$C57)))
    ),
    0
)</f>
        <v>0</v>
      </c>
      <c r="H57" s="19" cm="1">
        <f t="array" ref="H57">IFERROR(
    SUMPRODUCT(
        (Data_Clean_Build!L$2:L$51&lt;&gt;0) *
        (Data_Clean_Build!$D$2:$D$51 = Data_Clean_Build!L$1:L$1) *
        (($B57 = "All") + (Data_Clean_Build!$F$2:$F$51 = $B57)) *
        (($C57 = "") + ISNUMBER(SEARCH(Data_Clean_Build!$B$2:$B$51,$C57)))
    ),
    0
)</f>
        <v>0</v>
      </c>
      <c r="I57" s="19" cm="1">
        <f t="array" ref="I57">IFERROR(
    SUMPRODUCT(
        (Data_Clean_Build!M$2:M$51&lt;&gt;0) *
        (Data_Clean_Build!$D$2:$D$51 = Data_Clean_Build!M$1:M$1) *
        (($B57 = "All") + (Data_Clean_Build!$F$2:$F$51 = $B57)) *
        (($C57 = "") + ISNUMBER(SEARCH(Data_Clean_Build!$B$2:$B$51,$C57)))
    ),
    0
)</f>
        <v>0</v>
      </c>
      <c r="J57" s="19" cm="1">
        <f t="array" ref="J57">IFERROR(
    SUMPRODUCT(
        (Data_Clean_Build!N$2:N$51&lt;&gt;0) *
        (Data_Clean_Build!$D$2:$D$51 = Data_Clean_Build!N$1:N$1) *
        (($B57 = "All") + (Data_Clean_Build!$F$2:$F$51 = $B57)) *
        (($C57 = "") + ISNUMBER(SEARCH(Data_Clean_Build!$B$2:$B$51,$C57)))
    ),
    0
)</f>
        <v>0</v>
      </c>
      <c r="K57" s="19" cm="1">
        <f t="array" ref="K57">IFERROR(
    SUMPRODUCT(
        (Data_Clean_Build!O$2:O$51&lt;&gt;0) *
        (Data_Clean_Build!$D$2:$D$51 = Data_Clean_Build!O$1:O$1) *
        (($B57 = "All") + (Data_Clean_Build!$F$2:$F$51 = $B57)) *
        (($C57 = "") + ISNUMBER(SEARCH(Data_Clean_Build!$B$2:$B$51,$C57)))
    ),
    0
)</f>
        <v>0</v>
      </c>
      <c r="L57" s="19" cm="1">
        <f t="array" ref="L57">IFERROR(
    SUMPRODUCT(
        (Data_Clean_Build!P$2:P$51&lt;&gt;0) *
        (Data_Clean_Build!$D$2:$D$51 = Data_Clean_Build!P$1:P$1) *
        (($B57 = "All") + (Data_Clean_Build!$F$2:$F$51 = $B57)) *
        (($C57 = "") + ISNUMBER(SEARCH(Data_Clean_Build!$B$2:$B$51,$C57)))
    ),
    0
)</f>
        <v>0</v>
      </c>
      <c r="M57" s="19" cm="1">
        <f t="array" ref="M57">IFERROR(
    SUMPRODUCT(
        (Data_Clean_Build!Q$2:Q$51&lt;&gt;0) *
        (Data_Clean_Build!$D$2:$D$51 = Data_Clean_Build!Q$1:Q$1) *
        (($B57 = "All") + (Data_Clean_Build!$F$2:$F$51 = $B57)) *
        (($C57 = "") + ISNUMBER(SEARCH(Data_Clean_Build!$B$2:$B$51,$C57)))
    ),
    0
)</f>
        <v>0</v>
      </c>
      <c r="N57" s="19" cm="1">
        <f t="array" ref="N57">IFERROR(
    SUMPRODUCT(
        (Data_Clean_Build!R$2:R$51&lt;&gt;0) *
        (Data_Clean_Build!$D$2:$D$51 = Data_Clean_Build!R$1:R$1) *
        (($B57 = "All") + (Data_Clean_Build!$F$2:$F$51 = $B57)) *
        (($C57 = "") + ISNUMBER(SEARCH(Data_Clean_Build!$B$2:$B$51,$C57)))
    ),
    0
)</f>
        <v>0</v>
      </c>
      <c r="O57" s="19" cm="1">
        <f t="array" ref="O57">IFERROR(
    SUMPRODUCT(
        (Data_Clean_Build!S$2:S$51&lt;&gt;0) *
        (Data_Clean_Build!$D$2:$D$51 = Data_Clean_Build!S$1:S$1) *
        (($B57 = "All") + (Data_Clean_Build!$F$2:$F$51 = $B57)) *
        (($C57 = "") + ISNUMBER(SEARCH(Data_Clean_Build!$B$2:$B$51,$C57)))
    ),
    0
)</f>
        <v>0</v>
      </c>
      <c r="P57" s="19" cm="1">
        <f t="array" ref="P57">IFERROR(
    SUMPRODUCT(
        (Data_Clean_Build!T$2:T$51&lt;&gt;0) *
        (Data_Clean_Build!$D$2:$D$51 = Data_Clean_Build!T$1:T$1) *
        (($B57 = "All") + (Data_Clean_Build!$F$2:$F$51 = $B57)) *
        (($C57 = "") + ISNUMBER(SEARCH(Data_Clean_Build!$B$2:$B$51,$C57)))
    ),
    0
)</f>
        <v>0</v>
      </c>
      <c r="Q57" s="19" cm="1">
        <f t="array" ref="Q57">IFERROR(
    SUMPRODUCT(
        (Data_Clean_Build!U$2:U$51&lt;&gt;0) *
        (Data_Clean_Build!$D$2:$D$51 = Data_Clean_Build!U$1:U$1) *
        (($B57 = "All") + (Data_Clean_Build!$F$2:$F$51 = $B57)) *
        (($C57 = "") + ISNUMBER(SEARCH(Data_Clean_Build!$B$2:$B$51,$C57)))
    ),
    0
)</f>
        <v>0</v>
      </c>
      <c r="R57" s="19" cm="1">
        <f t="array" ref="R57">IFERROR(
    SUMPRODUCT(
        (Data_Clean_Build!V$2:V$51&lt;&gt;0) *
        (Data_Clean_Build!$D$2:$D$51 = Data_Clean_Build!V$1:V$1) *
        (($B57 = "All") + (Data_Clean_Build!$F$2:$F$51 = $B57)) *
        (($C57 = "") + ISNUMBER(SEARCH(Data_Clean_Build!$B$2:$B$51,$C57)))
    ),
    0
)</f>
        <v>0</v>
      </c>
      <c r="S57" s="19" cm="1">
        <f t="array" ref="S57">IFERROR(
    SUMPRODUCT(
        (Data_Clean_Build!W$2:W$51&lt;&gt;0) *
        (Data_Clean_Build!$D$2:$D$51 = Data_Clean_Build!W$1:W$1) *
        (($B57 = "All") + (Data_Clean_Build!$F$2:$F$51 = $B57)) *
        (($C57 = "") + ISNUMBER(SEARCH(Data_Clean_Build!$B$2:$B$51,$C57)))
    ),
    0
)</f>
        <v>0</v>
      </c>
      <c r="T57" s="19" cm="1">
        <f t="array" ref="T57">IFERROR(
    SUMPRODUCT(
        (Data_Clean_Build!X$2:X$51&lt;&gt;0) *
        (Data_Clean_Build!$D$2:$D$51 = Data_Clean_Build!X$1:X$1) *
        (($B57 = "All") + (Data_Clean_Build!$F$2:$F$51 = $B57)) *
        (($C57 = "") + ISNUMBER(SEARCH(Data_Clean_Build!$B$2:$B$51,$C57)))
    ),
    0
)</f>
        <v>0</v>
      </c>
      <c r="U57" s="19" cm="1">
        <f t="array" ref="U57">IFERROR(
    SUMPRODUCT(
        (Data_Clean_Build!Y$2:Y$51&lt;&gt;0) *
        (Data_Clean_Build!$D$2:$D$51 = Data_Clean_Build!Y$1:Y$1) *
        (($B57 = "All") + (Data_Clean_Build!$F$2:$F$51 = $B57)) *
        (($C57 = "") + ISNUMBER(SEARCH(Data_Clean_Build!$B$2:$B$51,$C57)))
    ),
    0
)</f>
        <v>0</v>
      </c>
      <c r="V57" s="19" cm="1">
        <f t="array" ref="V57">IFERROR(
    SUMPRODUCT(
        (Data_Clean_Build!Z$2:Z$51&lt;&gt;0) *
        (Data_Clean_Build!$D$2:$D$51 = Data_Clean_Build!Z$1:Z$1) *
        (($B57 = "All") + (Data_Clean_Build!$F$2:$F$51 = $B57)) *
        (($C57 = "") + ISNUMBER(SEARCH(Data_Clean_Build!$B$2:$B$51,$C57)))
    ),
    0
)</f>
        <v>0</v>
      </c>
      <c r="W57" s="19" cm="1">
        <f t="array" ref="W57">IFERROR(
    SUMPRODUCT(
        (Data_Clean_Build!AA$2:AA$51&lt;&gt;0) *
        (Data_Clean_Build!$D$2:$D$51 = Data_Clean_Build!AA$1:AA$1) *
        (($B57 = "All") + (Data_Clean_Build!$F$2:$F$51 = $B57)) *
        (($C57 = "") + ISNUMBER(SEARCH(Data_Clean_Build!$B$2:$B$51,$C57)))
    ),
    0
)</f>
        <v>1</v>
      </c>
      <c r="X57" s="19" cm="1">
        <f t="array" ref="X57">IFERROR(
    SUMPRODUCT(
        (Data_Clean_Build!AB$2:AB$51&lt;&gt;0) *
        (Data_Clean_Build!$D$2:$D$51 = Data_Clean_Build!AB$1:AB$1) *
        (($B57 = "All") + (Data_Clean_Build!$F$2:$F$51 = $B57)) *
        (($C57 = "") + ISNUMBER(SEARCH(Data_Clean_Build!$B$2:$B$51,$C57)))
    ),
    0
)</f>
        <v>4</v>
      </c>
      <c r="Y57" s="19" cm="1">
        <f t="array" ref="Y57">IFERROR(
    SUMPRODUCT(
        (Data_Clean_Build!AC$2:AC$51&lt;&gt;0) *
        (Data_Clean_Build!$D$2:$D$51 = Data_Clean_Build!AC$1:AC$1) *
        (($B57 = "All") + (Data_Clean_Build!$F$2:$F$51 = $B57)) *
        (($C57 = "") + ISNUMBER(SEARCH(Data_Clean_Build!$B$2:$B$51,$C57)))
    ),
    0
)</f>
        <v>0</v>
      </c>
      <c r="Z57" s="19" cm="1">
        <f t="array" ref="Z57">IFERROR(
    SUMPRODUCT(
        (Data_Clean_Build!AD$2:AD$51&lt;&gt;0) *
        (Data_Clean_Build!$D$2:$D$51 = Data_Clean_Build!AD$1:AD$1) *
        (($B57 = "All") + (Data_Clean_Build!$F$2:$F$51 = $B57)) *
        (($C57 = "") + ISNUMBER(SEARCH(Data_Clean_Build!$B$2:$B$51,$C57)))
    ),
    0
)</f>
        <v>0</v>
      </c>
      <c r="AA57" s="19" cm="1">
        <f t="array" ref="AA57">IFERROR(
    SUMPRODUCT(
        (Data_Clean_Build!AE$2:AE$51&lt;&gt;0) *
        (Data_Clean_Build!$D$2:$D$51 = Data_Clean_Build!AE$1:AE$1) *
        (($B57 = "All") + (Data_Clean_Build!$F$2:$F$51 = $B57)) *
        (($C57 = "") + ISNUMBER(SEARCH(Data_Clean_Build!$B$2:$B$51,$C57)))
    ),
    0
)</f>
        <v>0</v>
      </c>
      <c r="AB57" s="19" cm="1">
        <f t="array" ref="AB57">IFERROR(
    SUMPRODUCT(
        (Data_Clean_Build!AF$2:AF$51&lt;&gt;0) *
        (Data_Clean_Build!$D$2:$D$51 = Data_Clean_Build!AF$1:AF$1) *
        (($B57 = "All") + (Data_Clean_Build!$F$2:$F$51 = $B57)) *
        (($C57 = "") + ISNUMBER(SEARCH(Data_Clean_Build!$B$2:$B$51,$C57)))
    ),
    0
)</f>
        <v>0</v>
      </c>
      <c r="AC57" s="19" cm="1">
        <f t="array" ref="AC57">IFERROR(
    SUMPRODUCT(
        (Data_Clean_Build!AG$2:AG$51&lt;&gt;0) *
        (Data_Clean_Build!$D$2:$D$51 = Data_Clean_Build!AG$1:AG$1) *
        (($B57 = "All") + (Data_Clean_Build!$F$2:$F$51 = $B57)) *
        (($C57 = "") + ISNUMBER(SEARCH(Data_Clean_Build!$B$2:$B$51,$C57)))
    ),
    0
)</f>
        <v>0</v>
      </c>
      <c r="AD57" s="19" cm="1">
        <f t="array" ref="AD57">IFERROR(
    SUMPRODUCT(
        (Data_Clean_Build!AH$2:AH$51&lt;&gt;0) *
        (Data_Clean_Build!$D$2:$D$51 = Data_Clean_Build!AH$1:AH$1) *
        (($B57 = "All") + (Data_Clean_Build!$F$2:$F$51 = $B57)) *
        (($C57 = "") + ISNUMBER(SEARCH(Data_Clean_Build!$B$2:$B$51,$C57)))
    ),
    0
)</f>
        <v>0</v>
      </c>
      <c r="AE57" s="19" cm="1">
        <f t="array" ref="AE57">IFERROR(
    SUMPRODUCT(
        (Data_Clean_Build!AI$2:AI$51&lt;&gt;0) *
        (Data_Clean_Build!$D$2:$D$51 = Data_Clean_Build!AI$1:AI$1) *
        (($B57 = "All") + (Data_Clean_Build!$F$2:$F$51 = $B57)) *
        (($C57 = "") + ISNUMBER(SEARCH(Data_Clean_Build!$B$2:$B$51,$C57)))
    ),
    0
)</f>
        <v>0</v>
      </c>
      <c r="AF57" s="19" cm="1">
        <f t="array" ref="AF57">IFERROR(
    SUMPRODUCT(
        (Data_Clean_Build!AJ$2:AJ$51&lt;&gt;0) *
        (Data_Clean_Build!$D$2:$D$51 = Data_Clean_Build!AJ$1:AJ$1) *
        (($B57 = "All") + (Data_Clean_Build!$F$2:$F$51 = $B57)) *
        (($C57 = "") + ISNUMBER(SEARCH(Data_Clean_Build!$B$2:$B$51,$C57)))
    ),
    0
)</f>
        <v>0</v>
      </c>
      <c r="AH57" s="19" cm="1">
        <f t="array" ref="AH57">_xlfn.SWITCH($A57,"Start",$E57,"End",$G57,SUM($E57:$G57))</f>
        <v>0</v>
      </c>
      <c r="AI57" s="19" cm="1">
        <f t="array" ref="AI57">_xlfn.SWITCH($A57,"Start",$H57,"End",$J57,SUM($H57:$J57))</f>
        <v>0</v>
      </c>
      <c r="AJ57" s="19" cm="1">
        <f t="array" ref="AJ57">_xlfn.SWITCH($A57,"Start",$K57,"End",$M57,SUM($K57:$M57))</f>
        <v>0</v>
      </c>
      <c r="AK57" s="19" cm="1">
        <f t="array" ref="AK57">_xlfn.SWITCH($A57,"Start",$N57,"End",$P57,SUM($N57:$P57))</f>
        <v>0</v>
      </c>
      <c r="AL57" s="19" cm="1">
        <f t="array" ref="AL57">_xlfn.SWITCH($A57,"Start",$Q57,"End",$S57,SUM($Q57:$S57))</f>
        <v>0</v>
      </c>
      <c r="AM57" s="19" cm="1">
        <f t="array" ref="AM57">_xlfn.SWITCH($A57,"Start",$T57,"End",$V57,SUM($T57:$V57))</f>
        <v>0</v>
      </c>
      <c r="AN57" s="19" cm="1">
        <f t="array" ref="AN57">_xlfn.SWITCH($A57,"Start",$W57,"End",$Y57,SUM($W57:$Y57))</f>
        <v>5</v>
      </c>
      <c r="AO57" s="19" cm="1">
        <f t="array" ref="AO57">_xlfn.SWITCH($A57,"Start",$Z57,"End",$AB57,SUM($Z57:$AB57))</f>
        <v>0</v>
      </c>
      <c r="AP57" s="19" cm="1">
        <f t="array" ref="AP57">_xlfn.SWITCH($A57,"Start",$AC57,"End",$AE57,SUM($AC57:$AE57))</f>
        <v>0</v>
      </c>
      <c r="AR57" s="19" cm="1">
        <f t="array" ref="AR57">_xlfn.SWITCH($A57,"Start",$E57,"End",$P57,SUM($E57:$P57))</f>
        <v>0</v>
      </c>
      <c r="AS57" s="19" cm="1">
        <f t="array" ref="AS57">_xlfn.SWITCH($A57,"Start",$Q57,"End",$AB57,SUM($Q57:$AB57))</f>
        <v>5</v>
      </c>
    </row>
    <row r="58" spans="1:45" x14ac:dyDescent="0.2">
      <c r="A58" s="35" t="s">
        <v>17</v>
      </c>
      <c r="B58" s="34" t="s">
        <v>11</v>
      </c>
      <c r="C58" s="35" t="s">
        <v>16</v>
      </c>
      <c r="E58" s="19" cm="1">
        <f t="array" ref="E58">IFERROR(
    SUMPRODUCT(
        (Data_Clean_Build!I$2:I$51&lt;&gt;0) *
        (Data_Clean_Build!H$2:H$51 &lt;&gt; "") *
        (Data_Clean_Build!H$2:H$51 = 0) *
       (Data_Clean_Build!$D$2:$D$51 &lt;&gt; Data_Clean_Build!I$1:I$1) *
        (($B58 = "All") + (Data_Clean_Build!$F$2:$F$51 = $B58)) *
        (($C58 = "") + ISNUMBER(SEARCH(Data_Clean_Build!$B$2:$B$51,$C58)))
    ),
    0
)</f>
        <v>0</v>
      </c>
      <c r="F58" s="19" cm="1">
        <f t="array" ref="F58">IFERROR(
    SUMPRODUCT(
        (Data_Clean_Build!J$2:J$51&lt;&gt;0) *
        (Data_Clean_Build!I$2:I$51 &lt;&gt; "") *
        (Data_Clean_Build!I$2:I$51 = 0) *
       (Data_Clean_Build!$D$2:$D$51 &lt;&gt; Data_Clean_Build!J$1:J$1) *
        (($B58 = "All") + (Data_Clean_Build!$F$2:$F$51 = $B58)) *
        (($C58 = "") + ISNUMBER(SEARCH(Data_Clean_Build!$B$2:$B$51,$C58)))
    ),
    0
)</f>
        <v>0</v>
      </c>
      <c r="G58" s="19" cm="1">
        <f t="array" ref="G58">IFERROR(
    SUMPRODUCT(
        (Data_Clean_Build!K$2:K$51&lt;&gt;0) *
        (Data_Clean_Build!J$2:J$51 &lt;&gt; "") *
        (Data_Clean_Build!J$2:J$51 = 0) *
       (Data_Clean_Build!$D$2:$D$51 &lt;&gt; Data_Clean_Build!K$1:K$1) *
        (($B58 = "All") + (Data_Clean_Build!$F$2:$F$51 = $B58)) *
        (($C58 = "") + ISNUMBER(SEARCH(Data_Clean_Build!$B$2:$B$51,$C58)))
    ),
    0
)</f>
        <v>0</v>
      </c>
      <c r="H58" s="19" cm="1">
        <f t="array" ref="H58">IFERROR(
    SUMPRODUCT(
        (Data_Clean_Build!L$2:L$51&lt;&gt;0) *
        (Data_Clean_Build!K$2:K$51 &lt;&gt; "") *
        (Data_Clean_Build!K$2:K$51 = 0) *
       (Data_Clean_Build!$D$2:$D$51 &lt;&gt; Data_Clean_Build!L$1:L$1) *
        (($B58 = "All") + (Data_Clean_Build!$F$2:$F$51 = $B58)) *
        (($C58 = "") + ISNUMBER(SEARCH(Data_Clean_Build!$B$2:$B$51,$C58)))
    ),
    0
)</f>
        <v>0</v>
      </c>
      <c r="I58" s="19" cm="1">
        <f t="array" ref="I58">IFERROR(
    SUMPRODUCT(
        (Data_Clean_Build!M$2:M$51&lt;&gt;0) *
        (Data_Clean_Build!L$2:L$51 &lt;&gt; "") *
        (Data_Clean_Build!L$2:L$51 = 0) *
       (Data_Clean_Build!$D$2:$D$51 &lt;&gt; Data_Clean_Build!M$1:M$1) *
        (($B58 = "All") + (Data_Clean_Build!$F$2:$F$51 = $B58)) *
        (($C58 = "") + ISNUMBER(SEARCH(Data_Clean_Build!$B$2:$B$51,$C58)))
    ),
    0
)</f>
        <v>0</v>
      </c>
      <c r="J58" s="19" cm="1">
        <f t="array" ref="J58">IFERROR(
    SUMPRODUCT(
        (Data_Clean_Build!N$2:N$51&lt;&gt;0) *
        (Data_Clean_Build!M$2:M$51 &lt;&gt; "") *
        (Data_Clean_Build!M$2:M$51 = 0) *
       (Data_Clean_Build!$D$2:$D$51 &lt;&gt; Data_Clean_Build!N$1:N$1) *
        (($B58 = "All") + (Data_Clean_Build!$F$2:$F$51 = $B58)) *
        (($C58 = "") + ISNUMBER(SEARCH(Data_Clean_Build!$B$2:$B$51,$C58)))
    ),
    0
)</f>
        <v>0</v>
      </c>
      <c r="K58" s="19" cm="1">
        <f t="array" ref="K58">IFERROR(
    SUMPRODUCT(
        (Data_Clean_Build!O$2:O$51&lt;&gt;0) *
        (Data_Clean_Build!N$2:N$51 &lt;&gt; "") *
        (Data_Clean_Build!N$2:N$51 = 0) *
       (Data_Clean_Build!$D$2:$D$51 &lt;&gt; Data_Clean_Build!O$1:O$1) *
        (($B58 = "All") + (Data_Clean_Build!$F$2:$F$51 = $B58)) *
        (($C58 = "") + ISNUMBER(SEARCH(Data_Clean_Build!$B$2:$B$51,$C58)))
    ),
    0
)</f>
        <v>0</v>
      </c>
      <c r="L58" s="19" cm="1">
        <f t="array" ref="L58">IFERROR(
    SUMPRODUCT(
        (Data_Clean_Build!P$2:P$51&lt;&gt;0) *
        (Data_Clean_Build!O$2:O$51 &lt;&gt; "") *
        (Data_Clean_Build!O$2:O$51 = 0) *
       (Data_Clean_Build!$D$2:$D$51 &lt;&gt; Data_Clean_Build!P$1:P$1) *
        (($B58 = "All") + (Data_Clean_Build!$F$2:$F$51 = $B58)) *
        (($C58 = "") + ISNUMBER(SEARCH(Data_Clean_Build!$B$2:$B$51,$C58)))
    ),
    0
)</f>
        <v>0</v>
      </c>
      <c r="M58" s="19" cm="1">
        <f t="array" ref="M58">IFERROR(
    SUMPRODUCT(
        (Data_Clean_Build!Q$2:Q$51&lt;&gt;0) *
        (Data_Clean_Build!P$2:P$51 &lt;&gt; "") *
        (Data_Clean_Build!P$2:P$51 = 0) *
       (Data_Clean_Build!$D$2:$D$51 &lt;&gt; Data_Clean_Build!Q$1:Q$1) *
        (($B58 = "All") + (Data_Clean_Build!$F$2:$F$51 = $B58)) *
        (($C58 = "") + ISNUMBER(SEARCH(Data_Clean_Build!$B$2:$B$51,$C58)))
    ),
    0
)</f>
        <v>0</v>
      </c>
      <c r="N58" s="19" cm="1">
        <f t="array" ref="N58">IFERROR(
    SUMPRODUCT(
        (Data_Clean_Build!R$2:R$51&lt;&gt;0) *
        (Data_Clean_Build!Q$2:Q$51 &lt;&gt; "") *
        (Data_Clean_Build!Q$2:Q$51 = 0) *
       (Data_Clean_Build!$D$2:$D$51 &lt;&gt; Data_Clean_Build!R$1:R$1) *
        (($B58 = "All") + (Data_Clean_Build!$F$2:$F$51 = $B58)) *
        (($C58 = "") + ISNUMBER(SEARCH(Data_Clean_Build!$B$2:$B$51,$C58)))
    ),
    0
)</f>
        <v>0</v>
      </c>
      <c r="O58" s="19" cm="1">
        <f t="array" ref="O58">IFERROR(
    SUMPRODUCT(
        (Data_Clean_Build!S$2:S$51&lt;&gt;0) *
        (Data_Clean_Build!R$2:R$51 &lt;&gt; "") *
        (Data_Clean_Build!R$2:R$51 = 0) *
       (Data_Clean_Build!$D$2:$D$51 &lt;&gt; Data_Clean_Build!S$1:S$1) *
        (($B58 = "All") + (Data_Clean_Build!$F$2:$F$51 = $B58)) *
        (($C58 = "") + ISNUMBER(SEARCH(Data_Clean_Build!$B$2:$B$51,$C58)))
    ),
    0
)</f>
        <v>0</v>
      </c>
      <c r="P58" s="19" cm="1">
        <f t="array" ref="P58">IFERROR(
    SUMPRODUCT(
        (Data_Clean_Build!T$2:T$51&lt;&gt;0) *
        (Data_Clean_Build!S$2:S$51 &lt;&gt; "") *
        (Data_Clean_Build!S$2:S$51 = 0) *
       (Data_Clean_Build!$D$2:$D$51 &lt;&gt; Data_Clean_Build!T$1:T$1) *
        (($B58 = "All") + (Data_Clean_Build!$F$2:$F$51 = $B58)) *
        (($C58 = "") + ISNUMBER(SEARCH(Data_Clean_Build!$B$2:$B$51,$C58)))
    ),
    0
)</f>
        <v>0</v>
      </c>
      <c r="Q58" s="19" cm="1">
        <f t="array" ref="Q58">IFERROR(
    SUMPRODUCT(
        (Data_Clean_Build!U$2:U$51&lt;&gt;0) *
        (Data_Clean_Build!T$2:T$51 &lt;&gt; "") *
        (Data_Clean_Build!T$2:T$51 = 0) *
       (Data_Clean_Build!$D$2:$D$51 &lt;&gt; Data_Clean_Build!U$1:U$1) *
        (($B58 = "All") + (Data_Clean_Build!$F$2:$F$51 = $B58)) *
        (($C58 = "") + ISNUMBER(SEARCH(Data_Clean_Build!$B$2:$B$51,$C58)))
    ),
    0
)</f>
        <v>0</v>
      </c>
      <c r="R58" s="19" cm="1">
        <f t="array" ref="R58">IFERROR(
    SUMPRODUCT(
        (Data_Clean_Build!V$2:V$51&lt;&gt;0) *
        (Data_Clean_Build!U$2:U$51 &lt;&gt; "") *
        (Data_Clean_Build!U$2:U$51 = 0) *
       (Data_Clean_Build!$D$2:$D$51 &lt;&gt; Data_Clean_Build!V$1:V$1) *
        (($B58 = "All") + (Data_Clean_Build!$F$2:$F$51 = $B58)) *
        (($C58 = "") + ISNUMBER(SEARCH(Data_Clean_Build!$B$2:$B$51,$C58)))
    ),
    0
)</f>
        <v>0</v>
      </c>
      <c r="S58" s="19" cm="1">
        <f t="array" ref="S58">IFERROR(
    SUMPRODUCT(
        (Data_Clean_Build!W$2:W$51&lt;&gt;0) *
        (Data_Clean_Build!V$2:V$51 &lt;&gt; "") *
        (Data_Clean_Build!V$2:V$51 = 0) *
       (Data_Clean_Build!$D$2:$D$51 &lt;&gt; Data_Clean_Build!W$1:W$1) *
        (($B58 = "All") + (Data_Clean_Build!$F$2:$F$51 = $B58)) *
        (($C58 = "") + ISNUMBER(SEARCH(Data_Clean_Build!$B$2:$B$51,$C58)))
    ),
    0
)</f>
        <v>0</v>
      </c>
      <c r="T58" s="19" cm="1">
        <f t="array" ref="T58">IFERROR(
    SUMPRODUCT(
        (Data_Clean_Build!X$2:X$51&lt;&gt;0) *
        (Data_Clean_Build!W$2:W$51 &lt;&gt; "") *
        (Data_Clean_Build!W$2:W$51 = 0) *
       (Data_Clean_Build!$D$2:$D$51 &lt;&gt; Data_Clean_Build!X$1:X$1) *
        (($B58 = "All") + (Data_Clean_Build!$F$2:$F$51 = $B58)) *
        (($C58 = "") + ISNUMBER(SEARCH(Data_Clean_Build!$B$2:$B$51,$C58)))
    ),
    0
)</f>
        <v>0</v>
      </c>
      <c r="U58" s="19" cm="1">
        <f t="array" ref="U58">IFERROR(
    SUMPRODUCT(
        (Data_Clean_Build!Y$2:Y$51&lt;&gt;0) *
        (Data_Clean_Build!X$2:X$51 &lt;&gt; "") *
        (Data_Clean_Build!X$2:X$51 = 0) *
       (Data_Clean_Build!$D$2:$D$51 &lt;&gt; Data_Clean_Build!Y$1:Y$1) *
        (($B58 = "All") + (Data_Clean_Build!$F$2:$F$51 = $B58)) *
        (($C58 = "") + ISNUMBER(SEARCH(Data_Clean_Build!$B$2:$B$51,$C58)))
    ),
    0
)</f>
        <v>0</v>
      </c>
      <c r="V58" s="19" cm="1">
        <f t="array" ref="V58">IFERROR(
    SUMPRODUCT(
        (Data_Clean_Build!Z$2:Z$51&lt;&gt;0) *
        (Data_Clean_Build!Y$2:Y$51 &lt;&gt; "") *
        (Data_Clean_Build!Y$2:Y$51 = 0) *
       (Data_Clean_Build!$D$2:$D$51 &lt;&gt; Data_Clean_Build!Z$1:Z$1) *
        (($B58 = "All") + (Data_Clean_Build!$F$2:$F$51 = $B58)) *
        (($C58 = "") + ISNUMBER(SEARCH(Data_Clean_Build!$B$2:$B$51,$C58)))
    ),
    0
)</f>
        <v>0</v>
      </c>
      <c r="W58" s="19" cm="1">
        <f t="array" ref="W58">IFERROR(
    SUMPRODUCT(
        (Data_Clean_Build!AA$2:AA$51&lt;&gt;0) *
        (Data_Clean_Build!Z$2:Z$51 &lt;&gt; "") *
        (Data_Clean_Build!Z$2:Z$51 = 0) *
       (Data_Clean_Build!$D$2:$D$51 &lt;&gt; Data_Clean_Build!AA$1:AA$1) *
        (($B58 = "All") + (Data_Clean_Build!$F$2:$F$51 = $B58)) *
        (($C58 = "") + ISNUMBER(SEARCH(Data_Clean_Build!$B$2:$B$51,$C58)))
    ),
    0
)</f>
        <v>0</v>
      </c>
      <c r="X58" s="19" cm="1">
        <f t="array" ref="X58">IFERROR(
    SUMPRODUCT(
        (Data_Clean_Build!AB$2:AB$51&lt;&gt;0) *
        (Data_Clean_Build!AA$2:AA$51 &lt;&gt; "") *
        (Data_Clean_Build!AA$2:AA$51 = 0) *
       (Data_Clean_Build!$D$2:$D$51 &lt;&gt; Data_Clean_Build!AB$1:AB$1) *
        (($B58 = "All") + (Data_Clean_Build!$F$2:$F$51 = $B58)) *
        (($C58 = "") + ISNUMBER(SEARCH(Data_Clean_Build!$B$2:$B$51,$C58)))
    ),
    0
)</f>
        <v>0</v>
      </c>
      <c r="Y58" s="19" cm="1">
        <f t="array" ref="Y58">IFERROR(
    SUMPRODUCT(
        (Data_Clean_Build!AC$2:AC$51&lt;&gt;0) *
        (Data_Clean_Build!AB$2:AB$51 &lt;&gt; "") *
        (Data_Clean_Build!AB$2:AB$51 = 0) *
       (Data_Clean_Build!$D$2:$D$51 &lt;&gt; Data_Clean_Build!AC$1:AC$1) *
        (($B58 = "All") + (Data_Clean_Build!$F$2:$F$51 = $B58)) *
        (($C58 = "") + ISNUMBER(SEARCH(Data_Clean_Build!$B$2:$B$51,$C58)))
    ),
    0
)</f>
        <v>0</v>
      </c>
      <c r="Z58" s="19" cm="1">
        <f t="array" ref="Z58">IFERROR(
    SUMPRODUCT(
        (Data_Clean_Build!AD$2:AD$51&lt;&gt;0) *
        (Data_Clean_Build!AC$2:AC$51 &lt;&gt; "") *
        (Data_Clean_Build!AC$2:AC$51 = 0) *
       (Data_Clean_Build!$D$2:$D$51 &lt;&gt; Data_Clean_Build!AD$1:AD$1) *
        (($B58 = "All") + (Data_Clean_Build!$F$2:$F$51 = $B58)) *
        (($C58 = "") + ISNUMBER(SEARCH(Data_Clean_Build!$B$2:$B$51,$C58)))
    ),
    0
)</f>
        <v>0</v>
      </c>
      <c r="AA58" s="19" cm="1">
        <f t="array" ref="AA58">IFERROR(
    SUMPRODUCT(
        (Data_Clean_Build!AE$2:AE$51&lt;&gt;0) *
        (Data_Clean_Build!AD$2:AD$51 &lt;&gt; "") *
        (Data_Clean_Build!AD$2:AD$51 = 0) *
       (Data_Clean_Build!$D$2:$D$51 &lt;&gt; Data_Clean_Build!AE$1:AE$1) *
        (($B58 = "All") + (Data_Clean_Build!$F$2:$F$51 = $B58)) *
        (($C58 = "") + ISNUMBER(SEARCH(Data_Clean_Build!$B$2:$B$51,$C58)))
    ),
    0
)</f>
        <v>0</v>
      </c>
      <c r="AB58" s="19" cm="1">
        <f t="array" ref="AB58">IFERROR(
    SUMPRODUCT(
        (Data_Clean_Build!AF$2:AF$51&lt;&gt;0) *
        (Data_Clean_Build!AE$2:AE$51 &lt;&gt; "") *
        (Data_Clean_Build!AE$2:AE$51 = 0) *
       (Data_Clean_Build!$D$2:$D$51 &lt;&gt; Data_Clean_Build!AF$1:AF$1) *
        (($B58 = "All") + (Data_Clean_Build!$F$2:$F$51 = $B58)) *
        (($C58 = "") + ISNUMBER(SEARCH(Data_Clean_Build!$B$2:$B$51,$C58)))
    ),
    0
)</f>
        <v>0</v>
      </c>
      <c r="AC58" s="19" cm="1">
        <f t="array" ref="AC58">IFERROR(
    SUMPRODUCT(
        (Data_Clean_Build!AG$2:AG$51&lt;&gt;0) *
        (Data_Clean_Build!AF$2:AF$51 &lt;&gt; "") *
        (Data_Clean_Build!AF$2:AF$51 = 0) *
       (Data_Clean_Build!$D$2:$D$51 &lt;&gt; Data_Clean_Build!AG$1:AG$1) *
        (($B58 = "All") + (Data_Clean_Build!$F$2:$F$51 = $B58)) *
        (($C58 = "") + ISNUMBER(SEARCH(Data_Clean_Build!$B$2:$B$51,$C58)))
    ),
    0
)</f>
        <v>0</v>
      </c>
      <c r="AD58" s="19" cm="1">
        <f t="array" ref="AD58">IFERROR(
    SUMPRODUCT(
        (Data_Clean_Build!AH$2:AH$51&lt;&gt;0) *
        (Data_Clean_Build!AG$2:AG$51 &lt;&gt; "") *
        (Data_Clean_Build!AG$2:AG$51 = 0) *
       (Data_Clean_Build!$D$2:$D$51 &lt;&gt; Data_Clean_Build!AH$1:AH$1) *
        (($B58 = "All") + (Data_Clean_Build!$F$2:$F$51 = $B58)) *
        (($C58 = "") + ISNUMBER(SEARCH(Data_Clean_Build!$B$2:$B$51,$C58)))
    ),
    0
)</f>
        <v>0</v>
      </c>
      <c r="AE58" s="19" cm="1">
        <f t="array" ref="AE58">IFERROR(
    SUMPRODUCT(
        (Data_Clean_Build!AI$2:AI$51&lt;&gt;0) *
        (Data_Clean_Build!AH$2:AH$51 &lt;&gt; "") *
        (Data_Clean_Build!AH$2:AH$51 = 0) *
       (Data_Clean_Build!$D$2:$D$51 &lt;&gt; Data_Clean_Build!AI$1:AI$1) *
        (($B58 = "All") + (Data_Clean_Build!$F$2:$F$51 = $B58)) *
        (($C58 = "") + ISNUMBER(SEARCH(Data_Clean_Build!$B$2:$B$51,$C58)))
    ),
    0
)</f>
        <v>0</v>
      </c>
      <c r="AF58" s="19" cm="1">
        <f t="array" ref="AF58">IFERROR(
    SUMPRODUCT(
        (Data_Clean_Build!AJ$2:AJ$51&lt;&gt;0) *
        (Data_Clean_Build!AI$2:AI$51 &lt;&gt; "") *
        (Data_Clean_Build!AI$2:AI$51 = 0) *
       (Data_Clean_Build!$D$2:$D$51 &lt;&gt; Data_Clean_Build!AJ$1:AJ$1) *
        (($B58 = "All") + (Data_Clean_Build!$F$2:$F$51 = $B58)) *
        (($C58 = "") + ISNUMBER(SEARCH(Data_Clean_Build!$B$2:$B$51,$C58)))
    ),
    0
)</f>
        <v>0</v>
      </c>
      <c r="AH58" s="19" cm="1">
        <f t="array" ref="AH58">_xlfn.SWITCH($A58,"Start",$E58,"End",$G58,SUM($E58:$G58))</f>
        <v>0</v>
      </c>
      <c r="AI58" s="19" cm="1">
        <f t="array" ref="AI58">_xlfn.SWITCH($A58,"Start",$H58,"End",$J58,SUM($H58:$J58))</f>
        <v>0</v>
      </c>
      <c r="AJ58" s="19" cm="1">
        <f t="array" ref="AJ58">_xlfn.SWITCH($A58,"Start",$K58,"End",$M58,SUM($K58:$M58))</f>
        <v>0</v>
      </c>
      <c r="AK58" s="19" cm="1">
        <f t="array" ref="AK58">_xlfn.SWITCH($A58,"Start",$N58,"End",$P58,SUM($N58:$P58))</f>
        <v>0</v>
      </c>
      <c r="AL58" s="19" cm="1">
        <f t="array" ref="AL58">_xlfn.SWITCH($A58,"Start",$Q58,"End",$S58,SUM($Q58:$S58))</f>
        <v>0</v>
      </c>
      <c r="AM58" s="19" cm="1">
        <f t="array" ref="AM58">_xlfn.SWITCH($A58,"Start",$T58,"End",$V58,SUM($T58:$V58))</f>
        <v>0</v>
      </c>
      <c r="AN58" s="19" cm="1">
        <f t="array" ref="AN58">_xlfn.SWITCH($A58,"Start",$W58,"End",$Y58,SUM($W58:$Y58))</f>
        <v>0</v>
      </c>
      <c r="AO58" s="19" cm="1">
        <f t="array" ref="AO58">_xlfn.SWITCH($A58,"Start",$Z58,"End",$AB58,SUM($Z58:$AB58))</f>
        <v>0</v>
      </c>
      <c r="AP58" s="19" cm="1">
        <f t="array" ref="AP58">_xlfn.SWITCH($A58,"Start",$AC58,"End",$AE58,SUM($AC58:$AE58))</f>
        <v>0</v>
      </c>
      <c r="AR58" s="19" cm="1">
        <f t="array" ref="AR58">_xlfn.SWITCH($A58,"Start",$E58,"End",$P58,SUM($E58:$P58))</f>
        <v>0</v>
      </c>
      <c r="AS58" s="19" cm="1">
        <f t="array" ref="AS58">_xlfn.SWITCH($A58,"Start",$Q58,"End",$AB58,SUM($Q58:$AB58))</f>
        <v>0</v>
      </c>
    </row>
    <row r="59" spans="1:45" x14ac:dyDescent="0.2">
      <c r="A59" s="35" t="s">
        <v>18</v>
      </c>
      <c r="B59" s="34" t="s">
        <v>11</v>
      </c>
      <c r="C59" s="35" t="s">
        <v>16</v>
      </c>
      <c r="E59" s="19" cm="1">
        <f t="array" ref="E59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(($B59 = "All") + (Data_Clean_Build!$F$2:$F$51 = $B59)) *
        (($C59 = "") + ISNUMBER(SEARCH(Data_Clean_Build!$B$2:$B$51,$C59)))
    ),
    0
)</f>
        <v>0</v>
      </c>
      <c r="F59" s="19" cm="1">
        <f t="array" ref="F59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(($B59 = "All") + (Data_Clean_Build!$F$2:$F$51 = $B59)) *
        (($C59 = "") + ISNUMBER(SEARCH(Data_Clean_Build!$B$2:$B$51,$C59)))
    ),
    0
)</f>
        <v>0</v>
      </c>
      <c r="G59" s="19" cm="1">
        <f t="array" ref="G59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(($B59 = "All") + (Data_Clean_Build!$F$2:$F$51 = $B59)) *
        (($C59 = "") + ISNUMBER(SEARCH(Data_Clean_Build!$B$2:$B$51,$C59)))
    ),
    0
)</f>
        <v>0</v>
      </c>
      <c r="H59" s="19" cm="1">
        <f t="array" ref="H59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(($B59 = "All") + (Data_Clean_Build!$F$2:$F$51 = $B59)) *
        (($C59 = "") + ISNUMBER(SEARCH(Data_Clean_Build!$B$2:$B$51,$C59)))
    ),
    0
)</f>
        <v>0</v>
      </c>
      <c r="I59" s="19" cm="1">
        <f t="array" ref="I59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(($B59 = "All") + (Data_Clean_Build!$F$2:$F$51 = $B59)) *
        (($C59 = "") + ISNUMBER(SEARCH(Data_Clean_Build!$B$2:$B$51,$C59)))
    ),
    0
)</f>
        <v>0</v>
      </c>
      <c r="J59" s="19" cm="1">
        <f t="array" ref="J59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(($B59 = "All") + (Data_Clean_Build!$F$2:$F$51 = $B59)) *
        (($C59 = "") + ISNUMBER(SEARCH(Data_Clean_Build!$B$2:$B$51,$C59)))
    ),
    0
)</f>
        <v>0</v>
      </c>
      <c r="K59" s="19" cm="1">
        <f t="array" ref="K59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(($B59 = "All") + (Data_Clean_Build!$F$2:$F$51 = $B59)) *
        (($C59 = "") + ISNUMBER(SEARCH(Data_Clean_Build!$B$2:$B$51,$C59)))
    ),
    0
)</f>
        <v>0</v>
      </c>
      <c r="L59" s="19" cm="1">
        <f t="array" ref="L59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(($B59 = "All") + (Data_Clean_Build!$F$2:$F$51 = $B59)) *
        (($C59 = "") + ISNUMBER(SEARCH(Data_Clean_Build!$B$2:$B$51,$C59)))
    ),
    0
)</f>
        <v>0</v>
      </c>
      <c r="M59" s="19" cm="1">
        <f t="array" ref="M59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(($B59 = "All") + (Data_Clean_Build!$F$2:$F$51 = $B59)) *
        (($C59 = "") + ISNUMBER(SEARCH(Data_Clean_Build!$B$2:$B$51,$C59)))
    ),
    0
)</f>
        <v>0</v>
      </c>
      <c r="N59" s="19" cm="1">
        <f t="array" ref="N59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(($B59 = "All") + (Data_Clean_Build!$F$2:$F$51 = $B59)) *
        (($C59 = "") + ISNUMBER(SEARCH(Data_Clean_Build!$B$2:$B$51,$C59)))
    ),
    0
)</f>
        <v>0</v>
      </c>
      <c r="O59" s="19" cm="1">
        <f t="array" ref="O59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(($B59 = "All") + (Data_Clean_Build!$F$2:$F$51 = $B59)) *
        (($C59 = "") + ISNUMBER(SEARCH(Data_Clean_Build!$B$2:$B$51,$C59)))
    ),
    0
)</f>
        <v>0</v>
      </c>
      <c r="P59" s="19" cm="1">
        <f t="array" ref="P59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(($B59 = "All") + (Data_Clean_Build!$F$2:$F$51 = $B59)) *
        (($C59 = "") + ISNUMBER(SEARCH(Data_Clean_Build!$B$2:$B$51,$C59)))
    ),
    0
)</f>
        <v>0</v>
      </c>
      <c r="Q59" s="19" cm="1">
        <f t="array" ref="Q59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(($B59 = "All") + (Data_Clean_Build!$F$2:$F$51 = $B59)) *
        (($C59 = "") + ISNUMBER(SEARCH(Data_Clean_Build!$B$2:$B$51,$C59)))
    ),
    0
)</f>
        <v>0</v>
      </c>
      <c r="R59" s="19" cm="1">
        <f t="array" ref="R59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(($B59 = "All") + (Data_Clean_Build!$F$2:$F$51 = $B59)) *
        (($C59 = "") + ISNUMBER(SEARCH(Data_Clean_Build!$B$2:$B$51,$C59)))
    ),
    0
)</f>
        <v>0</v>
      </c>
      <c r="S59" s="19" cm="1">
        <f t="array" ref="S59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(($B59 = "All") + (Data_Clean_Build!$F$2:$F$51 = $B59)) *
        (($C59 = "") + ISNUMBER(SEARCH(Data_Clean_Build!$B$2:$B$51,$C59)))
    ),
    0
)</f>
        <v>0</v>
      </c>
      <c r="T59" s="19" cm="1">
        <f t="array" ref="T59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(($B59 = "All") + (Data_Clean_Build!$F$2:$F$51 = $B59)) *
        (($C59 = "") + ISNUMBER(SEARCH(Data_Clean_Build!$B$2:$B$51,$C59)))
    ),
    0
)</f>
        <v>0</v>
      </c>
      <c r="U59" s="19" cm="1">
        <f t="array" ref="U59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(($B59 = "All") + (Data_Clean_Build!$F$2:$F$51 = $B59)) *
        (($C59 = "") + ISNUMBER(SEARCH(Data_Clean_Build!$B$2:$B$51,$C59)))
    ),
    0
)</f>
        <v>0</v>
      </c>
      <c r="V59" s="19" cm="1">
        <f t="array" ref="V59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(($B59 = "All") + (Data_Clean_Build!$F$2:$F$51 = $B59)) *
        (($C59 = "") + ISNUMBER(SEARCH(Data_Clean_Build!$B$2:$B$51,$C59)))
    ),
    0
)</f>
        <v>0</v>
      </c>
      <c r="W59" s="19" cm="1">
        <f t="array" ref="W59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(($B59 = "All") + (Data_Clean_Build!$F$2:$F$51 = $B59)) *
        (($C59 = "") + ISNUMBER(SEARCH(Data_Clean_Build!$B$2:$B$51,$C59)))
    ),
    0
)</f>
        <v>0</v>
      </c>
      <c r="X59" s="19" cm="1">
        <f t="array" ref="X59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(($B59 = "All") + (Data_Clean_Build!$F$2:$F$51 = $B59)) *
        (($C59 = "") + ISNUMBER(SEARCH(Data_Clean_Build!$B$2:$B$51,$C59)))
    ),
    0
)</f>
        <v>0</v>
      </c>
      <c r="Y59" s="19" cm="1">
        <f t="array" ref="Y59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(($B59 = "All") + (Data_Clean_Build!$F$2:$F$51 = $B59)) *
        (($C59 = "") + ISNUMBER(SEARCH(Data_Clean_Build!$B$2:$B$51,$C59)))
    ),
    0
)</f>
        <v>0</v>
      </c>
      <c r="Z59" s="19" cm="1">
        <f t="array" ref="Z59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(($B59 = "All") + (Data_Clean_Build!$F$2:$F$51 = $B59)) *
        (($C59 = "") + ISNUMBER(SEARCH(Data_Clean_Build!$B$2:$B$51,$C59)))
    ),
    0
)</f>
        <v>0</v>
      </c>
      <c r="AA59" s="19" cm="1">
        <f t="array" ref="AA59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(($B59 = "All") + (Data_Clean_Build!$F$2:$F$51 = $B59)) *
        (($C59 = "") + ISNUMBER(SEARCH(Data_Clean_Build!$B$2:$B$51,$C59)))
    ),
    0
)</f>
        <v>0</v>
      </c>
      <c r="AB59" s="19" cm="1">
        <f t="array" ref="AB59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(($B59 = "All") + (Data_Clean_Build!$F$2:$F$51 = $B59)) *
        (($C59 = "") + ISNUMBER(SEARCH(Data_Clean_Build!$B$2:$B$51,$C59)))
    ),
    0
)</f>
        <v>0</v>
      </c>
      <c r="AC59" s="19" cm="1">
        <f t="array" ref="AC59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(($B59 = "All") + (Data_Clean_Build!$F$2:$F$51 = $B59)) *
        (($C59 = "") + ISNUMBER(SEARCH(Data_Clean_Build!$B$2:$B$51,$C59)))
    ),
    0
)</f>
        <v>0</v>
      </c>
      <c r="AD59" s="19" cm="1">
        <f t="array" ref="AD59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(($B59 = "All") + (Data_Clean_Build!$F$2:$F$51 = $B59)) *
        (($C59 = "") + ISNUMBER(SEARCH(Data_Clean_Build!$B$2:$B$51,$C59)))
    ),
    0
)</f>
        <v>0</v>
      </c>
      <c r="AE59" s="19" cm="1">
        <f t="array" ref="AE59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(($B59 = "All") + (Data_Clean_Build!$F$2:$F$51 = $B59)) *
        (($C59 = "") + ISNUMBER(SEARCH(Data_Clean_Build!$B$2:$B$51,$C59)))
    ),
    0
)</f>
        <v>0</v>
      </c>
      <c r="AF59" s="19" cm="1">
        <f t="array" ref="AF59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(($B59 = "All") + (Data_Clean_Build!$F$2:$F$51 = $B59)) *
        (($C59 = "") + ISNUMBER(SEARCH(Data_Clean_Build!$B$2:$B$51,$C59)))
    ),
    0
)</f>
        <v>0</v>
      </c>
      <c r="AH59" s="19" cm="1">
        <f t="array" ref="AH59">_xlfn.SWITCH($A59,"Start",$E59,"End",$G59,SUM($E59:$G59))</f>
        <v>0</v>
      </c>
      <c r="AI59" s="19" cm="1">
        <f t="array" ref="AI59">_xlfn.SWITCH($A59,"Start",$H59,"End",$J59,SUM($H59:$J59))</f>
        <v>0</v>
      </c>
      <c r="AJ59" s="19" cm="1">
        <f t="array" ref="AJ59">_xlfn.SWITCH($A59,"Start",$K59,"End",$M59,SUM($K59:$M59))</f>
        <v>0</v>
      </c>
      <c r="AK59" s="19" cm="1">
        <f t="array" ref="AK59">_xlfn.SWITCH($A59,"Start",$N59,"End",$P59,SUM($N59:$P59))</f>
        <v>0</v>
      </c>
      <c r="AL59" s="19" cm="1">
        <f t="array" ref="AL59">_xlfn.SWITCH($A59,"Start",$Q59,"End",$S59,SUM($Q59:$S59))</f>
        <v>0</v>
      </c>
      <c r="AM59" s="19" cm="1">
        <f t="array" ref="AM59">_xlfn.SWITCH($A59,"Start",$T59,"End",$V59,SUM($T59:$V59))</f>
        <v>0</v>
      </c>
      <c r="AN59" s="19" cm="1">
        <f t="array" ref="AN59">_xlfn.SWITCH($A59,"Start",$W59,"End",$Y59,SUM($W59:$Y59))</f>
        <v>0</v>
      </c>
      <c r="AO59" s="19" cm="1">
        <f t="array" ref="AO59">_xlfn.SWITCH($A59,"Start",$Z59,"End",$AB59,SUM($Z59:$AB59))</f>
        <v>0</v>
      </c>
      <c r="AP59" s="19" cm="1">
        <f t="array" ref="AP59">_xlfn.SWITCH($A59,"Start",$AC59,"End",$AE59,SUM($AC59:$AE59))</f>
        <v>0</v>
      </c>
      <c r="AR59" s="19" cm="1">
        <f t="array" ref="AR59">_xlfn.SWITCH($A59,"Start",$E59,"End",$P59,SUM($E59:$P59))</f>
        <v>0</v>
      </c>
      <c r="AS59" s="19" cm="1">
        <f t="array" ref="AS59">_xlfn.SWITCH($A59,"Start",$Q59,"End",$AB59,SUM($Q59:$AB59))</f>
        <v>0</v>
      </c>
    </row>
    <row r="60" spans="1:45" x14ac:dyDescent="0.2">
      <c r="A60" s="35" t="s">
        <v>19</v>
      </c>
      <c r="B60" s="34" t="s">
        <v>11</v>
      </c>
      <c r="C60" s="35" t="s">
        <v>16</v>
      </c>
      <c r="E60" s="19" cm="1">
        <f t="array" ref="E60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(($B60 = "All") + (Data_Clean_Build!$F$2:$F$51 = $B60)) *
        (($C60 = "") + ISNUMBER(SEARCH(Data_Clean_Build!$B$2:$B$51,$C60)))
    ),
    0
)</f>
        <v>0</v>
      </c>
      <c r="F60" s="19" cm="1">
        <f t="array" ref="F60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(($B60 = "All") + (Data_Clean_Build!$F$2:$F$51 = $B60)) *
        (($C60 = "") + ISNUMBER(SEARCH(Data_Clean_Build!$B$2:$B$51,$C60)))
    ),
    0
)</f>
        <v>0</v>
      </c>
      <c r="G60" s="19" cm="1">
        <f t="array" ref="G60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(($B60 = "All") + (Data_Clean_Build!$F$2:$F$51 = $B60)) *
        (($C60 = "") + ISNUMBER(SEARCH(Data_Clean_Build!$B$2:$B$51,$C60)))
    ),
    0
)</f>
        <v>0</v>
      </c>
      <c r="H60" s="19" cm="1">
        <f t="array" ref="H60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(($B60 = "All") + (Data_Clean_Build!$F$2:$F$51 = $B60)) *
        (($C60 = "") + ISNUMBER(SEARCH(Data_Clean_Build!$B$2:$B$51,$C60)))
    ),
    0
)</f>
        <v>0</v>
      </c>
      <c r="I60" s="19" cm="1">
        <f t="array" ref="I60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(($B60 = "All") + (Data_Clean_Build!$F$2:$F$51 = $B60)) *
        (($C60 = "") + ISNUMBER(SEARCH(Data_Clean_Build!$B$2:$B$51,$C60)))
    ),
    0
)</f>
        <v>0</v>
      </c>
      <c r="J60" s="19" cm="1">
        <f t="array" ref="J60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(($B60 = "All") + (Data_Clean_Build!$F$2:$F$51 = $B60)) *
        (($C60 = "") + ISNUMBER(SEARCH(Data_Clean_Build!$B$2:$B$51,$C60)))
    ),
    0
)</f>
        <v>0</v>
      </c>
      <c r="K60" s="19" cm="1">
        <f t="array" ref="K60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(($B60 = "All") + (Data_Clean_Build!$F$2:$F$51 = $B60)) *
        (($C60 = "") + ISNUMBER(SEARCH(Data_Clean_Build!$B$2:$B$51,$C60)))
    ),
    0
)</f>
        <v>0</v>
      </c>
      <c r="L60" s="19" cm="1">
        <f t="array" ref="L60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(($B60 = "All") + (Data_Clean_Build!$F$2:$F$51 = $B60)) *
        (($C60 = "") + ISNUMBER(SEARCH(Data_Clean_Build!$B$2:$B$51,$C60)))
    ),
    0
)</f>
        <v>0</v>
      </c>
      <c r="M60" s="19" cm="1">
        <f t="array" ref="M60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(($B60 = "All") + (Data_Clean_Build!$F$2:$F$51 = $B60)) *
        (($C60 = "") + ISNUMBER(SEARCH(Data_Clean_Build!$B$2:$B$51,$C60)))
    ),
    0
)</f>
        <v>0</v>
      </c>
      <c r="N60" s="19" cm="1">
        <f t="array" ref="N60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(($B60 = "All") + (Data_Clean_Build!$F$2:$F$51 = $B60)) *
        (($C60 = "") + ISNUMBER(SEARCH(Data_Clean_Build!$B$2:$B$51,$C60)))
    ),
    0
)</f>
        <v>0</v>
      </c>
      <c r="O60" s="19" cm="1">
        <f t="array" ref="O60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(($B60 = "All") + (Data_Clean_Build!$F$2:$F$51 = $B60)) *
        (($C60 = "") + ISNUMBER(SEARCH(Data_Clean_Build!$B$2:$B$51,$C60)))
    ),
    0
)</f>
        <v>0</v>
      </c>
      <c r="P60" s="19" cm="1">
        <f t="array" ref="P60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(($B60 = "All") + (Data_Clean_Build!$F$2:$F$51 = $B60)) *
        (($C60 = "") + ISNUMBER(SEARCH(Data_Clean_Build!$B$2:$B$51,$C60)))
    ),
    0
)</f>
        <v>0</v>
      </c>
      <c r="Q60" s="19" cm="1">
        <f t="array" ref="Q60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(($B60 = "All") + (Data_Clean_Build!$F$2:$F$51 = $B60)) *
        (($C60 = "") + ISNUMBER(SEARCH(Data_Clean_Build!$B$2:$B$51,$C60)))
    ),
    0
)</f>
        <v>0</v>
      </c>
      <c r="R60" s="19" cm="1">
        <f t="array" ref="R60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(($B60 = "All") + (Data_Clean_Build!$F$2:$F$51 = $B60)) *
        (($C60 = "") + ISNUMBER(SEARCH(Data_Clean_Build!$B$2:$B$51,$C60)))
    ),
    0
)</f>
        <v>0</v>
      </c>
      <c r="S60" s="19" cm="1">
        <f t="array" ref="S60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(($B60 = "All") + (Data_Clean_Build!$F$2:$F$51 = $B60)) *
        (($C60 = "") + ISNUMBER(SEARCH(Data_Clean_Build!$B$2:$B$51,$C60)))
    ),
    0
)</f>
        <v>0</v>
      </c>
      <c r="T60" s="19" cm="1">
        <f t="array" ref="T60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(($B60 = "All") + (Data_Clean_Build!$F$2:$F$51 = $B60)) *
        (($C60 = "") + ISNUMBER(SEARCH(Data_Clean_Build!$B$2:$B$51,$C60)))
    ),
    0
)</f>
        <v>0</v>
      </c>
      <c r="U60" s="19" cm="1">
        <f t="array" ref="U60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(($B60 = "All") + (Data_Clean_Build!$F$2:$F$51 = $B60)) *
        (($C60 = "") + ISNUMBER(SEARCH(Data_Clean_Build!$B$2:$B$51,$C60)))
    ),
    0
)</f>
        <v>0</v>
      </c>
      <c r="V60" s="19" cm="1">
        <f t="array" ref="V60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(($B60 = "All") + (Data_Clean_Build!$F$2:$F$51 = $B60)) *
        (($C60 = "") + ISNUMBER(SEARCH(Data_Clean_Build!$B$2:$B$51,$C60)))
    ),
    0
)</f>
        <v>0</v>
      </c>
      <c r="W60" s="19" cm="1">
        <f t="array" ref="W60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(($B60 = "All") + (Data_Clean_Build!$F$2:$F$51 = $B60)) *
        (($C60 = "") + ISNUMBER(SEARCH(Data_Clean_Build!$B$2:$B$51,$C60)))
    ),
    0
)</f>
        <v>0</v>
      </c>
      <c r="X60" s="19" cm="1">
        <f t="array" ref="X60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(($B60 = "All") + (Data_Clean_Build!$F$2:$F$51 = $B60)) *
        (($C60 = "") + ISNUMBER(SEARCH(Data_Clean_Build!$B$2:$B$51,$C60)))
    ),
    0
)</f>
        <v>0</v>
      </c>
      <c r="Y60" s="19" cm="1">
        <f t="array" ref="Y60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(($B60 = "All") + (Data_Clean_Build!$F$2:$F$51 = $B60)) *
        (($C60 = "") + ISNUMBER(SEARCH(Data_Clean_Build!$B$2:$B$51,$C60)))
    ),
    0
)</f>
        <v>0</v>
      </c>
      <c r="Z60" s="19" cm="1">
        <f t="array" ref="Z60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(($B60 = "All") + (Data_Clean_Build!$F$2:$F$51 = $B60)) *
        (($C60 = "") + ISNUMBER(SEARCH(Data_Clean_Build!$B$2:$B$51,$C60)))
    ),
    0
)</f>
        <v>0</v>
      </c>
      <c r="AA60" s="19" cm="1">
        <f t="array" ref="AA60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(($B60 = "All") + (Data_Clean_Build!$F$2:$F$51 = $B60)) *
        (($C60 = "") + ISNUMBER(SEARCH(Data_Clean_Build!$B$2:$B$51,$C60)))
    ),
    0
)</f>
        <v>0</v>
      </c>
      <c r="AB60" s="19" cm="1">
        <f t="array" ref="AB60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(($B60 = "All") + (Data_Clean_Build!$F$2:$F$51 = $B60)) *
        (($C60 = "") + ISNUMBER(SEARCH(Data_Clean_Build!$B$2:$B$51,$C60)))
    ),
    0
)</f>
        <v>0</v>
      </c>
      <c r="AC60" s="19" cm="1">
        <f t="array" ref="AC60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(($B60 = "All") + (Data_Clean_Build!$F$2:$F$51 = $B60)) *
        (($C60 = "") + ISNUMBER(SEARCH(Data_Clean_Build!$B$2:$B$51,$C60)))
    ),
    0
)</f>
        <v>2</v>
      </c>
      <c r="AD60" s="19" cm="1">
        <f t="array" ref="AD60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(($B60 = "All") + (Data_Clean_Build!$F$2:$F$51 = $B60)) *
        (($C60 = "") + ISNUMBER(SEARCH(Data_Clean_Build!$B$2:$B$51,$C60)))
    ),
    0
)</f>
        <v>0</v>
      </c>
      <c r="AE60" s="19" cm="1">
        <f t="array" ref="AE60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(($B60 = "All") + (Data_Clean_Build!$F$2:$F$51 = $B60)) *
        (($C60 = "") + ISNUMBER(SEARCH(Data_Clean_Build!$B$2:$B$51,$C60)))
    ),
    0
)</f>
        <v>0</v>
      </c>
      <c r="AF60" s="19" cm="1">
        <f t="array" ref="AF60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(($B60 = "All") + (Data_Clean_Build!$F$2:$F$51 = $B60)) *
        (($C60 = "") + ISNUMBER(SEARCH(Data_Clean_Build!$B$2:$B$51,$C60)))
    ),
    0
)</f>
        <v>0</v>
      </c>
      <c r="AH60" s="19" cm="1">
        <f t="array" ref="AH60">_xlfn.SWITCH($A60,"Start",$E60,"End",$G60,SUM($E60:$G60))</f>
        <v>0</v>
      </c>
      <c r="AI60" s="19" cm="1">
        <f t="array" ref="AI60">_xlfn.SWITCH($A60,"Start",$H60,"End",$J60,SUM($H60:$J60))</f>
        <v>0</v>
      </c>
      <c r="AJ60" s="19" cm="1">
        <f t="array" ref="AJ60">_xlfn.SWITCH($A60,"Start",$K60,"End",$M60,SUM($K60:$M60))</f>
        <v>0</v>
      </c>
      <c r="AK60" s="19" cm="1">
        <f t="array" ref="AK60">_xlfn.SWITCH($A60,"Start",$N60,"End",$P60,SUM($N60:$P60))</f>
        <v>0</v>
      </c>
      <c r="AL60" s="19" cm="1">
        <f t="array" ref="AL60">_xlfn.SWITCH($A60,"Start",$Q60,"End",$S60,SUM($Q60:$S60))</f>
        <v>0</v>
      </c>
      <c r="AM60" s="19" cm="1">
        <f t="array" ref="AM60">_xlfn.SWITCH($A60,"Start",$T60,"End",$V60,SUM($T60:$V60))</f>
        <v>0</v>
      </c>
      <c r="AN60" s="19" cm="1">
        <f t="array" ref="AN60">_xlfn.SWITCH($A60,"Start",$W60,"End",$Y60,SUM($W60:$Y60))</f>
        <v>0</v>
      </c>
      <c r="AO60" s="19" cm="1">
        <f t="array" ref="AO60">_xlfn.SWITCH($A60,"Start",$Z60,"End",$AB60,SUM($Z60:$AB60))</f>
        <v>0</v>
      </c>
      <c r="AP60" s="19" cm="1">
        <f t="array" ref="AP60">_xlfn.SWITCH($A60,"Start",$AC60,"End",$AE60,SUM($AC60:$AE60))</f>
        <v>2</v>
      </c>
      <c r="AR60" s="19" cm="1">
        <f t="array" ref="AR60">_xlfn.SWITCH($A60,"Start",$E60,"End",$P60,SUM($E60:$P60))</f>
        <v>0</v>
      </c>
      <c r="AS60" s="19" cm="1">
        <f t="array" ref="AS60">_xlfn.SWITCH($A60,"Start",$Q60,"End",$AB60,SUM($Q60:$AB60))</f>
        <v>0</v>
      </c>
    </row>
    <row r="61" spans="1:45" x14ac:dyDescent="0.2">
      <c r="A61" s="35" t="s">
        <v>20</v>
      </c>
      <c r="B61" s="34" t="s">
        <v>11</v>
      </c>
      <c r="C61" s="35" t="s">
        <v>16</v>
      </c>
      <c r="E61" s="19" cm="1">
        <f t="array" ref="E61">IFERROR(
    -SUMPRODUCT(
        (Data_Clean_Build!H$2:H$51&lt;&gt;0) *
        (Data_Clean_Build!I$2:I$51 = 0) *
       (Data_Clean_Build!$E$2:$E$51 &lt;&gt; Data_Clean_Build!I$1:I$1) *
        (($B61 = "All") + (Data_Clean_Build!$F$2:$F$51 = $B61)) *
        (($C61 = "") + ISNUMBER(SEARCH(Data_Clean_Build!$B$2:$B$51,$C61)))
    ),
    0
)</f>
        <v>0</v>
      </c>
      <c r="F61" s="19" cm="1">
        <f t="array" ref="F61">IFERROR(
    -SUMPRODUCT(
        (Data_Clean_Build!I$2:I$51&lt;&gt;0) *
        (Data_Clean_Build!J$2:J$51 = 0) *
       (Data_Clean_Build!$E$2:$E$51 &lt;&gt; Data_Clean_Build!J$1:J$1) *
        (($B61 = "All") + (Data_Clean_Build!$F$2:$F$51 = $B61)) *
        (($C61 = "") + ISNUMBER(SEARCH(Data_Clean_Build!$B$2:$B$51,$C61)))
    ),
    0
)</f>
        <v>0</v>
      </c>
      <c r="G61" s="19" cm="1">
        <f t="array" ref="G61">IFERROR(
    -SUMPRODUCT(
        (Data_Clean_Build!J$2:J$51&lt;&gt;0) *
        (Data_Clean_Build!K$2:K$51 = 0) *
       (Data_Clean_Build!$E$2:$E$51 &lt;&gt; Data_Clean_Build!K$1:K$1) *
        (($B61 = "All") + (Data_Clean_Build!$F$2:$F$51 = $B61)) *
        (($C61 = "") + ISNUMBER(SEARCH(Data_Clean_Build!$B$2:$B$51,$C61)))
    ),
    0
)</f>
        <v>0</v>
      </c>
      <c r="H61" s="19" cm="1">
        <f t="array" ref="H61">IFERROR(
    -SUMPRODUCT(
        (Data_Clean_Build!K$2:K$51&lt;&gt;0) *
        (Data_Clean_Build!L$2:L$51 = 0) *
       (Data_Clean_Build!$E$2:$E$51 &lt;&gt; Data_Clean_Build!L$1:L$1) *
        (($B61 = "All") + (Data_Clean_Build!$F$2:$F$51 = $B61)) *
        (($C61 = "") + ISNUMBER(SEARCH(Data_Clean_Build!$B$2:$B$51,$C61)))
    ),
    0
)</f>
        <v>0</v>
      </c>
      <c r="I61" s="19" cm="1">
        <f t="array" ref="I61">IFERROR(
    -SUMPRODUCT(
        (Data_Clean_Build!L$2:L$51&lt;&gt;0) *
        (Data_Clean_Build!M$2:M$51 = 0) *
       (Data_Clean_Build!$E$2:$E$51 &lt;&gt; Data_Clean_Build!M$1:M$1) *
        (($B61 = "All") + (Data_Clean_Build!$F$2:$F$51 = $B61)) *
        (($C61 = "") + ISNUMBER(SEARCH(Data_Clean_Build!$B$2:$B$51,$C61)))
    ),
    0
)</f>
        <v>0</v>
      </c>
      <c r="J61" s="19" cm="1">
        <f t="array" ref="J61">IFERROR(
    -SUMPRODUCT(
        (Data_Clean_Build!M$2:M$51&lt;&gt;0) *
        (Data_Clean_Build!N$2:N$51 = 0) *
       (Data_Clean_Build!$E$2:$E$51 &lt;&gt; Data_Clean_Build!N$1:N$1) *
        (($B61 = "All") + (Data_Clean_Build!$F$2:$F$51 = $B61)) *
        (($C61 = "") + ISNUMBER(SEARCH(Data_Clean_Build!$B$2:$B$51,$C61)))
    ),
    0
)</f>
        <v>0</v>
      </c>
      <c r="K61" s="19" cm="1">
        <f t="array" ref="K61">IFERROR(
    -SUMPRODUCT(
        (Data_Clean_Build!N$2:N$51&lt;&gt;0) *
        (Data_Clean_Build!O$2:O$51 = 0) *
       (Data_Clean_Build!$E$2:$E$51 &lt;&gt; Data_Clean_Build!O$1:O$1) *
        (($B61 = "All") + (Data_Clean_Build!$F$2:$F$51 = $B61)) *
        (($C61 = "") + ISNUMBER(SEARCH(Data_Clean_Build!$B$2:$B$51,$C61)))
    ),
    0
)</f>
        <v>0</v>
      </c>
      <c r="L61" s="19" cm="1">
        <f t="array" ref="L61">IFERROR(
    -SUMPRODUCT(
        (Data_Clean_Build!O$2:O$51&lt;&gt;0) *
        (Data_Clean_Build!P$2:P$51 = 0) *
       (Data_Clean_Build!$E$2:$E$51 &lt;&gt; Data_Clean_Build!P$1:P$1) *
        (($B61 = "All") + (Data_Clean_Build!$F$2:$F$51 = $B61)) *
        (($C61 = "") + ISNUMBER(SEARCH(Data_Clean_Build!$B$2:$B$51,$C61)))
    ),
    0
)</f>
        <v>0</v>
      </c>
      <c r="M61" s="19" cm="1">
        <f t="array" ref="M61">IFERROR(
    -SUMPRODUCT(
        (Data_Clean_Build!P$2:P$51&lt;&gt;0) *
        (Data_Clean_Build!Q$2:Q$51 = 0) *
       (Data_Clean_Build!$E$2:$E$51 &lt;&gt; Data_Clean_Build!Q$1:Q$1) *
        (($B61 = "All") + (Data_Clean_Build!$F$2:$F$51 = $B61)) *
        (($C61 = "") + ISNUMBER(SEARCH(Data_Clean_Build!$B$2:$B$51,$C61)))
    ),
    0
)</f>
        <v>0</v>
      </c>
      <c r="N61" s="19" cm="1">
        <f t="array" ref="N61">IFERROR(
    -SUMPRODUCT(
        (Data_Clean_Build!Q$2:Q$51&lt;&gt;0) *
        (Data_Clean_Build!R$2:R$51 = 0) *
       (Data_Clean_Build!$E$2:$E$51 &lt;&gt; Data_Clean_Build!R$1:R$1) *
        (($B61 = "All") + (Data_Clean_Build!$F$2:$F$51 = $B61)) *
        (($C61 = "") + ISNUMBER(SEARCH(Data_Clean_Build!$B$2:$B$51,$C61)))
    ),
    0
)</f>
        <v>0</v>
      </c>
      <c r="O61" s="19" cm="1">
        <f t="array" ref="O61">IFERROR(
    -SUMPRODUCT(
        (Data_Clean_Build!R$2:R$51&lt;&gt;0) *
        (Data_Clean_Build!S$2:S$51 = 0) *
       (Data_Clean_Build!$E$2:$E$51 &lt;&gt; Data_Clean_Build!S$1:S$1) *
        (($B61 = "All") + (Data_Clean_Build!$F$2:$F$51 = $B61)) *
        (($C61 = "") + ISNUMBER(SEARCH(Data_Clean_Build!$B$2:$B$51,$C61)))
    ),
    0
)</f>
        <v>0</v>
      </c>
      <c r="P61" s="19" cm="1">
        <f t="array" ref="P61">IFERROR(
    -SUMPRODUCT(
        (Data_Clean_Build!S$2:S$51&lt;&gt;0) *
        (Data_Clean_Build!T$2:T$51 = 0) *
       (Data_Clean_Build!$E$2:$E$51 &lt;&gt; Data_Clean_Build!T$1:T$1) *
        (($B61 = "All") + (Data_Clean_Build!$F$2:$F$51 = $B61)) *
        (($C61 = "") + ISNUMBER(SEARCH(Data_Clean_Build!$B$2:$B$51,$C61)))
    ),
    0
)</f>
        <v>0</v>
      </c>
      <c r="Q61" s="19" cm="1">
        <f t="array" ref="Q61">IFERROR(
    -SUMPRODUCT(
        (Data_Clean_Build!T$2:T$51&lt;&gt;0) *
        (Data_Clean_Build!U$2:U$51 = 0) *
       (Data_Clean_Build!$E$2:$E$51 &lt;&gt; Data_Clean_Build!U$1:U$1) *
        (($B61 = "All") + (Data_Clean_Build!$F$2:$F$51 = $B61)) *
        (($C61 = "") + ISNUMBER(SEARCH(Data_Clean_Build!$B$2:$B$51,$C61)))
    ),
    0
)</f>
        <v>0</v>
      </c>
      <c r="R61" s="19" cm="1">
        <f t="array" ref="R61">IFERROR(
    -SUMPRODUCT(
        (Data_Clean_Build!U$2:U$51&lt;&gt;0) *
        (Data_Clean_Build!V$2:V$51 = 0) *
       (Data_Clean_Build!$E$2:$E$51 &lt;&gt; Data_Clean_Build!V$1:V$1) *
        (($B61 = "All") + (Data_Clean_Build!$F$2:$F$51 = $B61)) *
        (($C61 = "") + ISNUMBER(SEARCH(Data_Clean_Build!$B$2:$B$51,$C61)))
    ),
    0
)</f>
        <v>0</v>
      </c>
      <c r="S61" s="19" cm="1">
        <f t="array" ref="S61">IFERROR(
    -SUMPRODUCT(
        (Data_Clean_Build!V$2:V$51&lt;&gt;0) *
        (Data_Clean_Build!W$2:W$51 = 0) *
       (Data_Clean_Build!$E$2:$E$51 &lt;&gt; Data_Clean_Build!W$1:W$1) *
        (($B61 = "All") + (Data_Clean_Build!$F$2:$F$51 = $B61)) *
        (($C61 = "") + ISNUMBER(SEARCH(Data_Clean_Build!$B$2:$B$51,$C61)))
    ),
    0
)</f>
        <v>0</v>
      </c>
      <c r="T61" s="19" cm="1">
        <f t="array" ref="T61">IFERROR(
    -SUMPRODUCT(
        (Data_Clean_Build!W$2:W$51&lt;&gt;0) *
        (Data_Clean_Build!X$2:X$51 = 0) *
       (Data_Clean_Build!$E$2:$E$51 &lt;&gt; Data_Clean_Build!X$1:X$1) *
        (($B61 = "All") + (Data_Clean_Build!$F$2:$F$51 = $B61)) *
        (($C61 = "") + ISNUMBER(SEARCH(Data_Clean_Build!$B$2:$B$51,$C61)))
    ),
    0
)</f>
        <v>0</v>
      </c>
      <c r="U61" s="19" cm="1">
        <f t="array" ref="U61">IFERROR(
    -SUMPRODUCT(
        (Data_Clean_Build!X$2:X$51&lt;&gt;0) *
        (Data_Clean_Build!Y$2:Y$51 = 0) *
       (Data_Clean_Build!$E$2:$E$51 &lt;&gt; Data_Clean_Build!Y$1:Y$1) *
        (($B61 = "All") + (Data_Clean_Build!$F$2:$F$51 = $B61)) *
        (($C61 = "") + ISNUMBER(SEARCH(Data_Clean_Build!$B$2:$B$51,$C61)))
    ),
    0
)</f>
        <v>0</v>
      </c>
      <c r="V61" s="19" cm="1">
        <f t="array" ref="V61">IFERROR(
    -SUMPRODUCT(
        (Data_Clean_Build!Y$2:Y$51&lt;&gt;0) *
        (Data_Clean_Build!Z$2:Z$51 = 0) *
       (Data_Clean_Build!$E$2:$E$51 &lt;&gt; Data_Clean_Build!Z$1:Z$1) *
        (($B61 = "All") + (Data_Clean_Build!$F$2:$F$51 = $B61)) *
        (($C61 = "") + ISNUMBER(SEARCH(Data_Clean_Build!$B$2:$B$51,$C61)))
    ),
    0
)</f>
        <v>0</v>
      </c>
      <c r="W61" s="19" cm="1">
        <f t="array" ref="W61">IFERROR(
    -SUMPRODUCT(
        (Data_Clean_Build!Z$2:Z$51&lt;&gt;0) *
        (Data_Clean_Build!AA$2:AA$51 = 0) *
       (Data_Clean_Build!$E$2:$E$51 &lt;&gt; Data_Clean_Build!AA$1:AA$1) *
        (($B61 = "All") + (Data_Clean_Build!$F$2:$F$51 = $B61)) *
        (($C61 = "") + ISNUMBER(SEARCH(Data_Clean_Build!$B$2:$B$51,$C61)))
    ),
    0
)</f>
        <v>0</v>
      </c>
      <c r="X61" s="19" cm="1">
        <f t="array" ref="X61">IFERROR(
    -SUMPRODUCT(
        (Data_Clean_Build!AA$2:AA$51&lt;&gt;0) *
        (Data_Clean_Build!AB$2:AB$51 = 0) *
       (Data_Clean_Build!$E$2:$E$51 &lt;&gt; Data_Clean_Build!AB$1:AB$1) *
        (($B61 = "All") + (Data_Clean_Build!$F$2:$F$51 = $B61)) *
        (($C61 = "") + ISNUMBER(SEARCH(Data_Clean_Build!$B$2:$B$51,$C61)))
    ),
    0
)</f>
        <v>0</v>
      </c>
      <c r="Y61" s="19" cm="1">
        <f t="array" ref="Y61">IFERROR(
    -SUMPRODUCT(
        (Data_Clean_Build!AB$2:AB$51&lt;&gt;0) *
        (Data_Clean_Build!AC$2:AC$51 = 0) *
       (Data_Clean_Build!$E$2:$E$51 &lt;&gt; Data_Clean_Build!AC$1:AC$1) *
        (($B61 = "All") + (Data_Clean_Build!$F$2:$F$51 = $B61)) *
        (($C61 = "") + ISNUMBER(SEARCH(Data_Clean_Build!$B$2:$B$51,$C61)))
    ),
    0
)</f>
        <v>0</v>
      </c>
      <c r="Z61" s="19" cm="1">
        <f t="array" ref="Z61">IFERROR(
    -SUMPRODUCT(
        (Data_Clean_Build!AC$2:AC$51&lt;&gt;0) *
        (Data_Clean_Build!AD$2:AD$51 = 0) *
       (Data_Clean_Build!$E$2:$E$51 &lt;&gt; Data_Clean_Build!AD$1:AD$1) *
        (($B61 = "All") + (Data_Clean_Build!$F$2:$F$51 = $B61)) *
        (($C61 = "") + ISNUMBER(SEARCH(Data_Clean_Build!$B$2:$B$51,$C61)))
    ),
    0
)</f>
        <v>0</v>
      </c>
      <c r="AA61" s="19" cm="1">
        <f t="array" ref="AA61">IFERROR(
    -SUMPRODUCT(
        (Data_Clean_Build!AD$2:AD$51&lt;&gt;0) *
        (Data_Clean_Build!AE$2:AE$51 = 0) *
       (Data_Clean_Build!$E$2:$E$51 &lt;&gt; Data_Clean_Build!AE$1:AE$1) *
        (($B61 = "All") + (Data_Clean_Build!$F$2:$F$51 = $B61)) *
        (($C61 = "") + ISNUMBER(SEARCH(Data_Clean_Build!$B$2:$B$51,$C61)))
    ),
    0
)</f>
        <v>0</v>
      </c>
      <c r="AB61" s="19" cm="1">
        <f t="array" ref="AB61">IFERROR(
    -SUMPRODUCT(
        (Data_Clean_Build!AE$2:AE$51&lt;&gt;0) *
        (Data_Clean_Build!AF$2:AF$51 = 0) *
       (Data_Clean_Build!$E$2:$E$51 &lt;&gt; Data_Clean_Build!AF$1:AF$1) *
        (($B61 = "All") + (Data_Clean_Build!$F$2:$F$51 = $B61)) *
        (($C61 = "") + ISNUMBER(SEARCH(Data_Clean_Build!$B$2:$B$51,$C61)))
    ),
    0
)</f>
        <v>0</v>
      </c>
      <c r="AC61" s="19" cm="1">
        <f t="array" ref="AC61">IFERROR(
    -SUMPRODUCT(
        (Data_Clean_Build!AF$2:AF$51&lt;&gt;0) *
        (Data_Clean_Build!AG$2:AG$51 = 0) *
       (Data_Clean_Build!$E$2:$E$51 &lt;&gt; Data_Clean_Build!AG$1:AG$1) *
        (($B61 = "All") + (Data_Clean_Build!$F$2:$F$51 = $B61)) *
        (($C61 = "") + ISNUMBER(SEARCH(Data_Clean_Build!$B$2:$B$51,$C61)))
    ),
    0
)</f>
        <v>0</v>
      </c>
      <c r="AD61" s="19" cm="1">
        <f t="array" ref="AD61">IFERROR(
    -SUMPRODUCT(
        (Data_Clean_Build!AG$2:AG$51&lt;&gt;0) *
        (Data_Clean_Build!AH$2:AH$51 = 0) *
       (Data_Clean_Build!$E$2:$E$51 &lt;&gt; Data_Clean_Build!AH$1:AH$1) *
        (($B61 = "All") + (Data_Clean_Build!$F$2:$F$51 = $B61)) *
        (($C61 = "") + ISNUMBER(SEARCH(Data_Clean_Build!$B$2:$B$51,$C61)))
    ),
    0
)</f>
        <v>0</v>
      </c>
      <c r="AE61" s="19" cm="1">
        <f t="array" ref="AE61">IFERROR(
    -SUMPRODUCT(
        (Data_Clean_Build!AH$2:AH$51&lt;&gt;0) *
        (Data_Clean_Build!AI$2:AI$51 = 0) *
       (Data_Clean_Build!$E$2:$E$51 &lt;&gt; Data_Clean_Build!AI$1:AI$1) *
        (($B61 = "All") + (Data_Clean_Build!$F$2:$F$51 = $B61)) *
        (($C61 = "") + ISNUMBER(SEARCH(Data_Clean_Build!$B$2:$B$51,$C61)))
    ),
    0
)</f>
        <v>0</v>
      </c>
      <c r="AF61" s="19" cm="1">
        <f t="array" ref="AF61">IFERROR(
    -SUMPRODUCT(
        (Data_Clean_Build!AI$2:AI$51&lt;&gt;0) *
        (Data_Clean_Build!AJ$2:AJ$51 = 0) *
       (Data_Clean_Build!$E$2:$E$51 &lt;&gt; Data_Clean_Build!AJ$1:AJ$1) *
        (($B61 = "All") + (Data_Clean_Build!$F$2:$F$51 = $B61)) *
        (($C61 = "") + ISNUMBER(SEARCH(Data_Clean_Build!$B$2:$B$51,$C61)))
    ),
    0
)</f>
        <v>0</v>
      </c>
      <c r="AH61" s="19" cm="1">
        <f t="array" ref="AH61">_xlfn.SWITCH($A61,"Start",$E61,"End",$G61,SUM($E61:$G61))</f>
        <v>0</v>
      </c>
      <c r="AI61" s="19" cm="1">
        <f t="array" ref="AI61">_xlfn.SWITCH($A61,"Start",$H61,"End",$J61,SUM($H61:$J61))</f>
        <v>0</v>
      </c>
      <c r="AJ61" s="19" cm="1">
        <f t="array" ref="AJ61">_xlfn.SWITCH($A61,"Start",$K61,"End",$M61,SUM($K61:$M61))</f>
        <v>0</v>
      </c>
      <c r="AK61" s="19" cm="1">
        <f t="array" ref="AK61">_xlfn.SWITCH($A61,"Start",$N61,"End",$P61,SUM($N61:$P61))</f>
        <v>0</v>
      </c>
      <c r="AL61" s="19" cm="1">
        <f t="array" ref="AL61">_xlfn.SWITCH($A61,"Start",$Q61,"End",$S61,SUM($Q61:$S61))</f>
        <v>0</v>
      </c>
      <c r="AM61" s="19" cm="1">
        <f t="array" ref="AM61">_xlfn.SWITCH($A61,"Start",$T61,"End",$V61,SUM($T61:$V61))</f>
        <v>0</v>
      </c>
      <c r="AN61" s="19" cm="1">
        <f t="array" ref="AN61">_xlfn.SWITCH($A61,"Start",$W61,"End",$Y61,SUM($W61:$Y61))</f>
        <v>0</v>
      </c>
      <c r="AO61" s="19" cm="1">
        <f t="array" ref="AO61">_xlfn.SWITCH($A61,"Start",$Z61,"End",$AB61,SUM($Z61:$AB61))</f>
        <v>0</v>
      </c>
      <c r="AP61" s="19" cm="1">
        <f t="array" ref="AP61">_xlfn.SWITCH($A61,"Start",$AC61,"End",$AE61,SUM($AC61:$AE61))</f>
        <v>0</v>
      </c>
      <c r="AR61" s="19" cm="1">
        <f t="array" ref="AR61">_xlfn.SWITCH($A61,"Start",$E61,"End",$P61,SUM($E61:$P61))</f>
        <v>0</v>
      </c>
      <c r="AS61" s="19" cm="1">
        <f t="array" ref="AS61">_xlfn.SWITCH($A61,"Start",$Q61,"End",$AB61,SUM($Q61:$AB61))</f>
        <v>0</v>
      </c>
    </row>
    <row r="62" spans="1:45" x14ac:dyDescent="0.2">
      <c r="A62" s="35" t="s">
        <v>21</v>
      </c>
      <c r="B62" s="34" t="s">
        <v>11</v>
      </c>
      <c r="C62" s="35" t="s">
        <v>16</v>
      </c>
      <c r="E62" s="19" cm="1">
        <f t="array" ref="E62">IFERROR(
    -SUMPRODUCT(
        (Data_Clean_Build!H$2:H$51&lt;&gt;0) *
        (Data_Clean_Build!$E$2:$E$51 = Data_Clean_Build!I$1:I$1) *
        (($B62 = "All") + (Data_Clean_Build!$F$2:$F$51 = $B62)) *
        (($C62 = "") + ISNUMBER(SEARCH(Data_Clean_Build!$B$2:$B$51,$C62)))
    ),
    0
)</f>
        <v>0</v>
      </c>
      <c r="F62" s="19" cm="1">
        <f t="array" ref="F62">IFERROR(
    -SUMPRODUCT(
        (Data_Clean_Build!I$2:I$51&lt;&gt;0) *
        (Data_Clean_Build!$E$2:$E$51 = Data_Clean_Build!J$1:J$1) *
        (($B62 = "All") + (Data_Clean_Build!$F$2:$F$51 = $B62)) *
        (($C62 = "") + ISNUMBER(SEARCH(Data_Clean_Build!$B$2:$B$51,$C62)))
    ),
    0
)</f>
        <v>0</v>
      </c>
      <c r="G62" s="19" cm="1">
        <f t="array" ref="G62">IFERROR(
    -SUMPRODUCT(
        (Data_Clean_Build!J$2:J$51&lt;&gt;0) *
        (Data_Clean_Build!$E$2:$E$51 = Data_Clean_Build!K$1:K$1) *
        (($B62 = "All") + (Data_Clean_Build!$F$2:$F$51 = $B62)) *
        (($C62 = "") + ISNUMBER(SEARCH(Data_Clean_Build!$B$2:$B$51,$C62)))
    ),
    0
)</f>
        <v>0</v>
      </c>
      <c r="H62" s="19" cm="1">
        <f t="array" ref="H62">IFERROR(
    -SUMPRODUCT(
        (Data_Clean_Build!K$2:K$51&lt;&gt;0) *
        (Data_Clean_Build!$E$2:$E$51 = Data_Clean_Build!L$1:L$1) *
        (($B62 = "All") + (Data_Clean_Build!$F$2:$F$51 = $B62)) *
        (($C62 = "") + ISNUMBER(SEARCH(Data_Clean_Build!$B$2:$B$51,$C62)))
    ),
    0
)</f>
        <v>0</v>
      </c>
      <c r="I62" s="19" cm="1">
        <f t="array" ref="I62">IFERROR(
    -SUMPRODUCT(
        (Data_Clean_Build!L$2:L$51&lt;&gt;0) *
        (Data_Clean_Build!$E$2:$E$51 = Data_Clean_Build!M$1:M$1) *
        (($B62 = "All") + (Data_Clean_Build!$F$2:$F$51 = $B62)) *
        (($C62 = "") + ISNUMBER(SEARCH(Data_Clean_Build!$B$2:$B$51,$C62)))
    ),
    0
)</f>
        <v>0</v>
      </c>
      <c r="J62" s="19" cm="1">
        <f t="array" ref="J62">IFERROR(
    -SUMPRODUCT(
        (Data_Clean_Build!M$2:M$51&lt;&gt;0) *
        (Data_Clean_Build!$E$2:$E$51 = Data_Clean_Build!N$1:N$1) *
        (($B62 = "All") + (Data_Clean_Build!$F$2:$F$51 = $B62)) *
        (($C62 = "") + ISNUMBER(SEARCH(Data_Clean_Build!$B$2:$B$51,$C62)))
    ),
    0
)</f>
        <v>0</v>
      </c>
      <c r="K62" s="19" cm="1">
        <f t="array" ref="K62">IFERROR(
    -SUMPRODUCT(
        (Data_Clean_Build!N$2:N$51&lt;&gt;0) *
        (Data_Clean_Build!$E$2:$E$51 = Data_Clean_Build!O$1:O$1) *
        (($B62 = "All") + (Data_Clean_Build!$F$2:$F$51 = $B62)) *
        (($C62 = "") + ISNUMBER(SEARCH(Data_Clean_Build!$B$2:$B$51,$C62)))
    ),
    0
)</f>
        <v>0</v>
      </c>
      <c r="L62" s="19" cm="1">
        <f t="array" ref="L62">IFERROR(
    -SUMPRODUCT(
        (Data_Clean_Build!O$2:O$51&lt;&gt;0) *
        (Data_Clean_Build!$E$2:$E$51 = Data_Clean_Build!P$1:P$1) *
        (($B62 = "All") + (Data_Clean_Build!$F$2:$F$51 = $B62)) *
        (($C62 = "") + ISNUMBER(SEARCH(Data_Clean_Build!$B$2:$B$51,$C62)))
    ),
    0
)</f>
        <v>0</v>
      </c>
      <c r="M62" s="19" cm="1">
        <f t="array" ref="M62">IFERROR(
    -SUMPRODUCT(
        (Data_Clean_Build!P$2:P$51&lt;&gt;0) *
        (Data_Clean_Build!$E$2:$E$51 = Data_Clean_Build!Q$1:Q$1) *
        (($B62 = "All") + (Data_Clean_Build!$F$2:$F$51 = $B62)) *
        (($C62 = "") + ISNUMBER(SEARCH(Data_Clean_Build!$B$2:$B$51,$C62)))
    ),
    0
)</f>
        <v>0</v>
      </c>
      <c r="N62" s="19" cm="1">
        <f t="array" ref="N62">IFERROR(
    -SUMPRODUCT(
        (Data_Clean_Build!Q$2:Q$51&lt;&gt;0) *
        (Data_Clean_Build!$E$2:$E$51 = Data_Clean_Build!R$1:R$1) *
        (($B62 = "All") + (Data_Clean_Build!$F$2:$F$51 = $B62)) *
        (($C62 = "") + ISNUMBER(SEARCH(Data_Clean_Build!$B$2:$B$51,$C62)))
    ),
    0
)</f>
        <v>0</v>
      </c>
      <c r="O62" s="19" cm="1">
        <f t="array" ref="O62">IFERROR(
    -SUMPRODUCT(
        (Data_Clean_Build!R$2:R$51&lt;&gt;0) *
        (Data_Clean_Build!$E$2:$E$51 = Data_Clean_Build!S$1:S$1) *
        (($B62 = "All") + (Data_Clean_Build!$F$2:$F$51 = $B62)) *
        (($C62 = "") + ISNUMBER(SEARCH(Data_Clean_Build!$B$2:$B$51,$C62)))
    ),
    0
)</f>
        <v>0</v>
      </c>
      <c r="P62" s="19" cm="1">
        <f t="array" ref="P62">IFERROR(
    -SUMPRODUCT(
        (Data_Clean_Build!S$2:S$51&lt;&gt;0) *
        (Data_Clean_Build!$E$2:$E$51 = Data_Clean_Build!T$1:T$1) *
        (($B62 = "All") + (Data_Clean_Build!$F$2:$F$51 = $B62)) *
        (($C62 = "") + ISNUMBER(SEARCH(Data_Clean_Build!$B$2:$B$51,$C62)))
    ),
    0
)</f>
        <v>0</v>
      </c>
      <c r="Q62" s="19" cm="1">
        <f t="array" ref="Q62">IFERROR(
    -SUMPRODUCT(
        (Data_Clean_Build!T$2:T$51&lt;&gt;0) *
        (Data_Clean_Build!$E$2:$E$51 = Data_Clean_Build!U$1:U$1) *
        (($B62 = "All") + (Data_Clean_Build!$F$2:$F$51 = $B62)) *
        (($C62 = "") + ISNUMBER(SEARCH(Data_Clean_Build!$B$2:$B$51,$C62)))
    ),
    0
)</f>
        <v>0</v>
      </c>
      <c r="R62" s="19" cm="1">
        <f t="array" ref="R62">IFERROR(
    -SUMPRODUCT(
        (Data_Clean_Build!U$2:U$51&lt;&gt;0) *
        (Data_Clean_Build!$E$2:$E$51 = Data_Clean_Build!V$1:V$1) *
        (($B62 = "All") + (Data_Clean_Build!$F$2:$F$51 = $B62)) *
        (($C62 = "") + ISNUMBER(SEARCH(Data_Clean_Build!$B$2:$B$51,$C62)))
    ),
    0
)</f>
        <v>0</v>
      </c>
      <c r="S62" s="19" cm="1">
        <f t="array" ref="S62">IFERROR(
    -SUMPRODUCT(
        (Data_Clean_Build!V$2:V$51&lt;&gt;0) *
        (Data_Clean_Build!$E$2:$E$51 = Data_Clean_Build!W$1:W$1) *
        (($B62 = "All") + (Data_Clean_Build!$F$2:$F$51 = $B62)) *
        (($C62 = "") + ISNUMBER(SEARCH(Data_Clean_Build!$B$2:$B$51,$C62)))
    ),
    0
)</f>
        <v>0</v>
      </c>
      <c r="T62" s="19" cm="1">
        <f t="array" ref="T62">IFERROR(
    -SUMPRODUCT(
        (Data_Clean_Build!W$2:W$51&lt;&gt;0) *
        (Data_Clean_Build!$E$2:$E$51 = Data_Clean_Build!X$1:X$1) *
        (($B62 = "All") + (Data_Clean_Build!$F$2:$F$51 = $B62)) *
        (($C62 = "") + ISNUMBER(SEARCH(Data_Clean_Build!$B$2:$B$51,$C62)))
    ),
    0
)</f>
        <v>0</v>
      </c>
      <c r="U62" s="19" cm="1">
        <f t="array" ref="U62">IFERROR(
    -SUMPRODUCT(
        (Data_Clean_Build!X$2:X$51&lt;&gt;0) *
        (Data_Clean_Build!$E$2:$E$51 = Data_Clean_Build!Y$1:Y$1) *
        (($B62 = "All") + (Data_Clean_Build!$F$2:$F$51 = $B62)) *
        (($C62 = "") + ISNUMBER(SEARCH(Data_Clean_Build!$B$2:$B$51,$C62)))
    ),
    0
)</f>
        <v>0</v>
      </c>
      <c r="V62" s="19" cm="1">
        <f t="array" ref="V62">IFERROR(
    -SUMPRODUCT(
        (Data_Clean_Build!Y$2:Y$51&lt;&gt;0) *
        (Data_Clean_Build!$E$2:$E$51 = Data_Clean_Build!Z$1:Z$1) *
        (($B62 = "All") + (Data_Clean_Build!$F$2:$F$51 = $B62)) *
        (($C62 = "") + ISNUMBER(SEARCH(Data_Clean_Build!$B$2:$B$51,$C62)))
    ),
    0
)</f>
        <v>0</v>
      </c>
      <c r="W62" s="19" cm="1">
        <f t="array" ref="W62">IFERROR(
    -SUMPRODUCT(
        (Data_Clean_Build!Z$2:Z$51&lt;&gt;0) *
        (Data_Clean_Build!$E$2:$E$51 = Data_Clean_Build!AA$1:AA$1) *
        (($B62 = "All") + (Data_Clean_Build!$F$2:$F$51 = $B62)) *
        (($C62 = "") + ISNUMBER(SEARCH(Data_Clean_Build!$B$2:$B$51,$C62)))
    ),
    0
)</f>
        <v>0</v>
      </c>
      <c r="X62" s="19" cm="1">
        <f t="array" ref="X62">IFERROR(
    -SUMPRODUCT(
        (Data_Clean_Build!AA$2:AA$51&lt;&gt;0) *
        (Data_Clean_Build!$E$2:$E$51 = Data_Clean_Build!AB$1:AB$1) *
        (($B62 = "All") + (Data_Clean_Build!$F$2:$F$51 = $B62)) *
        (($C62 = "") + ISNUMBER(SEARCH(Data_Clean_Build!$B$2:$B$51,$C62)))
    ),
    0
)</f>
        <v>0</v>
      </c>
      <c r="Y62" s="19" cm="1">
        <f t="array" ref="Y62">IFERROR(
    -SUMPRODUCT(
        (Data_Clean_Build!AB$2:AB$51&lt;&gt;0) *
        (Data_Clean_Build!$E$2:$E$51 = Data_Clean_Build!AC$1:AC$1) *
        (($B62 = "All") + (Data_Clean_Build!$F$2:$F$51 = $B62)) *
        (($C62 = "") + ISNUMBER(SEARCH(Data_Clean_Build!$B$2:$B$51,$C62)))
    ),
    0
)</f>
        <v>0</v>
      </c>
      <c r="Z62" s="19" cm="1">
        <f t="array" ref="Z62">IFERROR(
    -SUMPRODUCT(
        (Data_Clean_Build!AC$2:AC$51&lt;&gt;0) *
        (Data_Clean_Build!$E$2:$E$51 = Data_Clean_Build!AD$1:AD$1) *
        (($B62 = "All") + (Data_Clean_Build!$F$2:$F$51 = $B62)) *
        (($C62 = "") + ISNUMBER(SEARCH(Data_Clean_Build!$B$2:$B$51,$C62)))
    ),
    0
)</f>
        <v>0</v>
      </c>
      <c r="AA62" s="19" cm="1">
        <f t="array" ref="AA62">IFERROR(
    -SUMPRODUCT(
        (Data_Clean_Build!AD$2:AD$51&lt;&gt;0) *
        (Data_Clean_Build!$E$2:$E$51 = Data_Clean_Build!AE$1:AE$1) *
        (($B62 = "All") + (Data_Clean_Build!$F$2:$F$51 = $B62)) *
        (($C62 = "") + ISNUMBER(SEARCH(Data_Clean_Build!$B$2:$B$51,$C62)))
    ),
    0
)</f>
        <v>0</v>
      </c>
      <c r="AB62" s="19" cm="1">
        <f t="array" ref="AB62">IFERROR(
    -SUMPRODUCT(
        (Data_Clean_Build!AE$2:AE$51&lt;&gt;0) *
        (Data_Clean_Build!$E$2:$E$51 = Data_Clean_Build!AF$1:AF$1) *
        (($B62 = "All") + (Data_Clean_Build!$F$2:$F$51 = $B62)) *
        (($C62 = "") + ISNUMBER(SEARCH(Data_Clean_Build!$B$2:$B$51,$C62)))
    ),
    0
)</f>
        <v>0</v>
      </c>
      <c r="AC62" s="19" cm="1">
        <f t="array" ref="AC62">IFERROR(
    -SUMPRODUCT(
        (Data_Clean_Build!AF$2:AF$51&lt;&gt;0) *
        (Data_Clean_Build!$E$2:$E$51 = Data_Clean_Build!AG$1:AG$1) *
        (($B62 = "All") + (Data_Clean_Build!$F$2:$F$51 = $B62)) *
        (($C62 = "") + ISNUMBER(SEARCH(Data_Clean_Build!$B$2:$B$51,$C62)))
    ),
    0
)</f>
        <v>0</v>
      </c>
      <c r="AD62" s="19" cm="1">
        <f t="array" ref="AD62">IFERROR(
    -SUMPRODUCT(
        (Data_Clean_Build!AG$2:AG$51&lt;&gt;0) *
        (Data_Clean_Build!$E$2:$E$51 = Data_Clean_Build!AH$1:AH$1) *
        (($B62 = "All") + (Data_Clean_Build!$F$2:$F$51 = $B62)) *
        (($C62 = "") + ISNUMBER(SEARCH(Data_Clean_Build!$B$2:$B$51,$C62)))
    ),
    0
)</f>
        <v>0</v>
      </c>
      <c r="AE62" s="19" cm="1">
        <f t="array" ref="AE62">IFERROR(
    -SUMPRODUCT(
        (Data_Clean_Build!AH$2:AH$51&lt;&gt;0) *
        (Data_Clean_Build!$E$2:$E$51 = Data_Clean_Build!AI$1:AI$1) *
        (($B62 = "All") + (Data_Clean_Build!$F$2:$F$51 = $B62)) *
        (($C62 = "") + ISNUMBER(SEARCH(Data_Clean_Build!$B$2:$B$51,$C62)))
    ),
    0
)</f>
        <v>0</v>
      </c>
      <c r="AF62" s="19" cm="1">
        <f t="array" ref="AF62">IFERROR(
    -SUMPRODUCT(
        (Data_Clean_Build!AI$2:AI$51&lt;&gt;0) *
        (Data_Clean_Build!$E$2:$E$51 = Data_Clean_Build!AJ$1:AJ$1) *
        (($B62 = "All") + (Data_Clean_Build!$F$2:$F$51 = $B62)) *
        (($C62 = "") + ISNUMBER(SEARCH(Data_Clean_Build!$B$2:$B$51,$C62)))
    ),
    0
)</f>
        <v>0</v>
      </c>
      <c r="AH62" s="19" cm="1">
        <f t="array" ref="AH62">_xlfn.SWITCH($A62,"Start",$E62,"End",$G62,SUM($E62:$G62))</f>
        <v>0</v>
      </c>
      <c r="AI62" s="19" cm="1">
        <f t="array" ref="AI62">_xlfn.SWITCH($A62,"Start",$H62,"End",$J62,SUM($H62:$J62))</f>
        <v>0</v>
      </c>
      <c r="AJ62" s="19" cm="1">
        <f t="array" ref="AJ62">_xlfn.SWITCH($A62,"Start",$K62,"End",$M62,SUM($K62:$M62))</f>
        <v>0</v>
      </c>
      <c r="AK62" s="19" cm="1">
        <f t="array" ref="AK62">_xlfn.SWITCH($A62,"Start",$N62,"End",$P62,SUM($N62:$P62))</f>
        <v>0</v>
      </c>
      <c r="AL62" s="19" cm="1">
        <f t="array" ref="AL62">_xlfn.SWITCH($A62,"Start",$Q62,"End",$S62,SUM($Q62:$S62))</f>
        <v>0</v>
      </c>
      <c r="AM62" s="19" cm="1">
        <f t="array" ref="AM62">_xlfn.SWITCH($A62,"Start",$T62,"End",$V62,SUM($T62:$V62))</f>
        <v>0</v>
      </c>
      <c r="AN62" s="19" cm="1">
        <f t="array" ref="AN62">_xlfn.SWITCH($A62,"Start",$W62,"End",$Y62,SUM($W62:$Y62))</f>
        <v>0</v>
      </c>
      <c r="AO62" s="19" cm="1">
        <f t="array" ref="AO62">_xlfn.SWITCH($A62,"Start",$Z62,"End",$AB62,SUM($Z62:$AB62))</f>
        <v>0</v>
      </c>
      <c r="AP62" s="19" cm="1">
        <f t="array" ref="AP62">_xlfn.SWITCH($A62,"Start",$AC62,"End",$AE62,SUM($AC62:$AE62))</f>
        <v>0</v>
      </c>
      <c r="AR62" s="19" cm="1">
        <f t="array" ref="AR62">_xlfn.SWITCH($A62,"Start",$E62,"End",$P62,SUM($E62:$P62))</f>
        <v>0</v>
      </c>
      <c r="AS62" s="19" cm="1">
        <f t="array" ref="AS62">_xlfn.SWITCH($A62,"Start",$Q62,"End",$AB62,SUM($Q62:$AB62))</f>
        <v>0</v>
      </c>
    </row>
    <row r="63" spans="1:45" x14ac:dyDescent="0.2">
      <c r="A63" s="35" t="s">
        <v>22</v>
      </c>
      <c r="B63" s="34" t="s">
        <v>11</v>
      </c>
      <c r="C63" s="35" t="s">
        <v>16</v>
      </c>
      <c r="E63" s="19" cm="1">
        <f t="array" ref="E63">IFERROR(
    SUMPRODUCT(
        (Data_Clean_Build!I$2:I$51&lt;&gt;0) *
        (($B63 = "All") + (Data_Clean_Build!$F$2:$F$51 = $B63)) *
        (($C63 = "") + ISNUMBER(SEARCH(Data_Clean_Build!$B$2:$B$51,$C63)))
    ),
    0
)</f>
        <v>0</v>
      </c>
      <c r="F63" s="19" cm="1">
        <f t="array" ref="F63">IFERROR(
    SUMPRODUCT(
        (Data_Clean_Build!J$2:J$51&lt;&gt;0) *
        (($B63 = "All") + (Data_Clean_Build!$F$2:$F$51 = $B63)) *
        (($C63 = "") + ISNUMBER(SEARCH(Data_Clean_Build!$B$2:$B$51,$C63)))
    ),
    0
)</f>
        <v>0</v>
      </c>
      <c r="G63" s="19" cm="1">
        <f t="array" ref="G63">IFERROR(
    SUMPRODUCT(
        (Data_Clean_Build!K$2:K$51&lt;&gt;0) *
        (($B63 = "All") + (Data_Clean_Build!$F$2:$F$51 = $B63)) *
        (($C63 = "") + ISNUMBER(SEARCH(Data_Clean_Build!$B$2:$B$51,$C63)))
    ),
    0
)</f>
        <v>0</v>
      </c>
      <c r="H63" s="19" cm="1">
        <f t="array" ref="H63">IFERROR(
    SUMPRODUCT(
        (Data_Clean_Build!L$2:L$51&lt;&gt;0) *
        (($B63 = "All") + (Data_Clean_Build!$F$2:$F$51 = $B63)) *
        (($C63 = "") + ISNUMBER(SEARCH(Data_Clean_Build!$B$2:$B$51,$C63)))
    ),
    0
)</f>
        <v>0</v>
      </c>
      <c r="I63" s="19" cm="1">
        <f t="array" ref="I63">IFERROR(
    SUMPRODUCT(
        (Data_Clean_Build!M$2:M$51&lt;&gt;0) *
        (($B63 = "All") + (Data_Clean_Build!$F$2:$F$51 = $B63)) *
        (($C63 = "") + ISNUMBER(SEARCH(Data_Clean_Build!$B$2:$B$51,$C63)))
    ),
    0
)</f>
        <v>0</v>
      </c>
      <c r="J63" s="19" cm="1">
        <f t="array" ref="J63">IFERROR(
    SUMPRODUCT(
        (Data_Clean_Build!N$2:N$51&lt;&gt;0) *
        (($B63 = "All") + (Data_Clean_Build!$F$2:$F$51 = $B63)) *
        (($C63 = "") + ISNUMBER(SEARCH(Data_Clean_Build!$B$2:$B$51,$C63)))
    ),
    0
)</f>
        <v>0</v>
      </c>
      <c r="K63" s="19" cm="1">
        <f t="array" ref="K63">IFERROR(
    SUMPRODUCT(
        (Data_Clean_Build!O$2:O$51&lt;&gt;0) *
        (($B63 = "All") + (Data_Clean_Build!$F$2:$F$51 = $B63)) *
        (($C63 = "") + ISNUMBER(SEARCH(Data_Clean_Build!$B$2:$B$51,$C63)))
    ),
    0
)</f>
        <v>0</v>
      </c>
      <c r="L63" s="19" cm="1">
        <f t="array" ref="L63">IFERROR(
    SUMPRODUCT(
        (Data_Clean_Build!P$2:P$51&lt;&gt;0) *
        (($B63 = "All") + (Data_Clean_Build!$F$2:$F$51 = $B63)) *
        (($C63 = "") + ISNUMBER(SEARCH(Data_Clean_Build!$B$2:$B$51,$C63)))
    ),
    0
)</f>
        <v>0</v>
      </c>
      <c r="M63" s="19" cm="1">
        <f t="array" ref="M63">IFERROR(
    SUMPRODUCT(
        (Data_Clean_Build!Q$2:Q$51&lt;&gt;0) *
        (($B63 = "All") + (Data_Clean_Build!$F$2:$F$51 = $B63)) *
        (($C63 = "") + ISNUMBER(SEARCH(Data_Clean_Build!$B$2:$B$51,$C63)))
    ),
    0
)</f>
        <v>0</v>
      </c>
      <c r="N63" s="19" cm="1">
        <f t="array" ref="N63">IFERROR(
    SUMPRODUCT(
        (Data_Clean_Build!R$2:R$51&lt;&gt;0) *
        (($B63 = "All") + (Data_Clean_Build!$F$2:$F$51 = $B63)) *
        (($C63 = "") + ISNUMBER(SEARCH(Data_Clean_Build!$B$2:$B$51,$C63)))
    ),
    0
)</f>
        <v>0</v>
      </c>
      <c r="O63" s="19" cm="1">
        <f t="array" ref="O63">IFERROR(
    SUMPRODUCT(
        (Data_Clean_Build!S$2:S$51&lt;&gt;0) *
        (($B63 = "All") + (Data_Clean_Build!$F$2:$F$51 = $B63)) *
        (($C63 = "") + ISNUMBER(SEARCH(Data_Clean_Build!$B$2:$B$51,$C63)))
    ),
    0
)</f>
        <v>0</v>
      </c>
      <c r="P63" s="19" cm="1">
        <f t="array" ref="P63">IFERROR(
    SUMPRODUCT(
        (Data_Clean_Build!T$2:T$51&lt;&gt;0) *
        (($B63 = "All") + (Data_Clean_Build!$F$2:$F$51 = $B63)) *
        (($C63 = "") + ISNUMBER(SEARCH(Data_Clean_Build!$B$2:$B$51,$C63)))
    ),
    0
)</f>
        <v>0</v>
      </c>
      <c r="Q63" s="19" cm="1">
        <f t="array" ref="Q63">IFERROR(
    SUMPRODUCT(
        (Data_Clean_Build!U$2:U$51&lt;&gt;0) *
        (($B63 = "All") + (Data_Clean_Build!$F$2:$F$51 = $B63)) *
        (($C63 = "") + ISNUMBER(SEARCH(Data_Clean_Build!$B$2:$B$51,$C63)))
    ),
    0
)</f>
        <v>0</v>
      </c>
      <c r="R63" s="19" cm="1">
        <f t="array" ref="R63">IFERROR(
    SUMPRODUCT(
        (Data_Clean_Build!V$2:V$51&lt;&gt;0) *
        (($B63 = "All") + (Data_Clean_Build!$F$2:$F$51 = $B63)) *
        (($C63 = "") + ISNUMBER(SEARCH(Data_Clean_Build!$B$2:$B$51,$C63)))
    ),
    0
)</f>
        <v>0</v>
      </c>
      <c r="S63" s="19" cm="1">
        <f t="array" ref="S63">IFERROR(
    SUMPRODUCT(
        (Data_Clean_Build!W$2:W$51&lt;&gt;0) *
        (($B63 = "All") + (Data_Clean_Build!$F$2:$F$51 = $B63)) *
        (($C63 = "") + ISNUMBER(SEARCH(Data_Clean_Build!$B$2:$B$51,$C63)))
    ),
    0
)</f>
        <v>0</v>
      </c>
      <c r="T63" s="19" cm="1">
        <f t="array" ref="T63">IFERROR(
    SUMPRODUCT(
        (Data_Clean_Build!X$2:X$51&lt;&gt;0) *
        (($B63 = "All") + (Data_Clean_Build!$F$2:$F$51 = $B63)) *
        (($C63 = "") + ISNUMBER(SEARCH(Data_Clean_Build!$B$2:$B$51,$C63)))
    ),
    0
)</f>
        <v>0</v>
      </c>
      <c r="U63" s="19" cm="1">
        <f t="array" ref="U63">IFERROR(
    SUMPRODUCT(
        (Data_Clean_Build!Y$2:Y$51&lt;&gt;0) *
        (($B63 = "All") + (Data_Clean_Build!$F$2:$F$51 = $B63)) *
        (($C63 = "") + ISNUMBER(SEARCH(Data_Clean_Build!$B$2:$B$51,$C63)))
    ),
    0
)</f>
        <v>0</v>
      </c>
      <c r="V63" s="19" cm="1">
        <f t="array" ref="V63">IFERROR(
    SUMPRODUCT(
        (Data_Clean_Build!Z$2:Z$51&lt;&gt;0) *
        (($B63 = "All") + (Data_Clean_Build!$F$2:$F$51 = $B63)) *
        (($C63 = "") + ISNUMBER(SEARCH(Data_Clean_Build!$B$2:$B$51,$C63)))
    ),
    0
)</f>
        <v>0</v>
      </c>
      <c r="W63" s="19" cm="1">
        <f t="array" ref="W63">IFERROR(
    SUMPRODUCT(
        (Data_Clean_Build!AA$2:AA$51&lt;&gt;0) *
        (($B63 = "All") + (Data_Clean_Build!$F$2:$F$51 = $B63)) *
        (($C63 = "") + ISNUMBER(SEARCH(Data_Clean_Build!$B$2:$B$51,$C63)))
    ),
    0
)</f>
        <v>1</v>
      </c>
      <c r="X63" s="19" cm="1">
        <f t="array" ref="X63">IFERROR(
    SUMPRODUCT(
        (Data_Clean_Build!AB$2:AB$51&lt;&gt;0) *
        (($B63 = "All") + (Data_Clean_Build!$F$2:$F$51 = $B63)) *
        (($C63 = "") + ISNUMBER(SEARCH(Data_Clean_Build!$B$2:$B$51,$C63)))
    ),
    0
)</f>
        <v>5</v>
      </c>
      <c r="Y63" s="19" cm="1">
        <f t="array" ref="Y63">IFERROR(
    SUMPRODUCT(
        (Data_Clean_Build!AC$2:AC$51&lt;&gt;0) *
        (($B63 = "All") + (Data_Clean_Build!$F$2:$F$51 = $B63)) *
        (($C63 = "") + ISNUMBER(SEARCH(Data_Clean_Build!$B$2:$B$51,$C63)))
    ),
    0
)</f>
        <v>5</v>
      </c>
      <c r="Z63" s="19" cm="1">
        <f t="array" ref="Z63">IFERROR(
    SUMPRODUCT(
        (Data_Clean_Build!AD$2:AD$51&lt;&gt;0) *
        (($B63 = "All") + (Data_Clean_Build!$F$2:$F$51 = $B63)) *
        (($C63 = "") + ISNUMBER(SEARCH(Data_Clean_Build!$B$2:$B$51,$C63)))
    ),
    0
)</f>
        <v>5</v>
      </c>
      <c r="AA63" s="19" cm="1">
        <f t="array" ref="AA63">IFERROR(
    SUMPRODUCT(
        (Data_Clean_Build!AE$2:AE$51&lt;&gt;0) *
        (($B63 = "All") + (Data_Clean_Build!$F$2:$F$51 = $B63)) *
        (($C63 = "") + ISNUMBER(SEARCH(Data_Clean_Build!$B$2:$B$51,$C63)))
    ),
    0
)</f>
        <v>5</v>
      </c>
      <c r="AB63" s="19" cm="1">
        <f t="array" ref="AB63">IFERROR(
    SUMPRODUCT(
        (Data_Clean_Build!AF$2:AF$51&lt;&gt;0) *
        (($B63 = "All") + (Data_Clean_Build!$F$2:$F$51 = $B63)) *
        (($C63 = "") + ISNUMBER(SEARCH(Data_Clean_Build!$B$2:$B$51,$C63)))
    ),
    0
)</f>
        <v>5</v>
      </c>
      <c r="AC63" s="19" cm="1">
        <f t="array" ref="AC63">IFERROR(
    SUMPRODUCT(
        (Data_Clean_Build!AG$2:AG$51&lt;&gt;0) *
        (($B63 = "All") + (Data_Clean_Build!$F$2:$F$51 = $B63)) *
        (($C63 = "") + ISNUMBER(SEARCH(Data_Clean_Build!$B$2:$B$51,$C63)))
    ),
    0
)</f>
        <v>5</v>
      </c>
      <c r="AD63" s="19" cm="1">
        <f t="array" ref="AD63">IFERROR(
    SUMPRODUCT(
        (Data_Clean_Build!AH$2:AH$51&lt;&gt;0) *
        (($B63 = "All") + (Data_Clean_Build!$F$2:$F$51 = $B63)) *
        (($C63 = "") + ISNUMBER(SEARCH(Data_Clean_Build!$B$2:$B$51,$C63)))
    ),
    0
)</f>
        <v>5</v>
      </c>
      <c r="AE63" s="19" cm="1">
        <f t="array" ref="AE63">IFERROR(
    SUMPRODUCT(
        (Data_Clean_Build!AI$2:AI$51&lt;&gt;0) *
        (($B63 = "All") + (Data_Clean_Build!$F$2:$F$51 = $B63)) *
        (($C63 = "") + ISNUMBER(SEARCH(Data_Clean_Build!$B$2:$B$51,$C63)))
    ),
    0
)</f>
        <v>5</v>
      </c>
      <c r="AF63" s="19" cm="1">
        <f t="array" ref="AF63">IFERROR(
    SUMPRODUCT(
        (Data_Clean_Build!AJ$2:AJ$51&lt;&gt;0) *
        (($B63 = "All") + (Data_Clean_Build!$F$2:$F$51 = $B63)) *
        (($C63 = "") + ISNUMBER(SEARCH(Data_Clean_Build!$B$2:$B$51,$C63)))
    ),
    0
)</f>
        <v>5</v>
      </c>
      <c r="AH63" s="19" cm="1">
        <f t="array" ref="AH63">_xlfn.SWITCH($A63,"Start",$E63,"End",$G63,SUM($E63:$G63))</f>
        <v>0</v>
      </c>
      <c r="AI63" s="19" cm="1">
        <f t="array" ref="AI63">_xlfn.SWITCH($A63,"Start",$H63,"End",$J63,SUM($H63:$J63))</f>
        <v>0</v>
      </c>
      <c r="AJ63" s="19" cm="1">
        <f t="array" ref="AJ63">_xlfn.SWITCH($A63,"Start",$K63,"End",$M63,SUM($K63:$M63))</f>
        <v>0</v>
      </c>
      <c r="AK63" s="19" cm="1">
        <f t="array" ref="AK63">_xlfn.SWITCH($A63,"Start",$N63,"End",$P63,SUM($N63:$P63))</f>
        <v>0</v>
      </c>
      <c r="AL63" s="19" cm="1">
        <f t="array" ref="AL63">_xlfn.SWITCH($A63,"Start",$Q63,"End",$S63,SUM($Q63:$S63))</f>
        <v>0</v>
      </c>
      <c r="AM63" s="19" cm="1">
        <f t="array" ref="AM63">_xlfn.SWITCH($A63,"Start",$T63,"End",$V63,SUM($T63:$V63))</f>
        <v>0</v>
      </c>
      <c r="AN63" s="19" cm="1">
        <f t="array" ref="AN63">_xlfn.SWITCH($A63,"Start",$W63,"End",$Y63,SUM($W63:$Y63))</f>
        <v>5</v>
      </c>
      <c r="AO63" s="19" cm="1">
        <f t="array" ref="AO63">_xlfn.SWITCH($A63,"Start",$Z63,"End",$AB63,SUM($Z63:$AB63))</f>
        <v>5</v>
      </c>
      <c r="AP63" s="19" cm="1">
        <f t="array" ref="AP63">_xlfn.SWITCH($A63,"Start",$AC63,"End",$AE63,SUM($AC63:$AE63))</f>
        <v>5</v>
      </c>
      <c r="AR63" s="19" cm="1">
        <f t="array" ref="AR63">_xlfn.SWITCH($A63,"Start",$E63,"End",$P63,SUM($E63:$P63))</f>
        <v>0</v>
      </c>
      <c r="AS63" s="19" cm="1">
        <f t="array" ref="AS63">_xlfn.SWITCH($A63,"Start",$Q63,"End",$AB63,SUM($Q63:$AB63))</f>
        <v>5</v>
      </c>
    </row>
    <row r="64" spans="1:45" x14ac:dyDescent="0.2">
      <c r="A64" s="35" t="s">
        <v>16</v>
      </c>
      <c r="B64" s="34"/>
      <c r="C64" s="35" t="s">
        <v>16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H64" s="19"/>
      <c r="AI64" s="19"/>
      <c r="AJ64" s="19"/>
      <c r="AK64" s="19"/>
      <c r="AL64" s="19"/>
      <c r="AM64" s="19"/>
      <c r="AN64" s="19"/>
      <c r="AO64" s="19"/>
      <c r="AP64" s="19"/>
      <c r="AR64" s="19"/>
      <c r="AS64" s="19"/>
    </row>
    <row r="65" spans="1:45" x14ac:dyDescent="0.2">
      <c r="A65" s="35" t="s">
        <v>13</v>
      </c>
      <c r="B65" s="34" t="s">
        <v>12</v>
      </c>
      <c r="C65" s="35" t="s">
        <v>16</v>
      </c>
      <c r="E65" s="19" cm="1">
        <f t="array" ref="E65">IFERROR(
    SUMPRODUCT(
        (Data_Clean_Build!H$2:H$51&lt;&gt;0) *
        (($B65 = "All") + (Data_Clean_Build!$F$2:$F$51 = $B65)) *
        (($C65 = "") + ISNUMBER(SEARCH(Data_Clean_Build!$B$2:$B$51,$C65)))
    ),
    0
)</f>
        <v>0</v>
      </c>
      <c r="F65" s="19" cm="1">
        <f t="array" ref="F65">IFERROR(
    SUMPRODUCT(
        (Data_Clean_Build!I$2:I$51&lt;&gt;0) *
        (($B65 = "All") + (Data_Clean_Build!$F$2:$F$51 = $B65)) *
        (($C65 = "") + ISNUMBER(SEARCH(Data_Clean_Build!$B$2:$B$51,$C65)))
    ),
    0
)</f>
        <v>0</v>
      </c>
      <c r="G65" s="19" cm="1">
        <f t="array" ref="G65">IFERROR(
    SUMPRODUCT(
        (Data_Clean_Build!J$2:J$51&lt;&gt;0) *
        (($B65 = "All") + (Data_Clean_Build!$F$2:$F$51 = $B65)) *
        (($C65 = "") + ISNUMBER(SEARCH(Data_Clean_Build!$B$2:$B$51,$C65)))
    ),
    0
)</f>
        <v>0</v>
      </c>
      <c r="H65" s="19" cm="1">
        <f t="array" ref="H65">IFERROR(
    SUMPRODUCT(
        (Data_Clean_Build!K$2:K$51&lt;&gt;0) *
        (($B65 = "All") + (Data_Clean_Build!$F$2:$F$51 = $B65)) *
        (($C65 = "") + ISNUMBER(SEARCH(Data_Clean_Build!$B$2:$B$51,$C65)))
    ),
    0
)</f>
        <v>0</v>
      </c>
      <c r="I65" s="19" cm="1">
        <f t="array" ref="I65">IFERROR(
    SUMPRODUCT(
        (Data_Clean_Build!L$2:L$51&lt;&gt;0) *
        (($B65 = "All") + (Data_Clean_Build!$F$2:$F$51 = $B65)) *
        (($C65 = "") + ISNUMBER(SEARCH(Data_Clean_Build!$B$2:$B$51,$C65)))
    ),
    0
)</f>
        <v>0</v>
      </c>
      <c r="J65" s="19" cm="1">
        <f t="array" ref="J65">IFERROR(
    SUMPRODUCT(
        (Data_Clean_Build!M$2:M$51&lt;&gt;0) *
        (($B65 = "All") + (Data_Clean_Build!$F$2:$F$51 = $B65)) *
        (($C65 = "") + ISNUMBER(SEARCH(Data_Clean_Build!$B$2:$B$51,$C65)))
    ),
    0
)</f>
        <v>0</v>
      </c>
      <c r="K65" s="19" cm="1">
        <f t="array" ref="K65">IFERROR(
    SUMPRODUCT(
        (Data_Clean_Build!N$2:N$51&lt;&gt;0) *
        (($B65 = "All") + (Data_Clean_Build!$F$2:$F$51 = $B65)) *
        (($C65 = "") + ISNUMBER(SEARCH(Data_Clean_Build!$B$2:$B$51,$C65)))
    ),
    0
)</f>
        <v>0</v>
      </c>
      <c r="L65" s="19" cm="1">
        <f t="array" ref="L65">IFERROR(
    SUMPRODUCT(
        (Data_Clean_Build!O$2:O$51&lt;&gt;0) *
        (($B65 = "All") + (Data_Clean_Build!$F$2:$F$51 = $B65)) *
        (($C65 = "") + ISNUMBER(SEARCH(Data_Clean_Build!$B$2:$B$51,$C65)))
    ),
    0
)</f>
        <v>0</v>
      </c>
      <c r="M65" s="19" cm="1">
        <f t="array" ref="M65">IFERROR(
    SUMPRODUCT(
        (Data_Clean_Build!P$2:P$51&lt;&gt;0) *
        (($B65 = "All") + (Data_Clean_Build!$F$2:$F$51 = $B65)) *
        (($C65 = "") + ISNUMBER(SEARCH(Data_Clean_Build!$B$2:$B$51,$C65)))
    ),
    0
)</f>
        <v>0</v>
      </c>
      <c r="N65" s="19" cm="1">
        <f t="array" ref="N65">IFERROR(
    SUMPRODUCT(
        (Data_Clean_Build!Q$2:Q$51&lt;&gt;0) *
        (($B65 = "All") + (Data_Clean_Build!$F$2:$F$51 = $B65)) *
        (($C65 = "") + ISNUMBER(SEARCH(Data_Clean_Build!$B$2:$B$51,$C65)))
    ),
    0
)</f>
        <v>0</v>
      </c>
      <c r="O65" s="19" cm="1">
        <f t="array" ref="O65">IFERROR(
    SUMPRODUCT(
        (Data_Clean_Build!R$2:R$51&lt;&gt;0) *
        (($B65 = "All") + (Data_Clean_Build!$F$2:$F$51 = $B65)) *
        (($C65 = "") + ISNUMBER(SEARCH(Data_Clean_Build!$B$2:$B$51,$C65)))
    ),
    0
)</f>
        <v>0</v>
      </c>
      <c r="P65" s="19" cm="1">
        <f t="array" ref="P65">IFERROR(
    SUMPRODUCT(
        (Data_Clean_Build!S$2:S$51&lt;&gt;0) *
        (($B65 = "All") + (Data_Clean_Build!$F$2:$F$51 = $B65)) *
        (($C65 = "") + ISNUMBER(SEARCH(Data_Clean_Build!$B$2:$B$51,$C65)))
    ),
    0
)</f>
        <v>0</v>
      </c>
      <c r="Q65" s="19" cm="1">
        <f t="array" ref="Q65">IFERROR(
    SUMPRODUCT(
        (Data_Clean_Build!T$2:T$51&lt;&gt;0) *
        (($B65 = "All") + (Data_Clean_Build!$F$2:$F$51 = $B65)) *
        (($C65 = "") + ISNUMBER(SEARCH(Data_Clean_Build!$B$2:$B$51,$C65)))
    ),
    0
)</f>
        <v>0</v>
      </c>
      <c r="R65" s="19" cm="1">
        <f t="array" ref="R65">IFERROR(
    SUMPRODUCT(
        (Data_Clean_Build!U$2:U$51&lt;&gt;0) *
        (($B65 = "All") + (Data_Clean_Build!$F$2:$F$51 = $B65)) *
        (($C65 = "") + ISNUMBER(SEARCH(Data_Clean_Build!$B$2:$B$51,$C65)))
    ),
    0
)</f>
        <v>0</v>
      </c>
      <c r="S65" s="19" cm="1">
        <f t="array" ref="S65">IFERROR(
    SUMPRODUCT(
        (Data_Clean_Build!V$2:V$51&lt;&gt;0) *
        (($B65 = "All") + (Data_Clean_Build!$F$2:$F$51 = $B65)) *
        (($C65 = "") + ISNUMBER(SEARCH(Data_Clean_Build!$B$2:$B$51,$C65)))
    ),
    0
)</f>
        <v>0</v>
      </c>
      <c r="T65" s="19" cm="1">
        <f t="array" ref="T65">IFERROR(
    SUMPRODUCT(
        (Data_Clean_Build!W$2:W$51&lt;&gt;0) *
        (($B65 = "All") + (Data_Clean_Build!$F$2:$F$51 = $B65)) *
        (($C65 = "") + ISNUMBER(SEARCH(Data_Clean_Build!$B$2:$B$51,$C65)))
    ),
    0
)</f>
        <v>0</v>
      </c>
      <c r="U65" s="19" cm="1">
        <f t="array" ref="U65">IFERROR(
    SUMPRODUCT(
        (Data_Clean_Build!X$2:X$51&lt;&gt;0) *
        (($B65 = "All") + (Data_Clean_Build!$F$2:$F$51 = $B65)) *
        (($C65 = "") + ISNUMBER(SEARCH(Data_Clean_Build!$B$2:$B$51,$C65)))
    ),
    0
)</f>
        <v>0</v>
      </c>
      <c r="V65" s="19" cm="1">
        <f t="array" ref="V65">IFERROR(
    SUMPRODUCT(
        (Data_Clean_Build!Y$2:Y$51&lt;&gt;0) *
        (($B65 = "All") + (Data_Clean_Build!$F$2:$F$51 = $B65)) *
        (($C65 = "") + ISNUMBER(SEARCH(Data_Clean_Build!$B$2:$B$51,$C65)))
    ),
    0
)</f>
        <v>0</v>
      </c>
      <c r="W65" s="19" cm="1">
        <f t="array" ref="W65">IFERROR(
    SUMPRODUCT(
        (Data_Clean_Build!Z$2:Z$51&lt;&gt;0) *
        (($B65 = "All") + (Data_Clean_Build!$F$2:$F$51 = $B65)) *
        (($C65 = "") + ISNUMBER(SEARCH(Data_Clean_Build!$B$2:$B$51,$C65)))
    ),
    0
)</f>
        <v>0</v>
      </c>
      <c r="X65" s="19" cm="1">
        <f t="array" ref="X65">IFERROR(
    SUMPRODUCT(
        (Data_Clean_Build!AA$2:AA$51&lt;&gt;0) *
        (($B65 = "All") + (Data_Clean_Build!$F$2:$F$51 = $B65)) *
        (($C65 = "") + ISNUMBER(SEARCH(Data_Clean_Build!$B$2:$B$51,$C65)))
    ),
    0
)</f>
        <v>0</v>
      </c>
      <c r="Y65" s="19" cm="1">
        <f t="array" ref="Y65">IFERROR(
    SUMPRODUCT(
        (Data_Clean_Build!AB$2:AB$51&lt;&gt;0) *
        (($B65 = "All") + (Data_Clean_Build!$F$2:$F$51 = $B65)) *
        (($C65 = "") + ISNUMBER(SEARCH(Data_Clean_Build!$B$2:$B$51,$C65)))
    ),
    0
)</f>
        <v>0</v>
      </c>
      <c r="Z65" s="19" cm="1">
        <f t="array" ref="Z65">IFERROR(
    SUMPRODUCT(
        (Data_Clean_Build!AC$2:AC$51&lt;&gt;0) *
        (($B65 = "All") + (Data_Clean_Build!$F$2:$F$51 = $B65)) *
        (($C65 = "") + ISNUMBER(SEARCH(Data_Clean_Build!$B$2:$B$51,$C65)))
    ),
    0
)</f>
        <v>0</v>
      </c>
      <c r="AA65" s="19" cm="1">
        <f t="array" ref="AA65">IFERROR(
    SUMPRODUCT(
        (Data_Clean_Build!AD$2:AD$51&lt;&gt;0) *
        (($B65 = "All") + (Data_Clean_Build!$F$2:$F$51 = $B65)) *
        (($C65 = "") + ISNUMBER(SEARCH(Data_Clean_Build!$B$2:$B$51,$C65)))
    ),
    0
)</f>
        <v>1</v>
      </c>
      <c r="AB65" s="19" cm="1">
        <f t="array" ref="AB65">IFERROR(
    SUMPRODUCT(
        (Data_Clean_Build!AE$2:AE$51&lt;&gt;0) *
        (($B65 = "All") + (Data_Clean_Build!$F$2:$F$51 = $B65)) *
        (($C65 = "") + ISNUMBER(SEARCH(Data_Clean_Build!$B$2:$B$51,$C65)))
    ),
    0
)</f>
        <v>2</v>
      </c>
      <c r="AC65" s="19" cm="1">
        <f t="array" ref="AC65">IFERROR(
    SUMPRODUCT(
        (Data_Clean_Build!AF$2:AF$51&lt;&gt;0) *
        (($B65 = "All") + (Data_Clean_Build!$F$2:$F$51 = $B65)) *
        (($C65 = "") + ISNUMBER(SEARCH(Data_Clean_Build!$B$2:$B$51,$C65)))
    ),
    0
)</f>
        <v>2</v>
      </c>
      <c r="AD65" s="19" cm="1">
        <f t="array" ref="AD65">IFERROR(
    SUMPRODUCT(
        (Data_Clean_Build!AG$2:AG$51&lt;&gt;0) *
        (($B65 = "All") + (Data_Clean_Build!$F$2:$F$51 = $B65)) *
        (($C65 = "") + ISNUMBER(SEARCH(Data_Clean_Build!$B$2:$B$51,$C65)))
    ),
    0
)</f>
        <v>2</v>
      </c>
      <c r="AE65" s="19" cm="1">
        <f t="array" ref="AE65">IFERROR(
    SUMPRODUCT(
        (Data_Clean_Build!AH$2:AH$51&lt;&gt;0) *
        (($B65 = "All") + (Data_Clean_Build!$F$2:$F$51 = $B65)) *
        (($C65 = "") + ISNUMBER(SEARCH(Data_Clean_Build!$B$2:$B$51,$C65)))
    ),
    0
)</f>
        <v>2</v>
      </c>
      <c r="AF65" s="19" cm="1">
        <f t="array" ref="AF65">IFERROR(
    SUMPRODUCT(
        (Data_Clean_Build!AI$2:AI$51&lt;&gt;0) *
        (($B65 = "All") + (Data_Clean_Build!$F$2:$F$51 = $B65)) *
        (($C65 = "") + ISNUMBER(SEARCH(Data_Clean_Build!$B$2:$B$51,$C65)))
    ),
    0
)</f>
        <v>2</v>
      </c>
      <c r="AH65" s="19" cm="1">
        <f t="array" ref="AH65">_xlfn.SWITCH($A65,"Start",$E65,"End",$G65,SUM($E65:$G65))</f>
        <v>0</v>
      </c>
      <c r="AI65" s="19" cm="1">
        <f t="array" ref="AI65">_xlfn.SWITCH($A65,"Start",$H65,"End",$J65,SUM($H65:$J65))</f>
        <v>0</v>
      </c>
      <c r="AJ65" s="19" cm="1">
        <f t="array" ref="AJ65">_xlfn.SWITCH($A65,"Start",$K65,"End",$M65,SUM($K65:$M65))</f>
        <v>0</v>
      </c>
      <c r="AK65" s="19" cm="1">
        <f t="array" ref="AK65">_xlfn.SWITCH($A65,"Start",$N65,"End",$P65,SUM($N65:$P65))</f>
        <v>0</v>
      </c>
      <c r="AL65" s="19" cm="1">
        <f t="array" ref="AL65">_xlfn.SWITCH($A65,"Start",$Q65,"End",$S65,SUM($Q65:$S65))</f>
        <v>0</v>
      </c>
      <c r="AM65" s="19" cm="1">
        <f t="array" ref="AM65">_xlfn.SWITCH($A65,"Start",$T65,"End",$V65,SUM($T65:$V65))</f>
        <v>0</v>
      </c>
      <c r="AN65" s="19" cm="1">
        <f t="array" ref="AN65">_xlfn.SWITCH($A65,"Start",$W65,"End",$Y65,SUM($W65:$Y65))</f>
        <v>0</v>
      </c>
      <c r="AO65" s="19" cm="1">
        <f t="array" ref="AO65">_xlfn.SWITCH($A65,"Start",$Z65,"End",$AB65,SUM($Z65:$AB65))</f>
        <v>0</v>
      </c>
      <c r="AP65" s="19" cm="1">
        <f t="array" ref="AP65">_xlfn.SWITCH($A65,"Start",$AC65,"End",$AE65,SUM($AC65:$AE65))</f>
        <v>2</v>
      </c>
      <c r="AR65" s="19" cm="1">
        <f t="array" ref="AR65">_xlfn.SWITCH($A65,"Start",$E65,"End",$P65,SUM($E65:$P65))</f>
        <v>0</v>
      </c>
      <c r="AS65" s="19" cm="1">
        <f t="array" ref="AS65">_xlfn.SWITCH($A65,"Start",$Q65,"End",$AB65,SUM($Q65:$AB65))</f>
        <v>0</v>
      </c>
    </row>
    <row r="66" spans="1:45" x14ac:dyDescent="0.2">
      <c r="A66" s="35" t="s">
        <v>1</v>
      </c>
      <c r="B66" s="34" t="s">
        <v>12</v>
      </c>
      <c r="C66" s="35" t="s">
        <v>16</v>
      </c>
      <c r="E66" s="19" cm="1">
        <f t="array" ref="E66">IFERROR(
    SUMPRODUCT(
        (Data_Clean_Build!I$2:I$51&lt;&gt;0) *
        (Data_Clean_Build!$D$2:$D$51 = Data_Clean_Build!I$1:I$1) *
        (($B66 = "All") + (Data_Clean_Build!$F$2:$F$51 = $B66)) *
        (($C66 = "") + ISNUMBER(SEARCH(Data_Clean_Build!$B$2:$B$51,$C66)))
    ),
    0
)</f>
        <v>0</v>
      </c>
      <c r="F66" s="19" cm="1">
        <f t="array" ref="F66">IFERROR(
    SUMPRODUCT(
        (Data_Clean_Build!J$2:J$51&lt;&gt;0) *
        (Data_Clean_Build!$D$2:$D$51 = Data_Clean_Build!J$1:J$1) *
        (($B66 = "All") + (Data_Clean_Build!$F$2:$F$51 = $B66)) *
        (($C66 = "") + ISNUMBER(SEARCH(Data_Clean_Build!$B$2:$B$51,$C66)))
    ),
    0
)</f>
        <v>0</v>
      </c>
      <c r="G66" s="19" cm="1">
        <f t="array" ref="G66">IFERROR(
    SUMPRODUCT(
        (Data_Clean_Build!K$2:K$51&lt;&gt;0) *
        (Data_Clean_Build!$D$2:$D$51 = Data_Clean_Build!K$1:K$1) *
        (($B66 = "All") + (Data_Clean_Build!$F$2:$F$51 = $B66)) *
        (($C66 = "") + ISNUMBER(SEARCH(Data_Clean_Build!$B$2:$B$51,$C66)))
    ),
    0
)</f>
        <v>0</v>
      </c>
      <c r="H66" s="19" cm="1">
        <f t="array" ref="H66">IFERROR(
    SUMPRODUCT(
        (Data_Clean_Build!L$2:L$51&lt;&gt;0) *
        (Data_Clean_Build!$D$2:$D$51 = Data_Clean_Build!L$1:L$1) *
        (($B66 = "All") + (Data_Clean_Build!$F$2:$F$51 = $B66)) *
        (($C66 = "") + ISNUMBER(SEARCH(Data_Clean_Build!$B$2:$B$51,$C66)))
    ),
    0
)</f>
        <v>0</v>
      </c>
      <c r="I66" s="19" cm="1">
        <f t="array" ref="I66">IFERROR(
    SUMPRODUCT(
        (Data_Clean_Build!M$2:M$51&lt;&gt;0) *
        (Data_Clean_Build!$D$2:$D$51 = Data_Clean_Build!M$1:M$1) *
        (($B66 = "All") + (Data_Clean_Build!$F$2:$F$51 = $B66)) *
        (($C66 = "") + ISNUMBER(SEARCH(Data_Clean_Build!$B$2:$B$51,$C66)))
    ),
    0
)</f>
        <v>0</v>
      </c>
      <c r="J66" s="19" cm="1">
        <f t="array" ref="J66">IFERROR(
    SUMPRODUCT(
        (Data_Clean_Build!N$2:N$51&lt;&gt;0) *
        (Data_Clean_Build!$D$2:$D$51 = Data_Clean_Build!N$1:N$1) *
        (($B66 = "All") + (Data_Clean_Build!$F$2:$F$51 = $B66)) *
        (($C66 = "") + ISNUMBER(SEARCH(Data_Clean_Build!$B$2:$B$51,$C66)))
    ),
    0
)</f>
        <v>0</v>
      </c>
      <c r="K66" s="19" cm="1">
        <f t="array" ref="K66">IFERROR(
    SUMPRODUCT(
        (Data_Clean_Build!O$2:O$51&lt;&gt;0) *
        (Data_Clean_Build!$D$2:$D$51 = Data_Clean_Build!O$1:O$1) *
        (($B66 = "All") + (Data_Clean_Build!$F$2:$F$51 = $B66)) *
        (($C66 = "") + ISNUMBER(SEARCH(Data_Clean_Build!$B$2:$B$51,$C66)))
    ),
    0
)</f>
        <v>0</v>
      </c>
      <c r="L66" s="19" cm="1">
        <f t="array" ref="L66">IFERROR(
    SUMPRODUCT(
        (Data_Clean_Build!P$2:P$51&lt;&gt;0) *
        (Data_Clean_Build!$D$2:$D$51 = Data_Clean_Build!P$1:P$1) *
        (($B66 = "All") + (Data_Clean_Build!$F$2:$F$51 = $B66)) *
        (($C66 = "") + ISNUMBER(SEARCH(Data_Clean_Build!$B$2:$B$51,$C66)))
    ),
    0
)</f>
        <v>0</v>
      </c>
      <c r="M66" s="19" cm="1">
        <f t="array" ref="M66">IFERROR(
    SUMPRODUCT(
        (Data_Clean_Build!Q$2:Q$51&lt;&gt;0) *
        (Data_Clean_Build!$D$2:$D$51 = Data_Clean_Build!Q$1:Q$1) *
        (($B66 = "All") + (Data_Clean_Build!$F$2:$F$51 = $B66)) *
        (($C66 = "") + ISNUMBER(SEARCH(Data_Clean_Build!$B$2:$B$51,$C66)))
    ),
    0
)</f>
        <v>0</v>
      </c>
      <c r="N66" s="19" cm="1">
        <f t="array" ref="N66">IFERROR(
    SUMPRODUCT(
        (Data_Clean_Build!R$2:R$51&lt;&gt;0) *
        (Data_Clean_Build!$D$2:$D$51 = Data_Clean_Build!R$1:R$1) *
        (($B66 = "All") + (Data_Clean_Build!$F$2:$F$51 = $B66)) *
        (($C66 = "") + ISNUMBER(SEARCH(Data_Clean_Build!$B$2:$B$51,$C66)))
    ),
    0
)</f>
        <v>0</v>
      </c>
      <c r="O66" s="19" cm="1">
        <f t="array" ref="O66">IFERROR(
    SUMPRODUCT(
        (Data_Clean_Build!S$2:S$51&lt;&gt;0) *
        (Data_Clean_Build!$D$2:$D$51 = Data_Clean_Build!S$1:S$1) *
        (($B66 = "All") + (Data_Clean_Build!$F$2:$F$51 = $B66)) *
        (($C66 = "") + ISNUMBER(SEARCH(Data_Clean_Build!$B$2:$B$51,$C66)))
    ),
    0
)</f>
        <v>0</v>
      </c>
      <c r="P66" s="19" cm="1">
        <f t="array" ref="P66">IFERROR(
    SUMPRODUCT(
        (Data_Clean_Build!T$2:T$51&lt;&gt;0) *
        (Data_Clean_Build!$D$2:$D$51 = Data_Clean_Build!T$1:T$1) *
        (($B66 = "All") + (Data_Clean_Build!$F$2:$F$51 = $B66)) *
        (($C66 = "") + ISNUMBER(SEARCH(Data_Clean_Build!$B$2:$B$51,$C66)))
    ),
    0
)</f>
        <v>0</v>
      </c>
      <c r="Q66" s="19" cm="1">
        <f t="array" ref="Q66">IFERROR(
    SUMPRODUCT(
        (Data_Clean_Build!U$2:U$51&lt;&gt;0) *
        (Data_Clean_Build!$D$2:$D$51 = Data_Clean_Build!U$1:U$1) *
        (($B66 = "All") + (Data_Clean_Build!$F$2:$F$51 = $B66)) *
        (($C66 = "") + ISNUMBER(SEARCH(Data_Clean_Build!$B$2:$B$51,$C66)))
    ),
    0
)</f>
        <v>0</v>
      </c>
      <c r="R66" s="19" cm="1">
        <f t="array" ref="R66">IFERROR(
    SUMPRODUCT(
        (Data_Clean_Build!V$2:V$51&lt;&gt;0) *
        (Data_Clean_Build!$D$2:$D$51 = Data_Clean_Build!V$1:V$1) *
        (($B66 = "All") + (Data_Clean_Build!$F$2:$F$51 = $B66)) *
        (($C66 = "") + ISNUMBER(SEARCH(Data_Clean_Build!$B$2:$B$51,$C66)))
    ),
    0
)</f>
        <v>0</v>
      </c>
      <c r="S66" s="19" cm="1">
        <f t="array" ref="S66">IFERROR(
    SUMPRODUCT(
        (Data_Clean_Build!W$2:W$51&lt;&gt;0) *
        (Data_Clean_Build!$D$2:$D$51 = Data_Clean_Build!W$1:W$1) *
        (($B66 = "All") + (Data_Clean_Build!$F$2:$F$51 = $B66)) *
        (($C66 = "") + ISNUMBER(SEARCH(Data_Clean_Build!$B$2:$B$51,$C66)))
    ),
    0
)</f>
        <v>0</v>
      </c>
      <c r="T66" s="19" cm="1">
        <f t="array" ref="T66">IFERROR(
    SUMPRODUCT(
        (Data_Clean_Build!X$2:X$51&lt;&gt;0) *
        (Data_Clean_Build!$D$2:$D$51 = Data_Clean_Build!X$1:X$1) *
        (($B66 = "All") + (Data_Clean_Build!$F$2:$F$51 = $B66)) *
        (($C66 = "") + ISNUMBER(SEARCH(Data_Clean_Build!$B$2:$B$51,$C66)))
    ),
    0
)</f>
        <v>0</v>
      </c>
      <c r="U66" s="19" cm="1">
        <f t="array" ref="U66">IFERROR(
    SUMPRODUCT(
        (Data_Clean_Build!Y$2:Y$51&lt;&gt;0) *
        (Data_Clean_Build!$D$2:$D$51 = Data_Clean_Build!Y$1:Y$1) *
        (($B66 = "All") + (Data_Clean_Build!$F$2:$F$51 = $B66)) *
        (($C66 = "") + ISNUMBER(SEARCH(Data_Clean_Build!$B$2:$B$51,$C66)))
    ),
    0
)</f>
        <v>0</v>
      </c>
      <c r="V66" s="19" cm="1">
        <f t="array" ref="V66">IFERROR(
    SUMPRODUCT(
        (Data_Clean_Build!Z$2:Z$51&lt;&gt;0) *
        (Data_Clean_Build!$D$2:$D$51 = Data_Clean_Build!Z$1:Z$1) *
        (($B66 = "All") + (Data_Clean_Build!$F$2:$F$51 = $B66)) *
        (($C66 = "") + ISNUMBER(SEARCH(Data_Clean_Build!$B$2:$B$51,$C66)))
    ),
    0
)</f>
        <v>0</v>
      </c>
      <c r="W66" s="19" cm="1">
        <f t="array" ref="W66">IFERROR(
    SUMPRODUCT(
        (Data_Clean_Build!AA$2:AA$51&lt;&gt;0) *
        (Data_Clean_Build!$D$2:$D$51 = Data_Clean_Build!AA$1:AA$1) *
        (($B66 = "All") + (Data_Clean_Build!$F$2:$F$51 = $B66)) *
        (($C66 = "") + ISNUMBER(SEARCH(Data_Clean_Build!$B$2:$B$51,$C66)))
    ),
    0
)</f>
        <v>0</v>
      </c>
      <c r="X66" s="19" cm="1">
        <f t="array" ref="X66">IFERROR(
    SUMPRODUCT(
        (Data_Clean_Build!AB$2:AB$51&lt;&gt;0) *
        (Data_Clean_Build!$D$2:$D$51 = Data_Clean_Build!AB$1:AB$1) *
        (($B66 = "All") + (Data_Clean_Build!$F$2:$F$51 = $B66)) *
        (($C66 = "") + ISNUMBER(SEARCH(Data_Clean_Build!$B$2:$B$51,$C66)))
    ),
    0
)</f>
        <v>0</v>
      </c>
      <c r="Y66" s="19" cm="1">
        <f t="array" ref="Y66">IFERROR(
    SUMPRODUCT(
        (Data_Clean_Build!AC$2:AC$51&lt;&gt;0) *
        (Data_Clean_Build!$D$2:$D$51 = Data_Clean_Build!AC$1:AC$1) *
        (($B66 = "All") + (Data_Clean_Build!$F$2:$F$51 = $B66)) *
        (($C66 = "") + ISNUMBER(SEARCH(Data_Clean_Build!$B$2:$B$51,$C66)))
    ),
    0
)</f>
        <v>0</v>
      </c>
      <c r="Z66" s="19" cm="1">
        <f t="array" ref="Z66">IFERROR(
    SUMPRODUCT(
        (Data_Clean_Build!AD$2:AD$51&lt;&gt;0) *
        (Data_Clean_Build!$D$2:$D$51 = Data_Clean_Build!AD$1:AD$1) *
        (($B66 = "All") + (Data_Clean_Build!$F$2:$F$51 = $B66)) *
        (($C66 = "") + ISNUMBER(SEARCH(Data_Clean_Build!$B$2:$B$51,$C66)))
    ),
    0
)</f>
        <v>1</v>
      </c>
      <c r="AA66" s="19" cm="1">
        <f t="array" ref="AA66">IFERROR(
    SUMPRODUCT(
        (Data_Clean_Build!AE$2:AE$51&lt;&gt;0) *
        (Data_Clean_Build!$D$2:$D$51 = Data_Clean_Build!AE$1:AE$1) *
        (($B66 = "All") + (Data_Clean_Build!$F$2:$F$51 = $B66)) *
        (($C66 = "") + ISNUMBER(SEARCH(Data_Clean_Build!$B$2:$B$51,$C66)))
    ),
    0
)</f>
        <v>1</v>
      </c>
      <c r="AB66" s="19" cm="1">
        <f t="array" ref="AB66">IFERROR(
    SUMPRODUCT(
        (Data_Clean_Build!AF$2:AF$51&lt;&gt;0) *
        (Data_Clean_Build!$D$2:$D$51 = Data_Clean_Build!AF$1:AF$1) *
        (($B66 = "All") + (Data_Clean_Build!$F$2:$F$51 = $B66)) *
        (($C66 = "") + ISNUMBER(SEARCH(Data_Clean_Build!$B$2:$B$51,$C66)))
    ),
    0
)</f>
        <v>0</v>
      </c>
      <c r="AC66" s="19" cm="1">
        <f t="array" ref="AC66">IFERROR(
    SUMPRODUCT(
        (Data_Clean_Build!AG$2:AG$51&lt;&gt;0) *
        (Data_Clean_Build!$D$2:$D$51 = Data_Clean_Build!AG$1:AG$1) *
        (($B66 = "All") + (Data_Clean_Build!$F$2:$F$51 = $B66)) *
        (($C66 = "") + ISNUMBER(SEARCH(Data_Clean_Build!$B$2:$B$51,$C66)))
    ),
    0
)</f>
        <v>0</v>
      </c>
      <c r="AD66" s="19" cm="1">
        <f t="array" ref="AD66">IFERROR(
    SUMPRODUCT(
        (Data_Clean_Build!AH$2:AH$51&lt;&gt;0) *
        (Data_Clean_Build!$D$2:$D$51 = Data_Clean_Build!AH$1:AH$1) *
        (($B66 = "All") + (Data_Clean_Build!$F$2:$F$51 = $B66)) *
        (($C66 = "") + ISNUMBER(SEARCH(Data_Clean_Build!$B$2:$B$51,$C66)))
    ),
    0
)</f>
        <v>0</v>
      </c>
      <c r="AE66" s="19" cm="1">
        <f t="array" ref="AE66">IFERROR(
    SUMPRODUCT(
        (Data_Clean_Build!AI$2:AI$51&lt;&gt;0) *
        (Data_Clean_Build!$D$2:$D$51 = Data_Clean_Build!AI$1:AI$1) *
        (($B66 = "All") + (Data_Clean_Build!$F$2:$F$51 = $B66)) *
        (($C66 = "") + ISNUMBER(SEARCH(Data_Clean_Build!$B$2:$B$51,$C66)))
    ),
    0
)</f>
        <v>0</v>
      </c>
      <c r="AF66" s="19" cm="1">
        <f t="array" ref="AF66">IFERROR(
    SUMPRODUCT(
        (Data_Clean_Build!AJ$2:AJ$51&lt;&gt;0) *
        (Data_Clean_Build!$D$2:$D$51 = Data_Clean_Build!AJ$1:AJ$1) *
        (($B66 = "All") + (Data_Clean_Build!$F$2:$F$51 = $B66)) *
        (($C66 = "") + ISNUMBER(SEARCH(Data_Clean_Build!$B$2:$B$51,$C66)))
    ),
    0
)</f>
        <v>0</v>
      </c>
      <c r="AH66" s="19" cm="1">
        <f t="array" ref="AH66">_xlfn.SWITCH($A66,"Start",$E66,"End",$G66,SUM($E66:$G66))</f>
        <v>0</v>
      </c>
      <c r="AI66" s="19" cm="1">
        <f t="array" ref="AI66">_xlfn.SWITCH($A66,"Start",$H66,"End",$J66,SUM($H66:$J66))</f>
        <v>0</v>
      </c>
      <c r="AJ66" s="19" cm="1">
        <f t="array" ref="AJ66">_xlfn.SWITCH($A66,"Start",$K66,"End",$M66,SUM($K66:$M66))</f>
        <v>0</v>
      </c>
      <c r="AK66" s="19" cm="1">
        <f t="array" ref="AK66">_xlfn.SWITCH($A66,"Start",$N66,"End",$P66,SUM($N66:$P66))</f>
        <v>0</v>
      </c>
      <c r="AL66" s="19" cm="1">
        <f t="array" ref="AL66">_xlfn.SWITCH($A66,"Start",$Q66,"End",$S66,SUM($Q66:$S66))</f>
        <v>0</v>
      </c>
      <c r="AM66" s="19" cm="1">
        <f t="array" ref="AM66">_xlfn.SWITCH($A66,"Start",$T66,"End",$V66,SUM($T66:$V66))</f>
        <v>0</v>
      </c>
      <c r="AN66" s="19" cm="1">
        <f t="array" ref="AN66">_xlfn.SWITCH($A66,"Start",$W66,"End",$Y66,SUM($W66:$Y66))</f>
        <v>0</v>
      </c>
      <c r="AO66" s="19" cm="1">
        <f t="array" ref="AO66">_xlfn.SWITCH($A66,"Start",$Z66,"End",$AB66,SUM($Z66:$AB66))</f>
        <v>2</v>
      </c>
      <c r="AP66" s="19" cm="1">
        <f t="array" ref="AP66">_xlfn.SWITCH($A66,"Start",$AC66,"End",$AE66,SUM($AC66:$AE66))</f>
        <v>0</v>
      </c>
      <c r="AR66" s="19" cm="1">
        <f t="array" ref="AR66">_xlfn.SWITCH($A66,"Start",$E66,"End",$P66,SUM($E66:$P66))</f>
        <v>0</v>
      </c>
      <c r="AS66" s="19" cm="1">
        <f t="array" ref="AS66">_xlfn.SWITCH($A66,"Start",$Q66,"End",$AB66,SUM($Q66:$AB66))</f>
        <v>2</v>
      </c>
    </row>
    <row r="67" spans="1:45" x14ac:dyDescent="0.2">
      <c r="A67" s="35" t="s">
        <v>17</v>
      </c>
      <c r="B67" s="34" t="s">
        <v>12</v>
      </c>
      <c r="C67" s="35" t="s">
        <v>16</v>
      </c>
      <c r="E67" s="19" cm="1">
        <f t="array" ref="E67">IFERROR(
    SUMPRODUCT(
        (Data_Clean_Build!I$2:I$51&lt;&gt;0) *
        (Data_Clean_Build!H$2:H$51 &lt;&gt; "") *
        (Data_Clean_Build!H$2:H$51 = 0) *
       (Data_Clean_Build!$D$2:$D$51 &lt;&gt; Data_Clean_Build!I$1:I$1) *
        (($B67 = "All") + (Data_Clean_Build!$F$2:$F$51 = $B67)) *
        (($C67 = "") + ISNUMBER(SEARCH(Data_Clean_Build!$B$2:$B$51,$C67)))
    ),
    0
)</f>
        <v>0</v>
      </c>
      <c r="F67" s="19" cm="1">
        <f t="array" ref="F67">IFERROR(
    SUMPRODUCT(
        (Data_Clean_Build!J$2:J$51&lt;&gt;0) *
        (Data_Clean_Build!I$2:I$51 &lt;&gt; "") *
        (Data_Clean_Build!I$2:I$51 = 0) *
       (Data_Clean_Build!$D$2:$D$51 &lt;&gt; Data_Clean_Build!J$1:J$1) *
        (($B67 = "All") + (Data_Clean_Build!$F$2:$F$51 = $B67)) *
        (($C67 = "") + ISNUMBER(SEARCH(Data_Clean_Build!$B$2:$B$51,$C67)))
    ),
    0
)</f>
        <v>0</v>
      </c>
      <c r="G67" s="19" cm="1">
        <f t="array" ref="G67">IFERROR(
    SUMPRODUCT(
        (Data_Clean_Build!K$2:K$51&lt;&gt;0) *
        (Data_Clean_Build!J$2:J$51 &lt;&gt; "") *
        (Data_Clean_Build!J$2:J$51 = 0) *
       (Data_Clean_Build!$D$2:$D$51 &lt;&gt; Data_Clean_Build!K$1:K$1) *
        (($B67 = "All") + (Data_Clean_Build!$F$2:$F$51 = $B67)) *
        (($C67 = "") + ISNUMBER(SEARCH(Data_Clean_Build!$B$2:$B$51,$C67)))
    ),
    0
)</f>
        <v>0</v>
      </c>
      <c r="H67" s="19" cm="1">
        <f t="array" ref="H67">IFERROR(
    SUMPRODUCT(
        (Data_Clean_Build!L$2:L$51&lt;&gt;0) *
        (Data_Clean_Build!K$2:K$51 &lt;&gt; "") *
        (Data_Clean_Build!K$2:K$51 = 0) *
       (Data_Clean_Build!$D$2:$D$51 &lt;&gt; Data_Clean_Build!L$1:L$1) *
        (($B67 = "All") + (Data_Clean_Build!$F$2:$F$51 = $B67)) *
        (($C67 = "") + ISNUMBER(SEARCH(Data_Clean_Build!$B$2:$B$51,$C67)))
    ),
    0
)</f>
        <v>0</v>
      </c>
      <c r="I67" s="19" cm="1">
        <f t="array" ref="I67">IFERROR(
    SUMPRODUCT(
        (Data_Clean_Build!M$2:M$51&lt;&gt;0) *
        (Data_Clean_Build!L$2:L$51 &lt;&gt; "") *
        (Data_Clean_Build!L$2:L$51 = 0) *
       (Data_Clean_Build!$D$2:$D$51 &lt;&gt; Data_Clean_Build!M$1:M$1) *
        (($B67 = "All") + (Data_Clean_Build!$F$2:$F$51 = $B67)) *
        (($C67 = "") + ISNUMBER(SEARCH(Data_Clean_Build!$B$2:$B$51,$C67)))
    ),
    0
)</f>
        <v>0</v>
      </c>
      <c r="J67" s="19" cm="1">
        <f t="array" ref="J67">IFERROR(
    SUMPRODUCT(
        (Data_Clean_Build!N$2:N$51&lt;&gt;0) *
        (Data_Clean_Build!M$2:M$51 &lt;&gt; "") *
        (Data_Clean_Build!M$2:M$51 = 0) *
       (Data_Clean_Build!$D$2:$D$51 &lt;&gt; Data_Clean_Build!N$1:N$1) *
        (($B67 = "All") + (Data_Clean_Build!$F$2:$F$51 = $B67)) *
        (($C67 = "") + ISNUMBER(SEARCH(Data_Clean_Build!$B$2:$B$51,$C67)))
    ),
    0
)</f>
        <v>0</v>
      </c>
      <c r="K67" s="19" cm="1">
        <f t="array" ref="K67">IFERROR(
    SUMPRODUCT(
        (Data_Clean_Build!O$2:O$51&lt;&gt;0) *
        (Data_Clean_Build!N$2:N$51 &lt;&gt; "") *
        (Data_Clean_Build!N$2:N$51 = 0) *
       (Data_Clean_Build!$D$2:$D$51 &lt;&gt; Data_Clean_Build!O$1:O$1) *
        (($B67 = "All") + (Data_Clean_Build!$F$2:$F$51 = $B67)) *
        (($C67 = "") + ISNUMBER(SEARCH(Data_Clean_Build!$B$2:$B$51,$C67)))
    ),
    0
)</f>
        <v>0</v>
      </c>
      <c r="L67" s="19" cm="1">
        <f t="array" ref="L67">IFERROR(
    SUMPRODUCT(
        (Data_Clean_Build!P$2:P$51&lt;&gt;0) *
        (Data_Clean_Build!O$2:O$51 &lt;&gt; "") *
        (Data_Clean_Build!O$2:O$51 = 0) *
       (Data_Clean_Build!$D$2:$D$51 &lt;&gt; Data_Clean_Build!P$1:P$1) *
        (($B67 = "All") + (Data_Clean_Build!$F$2:$F$51 = $B67)) *
        (($C67 = "") + ISNUMBER(SEARCH(Data_Clean_Build!$B$2:$B$51,$C67)))
    ),
    0
)</f>
        <v>0</v>
      </c>
      <c r="M67" s="19" cm="1">
        <f t="array" ref="M67">IFERROR(
    SUMPRODUCT(
        (Data_Clean_Build!Q$2:Q$51&lt;&gt;0) *
        (Data_Clean_Build!P$2:P$51 &lt;&gt; "") *
        (Data_Clean_Build!P$2:P$51 = 0) *
       (Data_Clean_Build!$D$2:$D$51 &lt;&gt; Data_Clean_Build!Q$1:Q$1) *
        (($B67 = "All") + (Data_Clean_Build!$F$2:$F$51 = $B67)) *
        (($C67 = "") + ISNUMBER(SEARCH(Data_Clean_Build!$B$2:$B$51,$C67)))
    ),
    0
)</f>
        <v>0</v>
      </c>
      <c r="N67" s="19" cm="1">
        <f t="array" ref="N67">IFERROR(
    SUMPRODUCT(
        (Data_Clean_Build!R$2:R$51&lt;&gt;0) *
        (Data_Clean_Build!Q$2:Q$51 &lt;&gt; "") *
        (Data_Clean_Build!Q$2:Q$51 = 0) *
       (Data_Clean_Build!$D$2:$D$51 &lt;&gt; Data_Clean_Build!R$1:R$1) *
        (($B67 = "All") + (Data_Clean_Build!$F$2:$F$51 = $B67)) *
        (($C67 = "") + ISNUMBER(SEARCH(Data_Clean_Build!$B$2:$B$51,$C67)))
    ),
    0
)</f>
        <v>0</v>
      </c>
      <c r="O67" s="19" cm="1">
        <f t="array" ref="O67">IFERROR(
    SUMPRODUCT(
        (Data_Clean_Build!S$2:S$51&lt;&gt;0) *
        (Data_Clean_Build!R$2:R$51 &lt;&gt; "") *
        (Data_Clean_Build!R$2:R$51 = 0) *
       (Data_Clean_Build!$D$2:$D$51 &lt;&gt; Data_Clean_Build!S$1:S$1) *
        (($B67 = "All") + (Data_Clean_Build!$F$2:$F$51 = $B67)) *
        (($C67 = "") + ISNUMBER(SEARCH(Data_Clean_Build!$B$2:$B$51,$C67)))
    ),
    0
)</f>
        <v>0</v>
      </c>
      <c r="P67" s="19" cm="1">
        <f t="array" ref="P67">IFERROR(
    SUMPRODUCT(
        (Data_Clean_Build!T$2:T$51&lt;&gt;0) *
        (Data_Clean_Build!S$2:S$51 &lt;&gt; "") *
        (Data_Clean_Build!S$2:S$51 = 0) *
       (Data_Clean_Build!$D$2:$D$51 &lt;&gt; Data_Clean_Build!T$1:T$1) *
        (($B67 = "All") + (Data_Clean_Build!$F$2:$F$51 = $B67)) *
        (($C67 = "") + ISNUMBER(SEARCH(Data_Clean_Build!$B$2:$B$51,$C67)))
    ),
    0
)</f>
        <v>0</v>
      </c>
      <c r="Q67" s="19" cm="1">
        <f t="array" ref="Q67">IFERROR(
    SUMPRODUCT(
        (Data_Clean_Build!U$2:U$51&lt;&gt;0) *
        (Data_Clean_Build!T$2:T$51 &lt;&gt; "") *
        (Data_Clean_Build!T$2:T$51 = 0) *
       (Data_Clean_Build!$D$2:$D$51 &lt;&gt; Data_Clean_Build!U$1:U$1) *
        (($B67 = "All") + (Data_Clean_Build!$F$2:$F$51 = $B67)) *
        (($C67 = "") + ISNUMBER(SEARCH(Data_Clean_Build!$B$2:$B$51,$C67)))
    ),
    0
)</f>
        <v>0</v>
      </c>
      <c r="R67" s="19" cm="1">
        <f t="array" ref="R67">IFERROR(
    SUMPRODUCT(
        (Data_Clean_Build!V$2:V$51&lt;&gt;0) *
        (Data_Clean_Build!U$2:U$51 &lt;&gt; "") *
        (Data_Clean_Build!U$2:U$51 = 0) *
       (Data_Clean_Build!$D$2:$D$51 &lt;&gt; Data_Clean_Build!V$1:V$1) *
        (($B67 = "All") + (Data_Clean_Build!$F$2:$F$51 = $B67)) *
        (($C67 = "") + ISNUMBER(SEARCH(Data_Clean_Build!$B$2:$B$51,$C67)))
    ),
    0
)</f>
        <v>0</v>
      </c>
      <c r="S67" s="19" cm="1">
        <f t="array" ref="S67">IFERROR(
    SUMPRODUCT(
        (Data_Clean_Build!W$2:W$51&lt;&gt;0) *
        (Data_Clean_Build!V$2:V$51 &lt;&gt; "") *
        (Data_Clean_Build!V$2:V$51 = 0) *
       (Data_Clean_Build!$D$2:$D$51 &lt;&gt; Data_Clean_Build!W$1:W$1) *
        (($B67 = "All") + (Data_Clean_Build!$F$2:$F$51 = $B67)) *
        (($C67 = "") + ISNUMBER(SEARCH(Data_Clean_Build!$B$2:$B$51,$C67)))
    ),
    0
)</f>
        <v>0</v>
      </c>
      <c r="T67" s="19" cm="1">
        <f t="array" ref="T67">IFERROR(
    SUMPRODUCT(
        (Data_Clean_Build!X$2:X$51&lt;&gt;0) *
        (Data_Clean_Build!W$2:W$51 &lt;&gt; "") *
        (Data_Clean_Build!W$2:W$51 = 0) *
       (Data_Clean_Build!$D$2:$D$51 &lt;&gt; Data_Clean_Build!X$1:X$1) *
        (($B67 = "All") + (Data_Clean_Build!$F$2:$F$51 = $B67)) *
        (($C67 = "") + ISNUMBER(SEARCH(Data_Clean_Build!$B$2:$B$51,$C67)))
    ),
    0
)</f>
        <v>0</v>
      </c>
      <c r="U67" s="19" cm="1">
        <f t="array" ref="U67">IFERROR(
    SUMPRODUCT(
        (Data_Clean_Build!Y$2:Y$51&lt;&gt;0) *
        (Data_Clean_Build!X$2:X$51 &lt;&gt; "") *
        (Data_Clean_Build!X$2:X$51 = 0) *
       (Data_Clean_Build!$D$2:$D$51 &lt;&gt; Data_Clean_Build!Y$1:Y$1) *
        (($B67 = "All") + (Data_Clean_Build!$F$2:$F$51 = $B67)) *
        (($C67 = "") + ISNUMBER(SEARCH(Data_Clean_Build!$B$2:$B$51,$C67)))
    ),
    0
)</f>
        <v>0</v>
      </c>
      <c r="V67" s="19" cm="1">
        <f t="array" ref="V67">IFERROR(
    SUMPRODUCT(
        (Data_Clean_Build!Z$2:Z$51&lt;&gt;0) *
        (Data_Clean_Build!Y$2:Y$51 &lt;&gt; "") *
        (Data_Clean_Build!Y$2:Y$51 = 0) *
       (Data_Clean_Build!$D$2:$D$51 &lt;&gt; Data_Clean_Build!Z$1:Z$1) *
        (($B67 = "All") + (Data_Clean_Build!$F$2:$F$51 = $B67)) *
        (($C67 = "") + ISNUMBER(SEARCH(Data_Clean_Build!$B$2:$B$51,$C67)))
    ),
    0
)</f>
        <v>0</v>
      </c>
      <c r="W67" s="19" cm="1">
        <f t="array" ref="W67">IFERROR(
    SUMPRODUCT(
        (Data_Clean_Build!AA$2:AA$51&lt;&gt;0) *
        (Data_Clean_Build!Z$2:Z$51 &lt;&gt; "") *
        (Data_Clean_Build!Z$2:Z$51 = 0) *
       (Data_Clean_Build!$D$2:$D$51 &lt;&gt; Data_Clean_Build!AA$1:AA$1) *
        (($B67 = "All") + (Data_Clean_Build!$F$2:$F$51 = $B67)) *
        (($C67 = "") + ISNUMBER(SEARCH(Data_Clean_Build!$B$2:$B$51,$C67)))
    ),
    0
)</f>
        <v>0</v>
      </c>
      <c r="X67" s="19" cm="1">
        <f t="array" ref="X67">IFERROR(
    SUMPRODUCT(
        (Data_Clean_Build!AB$2:AB$51&lt;&gt;0) *
        (Data_Clean_Build!AA$2:AA$51 &lt;&gt; "") *
        (Data_Clean_Build!AA$2:AA$51 = 0) *
       (Data_Clean_Build!$D$2:$D$51 &lt;&gt; Data_Clean_Build!AB$1:AB$1) *
        (($B67 = "All") + (Data_Clean_Build!$F$2:$F$51 = $B67)) *
        (($C67 = "") + ISNUMBER(SEARCH(Data_Clean_Build!$B$2:$B$51,$C67)))
    ),
    0
)</f>
        <v>0</v>
      </c>
      <c r="Y67" s="19" cm="1">
        <f t="array" ref="Y67">IFERROR(
    SUMPRODUCT(
        (Data_Clean_Build!AC$2:AC$51&lt;&gt;0) *
        (Data_Clean_Build!AB$2:AB$51 &lt;&gt; "") *
        (Data_Clean_Build!AB$2:AB$51 = 0) *
       (Data_Clean_Build!$D$2:$D$51 &lt;&gt; Data_Clean_Build!AC$1:AC$1) *
        (($B67 = "All") + (Data_Clean_Build!$F$2:$F$51 = $B67)) *
        (($C67 = "") + ISNUMBER(SEARCH(Data_Clean_Build!$B$2:$B$51,$C67)))
    ),
    0
)</f>
        <v>0</v>
      </c>
      <c r="Z67" s="19" cm="1">
        <f t="array" ref="Z67">IFERROR(
    SUMPRODUCT(
        (Data_Clean_Build!AD$2:AD$51&lt;&gt;0) *
        (Data_Clean_Build!AC$2:AC$51 &lt;&gt; "") *
        (Data_Clean_Build!AC$2:AC$51 = 0) *
       (Data_Clean_Build!$D$2:$D$51 &lt;&gt; Data_Clean_Build!AD$1:AD$1) *
        (($B67 = "All") + (Data_Clean_Build!$F$2:$F$51 = $B67)) *
        (($C67 = "") + ISNUMBER(SEARCH(Data_Clean_Build!$B$2:$B$51,$C67)))
    ),
    0
)</f>
        <v>0</v>
      </c>
      <c r="AA67" s="19" cm="1">
        <f t="array" ref="AA67">IFERROR(
    SUMPRODUCT(
        (Data_Clean_Build!AE$2:AE$51&lt;&gt;0) *
        (Data_Clean_Build!AD$2:AD$51 &lt;&gt; "") *
        (Data_Clean_Build!AD$2:AD$51 = 0) *
       (Data_Clean_Build!$D$2:$D$51 &lt;&gt; Data_Clean_Build!AE$1:AE$1) *
        (($B67 = "All") + (Data_Clean_Build!$F$2:$F$51 = $B67)) *
        (($C67 = "") + ISNUMBER(SEARCH(Data_Clean_Build!$B$2:$B$51,$C67)))
    ),
    0
)</f>
        <v>0</v>
      </c>
      <c r="AB67" s="19" cm="1">
        <f t="array" ref="AB67">IFERROR(
    SUMPRODUCT(
        (Data_Clean_Build!AF$2:AF$51&lt;&gt;0) *
        (Data_Clean_Build!AE$2:AE$51 &lt;&gt; "") *
        (Data_Clean_Build!AE$2:AE$51 = 0) *
       (Data_Clean_Build!$D$2:$D$51 &lt;&gt; Data_Clean_Build!AF$1:AF$1) *
        (($B67 = "All") + (Data_Clean_Build!$F$2:$F$51 = $B67)) *
        (($C67 = "") + ISNUMBER(SEARCH(Data_Clean_Build!$B$2:$B$51,$C67)))
    ),
    0
)</f>
        <v>0</v>
      </c>
      <c r="AC67" s="19" cm="1">
        <f t="array" ref="AC67">IFERROR(
    SUMPRODUCT(
        (Data_Clean_Build!AG$2:AG$51&lt;&gt;0) *
        (Data_Clean_Build!AF$2:AF$51 &lt;&gt; "") *
        (Data_Clean_Build!AF$2:AF$51 = 0) *
       (Data_Clean_Build!$D$2:$D$51 &lt;&gt; Data_Clean_Build!AG$1:AG$1) *
        (($B67 = "All") + (Data_Clean_Build!$F$2:$F$51 = $B67)) *
        (($C67 = "") + ISNUMBER(SEARCH(Data_Clean_Build!$B$2:$B$51,$C67)))
    ),
    0
)</f>
        <v>0</v>
      </c>
      <c r="AD67" s="19" cm="1">
        <f t="array" ref="AD67">IFERROR(
    SUMPRODUCT(
        (Data_Clean_Build!AH$2:AH$51&lt;&gt;0) *
        (Data_Clean_Build!AG$2:AG$51 &lt;&gt; "") *
        (Data_Clean_Build!AG$2:AG$51 = 0) *
       (Data_Clean_Build!$D$2:$D$51 &lt;&gt; Data_Clean_Build!AH$1:AH$1) *
        (($B67 = "All") + (Data_Clean_Build!$F$2:$F$51 = $B67)) *
        (($C67 = "") + ISNUMBER(SEARCH(Data_Clean_Build!$B$2:$B$51,$C67)))
    ),
    0
)</f>
        <v>0</v>
      </c>
      <c r="AE67" s="19" cm="1">
        <f t="array" ref="AE67">IFERROR(
    SUMPRODUCT(
        (Data_Clean_Build!AI$2:AI$51&lt;&gt;0) *
        (Data_Clean_Build!AH$2:AH$51 &lt;&gt; "") *
        (Data_Clean_Build!AH$2:AH$51 = 0) *
       (Data_Clean_Build!$D$2:$D$51 &lt;&gt; Data_Clean_Build!AI$1:AI$1) *
        (($B67 = "All") + (Data_Clean_Build!$F$2:$F$51 = $B67)) *
        (($C67 = "") + ISNUMBER(SEARCH(Data_Clean_Build!$B$2:$B$51,$C67)))
    ),
    0
)</f>
        <v>0</v>
      </c>
      <c r="AF67" s="19" cm="1">
        <f t="array" ref="AF67">IFERROR(
    SUMPRODUCT(
        (Data_Clean_Build!AJ$2:AJ$51&lt;&gt;0) *
        (Data_Clean_Build!AI$2:AI$51 &lt;&gt; "") *
        (Data_Clean_Build!AI$2:AI$51 = 0) *
       (Data_Clean_Build!$D$2:$D$51 &lt;&gt; Data_Clean_Build!AJ$1:AJ$1) *
        (($B67 = "All") + (Data_Clean_Build!$F$2:$F$51 = $B67)) *
        (($C67 = "") + ISNUMBER(SEARCH(Data_Clean_Build!$B$2:$B$51,$C67)))
    ),
    0
)</f>
        <v>0</v>
      </c>
      <c r="AH67" s="19" cm="1">
        <f t="array" ref="AH67">_xlfn.SWITCH($A67,"Start",$E67,"End",$G67,SUM($E67:$G67))</f>
        <v>0</v>
      </c>
      <c r="AI67" s="19" cm="1">
        <f t="array" ref="AI67">_xlfn.SWITCH($A67,"Start",$H67,"End",$J67,SUM($H67:$J67))</f>
        <v>0</v>
      </c>
      <c r="AJ67" s="19" cm="1">
        <f t="array" ref="AJ67">_xlfn.SWITCH($A67,"Start",$K67,"End",$M67,SUM($K67:$M67))</f>
        <v>0</v>
      </c>
      <c r="AK67" s="19" cm="1">
        <f t="array" ref="AK67">_xlfn.SWITCH($A67,"Start",$N67,"End",$P67,SUM($N67:$P67))</f>
        <v>0</v>
      </c>
      <c r="AL67" s="19" cm="1">
        <f t="array" ref="AL67">_xlfn.SWITCH($A67,"Start",$Q67,"End",$S67,SUM($Q67:$S67))</f>
        <v>0</v>
      </c>
      <c r="AM67" s="19" cm="1">
        <f t="array" ref="AM67">_xlfn.SWITCH($A67,"Start",$T67,"End",$V67,SUM($T67:$V67))</f>
        <v>0</v>
      </c>
      <c r="AN67" s="19" cm="1">
        <f t="array" ref="AN67">_xlfn.SWITCH($A67,"Start",$W67,"End",$Y67,SUM($W67:$Y67))</f>
        <v>0</v>
      </c>
      <c r="AO67" s="19" cm="1">
        <f t="array" ref="AO67">_xlfn.SWITCH($A67,"Start",$Z67,"End",$AB67,SUM($Z67:$AB67))</f>
        <v>0</v>
      </c>
      <c r="AP67" s="19" cm="1">
        <f t="array" ref="AP67">_xlfn.SWITCH($A67,"Start",$AC67,"End",$AE67,SUM($AC67:$AE67))</f>
        <v>0</v>
      </c>
      <c r="AR67" s="19" cm="1">
        <f t="array" ref="AR67">_xlfn.SWITCH($A67,"Start",$E67,"End",$P67,SUM($E67:$P67))</f>
        <v>0</v>
      </c>
      <c r="AS67" s="19" cm="1">
        <f t="array" ref="AS67">_xlfn.SWITCH($A67,"Start",$Q67,"End",$AB67,SUM($Q67:$AB67))</f>
        <v>0</v>
      </c>
    </row>
    <row r="68" spans="1:45" x14ac:dyDescent="0.2">
      <c r="A68" s="35" t="s">
        <v>18</v>
      </c>
      <c r="B68" s="34" t="s">
        <v>12</v>
      </c>
      <c r="C68" s="35" t="s">
        <v>16</v>
      </c>
      <c r="E68" s="19" cm="1">
        <f t="array" ref="E68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(($B68 = "All") + (Data_Clean_Build!$F$2:$F$51 = $B68)) *
        (($C68 = "") + ISNUMBER(SEARCH(Data_Clean_Build!$B$2:$B$51,$C68)))
    ),
    0
)</f>
        <v>0</v>
      </c>
      <c r="F68" s="19" cm="1">
        <f t="array" ref="F68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(($B68 = "All") + (Data_Clean_Build!$F$2:$F$51 = $B68)) *
        (($C68 = "") + ISNUMBER(SEARCH(Data_Clean_Build!$B$2:$B$51,$C68)))
    ),
    0
)</f>
        <v>0</v>
      </c>
      <c r="G68" s="19" cm="1">
        <f t="array" ref="G68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(($B68 = "All") + (Data_Clean_Build!$F$2:$F$51 = $B68)) *
        (($C68 = "") + ISNUMBER(SEARCH(Data_Clean_Build!$B$2:$B$51,$C68)))
    ),
    0
)</f>
        <v>0</v>
      </c>
      <c r="H68" s="19" cm="1">
        <f t="array" ref="H68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(($B68 = "All") + (Data_Clean_Build!$F$2:$F$51 = $B68)) *
        (($C68 = "") + ISNUMBER(SEARCH(Data_Clean_Build!$B$2:$B$51,$C68)))
    ),
    0
)</f>
        <v>0</v>
      </c>
      <c r="I68" s="19" cm="1">
        <f t="array" ref="I68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(($B68 = "All") + (Data_Clean_Build!$F$2:$F$51 = $B68)) *
        (($C68 = "") + ISNUMBER(SEARCH(Data_Clean_Build!$B$2:$B$51,$C68)))
    ),
    0
)</f>
        <v>0</v>
      </c>
      <c r="J68" s="19" cm="1">
        <f t="array" ref="J68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(($B68 = "All") + (Data_Clean_Build!$F$2:$F$51 = $B68)) *
        (($C68 = "") + ISNUMBER(SEARCH(Data_Clean_Build!$B$2:$B$51,$C68)))
    ),
    0
)</f>
        <v>0</v>
      </c>
      <c r="K68" s="19" cm="1">
        <f t="array" ref="K68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(($B68 = "All") + (Data_Clean_Build!$F$2:$F$51 = $B68)) *
        (($C68 = "") + ISNUMBER(SEARCH(Data_Clean_Build!$B$2:$B$51,$C68)))
    ),
    0
)</f>
        <v>0</v>
      </c>
      <c r="L68" s="19" cm="1">
        <f t="array" ref="L68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(($B68 = "All") + (Data_Clean_Build!$F$2:$F$51 = $B68)) *
        (($C68 = "") + ISNUMBER(SEARCH(Data_Clean_Build!$B$2:$B$51,$C68)))
    ),
    0
)</f>
        <v>0</v>
      </c>
      <c r="M68" s="19" cm="1">
        <f t="array" ref="M68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(($B68 = "All") + (Data_Clean_Build!$F$2:$F$51 = $B68)) *
        (($C68 = "") + ISNUMBER(SEARCH(Data_Clean_Build!$B$2:$B$51,$C68)))
    ),
    0
)</f>
        <v>0</v>
      </c>
      <c r="N68" s="19" cm="1">
        <f t="array" ref="N68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(($B68 = "All") + (Data_Clean_Build!$F$2:$F$51 = $B68)) *
        (($C68 = "") + ISNUMBER(SEARCH(Data_Clean_Build!$B$2:$B$51,$C68)))
    ),
    0
)</f>
        <v>0</v>
      </c>
      <c r="O68" s="19" cm="1">
        <f t="array" ref="O68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(($B68 = "All") + (Data_Clean_Build!$F$2:$F$51 = $B68)) *
        (($C68 = "") + ISNUMBER(SEARCH(Data_Clean_Build!$B$2:$B$51,$C68)))
    ),
    0
)</f>
        <v>0</v>
      </c>
      <c r="P68" s="19" cm="1">
        <f t="array" ref="P68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(($B68 = "All") + (Data_Clean_Build!$F$2:$F$51 = $B68)) *
        (($C68 = "") + ISNUMBER(SEARCH(Data_Clean_Build!$B$2:$B$51,$C68)))
    ),
    0
)</f>
        <v>0</v>
      </c>
      <c r="Q68" s="19" cm="1">
        <f t="array" ref="Q68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(($B68 = "All") + (Data_Clean_Build!$F$2:$F$51 = $B68)) *
        (($C68 = "") + ISNUMBER(SEARCH(Data_Clean_Build!$B$2:$B$51,$C68)))
    ),
    0
)</f>
        <v>0</v>
      </c>
      <c r="R68" s="19" cm="1">
        <f t="array" ref="R68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(($B68 = "All") + (Data_Clean_Build!$F$2:$F$51 = $B68)) *
        (($C68 = "") + ISNUMBER(SEARCH(Data_Clean_Build!$B$2:$B$51,$C68)))
    ),
    0
)</f>
        <v>0</v>
      </c>
      <c r="S68" s="19" cm="1">
        <f t="array" ref="S68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(($B68 = "All") + (Data_Clean_Build!$F$2:$F$51 = $B68)) *
        (($C68 = "") + ISNUMBER(SEARCH(Data_Clean_Build!$B$2:$B$51,$C68)))
    ),
    0
)</f>
        <v>0</v>
      </c>
      <c r="T68" s="19" cm="1">
        <f t="array" ref="T68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(($B68 = "All") + (Data_Clean_Build!$F$2:$F$51 = $B68)) *
        (($C68 = "") + ISNUMBER(SEARCH(Data_Clean_Build!$B$2:$B$51,$C68)))
    ),
    0
)</f>
        <v>0</v>
      </c>
      <c r="U68" s="19" cm="1">
        <f t="array" ref="U68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(($B68 = "All") + (Data_Clean_Build!$F$2:$F$51 = $B68)) *
        (($C68 = "") + ISNUMBER(SEARCH(Data_Clean_Build!$B$2:$B$51,$C68)))
    ),
    0
)</f>
        <v>0</v>
      </c>
      <c r="V68" s="19" cm="1">
        <f t="array" ref="V68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(($B68 = "All") + (Data_Clean_Build!$F$2:$F$51 = $B68)) *
        (($C68 = "") + ISNUMBER(SEARCH(Data_Clean_Build!$B$2:$B$51,$C68)))
    ),
    0
)</f>
        <v>0</v>
      </c>
      <c r="W68" s="19" cm="1">
        <f t="array" ref="W68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(($B68 = "All") + (Data_Clean_Build!$F$2:$F$51 = $B68)) *
        (($C68 = "") + ISNUMBER(SEARCH(Data_Clean_Build!$B$2:$B$51,$C68)))
    ),
    0
)</f>
        <v>0</v>
      </c>
      <c r="X68" s="19" cm="1">
        <f t="array" ref="X68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(($B68 = "All") + (Data_Clean_Build!$F$2:$F$51 = $B68)) *
        (($C68 = "") + ISNUMBER(SEARCH(Data_Clean_Build!$B$2:$B$51,$C68)))
    ),
    0
)</f>
        <v>0</v>
      </c>
      <c r="Y68" s="19" cm="1">
        <f t="array" ref="Y68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(($B68 = "All") + (Data_Clean_Build!$F$2:$F$51 = $B68)) *
        (($C68 = "") + ISNUMBER(SEARCH(Data_Clean_Build!$B$2:$B$51,$C68)))
    ),
    0
)</f>
        <v>0</v>
      </c>
      <c r="Z68" s="19" cm="1">
        <f t="array" ref="Z68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(($B68 = "All") + (Data_Clean_Build!$F$2:$F$51 = $B68)) *
        (($C68 = "") + ISNUMBER(SEARCH(Data_Clean_Build!$B$2:$B$51,$C68)))
    ),
    0
)</f>
        <v>0</v>
      </c>
      <c r="AA68" s="19" cm="1">
        <f t="array" ref="AA68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(($B68 = "All") + (Data_Clean_Build!$F$2:$F$51 = $B68)) *
        (($C68 = "") + ISNUMBER(SEARCH(Data_Clean_Build!$B$2:$B$51,$C68)))
    ),
    0
)</f>
        <v>0</v>
      </c>
      <c r="AB68" s="19" cm="1">
        <f t="array" ref="AB68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(($B68 = "All") + (Data_Clean_Build!$F$2:$F$51 = $B68)) *
        (($C68 = "") + ISNUMBER(SEARCH(Data_Clean_Build!$B$2:$B$51,$C68)))
    ),
    0
)</f>
        <v>0</v>
      </c>
      <c r="AC68" s="19" cm="1">
        <f t="array" ref="AC68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(($B68 = "All") + (Data_Clean_Build!$F$2:$F$51 = $B68)) *
        (($C68 = "") + ISNUMBER(SEARCH(Data_Clean_Build!$B$2:$B$51,$C68)))
    ),
    0
)</f>
        <v>0</v>
      </c>
      <c r="AD68" s="19" cm="1">
        <f t="array" ref="AD68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(($B68 = "All") + (Data_Clean_Build!$F$2:$F$51 = $B68)) *
        (($C68 = "") + ISNUMBER(SEARCH(Data_Clean_Build!$B$2:$B$51,$C68)))
    ),
    0
)</f>
        <v>0</v>
      </c>
      <c r="AE68" s="19" cm="1">
        <f t="array" ref="AE68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(($B68 = "All") + (Data_Clean_Build!$F$2:$F$51 = $B68)) *
        (($C68 = "") + ISNUMBER(SEARCH(Data_Clean_Build!$B$2:$B$51,$C68)))
    ),
    0
)</f>
        <v>0</v>
      </c>
      <c r="AF68" s="19" cm="1">
        <f t="array" ref="AF68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(($B68 = "All") + (Data_Clean_Build!$F$2:$F$51 = $B68)) *
        (($C68 = "") + ISNUMBER(SEARCH(Data_Clean_Build!$B$2:$B$51,$C68)))
    ),
    0
)</f>
        <v>0</v>
      </c>
      <c r="AH68" s="19" cm="1">
        <f t="array" ref="AH68">_xlfn.SWITCH($A68,"Start",$E68,"End",$G68,SUM($E68:$G68))</f>
        <v>0</v>
      </c>
      <c r="AI68" s="19" cm="1">
        <f t="array" ref="AI68">_xlfn.SWITCH($A68,"Start",$H68,"End",$J68,SUM($H68:$J68))</f>
        <v>0</v>
      </c>
      <c r="AJ68" s="19" cm="1">
        <f t="array" ref="AJ68">_xlfn.SWITCH($A68,"Start",$K68,"End",$M68,SUM($K68:$M68))</f>
        <v>0</v>
      </c>
      <c r="AK68" s="19" cm="1">
        <f t="array" ref="AK68">_xlfn.SWITCH($A68,"Start",$N68,"End",$P68,SUM($N68:$P68))</f>
        <v>0</v>
      </c>
      <c r="AL68" s="19" cm="1">
        <f t="array" ref="AL68">_xlfn.SWITCH($A68,"Start",$Q68,"End",$S68,SUM($Q68:$S68))</f>
        <v>0</v>
      </c>
      <c r="AM68" s="19" cm="1">
        <f t="array" ref="AM68">_xlfn.SWITCH($A68,"Start",$T68,"End",$V68,SUM($T68:$V68))</f>
        <v>0</v>
      </c>
      <c r="AN68" s="19" cm="1">
        <f t="array" ref="AN68">_xlfn.SWITCH($A68,"Start",$W68,"End",$Y68,SUM($W68:$Y68))</f>
        <v>0</v>
      </c>
      <c r="AO68" s="19" cm="1">
        <f t="array" ref="AO68">_xlfn.SWITCH($A68,"Start",$Z68,"End",$AB68,SUM($Z68:$AB68))</f>
        <v>0</v>
      </c>
      <c r="AP68" s="19" cm="1">
        <f t="array" ref="AP68">_xlfn.SWITCH($A68,"Start",$AC68,"End",$AE68,SUM($AC68:$AE68))</f>
        <v>0</v>
      </c>
      <c r="AR68" s="19" cm="1">
        <f t="array" ref="AR68">_xlfn.SWITCH($A68,"Start",$E68,"End",$P68,SUM($E68:$P68))</f>
        <v>0</v>
      </c>
      <c r="AS68" s="19" cm="1">
        <f t="array" ref="AS68">_xlfn.SWITCH($A68,"Start",$Q68,"End",$AB68,SUM($Q68:$AB68))</f>
        <v>0</v>
      </c>
    </row>
    <row r="69" spans="1:45" x14ac:dyDescent="0.2">
      <c r="A69" s="35" t="s">
        <v>19</v>
      </c>
      <c r="B69" s="34" t="s">
        <v>12</v>
      </c>
      <c r="C69" s="35" t="s">
        <v>16</v>
      </c>
      <c r="E69" s="19" cm="1">
        <f t="array" ref="E69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(($B69 = "All") + (Data_Clean_Build!$F$2:$F$51 = $B69)) *
        (($C69 = "") + ISNUMBER(SEARCH(Data_Clean_Build!$B$2:$B$51,$C69)))
    ),
    0
)</f>
        <v>0</v>
      </c>
      <c r="F69" s="19" cm="1">
        <f t="array" ref="F69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(($B69 = "All") + (Data_Clean_Build!$F$2:$F$51 = $B69)) *
        (($C69 = "") + ISNUMBER(SEARCH(Data_Clean_Build!$B$2:$B$51,$C69)))
    ),
    0
)</f>
        <v>0</v>
      </c>
      <c r="G69" s="19" cm="1">
        <f t="array" ref="G69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(($B69 = "All") + (Data_Clean_Build!$F$2:$F$51 = $B69)) *
        (($C69 = "") + ISNUMBER(SEARCH(Data_Clean_Build!$B$2:$B$51,$C69)))
    ),
    0
)</f>
        <v>0</v>
      </c>
      <c r="H69" s="19" cm="1">
        <f t="array" ref="H69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(($B69 = "All") + (Data_Clean_Build!$F$2:$F$51 = $B69)) *
        (($C69 = "") + ISNUMBER(SEARCH(Data_Clean_Build!$B$2:$B$51,$C69)))
    ),
    0
)</f>
        <v>0</v>
      </c>
      <c r="I69" s="19" cm="1">
        <f t="array" ref="I69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(($B69 = "All") + (Data_Clean_Build!$F$2:$F$51 = $B69)) *
        (($C69 = "") + ISNUMBER(SEARCH(Data_Clean_Build!$B$2:$B$51,$C69)))
    ),
    0
)</f>
        <v>0</v>
      </c>
      <c r="J69" s="19" cm="1">
        <f t="array" ref="J69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(($B69 = "All") + (Data_Clean_Build!$F$2:$F$51 = $B69)) *
        (($C69 = "") + ISNUMBER(SEARCH(Data_Clean_Build!$B$2:$B$51,$C69)))
    ),
    0
)</f>
        <v>0</v>
      </c>
      <c r="K69" s="19" cm="1">
        <f t="array" ref="K69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(($B69 = "All") + (Data_Clean_Build!$F$2:$F$51 = $B69)) *
        (($C69 = "") + ISNUMBER(SEARCH(Data_Clean_Build!$B$2:$B$51,$C69)))
    ),
    0
)</f>
        <v>0</v>
      </c>
      <c r="L69" s="19" cm="1">
        <f t="array" ref="L69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(($B69 = "All") + (Data_Clean_Build!$F$2:$F$51 = $B69)) *
        (($C69 = "") + ISNUMBER(SEARCH(Data_Clean_Build!$B$2:$B$51,$C69)))
    ),
    0
)</f>
        <v>0</v>
      </c>
      <c r="M69" s="19" cm="1">
        <f t="array" ref="M69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(($B69 = "All") + (Data_Clean_Build!$F$2:$F$51 = $B69)) *
        (($C69 = "") + ISNUMBER(SEARCH(Data_Clean_Build!$B$2:$B$51,$C69)))
    ),
    0
)</f>
        <v>0</v>
      </c>
      <c r="N69" s="19" cm="1">
        <f t="array" ref="N69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(($B69 = "All") + (Data_Clean_Build!$F$2:$F$51 = $B69)) *
        (($C69 = "") + ISNUMBER(SEARCH(Data_Clean_Build!$B$2:$B$51,$C69)))
    ),
    0
)</f>
        <v>0</v>
      </c>
      <c r="O69" s="19" cm="1">
        <f t="array" ref="O69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(($B69 = "All") + (Data_Clean_Build!$F$2:$F$51 = $B69)) *
        (($C69 = "") + ISNUMBER(SEARCH(Data_Clean_Build!$B$2:$B$51,$C69)))
    ),
    0
)</f>
        <v>0</v>
      </c>
      <c r="P69" s="19" cm="1">
        <f t="array" ref="P69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(($B69 = "All") + (Data_Clean_Build!$F$2:$F$51 = $B69)) *
        (($C69 = "") + ISNUMBER(SEARCH(Data_Clean_Build!$B$2:$B$51,$C69)))
    ),
    0
)</f>
        <v>0</v>
      </c>
      <c r="Q69" s="19" cm="1">
        <f t="array" ref="Q69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(($B69 = "All") + (Data_Clean_Build!$F$2:$F$51 = $B69)) *
        (($C69 = "") + ISNUMBER(SEARCH(Data_Clean_Build!$B$2:$B$51,$C69)))
    ),
    0
)</f>
        <v>0</v>
      </c>
      <c r="R69" s="19" cm="1">
        <f t="array" ref="R69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(($B69 = "All") + (Data_Clean_Build!$F$2:$F$51 = $B69)) *
        (($C69 = "") + ISNUMBER(SEARCH(Data_Clean_Build!$B$2:$B$51,$C69)))
    ),
    0
)</f>
        <v>0</v>
      </c>
      <c r="S69" s="19" cm="1">
        <f t="array" ref="S69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(($B69 = "All") + (Data_Clean_Build!$F$2:$F$51 = $B69)) *
        (($C69 = "") + ISNUMBER(SEARCH(Data_Clean_Build!$B$2:$B$51,$C69)))
    ),
    0
)</f>
        <v>0</v>
      </c>
      <c r="T69" s="19" cm="1">
        <f t="array" ref="T69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(($B69 = "All") + (Data_Clean_Build!$F$2:$F$51 = $B69)) *
        (($C69 = "") + ISNUMBER(SEARCH(Data_Clean_Build!$B$2:$B$51,$C69)))
    ),
    0
)</f>
        <v>0</v>
      </c>
      <c r="U69" s="19" cm="1">
        <f t="array" ref="U69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(($B69 = "All") + (Data_Clean_Build!$F$2:$F$51 = $B69)) *
        (($C69 = "") + ISNUMBER(SEARCH(Data_Clean_Build!$B$2:$B$51,$C69)))
    ),
    0
)</f>
        <v>0</v>
      </c>
      <c r="V69" s="19" cm="1">
        <f t="array" ref="V69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(($B69 = "All") + (Data_Clean_Build!$F$2:$F$51 = $B69)) *
        (($C69 = "") + ISNUMBER(SEARCH(Data_Clean_Build!$B$2:$B$51,$C69)))
    ),
    0
)</f>
        <v>0</v>
      </c>
      <c r="W69" s="19" cm="1">
        <f t="array" ref="W69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(($B69 = "All") + (Data_Clean_Build!$F$2:$F$51 = $B69)) *
        (($C69 = "") + ISNUMBER(SEARCH(Data_Clean_Build!$B$2:$B$51,$C69)))
    ),
    0
)</f>
        <v>0</v>
      </c>
      <c r="X69" s="19" cm="1">
        <f t="array" ref="X69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(($B69 = "All") + (Data_Clean_Build!$F$2:$F$51 = $B69)) *
        (($C69 = "") + ISNUMBER(SEARCH(Data_Clean_Build!$B$2:$B$51,$C69)))
    ),
    0
)</f>
        <v>0</v>
      </c>
      <c r="Y69" s="19" cm="1">
        <f t="array" ref="Y69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(($B69 = "All") + (Data_Clean_Build!$F$2:$F$51 = $B69)) *
        (($C69 = "") + ISNUMBER(SEARCH(Data_Clean_Build!$B$2:$B$51,$C69)))
    ),
    0
)</f>
        <v>0</v>
      </c>
      <c r="Z69" s="19" cm="1">
        <f t="array" ref="Z69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(($B69 = "All") + (Data_Clean_Build!$F$2:$F$51 = $B69)) *
        (($C69 = "") + ISNUMBER(SEARCH(Data_Clean_Build!$B$2:$B$51,$C69)))
    ),
    0
)</f>
        <v>0</v>
      </c>
      <c r="AA69" s="19" cm="1">
        <f t="array" ref="AA69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(($B69 = "All") + (Data_Clean_Build!$F$2:$F$51 = $B69)) *
        (($C69 = "") + ISNUMBER(SEARCH(Data_Clean_Build!$B$2:$B$51,$C69)))
    ),
    0
)</f>
        <v>0</v>
      </c>
      <c r="AB69" s="19" cm="1">
        <f t="array" ref="AB69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(($B69 = "All") + (Data_Clean_Build!$F$2:$F$51 = $B69)) *
        (($C69 = "") + ISNUMBER(SEARCH(Data_Clean_Build!$B$2:$B$51,$C69)))
    ),
    0
)</f>
        <v>0</v>
      </c>
      <c r="AC69" s="19" cm="1">
        <f t="array" ref="AC69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(($B69 = "All") + (Data_Clean_Build!$F$2:$F$51 = $B69)) *
        (($C69 = "") + ISNUMBER(SEARCH(Data_Clean_Build!$B$2:$B$51,$C69)))
    ),
    0
)</f>
        <v>0</v>
      </c>
      <c r="AD69" s="19" cm="1">
        <f t="array" ref="AD69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(($B69 = "All") + (Data_Clean_Build!$F$2:$F$51 = $B69)) *
        (($C69 = "") + ISNUMBER(SEARCH(Data_Clean_Build!$B$2:$B$51,$C69)))
    ),
    0
)</f>
        <v>0</v>
      </c>
      <c r="AE69" s="19" cm="1">
        <f t="array" ref="AE69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(($B69 = "All") + (Data_Clean_Build!$F$2:$F$51 = $B69)) *
        (($C69 = "") + ISNUMBER(SEARCH(Data_Clean_Build!$B$2:$B$51,$C69)))
    ),
    0
)</f>
        <v>0</v>
      </c>
      <c r="AF69" s="19" cm="1">
        <f t="array" ref="AF69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(($B69 = "All") + (Data_Clean_Build!$F$2:$F$51 = $B69)) *
        (($C69 = "") + ISNUMBER(SEARCH(Data_Clean_Build!$B$2:$B$51,$C69)))
    ),
    0
)</f>
        <v>0</v>
      </c>
      <c r="AH69" s="19" cm="1">
        <f t="array" ref="AH69">_xlfn.SWITCH($A69,"Start",$E69,"End",$G69,SUM($E69:$G69))</f>
        <v>0</v>
      </c>
      <c r="AI69" s="19" cm="1">
        <f t="array" ref="AI69">_xlfn.SWITCH($A69,"Start",$H69,"End",$J69,SUM($H69:$J69))</f>
        <v>0</v>
      </c>
      <c r="AJ69" s="19" cm="1">
        <f t="array" ref="AJ69">_xlfn.SWITCH($A69,"Start",$K69,"End",$M69,SUM($K69:$M69))</f>
        <v>0</v>
      </c>
      <c r="AK69" s="19" cm="1">
        <f t="array" ref="AK69">_xlfn.SWITCH($A69,"Start",$N69,"End",$P69,SUM($N69:$P69))</f>
        <v>0</v>
      </c>
      <c r="AL69" s="19" cm="1">
        <f t="array" ref="AL69">_xlfn.SWITCH($A69,"Start",$Q69,"End",$S69,SUM($Q69:$S69))</f>
        <v>0</v>
      </c>
      <c r="AM69" s="19" cm="1">
        <f t="array" ref="AM69">_xlfn.SWITCH($A69,"Start",$T69,"End",$V69,SUM($T69:$V69))</f>
        <v>0</v>
      </c>
      <c r="AN69" s="19" cm="1">
        <f t="array" ref="AN69">_xlfn.SWITCH($A69,"Start",$W69,"End",$Y69,SUM($W69:$Y69))</f>
        <v>0</v>
      </c>
      <c r="AO69" s="19" cm="1">
        <f t="array" ref="AO69">_xlfn.SWITCH($A69,"Start",$Z69,"End",$AB69,SUM($Z69:$AB69))</f>
        <v>0</v>
      </c>
      <c r="AP69" s="19" cm="1">
        <f t="array" ref="AP69">_xlfn.SWITCH($A69,"Start",$AC69,"End",$AE69,SUM($AC69:$AE69))</f>
        <v>0</v>
      </c>
      <c r="AR69" s="19" cm="1">
        <f t="array" ref="AR69">_xlfn.SWITCH($A69,"Start",$E69,"End",$P69,SUM($E69:$P69))</f>
        <v>0</v>
      </c>
      <c r="AS69" s="19" cm="1">
        <f t="array" ref="AS69">_xlfn.SWITCH($A69,"Start",$Q69,"End",$AB69,SUM($Q69:$AB69))</f>
        <v>0</v>
      </c>
    </row>
    <row r="70" spans="1:45" x14ac:dyDescent="0.2">
      <c r="A70" s="35" t="s">
        <v>20</v>
      </c>
      <c r="B70" s="34" t="s">
        <v>12</v>
      </c>
      <c r="C70" s="35" t="s">
        <v>16</v>
      </c>
      <c r="E70" s="19" cm="1">
        <f t="array" ref="E70">IFERROR(
    -SUMPRODUCT(
        (Data_Clean_Build!H$2:H$51&lt;&gt;0) *
        (Data_Clean_Build!I$2:I$51 = 0) *
       (Data_Clean_Build!$E$2:$E$51 &lt;&gt; Data_Clean_Build!I$1:I$1) *
        (($B70 = "All") + (Data_Clean_Build!$F$2:$F$51 = $B70)) *
        (($C70 = "") + ISNUMBER(SEARCH(Data_Clean_Build!$B$2:$B$51,$C70)))
    ),
    0
)</f>
        <v>0</v>
      </c>
      <c r="F70" s="19" cm="1">
        <f t="array" ref="F70">IFERROR(
    -SUMPRODUCT(
        (Data_Clean_Build!I$2:I$51&lt;&gt;0) *
        (Data_Clean_Build!J$2:J$51 = 0) *
       (Data_Clean_Build!$E$2:$E$51 &lt;&gt; Data_Clean_Build!J$1:J$1) *
        (($B70 = "All") + (Data_Clean_Build!$F$2:$F$51 = $B70)) *
        (($C70 = "") + ISNUMBER(SEARCH(Data_Clean_Build!$B$2:$B$51,$C70)))
    ),
    0
)</f>
        <v>0</v>
      </c>
      <c r="G70" s="19" cm="1">
        <f t="array" ref="G70">IFERROR(
    -SUMPRODUCT(
        (Data_Clean_Build!J$2:J$51&lt;&gt;0) *
        (Data_Clean_Build!K$2:K$51 = 0) *
       (Data_Clean_Build!$E$2:$E$51 &lt;&gt; Data_Clean_Build!K$1:K$1) *
        (($B70 = "All") + (Data_Clean_Build!$F$2:$F$51 = $B70)) *
        (($C70 = "") + ISNUMBER(SEARCH(Data_Clean_Build!$B$2:$B$51,$C70)))
    ),
    0
)</f>
        <v>0</v>
      </c>
      <c r="H70" s="19" cm="1">
        <f t="array" ref="H70">IFERROR(
    -SUMPRODUCT(
        (Data_Clean_Build!K$2:K$51&lt;&gt;0) *
        (Data_Clean_Build!L$2:L$51 = 0) *
       (Data_Clean_Build!$E$2:$E$51 &lt;&gt; Data_Clean_Build!L$1:L$1) *
        (($B70 = "All") + (Data_Clean_Build!$F$2:$F$51 = $B70)) *
        (($C70 = "") + ISNUMBER(SEARCH(Data_Clean_Build!$B$2:$B$51,$C70)))
    ),
    0
)</f>
        <v>0</v>
      </c>
      <c r="I70" s="19" cm="1">
        <f t="array" ref="I70">IFERROR(
    -SUMPRODUCT(
        (Data_Clean_Build!L$2:L$51&lt;&gt;0) *
        (Data_Clean_Build!M$2:M$51 = 0) *
       (Data_Clean_Build!$E$2:$E$51 &lt;&gt; Data_Clean_Build!M$1:M$1) *
        (($B70 = "All") + (Data_Clean_Build!$F$2:$F$51 = $B70)) *
        (($C70 = "") + ISNUMBER(SEARCH(Data_Clean_Build!$B$2:$B$51,$C70)))
    ),
    0
)</f>
        <v>0</v>
      </c>
      <c r="J70" s="19" cm="1">
        <f t="array" ref="J70">IFERROR(
    -SUMPRODUCT(
        (Data_Clean_Build!M$2:M$51&lt;&gt;0) *
        (Data_Clean_Build!N$2:N$51 = 0) *
       (Data_Clean_Build!$E$2:$E$51 &lt;&gt; Data_Clean_Build!N$1:N$1) *
        (($B70 = "All") + (Data_Clean_Build!$F$2:$F$51 = $B70)) *
        (($C70 = "") + ISNUMBER(SEARCH(Data_Clean_Build!$B$2:$B$51,$C70)))
    ),
    0
)</f>
        <v>0</v>
      </c>
      <c r="K70" s="19" cm="1">
        <f t="array" ref="K70">IFERROR(
    -SUMPRODUCT(
        (Data_Clean_Build!N$2:N$51&lt;&gt;0) *
        (Data_Clean_Build!O$2:O$51 = 0) *
       (Data_Clean_Build!$E$2:$E$51 &lt;&gt; Data_Clean_Build!O$1:O$1) *
        (($B70 = "All") + (Data_Clean_Build!$F$2:$F$51 = $B70)) *
        (($C70 = "") + ISNUMBER(SEARCH(Data_Clean_Build!$B$2:$B$51,$C70)))
    ),
    0
)</f>
        <v>0</v>
      </c>
      <c r="L70" s="19" cm="1">
        <f t="array" ref="L70">IFERROR(
    -SUMPRODUCT(
        (Data_Clean_Build!O$2:O$51&lt;&gt;0) *
        (Data_Clean_Build!P$2:P$51 = 0) *
       (Data_Clean_Build!$E$2:$E$51 &lt;&gt; Data_Clean_Build!P$1:P$1) *
        (($B70 = "All") + (Data_Clean_Build!$F$2:$F$51 = $B70)) *
        (($C70 = "") + ISNUMBER(SEARCH(Data_Clean_Build!$B$2:$B$51,$C70)))
    ),
    0
)</f>
        <v>0</v>
      </c>
      <c r="M70" s="19" cm="1">
        <f t="array" ref="M70">IFERROR(
    -SUMPRODUCT(
        (Data_Clean_Build!P$2:P$51&lt;&gt;0) *
        (Data_Clean_Build!Q$2:Q$51 = 0) *
       (Data_Clean_Build!$E$2:$E$51 &lt;&gt; Data_Clean_Build!Q$1:Q$1) *
        (($B70 = "All") + (Data_Clean_Build!$F$2:$F$51 = $B70)) *
        (($C70 = "") + ISNUMBER(SEARCH(Data_Clean_Build!$B$2:$B$51,$C70)))
    ),
    0
)</f>
        <v>0</v>
      </c>
      <c r="N70" s="19" cm="1">
        <f t="array" ref="N70">IFERROR(
    -SUMPRODUCT(
        (Data_Clean_Build!Q$2:Q$51&lt;&gt;0) *
        (Data_Clean_Build!R$2:R$51 = 0) *
       (Data_Clean_Build!$E$2:$E$51 &lt;&gt; Data_Clean_Build!R$1:R$1) *
        (($B70 = "All") + (Data_Clean_Build!$F$2:$F$51 = $B70)) *
        (($C70 = "") + ISNUMBER(SEARCH(Data_Clean_Build!$B$2:$B$51,$C70)))
    ),
    0
)</f>
        <v>0</v>
      </c>
      <c r="O70" s="19" cm="1">
        <f t="array" ref="O70">IFERROR(
    -SUMPRODUCT(
        (Data_Clean_Build!R$2:R$51&lt;&gt;0) *
        (Data_Clean_Build!S$2:S$51 = 0) *
       (Data_Clean_Build!$E$2:$E$51 &lt;&gt; Data_Clean_Build!S$1:S$1) *
        (($B70 = "All") + (Data_Clean_Build!$F$2:$F$51 = $B70)) *
        (($C70 = "") + ISNUMBER(SEARCH(Data_Clean_Build!$B$2:$B$51,$C70)))
    ),
    0
)</f>
        <v>0</v>
      </c>
      <c r="P70" s="19" cm="1">
        <f t="array" ref="P70">IFERROR(
    -SUMPRODUCT(
        (Data_Clean_Build!S$2:S$51&lt;&gt;0) *
        (Data_Clean_Build!T$2:T$51 = 0) *
       (Data_Clean_Build!$E$2:$E$51 &lt;&gt; Data_Clean_Build!T$1:T$1) *
        (($B70 = "All") + (Data_Clean_Build!$F$2:$F$51 = $B70)) *
        (($C70 = "") + ISNUMBER(SEARCH(Data_Clean_Build!$B$2:$B$51,$C70)))
    ),
    0
)</f>
        <v>0</v>
      </c>
      <c r="Q70" s="19" cm="1">
        <f t="array" ref="Q70">IFERROR(
    -SUMPRODUCT(
        (Data_Clean_Build!T$2:T$51&lt;&gt;0) *
        (Data_Clean_Build!U$2:U$51 = 0) *
       (Data_Clean_Build!$E$2:$E$51 &lt;&gt; Data_Clean_Build!U$1:U$1) *
        (($B70 = "All") + (Data_Clean_Build!$F$2:$F$51 = $B70)) *
        (($C70 = "") + ISNUMBER(SEARCH(Data_Clean_Build!$B$2:$B$51,$C70)))
    ),
    0
)</f>
        <v>0</v>
      </c>
      <c r="R70" s="19" cm="1">
        <f t="array" ref="R70">IFERROR(
    -SUMPRODUCT(
        (Data_Clean_Build!U$2:U$51&lt;&gt;0) *
        (Data_Clean_Build!V$2:V$51 = 0) *
       (Data_Clean_Build!$E$2:$E$51 &lt;&gt; Data_Clean_Build!V$1:V$1) *
        (($B70 = "All") + (Data_Clean_Build!$F$2:$F$51 = $B70)) *
        (($C70 = "") + ISNUMBER(SEARCH(Data_Clean_Build!$B$2:$B$51,$C70)))
    ),
    0
)</f>
        <v>0</v>
      </c>
      <c r="S70" s="19" cm="1">
        <f t="array" ref="S70">IFERROR(
    -SUMPRODUCT(
        (Data_Clean_Build!V$2:V$51&lt;&gt;0) *
        (Data_Clean_Build!W$2:W$51 = 0) *
       (Data_Clean_Build!$E$2:$E$51 &lt;&gt; Data_Clean_Build!W$1:W$1) *
        (($B70 = "All") + (Data_Clean_Build!$F$2:$F$51 = $B70)) *
        (($C70 = "") + ISNUMBER(SEARCH(Data_Clean_Build!$B$2:$B$51,$C70)))
    ),
    0
)</f>
        <v>0</v>
      </c>
      <c r="T70" s="19" cm="1">
        <f t="array" ref="T70">IFERROR(
    -SUMPRODUCT(
        (Data_Clean_Build!W$2:W$51&lt;&gt;0) *
        (Data_Clean_Build!X$2:X$51 = 0) *
       (Data_Clean_Build!$E$2:$E$51 &lt;&gt; Data_Clean_Build!X$1:X$1) *
        (($B70 = "All") + (Data_Clean_Build!$F$2:$F$51 = $B70)) *
        (($C70 = "") + ISNUMBER(SEARCH(Data_Clean_Build!$B$2:$B$51,$C70)))
    ),
    0
)</f>
        <v>0</v>
      </c>
      <c r="U70" s="19" cm="1">
        <f t="array" ref="U70">IFERROR(
    -SUMPRODUCT(
        (Data_Clean_Build!X$2:X$51&lt;&gt;0) *
        (Data_Clean_Build!Y$2:Y$51 = 0) *
       (Data_Clean_Build!$E$2:$E$51 &lt;&gt; Data_Clean_Build!Y$1:Y$1) *
        (($B70 = "All") + (Data_Clean_Build!$F$2:$F$51 = $B70)) *
        (($C70 = "") + ISNUMBER(SEARCH(Data_Clean_Build!$B$2:$B$51,$C70)))
    ),
    0
)</f>
        <v>0</v>
      </c>
      <c r="V70" s="19" cm="1">
        <f t="array" ref="V70">IFERROR(
    -SUMPRODUCT(
        (Data_Clean_Build!Y$2:Y$51&lt;&gt;0) *
        (Data_Clean_Build!Z$2:Z$51 = 0) *
       (Data_Clean_Build!$E$2:$E$51 &lt;&gt; Data_Clean_Build!Z$1:Z$1) *
        (($B70 = "All") + (Data_Clean_Build!$F$2:$F$51 = $B70)) *
        (($C70 = "") + ISNUMBER(SEARCH(Data_Clean_Build!$B$2:$B$51,$C70)))
    ),
    0
)</f>
        <v>0</v>
      </c>
      <c r="W70" s="19" cm="1">
        <f t="array" ref="W70">IFERROR(
    -SUMPRODUCT(
        (Data_Clean_Build!Z$2:Z$51&lt;&gt;0) *
        (Data_Clean_Build!AA$2:AA$51 = 0) *
       (Data_Clean_Build!$E$2:$E$51 &lt;&gt; Data_Clean_Build!AA$1:AA$1) *
        (($B70 = "All") + (Data_Clean_Build!$F$2:$F$51 = $B70)) *
        (($C70 = "") + ISNUMBER(SEARCH(Data_Clean_Build!$B$2:$B$51,$C70)))
    ),
    0
)</f>
        <v>0</v>
      </c>
      <c r="X70" s="19" cm="1">
        <f t="array" ref="X70">IFERROR(
    -SUMPRODUCT(
        (Data_Clean_Build!AA$2:AA$51&lt;&gt;0) *
        (Data_Clean_Build!AB$2:AB$51 = 0) *
       (Data_Clean_Build!$E$2:$E$51 &lt;&gt; Data_Clean_Build!AB$1:AB$1) *
        (($B70 = "All") + (Data_Clean_Build!$F$2:$F$51 = $B70)) *
        (($C70 = "") + ISNUMBER(SEARCH(Data_Clean_Build!$B$2:$B$51,$C70)))
    ),
    0
)</f>
        <v>0</v>
      </c>
      <c r="Y70" s="19" cm="1">
        <f t="array" ref="Y70">IFERROR(
    -SUMPRODUCT(
        (Data_Clean_Build!AB$2:AB$51&lt;&gt;0) *
        (Data_Clean_Build!AC$2:AC$51 = 0) *
       (Data_Clean_Build!$E$2:$E$51 &lt;&gt; Data_Clean_Build!AC$1:AC$1) *
        (($B70 = "All") + (Data_Clean_Build!$F$2:$F$51 = $B70)) *
        (($C70 = "") + ISNUMBER(SEARCH(Data_Clean_Build!$B$2:$B$51,$C70)))
    ),
    0
)</f>
        <v>0</v>
      </c>
      <c r="Z70" s="19" cm="1">
        <f t="array" ref="Z70">IFERROR(
    -SUMPRODUCT(
        (Data_Clean_Build!AC$2:AC$51&lt;&gt;0) *
        (Data_Clean_Build!AD$2:AD$51 = 0) *
       (Data_Clean_Build!$E$2:$E$51 &lt;&gt; Data_Clean_Build!AD$1:AD$1) *
        (($B70 = "All") + (Data_Clean_Build!$F$2:$F$51 = $B70)) *
        (($C70 = "") + ISNUMBER(SEARCH(Data_Clean_Build!$B$2:$B$51,$C70)))
    ),
    0
)</f>
        <v>0</v>
      </c>
      <c r="AA70" s="19" cm="1">
        <f t="array" ref="AA70">IFERROR(
    -SUMPRODUCT(
        (Data_Clean_Build!AD$2:AD$51&lt;&gt;0) *
        (Data_Clean_Build!AE$2:AE$51 = 0) *
       (Data_Clean_Build!$E$2:$E$51 &lt;&gt; Data_Clean_Build!AE$1:AE$1) *
        (($B70 = "All") + (Data_Clean_Build!$F$2:$F$51 = $B70)) *
        (($C70 = "") + ISNUMBER(SEARCH(Data_Clean_Build!$B$2:$B$51,$C70)))
    ),
    0
)</f>
        <v>0</v>
      </c>
      <c r="AB70" s="19" cm="1">
        <f t="array" ref="AB70">IFERROR(
    -SUMPRODUCT(
        (Data_Clean_Build!AE$2:AE$51&lt;&gt;0) *
        (Data_Clean_Build!AF$2:AF$51 = 0) *
       (Data_Clean_Build!$E$2:$E$51 &lt;&gt; Data_Clean_Build!AF$1:AF$1) *
        (($B70 = "All") + (Data_Clean_Build!$F$2:$F$51 = $B70)) *
        (($C70 = "") + ISNUMBER(SEARCH(Data_Clean_Build!$B$2:$B$51,$C70)))
    ),
    0
)</f>
        <v>0</v>
      </c>
      <c r="AC70" s="19" cm="1">
        <f t="array" ref="AC70">IFERROR(
    -SUMPRODUCT(
        (Data_Clean_Build!AF$2:AF$51&lt;&gt;0) *
        (Data_Clean_Build!AG$2:AG$51 = 0) *
       (Data_Clean_Build!$E$2:$E$51 &lt;&gt; Data_Clean_Build!AG$1:AG$1) *
        (($B70 = "All") + (Data_Clean_Build!$F$2:$F$51 = $B70)) *
        (($C70 = "") + ISNUMBER(SEARCH(Data_Clean_Build!$B$2:$B$51,$C70)))
    ),
    0
)</f>
        <v>0</v>
      </c>
      <c r="AD70" s="19" cm="1">
        <f t="array" ref="AD70">IFERROR(
    -SUMPRODUCT(
        (Data_Clean_Build!AG$2:AG$51&lt;&gt;0) *
        (Data_Clean_Build!AH$2:AH$51 = 0) *
       (Data_Clean_Build!$E$2:$E$51 &lt;&gt; Data_Clean_Build!AH$1:AH$1) *
        (($B70 = "All") + (Data_Clean_Build!$F$2:$F$51 = $B70)) *
        (($C70 = "") + ISNUMBER(SEARCH(Data_Clean_Build!$B$2:$B$51,$C70)))
    ),
    0
)</f>
        <v>0</v>
      </c>
      <c r="AE70" s="19" cm="1">
        <f t="array" ref="AE70">IFERROR(
    -SUMPRODUCT(
        (Data_Clean_Build!AH$2:AH$51&lt;&gt;0) *
        (Data_Clean_Build!AI$2:AI$51 = 0) *
       (Data_Clean_Build!$E$2:$E$51 &lt;&gt; Data_Clean_Build!AI$1:AI$1) *
        (($B70 = "All") + (Data_Clean_Build!$F$2:$F$51 = $B70)) *
        (($C70 = "") + ISNUMBER(SEARCH(Data_Clean_Build!$B$2:$B$51,$C70)))
    ),
    0
)</f>
        <v>0</v>
      </c>
      <c r="AF70" s="19" cm="1">
        <f t="array" ref="AF70">IFERROR(
    -SUMPRODUCT(
        (Data_Clean_Build!AI$2:AI$51&lt;&gt;0) *
        (Data_Clean_Build!AJ$2:AJ$51 = 0) *
       (Data_Clean_Build!$E$2:$E$51 &lt;&gt; Data_Clean_Build!AJ$1:AJ$1) *
        (($B70 = "All") + (Data_Clean_Build!$F$2:$F$51 = $B70)) *
        (($C70 = "") + ISNUMBER(SEARCH(Data_Clean_Build!$B$2:$B$51,$C70)))
    ),
    0
)</f>
        <v>0</v>
      </c>
      <c r="AH70" s="19" cm="1">
        <f t="array" ref="AH70">_xlfn.SWITCH($A70,"Start",$E70,"End",$G70,SUM($E70:$G70))</f>
        <v>0</v>
      </c>
      <c r="AI70" s="19" cm="1">
        <f t="array" ref="AI70">_xlfn.SWITCH($A70,"Start",$H70,"End",$J70,SUM($H70:$J70))</f>
        <v>0</v>
      </c>
      <c r="AJ70" s="19" cm="1">
        <f t="array" ref="AJ70">_xlfn.SWITCH($A70,"Start",$K70,"End",$M70,SUM($K70:$M70))</f>
        <v>0</v>
      </c>
      <c r="AK70" s="19" cm="1">
        <f t="array" ref="AK70">_xlfn.SWITCH($A70,"Start",$N70,"End",$P70,SUM($N70:$P70))</f>
        <v>0</v>
      </c>
      <c r="AL70" s="19" cm="1">
        <f t="array" ref="AL70">_xlfn.SWITCH($A70,"Start",$Q70,"End",$S70,SUM($Q70:$S70))</f>
        <v>0</v>
      </c>
      <c r="AM70" s="19" cm="1">
        <f t="array" ref="AM70">_xlfn.SWITCH($A70,"Start",$T70,"End",$V70,SUM($T70:$V70))</f>
        <v>0</v>
      </c>
      <c r="AN70" s="19" cm="1">
        <f t="array" ref="AN70">_xlfn.SWITCH($A70,"Start",$W70,"End",$Y70,SUM($W70:$Y70))</f>
        <v>0</v>
      </c>
      <c r="AO70" s="19" cm="1">
        <f t="array" ref="AO70">_xlfn.SWITCH($A70,"Start",$Z70,"End",$AB70,SUM($Z70:$AB70))</f>
        <v>0</v>
      </c>
      <c r="AP70" s="19" cm="1">
        <f t="array" ref="AP70">_xlfn.SWITCH($A70,"Start",$AC70,"End",$AE70,SUM($AC70:$AE70))</f>
        <v>0</v>
      </c>
      <c r="AR70" s="19" cm="1">
        <f t="array" ref="AR70">_xlfn.SWITCH($A70,"Start",$E70,"End",$P70,SUM($E70:$P70))</f>
        <v>0</v>
      </c>
      <c r="AS70" s="19" cm="1">
        <f t="array" ref="AS70">_xlfn.SWITCH($A70,"Start",$Q70,"End",$AB70,SUM($Q70:$AB70))</f>
        <v>0</v>
      </c>
    </row>
    <row r="71" spans="1:45" x14ac:dyDescent="0.2">
      <c r="A71" s="35" t="s">
        <v>21</v>
      </c>
      <c r="B71" s="34" t="s">
        <v>12</v>
      </c>
      <c r="C71" s="35" t="s">
        <v>16</v>
      </c>
      <c r="E71" s="19" cm="1">
        <f t="array" ref="E71">IFERROR(
    -SUMPRODUCT(
        (Data_Clean_Build!H$2:H$51&lt;&gt;0) *
        (Data_Clean_Build!$E$2:$E$51 = Data_Clean_Build!I$1:I$1) *
        (($B71 = "All") + (Data_Clean_Build!$F$2:$F$51 = $B71)) *
        (($C71 = "") + ISNUMBER(SEARCH(Data_Clean_Build!$B$2:$B$51,$C71)))
    ),
    0
)</f>
        <v>0</v>
      </c>
      <c r="F71" s="19" cm="1">
        <f t="array" ref="F71">IFERROR(
    -SUMPRODUCT(
        (Data_Clean_Build!I$2:I$51&lt;&gt;0) *
        (Data_Clean_Build!$E$2:$E$51 = Data_Clean_Build!J$1:J$1) *
        (($B71 = "All") + (Data_Clean_Build!$F$2:$F$51 = $B71)) *
        (($C71 = "") + ISNUMBER(SEARCH(Data_Clean_Build!$B$2:$B$51,$C71)))
    ),
    0
)</f>
        <v>0</v>
      </c>
      <c r="G71" s="19" cm="1">
        <f t="array" ref="G71">IFERROR(
    -SUMPRODUCT(
        (Data_Clean_Build!J$2:J$51&lt;&gt;0) *
        (Data_Clean_Build!$E$2:$E$51 = Data_Clean_Build!K$1:K$1) *
        (($B71 = "All") + (Data_Clean_Build!$F$2:$F$51 = $B71)) *
        (($C71 = "") + ISNUMBER(SEARCH(Data_Clean_Build!$B$2:$B$51,$C71)))
    ),
    0
)</f>
        <v>0</v>
      </c>
      <c r="H71" s="19" cm="1">
        <f t="array" ref="H71">IFERROR(
    -SUMPRODUCT(
        (Data_Clean_Build!K$2:K$51&lt;&gt;0) *
        (Data_Clean_Build!$E$2:$E$51 = Data_Clean_Build!L$1:L$1) *
        (($B71 = "All") + (Data_Clean_Build!$F$2:$F$51 = $B71)) *
        (($C71 = "") + ISNUMBER(SEARCH(Data_Clean_Build!$B$2:$B$51,$C71)))
    ),
    0
)</f>
        <v>0</v>
      </c>
      <c r="I71" s="19" cm="1">
        <f t="array" ref="I71">IFERROR(
    -SUMPRODUCT(
        (Data_Clean_Build!L$2:L$51&lt;&gt;0) *
        (Data_Clean_Build!$E$2:$E$51 = Data_Clean_Build!M$1:M$1) *
        (($B71 = "All") + (Data_Clean_Build!$F$2:$F$51 = $B71)) *
        (($C71 = "") + ISNUMBER(SEARCH(Data_Clean_Build!$B$2:$B$51,$C71)))
    ),
    0
)</f>
        <v>0</v>
      </c>
      <c r="J71" s="19" cm="1">
        <f t="array" ref="J71">IFERROR(
    -SUMPRODUCT(
        (Data_Clean_Build!M$2:M$51&lt;&gt;0) *
        (Data_Clean_Build!$E$2:$E$51 = Data_Clean_Build!N$1:N$1) *
        (($B71 = "All") + (Data_Clean_Build!$F$2:$F$51 = $B71)) *
        (($C71 = "") + ISNUMBER(SEARCH(Data_Clean_Build!$B$2:$B$51,$C71)))
    ),
    0
)</f>
        <v>0</v>
      </c>
      <c r="K71" s="19" cm="1">
        <f t="array" ref="K71">IFERROR(
    -SUMPRODUCT(
        (Data_Clean_Build!N$2:N$51&lt;&gt;0) *
        (Data_Clean_Build!$E$2:$E$51 = Data_Clean_Build!O$1:O$1) *
        (($B71 = "All") + (Data_Clean_Build!$F$2:$F$51 = $B71)) *
        (($C71 = "") + ISNUMBER(SEARCH(Data_Clean_Build!$B$2:$B$51,$C71)))
    ),
    0
)</f>
        <v>0</v>
      </c>
      <c r="L71" s="19" cm="1">
        <f t="array" ref="L71">IFERROR(
    -SUMPRODUCT(
        (Data_Clean_Build!O$2:O$51&lt;&gt;0) *
        (Data_Clean_Build!$E$2:$E$51 = Data_Clean_Build!P$1:P$1) *
        (($B71 = "All") + (Data_Clean_Build!$F$2:$F$51 = $B71)) *
        (($C71 = "") + ISNUMBER(SEARCH(Data_Clean_Build!$B$2:$B$51,$C71)))
    ),
    0
)</f>
        <v>0</v>
      </c>
      <c r="M71" s="19" cm="1">
        <f t="array" ref="M71">IFERROR(
    -SUMPRODUCT(
        (Data_Clean_Build!P$2:P$51&lt;&gt;0) *
        (Data_Clean_Build!$E$2:$E$51 = Data_Clean_Build!Q$1:Q$1) *
        (($B71 = "All") + (Data_Clean_Build!$F$2:$F$51 = $B71)) *
        (($C71 = "") + ISNUMBER(SEARCH(Data_Clean_Build!$B$2:$B$51,$C71)))
    ),
    0
)</f>
        <v>0</v>
      </c>
      <c r="N71" s="19" cm="1">
        <f t="array" ref="N71">IFERROR(
    -SUMPRODUCT(
        (Data_Clean_Build!Q$2:Q$51&lt;&gt;0) *
        (Data_Clean_Build!$E$2:$E$51 = Data_Clean_Build!R$1:R$1) *
        (($B71 = "All") + (Data_Clean_Build!$F$2:$F$51 = $B71)) *
        (($C71 = "") + ISNUMBER(SEARCH(Data_Clean_Build!$B$2:$B$51,$C71)))
    ),
    0
)</f>
        <v>0</v>
      </c>
      <c r="O71" s="19" cm="1">
        <f t="array" ref="O71">IFERROR(
    -SUMPRODUCT(
        (Data_Clean_Build!R$2:R$51&lt;&gt;0) *
        (Data_Clean_Build!$E$2:$E$51 = Data_Clean_Build!S$1:S$1) *
        (($B71 = "All") + (Data_Clean_Build!$F$2:$F$51 = $B71)) *
        (($C71 = "") + ISNUMBER(SEARCH(Data_Clean_Build!$B$2:$B$51,$C71)))
    ),
    0
)</f>
        <v>0</v>
      </c>
      <c r="P71" s="19" cm="1">
        <f t="array" ref="P71">IFERROR(
    -SUMPRODUCT(
        (Data_Clean_Build!S$2:S$51&lt;&gt;0) *
        (Data_Clean_Build!$E$2:$E$51 = Data_Clean_Build!T$1:T$1) *
        (($B71 = "All") + (Data_Clean_Build!$F$2:$F$51 = $B71)) *
        (($C71 = "") + ISNUMBER(SEARCH(Data_Clean_Build!$B$2:$B$51,$C71)))
    ),
    0
)</f>
        <v>0</v>
      </c>
      <c r="Q71" s="19" cm="1">
        <f t="array" ref="Q71">IFERROR(
    -SUMPRODUCT(
        (Data_Clean_Build!T$2:T$51&lt;&gt;0) *
        (Data_Clean_Build!$E$2:$E$51 = Data_Clean_Build!U$1:U$1) *
        (($B71 = "All") + (Data_Clean_Build!$F$2:$F$51 = $B71)) *
        (($C71 = "") + ISNUMBER(SEARCH(Data_Clean_Build!$B$2:$B$51,$C71)))
    ),
    0
)</f>
        <v>0</v>
      </c>
      <c r="R71" s="19" cm="1">
        <f t="array" ref="R71">IFERROR(
    -SUMPRODUCT(
        (Data_Clean_Build!U$2:U$51&lt;&gt;0) *
        (Data_Clean_Build!$E$2:$E$51 = Data_Clean_Build!V$1:V$1) *
        (($B71 = "All") + (Data_Clean_Build!$F$2:$F$51 = $B71)) *
        (($C71 = "") + ISNUMBER(SEARCH(Data_Clean_Build!$B$2:$B$51,$C71)))
    ),
    0
)</f>
        <v>0</v>
      </c>
      <c r="S71" s="19" cm="1">
        <f t="array" ref="S71">IFERROR(
    -SUMPRODUCT(
        (Data_Clean_Build!V$2:V$51&lt;&gt;0) *
        (Data_Clean_Build!$E$2:$E$51 = Data_Clean_Build!W$1:W$1) *
        (($B71 = "All") + (Data_Clean_Build!$F$2:$F$51 = $B71)) *
        (($C71 = "") + ISNUMBER(SEARCH(Data_Clean_Build!$B$2:$B$51,$C71)))
    ),
    0
)</f>
        <v>0</v>
      </c>
      <c r="T71" s="19" cm="1">
        <f t="array" ref="T71">IFERROR(
    -SUMPRODUCT(
        (Data_Clean_Build!W$2:W$51&lt;&gt;0) *
        (Data_Clean_Build!$E$2:$E$51 = Data_Clean_Build!X$1:X$1) *
        (($B71 = "All") + (Data_Clean_Build!$F$2:$F$51 = $B71)) *
        (($C71 = "") + ISNUMBER(SEARCH(Data_Clean_Build!$B$2:$B$51,$C71)))
    ),
    0
)</f>
        <v>0</v>
      </c>
      <c r="U71" s="19" cm="1">
        <f t="array" ref="U71">IFERROR(
    -SUMPRODUCT(
        (Data_Clean_Build!X$2:X$51&lt;&gt;0) *
        (Data_Clean_Build!$E$2:$E$51 = Data_Clean_Build!Y$1:Y$1) *
        (($B71 = "All") + (Data_Clean_Build!$F$2:$F$51 = $B71)) *
        (($C71 = "") + ISNUMBER(SEARCH(Data_Clean_Build!$B$2:$B$51,$C71)))
    ),
    0
)</f>
        <v>0</v>
      </c>
      <c r="V71" s="19" cm="1">
        <f t="array" ref="V71">IFERROR(
    -SUMPRODUCT(
        (Data_Clean_Build!Y$2:Y$51&lt;&gt;0) *
        (Data_Clean_Build!$E$2:$E$51 = Data_Clean_Build!Z$1:Z$1) *
        (($B71 = "All") + (Data_Clean_Build!$F$2:$F$51 = $B71)) *
        (($C71 = "") + ISNUMBER(SEARCH(Data_Clean_Build!$B$2:$B$51,$C71)))
    ),
    0
)</f>
        <v>0</v>
      </c>
      <c r="W71" s="19" cm="1">
        <f t="array" ref="W71">IFERROR(
    -SUMPRODUCT(
        (Data_Clean_Build!Z$2:Z$51&lt;&gt;0) *
        (Data_Clean_Build!$E$2:$E$51 = Data_Clean_Build!AA$1:AA$1) *
        (($B71 = "All") + (Data_Clean_Build!$F$2:$F$51 = $B71)) *
        (($C71 = "") + ISNUMBER(SEARCH(Data_Clean_Build!$B$2:$B$51,$C71)))
    ),
    0
)</f>
        <v>0</v>
      </c>
      <c r="X71" s="19" cm="1">
        <f t="array" ref="X71">IFERROR(
    -SUMPRODUCT(
        (Data_Clean_Build!AA$2:AA$51&lt;&gt;0) *
        (Data_Clean_Build!$E$2:$E$51 = Data_Clean_Build!AB$1:AB$1) *
        (($B71 = "All") + (Data_Clean_Build!$F$2:$F$51 = $B71)) *
        (($C71 = "") + ISNUMBER(SEARCH(Data_Clean_Build!$B$2:$B$51,$C71)))
    ),
    0
)</f>
        <v>0</v>
      </c>
      <c r="Y71" s="19" cm="1">
        <f t="array" ref="Y71">IFERROR(
    -SUMPRODUCT(
        (Data_Clean_Build!AB$2:AB$51&lt;&gt;0) *
        (Data_Clean_Build!$E$2:$E$51 = Data_Clean_Build!AC$1:AC$1) *
        (($B71 = "All") + (Data_Clean_Build!$F$2:$F$51 = $B71)) *
        (($C71 = "") + ISNUMBER(SEARCH(Data_Clean_Build!$B$2:$B$51,$C71)))
    ),
    0
)</f>
        <v>0</v>
      </c>
      <c r="Z71" s="19" cm="1">
        <f t="array" ref="Z71">IFERROR(
    -SUMPRODUCT(
        (Data_Clean_Build!AC$2:AC$51&lt;&gt;0) *
        (Data_Clean_Build!$E$2:$E$51 = Data_Clean_Build!AD$1:AD$1) *
        (($B71 = "All") + (Data_Clean_Build!$F$2:$F$51 = $B71)) *
        (($C71 = "") + ISNUMBER(SEARCH(Data_Clean_Build!$B$2:$B$51,$C71)))
    ),
    0
)</f>
        <v>0</v>
      </c>
      <c r="AA71" s="19" cm="1">
        <f t="array" ref="AA71">IFERROR(
    -SUMPRODUCT(
        (Data_Clean_Build!AD$2:AD$51&lt;&gt;0) *
        (Data_Clean_Build!$E$2:$E$51 = Data_Clean_Build!AE$1:AE$1) *
        (($B71 = "All") + (Data_Clean_Build!$F$2:$F$51 = $B71)) *
        (($C71 = "") + ISNUMBER(SEARCH(Data_Clean_Build!$B$2:$B$51,$C71)))
    ),
    0
)</f>
        <v>0</v>
      </c>
      <c r="AB71" s="19" cm="1">
        <f t="array" ref="AB71">IFERROR(
    -SUMPRODUCT(
        (Data_Clean_Build!AE$2:AE$51&lt;&gt;0) *
        (Data_Clean_Build!$E$2:$E$51 = Data_Clean_Build!AF$1:AF$1) *
        (($B71 = "All") + (Data_Clean_Build!$F$2:$F$51 = $B71)) *
        (($C71 = "") + ISNUMBER(SEARCH(Data_Clean_Build!$B$2:$B$51,$C71)))
    ),
    0
)</f>
        <v>0</v>
      </c>
      <c r="AC71" s="19" cm="1">
        <f t="array" ref="AC71">IFERROR(
    -SUMPRODUCT(
        (Data_Clean_Build!AF$2:AF$51&lt;&gt;0) *
        (Data_Clean_Build!$E$2:$E$51 = Data_Clean_Build!AG$1:AG$1) *
        (($B71 = "All") + (Data_Clean_Build!$F$2:$F$51 = $B71)) *
        (($C71 = "") + ISNUMBER(SEARCH(Data_Clean_Build!$B$2:$B$51,$C71)))
    ),
    0
)</f>
        <v>0</v>
      </c>
      <c r="AD71" s="19" cm="1">
        <f t="array" ref="AD71">IFERROR(
    -SUMPRODUCT(
        (Data_Clean_Build!AG$2:AG$51&lt;&gt;0) *
        (Data_Clean_Build!$E$2:$E$51 = Data_Clean_Build!AH$1:AH$1) *
        (($B71 = "All") + (Data_Clean_Build!$F$2:$F$51 = $B71)) *
        (($C71 = "") + ISNUMBER(SEARCH(Data_Clean_Build!$B$2:$B$51,$C71)))
    ),
    0
)</f>
        <v>0</v>
      </c>
      <c r="AE71" s="19" cm="1">
        <f t="array" ref="AE71">IFERROR(
    -SUMPRODUCT(
        (Data_Clean_Build!AH$2:AH$51&lt;&gt;0) *
        (Data_Clean_Build!$E$2:$E$51 = Data_Clean_Build!AI$1:AI$1) *
        (($B71 = "All") + (Data_Clean_Build!$F$2:$F$51 = $B71)) *
        (($C71 = "") + ISNUMBER(SEARCH(Data_Clean_Build!$B$2:$B$51,$C71)))
    ),
    0
)</f>
        <v>0</v>
      </c>
      <c r="AF71" s="19" cm="1">
        <f t="array" ref="AF71">IFERROR(
    -SUMPRODUCT(
        (Data_Clean_Build!AI$2:AI$51&lt;&gt;0) *
        (Data_Clean_Build!$E$2:$E$51 = Data_Clean_Build!AJ$1:AJ$1) *
        (($B71 = "All") + (Data_Clean_Build!$F$2:$F$51 = $B71)) *
        (($C71 = "") + ISNUMBER(SEARCH(Data_Clean_Build!$B$2:$B$51,$C71)))
    ),
    0
)</f>
        <v>0</v>
      </c>
      <c r="AH71" s="19" cm="1">
        <f t="array" ref="AH71">_xlfn.SWITCH($A71,"Start",$E71,"End",$G71,SUM($E71:$G71))</f>
        <v>0</v>
      </c>
      <c r="AI71" s="19" cm="1">
        <f t="array" ref="AI71">_xlfn.SWITCH($A71,"Start",$H71,"End",$J71,SUM($H71:$J71))</f>
        <v>0</v>
      </c>
      <c r="AJ71" s="19" cm="1">
        <f t="array" ref="AJ71">_xlfn.SWITCH($A71,"Start",$K71,"End",$M71,SUM($K71:$M71))</f>
        <v>0</v>
      </c>
      <c r="AK71" s="19" cm="1">
        <f t="array" ref="AK71">_xlfn.SWITCH($A71,"Start",$N71,"End",$P71,SUM($N71:$P71))</f>
        <v>0</v>
      </c>
      <c r="AL71" s="19" cm="1">
        <f t="array" ref="AL71">_xlfn.SWITCH($A71,"Start",$Q71,"End",$S71,SUM($Q71:$S71))</f>
        <v>0</v>
      </c>
      <c r="AM71" s="19" cm="1">
        <f t="array" ref="AM71">_xlfn.SWITCH($A71,"Start",$T71,"End",$V71,SUM($T71:$V71))</f>
        <v>0</v>
      </c>
      <c r="AN71" s="19" cm="1">
        <f t="array" ref="AN71">_xlfn.SWITCH($A71,"Start",$W71,"End",$Y71,SUM($W71:$Y71))</f>
        <v>0</v>
      </c>
      <c r="AO71" s="19" cm="1">
        <f t="array" ref="AO71">_xlfn.SWITCH($A71,"Start",$Z71,"End",$AB71,SUM($Z71:$AB71))</f>
        <v>0</v>
      </c>
      <c r="AP71" s="19" cm="1">
        <f t="array" ref="AP71">_xlfn.SWITCH($A71,"Start",$AC71,"End",$AE71,SUM($AC71:$AE71))</f>
        <v>0</v>
      </c>
      <c r="AR71" s="19" cm="1">
        <f t="array" ref="AR71">_xlfn.SWITCH($A71,"Start",$E71,"End",$P71,SUM($E71:$P71))</f>
        <v>0</v>
      </c>
      <c r="AS71" s="19" cm="1">
        <f t="array" ref="AS71">_xlfn.SWITCH($A71,"Start",$Q71,"End",$AB71,SUM($Q71:$AB71))</f>
        <v>0</v>
      </c>
    </row>
    <row r="72" spans="1:45" x14ac:dyDescent="0.2">
      <c r="A72" s="35" t="s">
        <v>22</v>
      </c>
      <c r="B72" s="34" t="s">
        <v>12</v>
      </c>
      <c r="C72" s="35" t="s">
        <v>16</v>
      </c>
      <c r="E72" s="19" cm="1">
        <f t="array" ref="E72">IFERROR(
    SUMPRODUCT(
        (Data_Clean_Build!I$2:I$51&lt;&gt;0) *
        (($B72 = "All") + (Data_Clean_Build!$F$2:$F$51 = $B72)) *
        (($C72 = "") + ISNUMBER(SEARCH(Data_Clean_Build!$B$2:$B$51,$C72)))
    ),
    0
)</f>
        <v>0</v>
      </c>
      <c r="F72" s="19" cm="1">
        <f t="array" ref="F72">IFERROR(
    SUMPRODUCT(
        (Data_Clean_Build!J$2:J$51&lt;&gt;0) *
        (($B72 = "All") + (Data_Clean_Build!$F$2:$F$51 = $B72)) *
        (($C72 = "") + ISNUMBER(SEARCH(Data_Clean_Build!$B$2:$B$51,$C72)))
    ),
    0
)</f>
        <v>0</v>
      </c>
      <c r="G72" s="19" cm="1">
        <f t="array" ref="G72">IFERROR(
    SUMPRODUCT(
        (Data_Clean_Build!K$2:K$51&lt;&gt;0) *
        (($B72 = "All") + (Data_Clean_Build!$F$2:$F$51 = $B72)) *
        (($C72 = "") + ISNUMBER(SEARCH(Data_Clean_Build!$B$2:$B$51,$C72)))
    ),
    0
)</f>
        <v>0</v>
      </c>
      <c r="H72" s="19" cm="1">
        <f t="array" ref="H72">IFERROR(
    SUMPRODUCT(
        (Data_Clean_Build!L$2:L$51&lt;&gt;0) *
        (($B72 = "All") + (Data_Clean_Build!$F$2:$F$51 = $B72)) *
        (($C72 = "") + ISNUMBER(SEARCH(Data_Clean_Build!$B$2:$B$51,$C72)))
    ),
    0
)</f>
        <v>0</v>
      </c>
      <c r="I72" s="19" cm="1">
        <f t="array" ref="I72">IFERROR(
    SUMPRODUCT(
        (Data_Clean_Build!M$2:M$51&lt;&gt;0) *
        (($B72 = "All") + (Data_Clean_Build!$F$2:$F$51 = $B72)) *
        (($C72 = "") + ISNUMBER(SEARCH(Data_Clean_Build!$B$2:$B$51,$C72)))
    ),
    0
)</f>
        <v>0</v>
      </c>
      <c r="J72" s="19" cm="1">
        <f t="array" ref="J72">IFERROR(
    SUMPRODUCT(
        (Data_Clean_Build!N$2:N$51&lt;&gt;0) *
        (($B72 = "All") + (Data_Clean_Build!$F$2:$F$51 = $B72)) *
        (($C72 = "") + ISNUMBER(SEARCH(Data_Clean_Build!$B$2:$B$51,$C72)))
    ),
    0
)</f>
        <v>0</v>
      </c>
      <c r="K72" s="19" cm="1">
        <f t="array" ref="K72">IFERROR(
    SUMPRODUCT(
        (Data_Clean_Build!O$2:O$51&lt;&gt;0) *
        (($B72 = "All") + (Data_Clean_Build!$F$2:$F$51 = $B72)) *
        (($C72 = "") + ISNUMBER(SEARCH(Data_Clean_Build!$B$2:$B$51,$C72)))
    ),
    0
)</f>
        <v>0</v>
      </c>
      <c r="L72" s="19" cm="1">
        <f t="array" ref="L72">IFERROR(
    SUMPRODUCT(
        (Data_Clean_Build!P$2:P$51&lt;&gt;0) *
        (($B72 = "All") + (Data_Clean_Build!$F$2:$F$51 = $B72)) *
        (($C72 = "") + ISNUMBER(SEARCH(Data_Clean_Build!$B$2:$B$51,$C72)))
    ),
    0
)</f>
        <v>0</v>
      </c>
      <c r="M72" s="19" cm="1">
        <f t="array" ref="M72">IFERROR(
    SUMPRODUCT(
        (Data_Clean_Build!Q$2:Q$51&lt;&gt;0) *
        (($B72 = "All") + (Data_Clean_Build!$F$2:$F$51 = $B72)) *
        (($C72 = "") + ISNUMBER(SEARCH(Data_Clean_Build!$B$2:$B$51,$C72)))
    ),
    0
)</f>
        <v>0</v>
      </c>
      <c r="N72" s="19" cm="1">
        <f t="array" ref="N72">IFERROR(
    SUMPRODUCT(
        (Data_Clean_Build!R$2:R$51&lt;&gt;0) *
        (($B72 = "All") + (Data_Clean_Build!$F$2:$F$51 = $B72)) *
        (($C72 = "") + ISNUMBER(SEARCH(Data_Clean_Build!$B$2:$B$51,$C72)))
    ),
    0
)</f>
        <v>0</v>
      </c>
      <c r="O72" s="19" cm="1">
        <f t="array" ref="O72">IFERROR(
    SUMPRODUCT(
        (Data_Clean_Build!S$2:S$51&lt;&gt;0) *
        (($B72 = "All") + (Data_Clean_Build!$F$2:$F$51 = $B72)) *
        (($C72 = "") + ISNUMBER(SEARCH(Data_Clean_Build!$B$2:$B$51,$C72)))
    ),
    0
)</f>
        <v>0</v>
      </c>
      <c r="P72" s="19" cm="1">
        <f t="array" ref="P72">IFERROR(
    SUMPRODUCT(
        (Data_Clean_Build!T$2:T$51&lt;&gt;0) *
        (($B72 = "All") + (Data_Clean_Build!$F$2:$F$51 = $B72)) *
        (($C72 = "") + ISNUMBER(SEARCH(Data_Clean_Build!$B$2:$B$51,$C72)))
    ),
    0
)</f>
        <v>0</v>
      </c>
      <c r="Q72" s="19" cm="1">
        <f t="array" ref="Q72">IFERROR(
    SUMPRODUCT(
        (Data_Clean_Build!U$2:U$51&lt;&gt;0) *
        (($B72 = "All") + (Data_Clean_Build!$F$2:$F$51 = $B72)) *
        (($C72 = "") + ISNUMBER(SEARCH(Data_Clean_Build!$B$2:$B$51,$C72)))
    ),
    0
)</f>
        <v>0</v>
      </c>
      <c r="R72" s="19" cm="1">
        <f t="array" ref="R72">IFERROR(
    SUMPRODUCT(
        (Data_Clean_Build!V$2:V$51&lt;&gt;0) *
        (($B72 = "All") + (Data_Clean_Build!$F$2:$F$51 = $B72)) *
        (($C72 = "") + ISNUMBER(SEARCH(Data_Clean_Build!$B$2:$B$51,$C72)))
    ),
    0
)</f>
        <v>0</v>
      </c>
      <c r="S72" s="19" cm="1">
        <f t="array" ref="S72">IFERROR(
    SUMPRODUCT(
        (Data_Clean_Build!W$2:W$51&lt;&gt;0) *
        (($B72 = "All") + (Data_Clean_Build!$F$2:$F$51 = $B72)) *
        (($C72 = "") + ISNUMBER(SEARCH(Data_Clean_Build!$B$2:$B$51,$C72)))
    ),
    0
)</f>
        <v>0</v>
      </c>
      <c r="T72" s="19" cm="1">
        <f t="array" ref="T72">IFERROR(
    SUMPRODUCT(
        (Data_Clean_Build!X$2:X$51&lt;&gt;0) *
        (($B72 = "All") + (Data_Clean_Build!$F$2:$F$51 = $B72)) *
        (($C72 = "") + ISNUMBER(SEARCH(Data_Clean_Build!$B$2:$B$51,$C72)))
    ),
    0
)</f>
        <v>0</v>
      </c>
      <c r="U72" s="19" cm="1">
        <f t="array" ref="U72">IFERROR(
    SUMPRODUCT(
        (Data_Clean_Build!Y$2:Y$51&lt;&gt;0) *
        (($B72 = "All") + (Data_Clean_Build!$F$2:$F$51 = $B72)) *
        (($C72 = "") + ISNUMBER(SEARCH(Data_Clean_Build!$B$2:$B$51,$C72)))
    ),
    0
)</f>
        <v>0</v>
      </c>
      <c r="V72" s="19" cm="1">
        <f t="array" ref="V72">IFERROR(
    SUMPRODUCT(
        (Data_Clean_Build!Z$2:Z$51&lt;&gt;0) *
        (($B72 = "All") + (Data_Clean_Build!$F$2:$F$51 = $B72)) *
        (($C72 = "") + ISNUMBER(SEARCH(Data_Clean_Build!$B$2:$B$51,$C72)))
    ),
    0
)</f>
        <v>0</v>
      </c>
      <c r="W72" s="19" cm="1">
        <f t="array" ref="W72">IFERROR(
    SUMPRODUCT(
        (Data_Clean_Build!AA$2:AA$51&lt;&gt;0) *
        (($B72 = "All") + (Data_Clean_Build!$F$2:$F$51 = $B72)) *
        (($C72 = "") + ISNUMBER(SEARCH(Data_Clean_Build!$B$2:$B$51,$C72)))
    ),
    0
)</f>
        <v>0</v>
      </c>
      <c r="X72" s="19" cm="1">
        <f t="array" ref="X72">IFERROR(
    SUMPRODUCT(
        (Data_Clean_Build!AB$2:AB$51&lt;&gt;0) *
        (($B72 = "All") + (Data_Clean_Build!$F$2:$F$51 = $B72)) *
        (($C72 = "") + ISNUMBER(SEARCH(Data_Clean_Build!$B$2:$B$51,$C72)))
    ),
    0
)</f>
        <v>0</v>
      </c>
      <c r="Y72" s="19" cm="1">
        <f t="array" ref="Y72">IFERROR(
    SUMPRODUCT(
        (Data_Clean_Build!AC$2:AC$51&lt;&gt;0) *
        (($B72 = "All") + (Data_Clean_Build!$F$2:$F$51 = $B72)) *
        (($C72 = "") + ISNUMBER(SEARCH(Data_Clean_Build!$B$2:$B$51,$C72)))
    ),
    0
)</f>
        <v>0</v>
      </c>
      <c r="Z72" s="19" cm="1">
        <f t="array" ref="Z72">IFERROR(
    SUMPRODUCT(
        (Data_Clean_Build!AD$2:AD$51&lt;&gt;0) *
        (($B72 = "All") + (Data_Clean_Build!$F$2:$F$51 = $B72)) *
        (($C72 = "") + ISNUMBER(SEARCH(Data_Clean_Build!$B$2:$B$51,$C72)))
    ),
    0
)</f>
        <v>1</v>
      </c>
      <c r="AA72" s="19" cm="1">
        <f t="array" ref="AA72">IFERROR(
    SUMPRODUCT(
        (Data_Clean_Build!AE$2:AE$51&lt;&gt;0) *
        (($B72 = "All") + (Data_Clean_Build!$F$2:$F$51 = $B72)) *
        (($C72 = "") + ISNUMBER(SEARCH(Data_Clean_Build!$B$2:$B$51,$C72)))
    ),
    0
)</f>
        <v>2</v>
      </c>
      <c r="AB72" s="19" cm="1">
        <f t="array" ref="AB72">IFERROR(
    SUMPRODUCT(
        (Data_Clean_Build!AF$2:AF$51&lt;&gt;0) *
        (($B72 = "All") + (Data_Clean_Build!$F$2:$F$51 = $B72)) *
        (($C72 = "") + ISNUMBER(SEARCH(Data_Clean_Build!$B$2:$B$51,$C72)))
    ),
    0
)</f>
        <v>2</v>
      </c>
      <c r="AC72" s="19" cm="1">
        <f t="array" ref="AC72">IFERROR(
    SUMPRODUCT(
        (Data_Clean_Build!AG$2:AG$51&lt;&gt;0) *
        (($B72 = "All") + (Data_Clean_Build!$F$2:$F$51 = $B72)) *
        (($C72 = "") + ISNUMBER(SEARCH(Data_Clean_Build!$B$2:$B$51,$C72)))
    ),
    0
)</f>
        <v>2</v>
      </c>
      <c r="AD72" s="19" cm="1">
        <f t="array" ref="AD72">IFERROR(
    SUMPRODUCT(
        (Data_Clean_Build!AH$2:AH$51&lt;&gt;0) *
        (($B72 = "All") + (Data_Clean_Build!$F$2:$F$51 = $B72)) *
        (($C72 = "") + ISNUMBER(SEARCH(Data_Clean_Build!$B$2:$B$51,$C72)))
    ),
    0
)</f>
        <v>2</v>
      </c>
      <c r="AE72" s="19" cm="1">
        <f t="array" ref="AE72">IFERROR(
    SUMPRODUCT(
        (Data_Clean_Build!AI$2:AI$51&lt;&gt;0) *
        (($B72 = "All") + (Data_Clean_Build!$F$2:$F$51 = $B72)) *
        (($C72 = "") + ISNUMBER(SEARCH(Data_Clean_Build!$B$2:$B$51,$C72)))
    ),
    0
)</f>
        <v>2</v>
      </c>
      <c r="AF72" s="19" cm="1">
        <f t="array" ref="AF72">IFERROR(
    SUMPRODUCT(
        (Data_Clean_Build!AJ$2:AJ$51&lt;&gt;0) *
        (($B72 = "All") + (Data_Clean_Build!$F$2:$F$51 = $B72)) *
        (($C72 = "") + ISNUMBER(SEARCH(Data_Clean_Build!$B$2:$B$51,$C72)))
    ),
    0
)</f>
        <v>2</v>
      </c>
      <c r="AH72" s="19" cm="1">
        <f t="array" ref="AH72">_xlfn.SWITCH($A72,"Start",$E72,"End",$G72,SUM($E72:$G72))</f>
        <v>0</v>
      </c>
      <c r="AI72" s="19" cm="1">
        <f t="array" ref="AI72">_xlfn.SWITCH($A72,"Start",$H72,"End",$J72,SUM($H72:$J72))</f>
        <v>0</v>
      </c>
      <c r="AJ72" s="19" cm="1">
        <f t="array" ref="AJ72">_xlfn.SWITCH($A72,"Start",$K72,"End",$M72,SUM($K72:$M72))</f>
        <v>0</v>
      </c>
      <c r="AK72" s="19" cm="1">
        <f t="array" ref="AK72">_xlfn.SWITCH($A72,"Start",$N72,"End",$P72,SUM($N72:$P72))</f>
        <v>0</v>
      </c>
      <c r="AL72" s="19" cm="1">
        <f t="array" ref="AL72">_xlfn.SWITCH($A72,"Start",$Q72,"End",$S72,SUM($Q72:$S72))</f>
        <v>0</v>
      </c>
      <c r="AM72" s="19" cm="1">
        <f t="array" ref="AM72">_xlfn.SWITCH($A72,"Start",$T72,"End",$V72,SUM($T72:$V72))</f>
        <v>0</v>
      </c>
      <c r="AN72" s="19" cm="1">
        <f t="array" ref="AN72">_xlfn.SWITCH($A72,"Start",$W72,"End",$Y72,SUM($W72:$Y72))</f>
        <v>0</v>
      </c>
      <c r="AO72" s="19" cm="1">
        <f t="array" ref="AO72">_xlfn.SWITCH($A72,"Start",$Z72,"End",$AB72,SUM($Z72:$AB72))</f>
        <v>2</v>
      </c>
      <c r="AP72" s="19" cm="1">
        <f t="array" ref="AP72">_xlfn.SWITCH($A72,"Start",$AC72,"End",$AE72,SUM($AC72:$AE72))</f>
        <v>2</v>
      </c>
      <c r="AR72" s="19" cm="1">
        <f t="array" ref="AR72">_xlfn.SWITCH($A72,"Start",$E72,"End",$P72,SUM($E72:$P72))</f>
        <v>0</v>
      </c>
      <c r="AS72" s="19" cm="1">
        <f t="array" ref="AS72">_xlfn.SWITCH($A72,"Start",$Q72,"End",$AB72,SUM($Q72:$AB72))</f>
        <v>2</v>
      </c>
    </row>
    <row r="73" spans="1:45" x14ac:dyDescent="0.2">
      <c r="A73" s="35" t="s">
        <v>16</v>
      </c>
      <c r="B73" s="34"/>
      <c r="C73" s="35" t="s">
        <v>16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H73" s="19"/>
      <c r="AI73" s="19"/>
      <c r="AJ73" s="19"/>
      <c r="AK73" s="19"/>
      <c r="AL73" s="19"/>
      <c r="AM73" s="19"/>
      <c r="AN73" s="19"/>
      <c r="AO73" s="19"/>
      <c r="AP73" s="19"/>
      <c r="AR73" s="19"/>
      <c r="AS73" s="19"/>
    </row>
    <row r="74" spans="1:45" x14ac:dyDescent="0.2">
      <c r="A74" s="35" t="s">
        <v>13</v>
      </c>
      <c r="B74" s="34" t="s">
        <v>77</v>
      </c>
      <c r="C74" s="35" t="s">
        <v>16</v>
      </c>
      <c r="E74" s="19" cm="1">
        <f t="array" ref="E74">IFERROR(
    SUMPRODUCT(
        (Data_Clean_Build!H$2:H$51&lt;&gt;0) *
        (($B74 = "All") + (Data_Clean_Build!$F$2:$F$51 = $B74)) *
        (($C74 = "") + ISNUMBER(SEARCH(Data_Clean_Build!$B$2:$B$51,$C74)))
    ),
    0
)</f>
        <v>0</v>
      </c>
      <c r="F74" s="19" cm="1">
        <f t="array" ref="F74">IFERROR(
    SUMPRODUCT(
        (Data_Clean_Build!I$2:I$51&lt;&gt;0) *
        (($B74 = "All") + (Data_Clean_Build!$F$2:$F$51 = $B74)) *
        (($C74 = "") + ISNUMBER(SEARCH(Data_Clean_Build!$B$2:$B$51,$C74)))
    ),
    0
)</f>
        <v>0</v>
      </c>
      <c r="G74" s="19" cm="1">
        <f t="array" ref="G74">IFERROR(
    SUMPRODUCT(
        (Data_Clean_Build!J$2:J$51&lt;&gt;0) *
        (($B74 = "All") + (Data_Clean_Build!$F$2:$F$51 = $B74)) *
        (($C74 = "") + ISNUMBER(SEARCH(Data_Clean_Build!$B$2:$B$51,$C74)))
    ),
    0
)</f>
        <v>0</v>
      </c>
      <c r="H74" s="19" cm="1">
        <f t="array" ref="H74">IFERROR(
    SUMPRODUCT(
        (Data_Clean_Build!K$2:K$51&lt;&gt;0) *
        (($B74 = "All") + (Data_Clean_Build!$F$2:$F$51 = $B74)) *
        (($C74 = "") + ISNUMBER(SEARCH(Data_Clean_Build!$B$2:$B$51,$C74)))
    ),
    0
)</f>
        <v>0</v>
      </c>
      <c r="I74" s="19" cm="1">
        <f t="array" ref="I74">IFERROR(
    SUMPRODUCT(
        (Data_Clean_Build!L$2:L$51&lt;&gt;0) *
        (($B74 = "All") + (Data_Clean_Build!$F$2:$F$51 = $B74)) *
        (($C74 = "") + ISNUMBER(SEARCH(Data_Clean_Build!$B$2:$B$51,$C74)))
    ),
    0
)</f>
        <v>0</v>
      </c>
      <c r="J74" s="19" cm="1">
        <f t="array" ref="J74">IFERROR(
    SUMPRODUCT(
        (Data_Clean_Build!M$2:M$51&lt;&gt;0) *
        (($B74 = "All") + (Data_Clean_Build!$F$2:$F$51 = $B74)) *
        (($C74 = "") + ISNUMBER(SEARCH(Data_Clean_Build!$B$2:$B$51,$C74)))
    ),
    0
)</f>
        <v>0</v>
      </c>
      <c r="K74" s="19" cm="1">
        <f t="array" ref="K74">IFERROR(
    SUMPRODUCT(
        (Data_Clean_Build!N$2:N$51&lt;&gt;0) *
        (($B74 = "All") + (Data_Clean_Build!$F$2:$F$51 = $B74)) *
        (($C74 = "") + ISNUMBER(SEARCH(Data_Clean_Build!$B$2:$B$51,$C74)))
    ),
    0
)</f>
        <v>0</v>
      </c>
      <c r="L74" s="19" cm="1">
        <f t="array" ref="L74">IFERROR(
    SUMPRODUCT(
        (Data_Clean_Build!O$2:O$51&lt;&gt;0) *
        (($B74 = "All") + (Data_Clean_Build!$F$2:$F$51 = $B74)) *
        (($C74 = "") + ISNUMBER(SEARCH(Data_Clean_Build!$B$2:$B$51,$C74)))
    ),
    0
)</f>
        <v>0</v>
      </c>
      <c r="M74" s="19" cm="1">
        <f t="array" ref="M74">IFERROR(
    SUMPRODUCT(
        (Data_Clean_Build!P$2:P$51&lt;&gt;0) *
        (($B74 = "All") + (Data_Clean_Build!$F$2:$F$51 = $B74)) *
        (($C74 = "") + ISNUMBER(SEARCH(Data_Clean_Build!$B$2:$B$51,$C74)))
    ),
    0
)</f>
        <v>0</v>
      </c>
      <c r="N74" s="19" cm="1">
        <f t="array" ref="N74">IFERROR(
    SUMPRODUCT(
        (Data_Clean_Build!Q$2:Q$51&lt;&gt;0) *
        (($B74 = "All") + (Data_Clean_Build!$F$2:$F$51 = $B74)) *
        (($C74 = "") + ISNUMBER(SEARCH(Data_Clean_Build!$B$2:$B$51,$C74)))
    ),
    0
)</f>
        <v>0</v>
      </c>
      <c r="O74" s="19" cm="1">
        <f t="array" ref="O74">IFERROR(
    SUMPRODUCT(
        (Data_Clean_Build!R$2:R$51&lt;&gt;0) *
        (($B74 = "All") + (Data_Clean_Build!$F$2:$F$51 = $B74)) *
        (($C74 = "") + ISNUMBER(SEARCH(Data_Clean_Build!$B$2:$B$51,$C74)))
    ),
    0
)</f>
        <v>0</v>
      </c>
      <c r="P74" s="19" cm="1">
        <f t="array" ref="P74">IFERROR(
    SUMPRODUCT(
        (Data_Clean_Build!S$2:S$51&lt;&gt;0) *
        (($B74 = "All") + (Data_Clean_Build!$F$2:$F$51 = $B74)) *
        (($C74 = "") + ISNUMBER(SEARCH(Data_Clean_Build!$B$2:$B$51,$C74)))
    ),
    0
)</f>
        <v>0</v>
      </c>
      <c r="Q74" s="19" cm="1">
        <f t="array" ref="Q74">IFERROR(
    SUMPRODUCT(
        (Data_Clean_Build!T$2:T$51&lt;&gt;0) *
        (($B74 = "All") + (Data_Clean_Build!$F$2:$F$51 = $B74)) *
        (($C74 = "") + ISNUMBER(SEARCH(Data_Clean_Build!$B$2:$B$51,$C74)))
    ),
    0
)</f>
        <v>0</v>
      </c>
      <c r="R74" s="19" cm="1">
        <f t="array" ref="R74">IFERROR(
    SUMPRODUCT(
        (Data_Clean_Build!U$2:U$51&lt;&gt;0) *
        (($B74 = "All") + (Data_Clean_Build!$F$2:$F$51 = $B74)) *
        (($C74 = "") + ISNUMBER(SEARCH(Data_Clean_Build!$B$2:$B$51,$C74)))
    ),
    0
)</f>
        <v>0</v>
      </c>
      <c r="S74" s="19" cm="1">
        <f t="array" ref="S74">IFERROR(
    SUMPRODUCT(
        (Data_Clean_Build!V$2:V$51&lt;&gt;0) *
        (($B74 = "All") + (Data_Clean_Build!$F$2:$F$51 = $B74)) *
        (($C74 = "") + ISNUMBER(SEARCH(Data_Clean_Build!$B$2:$B$51,$C74)))
    ),
    0
)</f>
        <v>0</v>
      </c>
      <c r="T74" s="19" cm="1">
        <f t="array" ref="T74">IFERROR(
    SUMPRODUCT(
        (Data_Clean_Build!W$2:W$51&lt;&gt;0) *
        (($B74 = "All") + (Data_Clean_Build!$F$2:$F$51 = $B74)) *
        (($C74 = "") + ISNUMBER(SEARCH(Data_Clean_Build!$B$2:$B$51,$C74)))
    ),
    0
)</f>
        <v>0</v>
      </c>
      <c r="U74" s="19" cm="1">
        <f t="array" ref="U74">IFERROR(
    SUMPRODUCT(
        (Data_Clean_Build!X$2:X$51&lt;&gt;0) *
        (($B74 = "All") + (Data_Clean_Build!$F$2:$F$51 = $B74)) *
        (($C74 = "") + ISNUMBER(SEARCH(Data_Clean_Build!$B$2:$B$51,$C74)))
    ),
    0
)</f>
        <v>0</v>
      </c>
      <c r="V74" s="19" cm="1">
        <f t="array" ref="V74">IFERROR(
    SUMPRODUCT(
        (Data_Clean_Build!Y$2:Y$51&lt;&gt;0) *
        (($B74 = "All") + (Data_Clean_Build!$F$2:$F$51 = $B74)) *
        (($C74 = "") + ISNUMBER(SEARCH(Data_Clean_Build!$B$2:$B$51,$C74)))
    ),
    0
)</f>
        <v>0</v>
      </c>
      <c r="W74" s="19" cm="1">
        <f t="array" ref="W74">IFERROR(
    SUMPRODUCT(
        (Data_Clean_Build!Z$2:Z$51&lt;&gt;0) *
        (($B74 = "All") + (Data_Clean_Build!$F$2:$F$51 = $B74)) *
        (($C74 = "") + ISNUMBER(SEARCH(Data_Clean_Build!$B$2:$B$51,$C74)))
    ),
    0
)</f>
        <v>0</v>
      </c>
      <c r="X74" s="19" cm="1">
        <f t="array" ref="X74">IFERROR(
    SUMPRODUCT(
        (Data_Clean_Build!AA$2:AA$51&lt;&gt;0) *
        (($B74 = "All") + (Data_Clean_Build!$F$2:$F$51 = $B74)) *
        (($C74 = "") + ISNUMBER(SEARCH(Data_Clean_Build!$B$2:$B$51,$C74)))
    ),
    0
)</f>
        <v>0</v>
      </c>
      <c r="Y74" s="19" cm="1">
        <f t="array" ref="Y74">IFERROR(
    SUMPRODUCT(
        (Data_Clean_Build!AB$2:AB$51&lt;&gt;0) *
        (($B74 = "All") + (Data_Clean_Build!$F$2:$F$51 = $B74)) *
        (($C74 = "") + ISNUMBER(SEARCH(Data_Clean_Build!$B$2:$B$51,$C74)))
    ),
    0
)</f>
        <v>0</v>
      </c>
      <c r="Z74" s="19" cm="1">
        <f t="array" ref="Z74">IFERROR(
    SUMPRODUCT(
        (Data_Clean_Build!AC$2:AC$51&lt;&gt;0) *
        (($B74 = "All") + (Data_Clean_Build!$F$2:$F$51 = $B74)) *
        (($C74 = "") + ISNUMBER(SEARCH(Data_Clean_Build!$B$2:$B$51,$C74)))
    ),
    0
)</f>
        <v>0</v>
      </c>
      <c r="AA74" s="19" cm="1">
        <f t="array" ref="AA74">IFERROR(
    SUMPRODUCT(
        (Data_Clean_Build!AD$2:AD$51&lt;&gt;0) *
        (($B74 = "All") + (Data_Clean_Build!$F$2:$F$51 = $B74)) *
        (($C74 = "") + ISNUMBER(SEARCH(Data_Clean_Build!$B$2:$B$51,$C74)))
    ),
    0
)</f>
        <v>0</v>
      </c>
      <c r="AB74" s="19" cm="1">
        <f t="array" ref="AB74">IFERROR(
    SUMPRODUCT(
        (Data_Clean_Build!AE$2:AE$51&lt;&gt;0) *
        (($B74 = "All") + (Data_Clean_Build!$F$2:$F$51 = $B74)) *
        (($C74 = "") + ISNUMBER(SEARCH(Data_Clean_Build!$B$2:$B$51,$C74)))
    ),
    0
)</f>
        <v>0</v>
      </c>
      <c r="AC74" s="19" cm="1">
        <f t="array" ref="AC74">IFERROR(
    SUMPRODUCT(
        (Data_Clean_Build!AF$2:AF$51&lt;&gt;0) *
        (($B74 = "All") + (Data_Clean_Build!$F$2:$F$51 = $B74)) *
        (($C74 = "") + ISNUMBER(SEARCH(Data_Clean_Build!$B$2:$B$51,$C74)))
    ),
    0
)</f>
        <v>0</v>
      </c>
      <c r="AD74" s="19" cm="1">
        <f t="array" ref="AD74">IFERROR(
    SUMPRODUCT(
        (Data_Clean_Build!AG$2:AG$51&lt;&gt;0) *
        (($B74 = "All") + (Data_Clean_Build!$F$2:$F$51 = $B74)) *
        (($C74 = "") + ISNUMBER(SEARCH(Data_Clean_Build!$B$2:$B$51,$C74)))
    ),
    0
)</f>
        <v>0</v>
      </c>
      <c r="AE74" s="19" cm="1">
        <f t="array" ref="AE74">IFERROR(
    SUMPRODUCT(
        (Data_Clean_Build!AH$2:AH$51&lt;&gt;0) *
        (($B74 = "All") + (Data_Clean_Build!$F$2:$F$51 = $B74)) *
        (($C74 = "") + ISNUMBER(SEARCH(Data_Clean_Build!$B$2:$B$51,$C74)))
    ),
    0
)</f>
        <v>1</v>
      </c>
      <c r="AF74" s="19" cm="1">
        <f t="array" ref="AF74">IFERROR(
    SUMPRODUCT(
        (Data_Clean_Build!AI$2:AI$51&lt;&gt;0) *
        (($B74 = "All") + (Data_Clean_Build!$F$2:$F$51 = $B74)) *
        (($C74 = "") + ISNUMBER(SEARCH(Data_Clean_Build!$B$2:$B$51,$C74)))
    ),
    0
)</f>
        <v>1</v>
      </c>
      <c r="AH74" s="19" cm="1">
        <f t="array" ref="AH74">_xlfn.SWITCH($A74,"Start",$E74,"End",$G74,SUM($E74:$G74))</f>
        <v>0</v>
      </c>
      <c r="AI74" s="19" cm="1">
        <f t="array" ref="AI74">_xlfn.SWITCH($A74,"Start",$H74,"End",$J74,SUM($H74:$J74))</f>
        <v>0</v>
      </c>
      <c r="AJ74" s="19" cm="1">
        <f t="array" ref="AJ74">_xlfn.SWITCH($A74,"Start",$K74,"End",$M74,SUM($K74:$M74))</f>
        <v>0</v>
      </c>
      <c r="AK74" s="19" cm="1">
        <f t="array" ref="AK74">_xlfn.SWITCH($A74,"Start",$N74,"End",$P74,SUM($N74:$P74))</f>
        <v>0</v>
      </c>
      <c r="AL74" s="19" cm="1">
        <f t="array" ref="AL74">_xlfn.SWITCH($A74,"Start",$Q74,"End",$S74,SUM($Q74:$S74))</f>
        <v>0</v>
      </c>
      <c r="AM74" s="19" cm="1">
        <f t="array" ref="AM74">_xlfn.SWITCH($A74,"Start",$T74,"End",$V74,SUM($T74:$V74))</f>
        <v>0</v>
      </c>
      <c r="AN74" s="19" cm="1">
        <f t="array" ref="AN74">_xlfn.SWITCH($A74,"Start",$W74,"End",$Y74,SUM($W74:$Y74))</f>
        <v>0</v>
      </c>
      <c r="AO74" s="19" cm="1">
        <f t="array" ref="AO74">_xlfn.SWITCH($A74,"Start",$Z74,"End",$AB74,SUM($Z74:$AB74))</f>
        <v>0</v>
      </c>
      <c r="AP74" s="19" cm="1">
        <f t="array" ref="AP74">_xlfn.SWITCH($A74,"Start",$AC74,"End",$AE74,SUM($AC74:$AE74))</f>
        <v>0</v>
      </c>
      <c r="AR74" s="19" cm="1">
        <f t="array" ref="AR74">_xlfn.SWITCH($A74,"Start",$E74,"End",$P74,SUM($E74:$P74))</f>
        <v>0</v>
      </c>
      <c r="AS74" s="19" cm="1">
        <f t="array" ref="AS74">_xlfn.SWITCH($A74,"Start",$Q74,"End",$AB74,SUM($Q74:$AB74))</f>
        <v>0</v>
      </c>
    </row>
    <row r="75" spans="1:45" x14ac:dyDescent="0.2">
      <c r="A75" s="35" t="s">
        <v>1</v>
      </c>
      <c r="B75" s="34" t="s">
        <v>77</v>
      </c>
      <c r="C75" s="35" t="s">
        <v>16</v>
      </c>
      <c r="E75" s="19" cm="1">
        <f t="array" ref="E75">IFERROR(
    SUMPRODUCT(
        (Data_Clean_Build!I$2:I$51&lt;&gt;0) *
        (Data_Clean_Build!$D$2:$D$51 = Data_Clean_Build!I$1:I$1) *
        (($B75 = "All") + (Data_Clean_Build!$F$2:$F$51 = $B75)) *
        (($C75 = "") + ISNUMBER(SEARCH(Data_Clean_Build!$B$2:$B$51,$C75)))
    ),
    0
)</f>
        <v>0</v>
      </c>
      <c r="F75" s="19" cm="1">
        <f t="array" ref="F75">IFERROR(
    SUMPRODUCT(
        (Data_Clean_Build!J$2:J$51&lt;&gt;0) *
        (Data_Clean_Build!$D$2:$D$51 = Data_Clean_Build!J$1:J$1) *
        (($B75 = "All") + (Data_Clean_Build!$F$2:$F$51 = $B75)) *
        (($C75 = "") + ISNUMBER(SEARCH(Data_Clean_Build!$B$2:$B$51,$C75)))
    ),
    0
)</f>
        <v>0</v>
      </c>
      <c r="G75" s="19" cm="1">
        <f t="array" ref="G75">IFERROR(
    SUMPRODUCT(
        (Data_Clean_Build!K$2:K$51&lt;&gt;0) *
        (Data_Clean_Build!$D$2:$D$51 = Data_Clean_Build!K$1:K$1) *
        (($B75 = "All") + (Data_Clean_Build!$F$2:$F$51 = $B75)) *
        (($C75 = "") + ISNUMBER(SEARCH(Data_Clean_Build!$B$2:$B$51,$C75)))
    ),
    0
)</f>
        <v>0</v>
      </c>
      <c r="H75" s="19" cm="1">
        <f t="array" ref="H75">IFERROR(
    SUMPRODUCT(
        (Data_Clean_Build!L$2:L$51&lt;&gt;0) *
        (Data_Clean_Build!$D$2:$D$51 = Data_Clean_Build!L$1:L$1) *
        (($B75 = "All") + (Data_Clean_Build!$F$2:$F$51 = $B75)) *
        (($C75 = "") + ISNUMBER(SEARCH(Data_Clean_Build!$B$2:$B$51,$C75)))
    ),
    0
)</f>
        <v>0</v>
      </c>
      <c r="I75" s="19" cm="1">
        <f t="array" ref="I75">IFERROR(
    SUMPRODUCT(
        (Data_Clean_Build!M$2:M$51&lt;&gt;0) *
        (Data_Clean_Build!$D$2:$D$51 = Data_Clean_Build!M$1:M$1) *
        (($B75 = "All") + (Data_Clean_Build!$F$2:$F$51 = $B75)) *
        (($C75 = "") + ISNUMBER(SEARCH(Data_Clean_Build!$B$2:$B$51,$C75)))
    ),
    0
)</f>
        <v>0</v>
      </c>
      <c r="J75" s="19" cm="1">
        <f t="array" ref="J75">IFERROR(
    SUMPRODUCT(
        (Data_Clean_Build!N$2:N$51&lt;&gt;0) *
        (Data_Clean_Build!$D$2:$D$51 = Data_Clean_Build!N$1:N$1) *
        (($B75 = "All") + (Data_Clean_Build!$F$2:$F$51 = $B75)) *
        (($C75 = "") + ISNUMBER(SEARCH(Data_Clean_Build!$B$2:$B$51,$C75)))
    ),
    0
)</f>
        <v>0</v>
      </c>
      <c r="K75" s="19" cm="1">
        <f t="array" ref="K75">IFERROR(
    SUMPRODUCT(
        (Data_Clean_Build!O$2:O$51&lt;&gt;0) *
        (Data_Clean_Build!$D$2:$D$51 = Data_Clean_Build!O$1:O$1) *
        (($B75 = "All") + (Data_Clean_Build!$F$2:$F$51 = $B75)) *
        (($C75 = "") + ISNUMBER(SEARCH(Data_Clean_Build!$B$2:$B$51,$C75)))
    ),
    0
)</f>
        <v>0</v>
      </c>
      <c r="L75" s="19" cm="1">
        <f t="array" ref="L75">IFERROR(
    SUMPRODUCT(
        (Data_Clean_Build!P$2:P$51&lt;&gt;0) *
        (Data_Clean_Build!$D$2:$D$51 = Data_Clean_Build!P$1:P$1) *
        (($B75 = "All") + (Data_Clean_Build!$F$2:$F$51 = $B75)) *
        (($C75 = "") + ISNUMBER(SEARCH(Data_Clean_Build!$B$2:$B$51,$C75)))
    ),
    0
)</f>
        <v>0</v>
      </c>
      <c r="M75" s="19" cm="1">
        <f t="array" ref="M75">IFERROR(
    SUMPRODUCT(
        (Data_Clean_Build!Q$2:Q$51&lt;&gt;0) *
        (Data_Clean_Build!$D$2:$D$51 = Data_Clean_Build!Q$1:Q$1) *
        (($B75 = "All") + (Data_Clean_Build!$F$2:$F$51 = $B75)) *
        (($C75 = "") + ISNUMBER(SEARCH(Data_Clean_Build!$B$2:$B$51,$C75)))
    ),
    0
)</f>
        <v>0</v>
      </c>
      <c r="N75" s="19" cm="1">
        <f t="array" ref="N75">IFERROR(
    SUMPRODUCT(
        (Data_Clean_Build!R$2:R$51&lt;&gt;0) *
        (Data_Clean_Build!$D$2:$D$51 = Data_Clean_Build!R$1:R$1) *
        (($B75 = "All") + (Data_Clean_Build!$F$2:$F$51 = $B75)) *
        (($C75 = "") + ISNUMBER(SEARCH(Data_Clean_Build!$B$2:$B$51,$C75)))
    ),
    0
)</f>
        <v>0</v>
      </c>
      <c r="O75" s="19" cm="1">
        <f t="array" ref="O75">IFERROR(
    SUMPRODUCT(
        (Data_Clean_Build!S$2:S$51&lt;&gt;0) *
        (Data_Clean_Build!$D$2:$D$51 = Data_Clean_Build!S$1:S$1) *
        (($B75 = "All") + (Data_Clean_Build!$F$2:$F$51 = $B75)) *
        (($C75 = "") + ISNUMBER(SEARCH(Data_Clean_Build!$B$2:$B$51,$C75)))
    ),
    0
)</f>
        <v>0</v>
      </c>
      <c r="P75" s="19" cm="1">
        <f t="array" ref="P75">IFERROR(
    SUMPRODUCT(
        (Data_Clean_Build!T$2:T$51&lt;&gt;0) *
        (Data_Clean_Build!$D$2:$D$51 = Data_Clean_Build!T$1:T$1) *
        (($B75 = "All") + (Data_Clean_Build!$F$2:$F$51 = $B75)) *
        (($C75 = "") + ISNUMBER(SEARCH(Data_Clean_Build!$B$2:$B$51,$C75)))
    ),
    0
)</f>
        <v>0</v>
      </c>
      <c r="Q75" s="19" cm="1">
        <f t="array" ref="Q75">IFERROR(
    SUMPRODUCT(
        (Data_Clean_Build!U$2:U$51&lt;&gt;0) *
        (Data_Clean_Build!$D$2:$D$51 = Data_Clean_Build!U$1:U$1) *
        (($B75 = "All") + (Data_Clean_Build!$F$2:$F$51 = $B75)) *
        (($C75 = "") + ISNUMBER(SEARCH(Data_Clean_Build!$B$2:$B$51,$C75)))
    ),
    0
)</f>
        <v>0</v>
      </c>
      <c r="R75" s="19" cm="1">
        <f t="array" ref="R75">IFERROR(
    SUMPRODUCT(
        (Data_Clean_Build!V$2:V$51&lt;&gt;0) *
        (Data_Clean_Build!$D$2:$D$51 = Data_Clean_Build!V$1:V$1) *
        (($B75 = "All") + (Data_Clean_Build!$F$2:$F$51 = $B75)) *
        (($C75 = "") + ISNUMBER(SEARCH(Data_Clean_Build!$B$2:$B$51,$C75)))
    ),
    0
)</f>
        <v>0</v>
      </c>
      <c r="S75" s="19" cm="1">
        <f t="array" ref="S75">IFERROR(
    SUMPRODUCT(
        (Data_Clean_Build!W$2:W$51&lt;&gt;0) *
        (Data_Clean_Build!$D$2:$D$51 = Data_Clean_Build!W$1:W$1) *
        (($B75 = "All") + (Data_Clean_Build!$F$2:$F$51 = $B75)) *
        (($C75 = "") + ISNUMBER(SEARCH(Data_Clean_Build!$B$2:$B$51,$C75)))
    ),
    0
)</f>
        <v>0</v>
      </c>
      <c r="T75" s="19" cm="1">
        <f t="array" ref="T75">IFERROR(
    SUMPRODUCT(
        (Data_Clean_Build!X$2:X$51&lt;&gt;0) *
        (Data_Clean_Build!$D$2:$D$51 = Data_Clean_Build!X$1:X$1) *
        (($B75 = "All") + (Data_Clean_Build!$F$2:$F$51 = $B75)) *
        (($C75 = "") + ISNUMBER(SEARCH(Data_Clean_Build!$B$2:$B$51,$C75)))
    ),
    0
)</f>
        <v>0</v>
      </c>
      <c r="U75" s="19" cm="1">
        <f t="array" ref="U75">IFERROR(
    SUMPRODUCT(
        (Data_Clean_Build!Y$2:Y$51&lt;&gt;0) *
        (Data_Clean_Build!$D$2:$D$51 = Data_Clean_Build!Y$1:Y$1) *
        (($B75 = "All") + (Data_Clean_Build!$F$2:$F$51 = $B75)) *
        (($C75 = "") + ISNUMBER(SEARCH(Data_Clean_Build!$B$2:$B$51,$C75)))
    ),
    0
)</f>
        <v>0</v>
      </c>
      <c r="V75" s="19" cm="1">
        <f t="array" ref="V75">IFERROR(
    SUMPRODUCT(
        (Data_Clean_Build!Z$2:Z$51&lt;&gt;0) *
        (Data_Clean_Build!$D$2:$D$51 = Data_Clean_Build!Z$1:Z$1) *
        (($B75 = "All") + (Data_Clean_Build!$F$2:$F$51 = $B75)) *
        (($C75 = "") + ISNUMBER(SEARCH(Data_Clean_Build!$B$2:$B$51,$C75)))
    ),
    0
)</f>
        <v>0</v>
      </c>
      <c r="W75" s="19" cm="1">
        <f t="array" ref="W75">IFERROR(
    SUMPRODUCT(
        (Data_Clean_Build!AA$2:AA$51&lt;&gt;0) *
        (Data_Clean_Build!$D$2:$D$51 = Data_Clean_Build!AA$1:AA$1) *
        (($B75 = "All") + (Data_Clean_Build!$F$2:$F$51 = $B75)) *
        (($C75 = "") + ISNUMBER(SEARCH(Data_Clean_Build!$B$2:$B$51,$C75)))
    ),
    0
)</f>
        <v>0</v>
      </c>
      <c r="X75" s="19" cm="1">
        <f t="array" ref="X75">IFERROR(
    SUMPRODUCT(
        (Data_Clean_Build!AB$2:AB$51&lt;&gt;0) *
        (Data_Clean_Build!$D$2:$D$51 = Data_Clean_Build!AB$1:AB$1) *
        (($B75 = "All") + (Data_Clean_Build!$F$2:$F$51 = $B75)) *
        (($C75 = "") + ISNUMBER(SEARCH(Data_Clean_Build!$B$2:$B$51,$C75)))
    ),
    0
)</f>
        <v>0</v>
      </c>
      <c r="Y75" s="19" cm="1">
        <f t="array" ref="Y75">IFERROR(
    SUMPRODUCT(
        (Data_Clean_Build!AC$2:AC$51&lt;&gt;0) *
        (Data_Clean_Build!$D$2:$D$51 = Data_Clean_Build!AC$1:AC$1) *
        (($B75 = "All") + (Data_Clean_Build!$F$2:$F$51 = $B75)) *
        (($C75 = "") + ISNUMBER(SEARCH(Data_Clean_Build!$B$2:$B$51,$C75)))
    ),
    0
)</f>
        <v>0</v>
      </c>
      <c r="Z75" s="19" cm="1">
        <f t="array" ref="Z75">IFERROR(
    SUMPRODUCT(
        (Data_Clean_Build!AD$2:AD$51&lt;&gt;0) *
        (Data_Clean_Build!$D$2:$D$51 = Data_Clean_Build!AD$1:AD$1) *
        (($B75 = "All") + (Data_Clean_Build!$F$2:$F$51 = $B75)) *
        (($C75 = "") + ISNUMBER(SEARCH(Data_Clean_Build!$B$2:$B$51,$C75)))
    ),
    0
)</f>
        <v>0</v>
      </c>
      <c r="AA75" s="19" cm="1">
        <f t="array" ref="AA75">IFERROR(
    SUMPRODUCT(
        (Data_Clean_Build!AE$2:AE$51&lt;&gt;0) *
        (Data_Clean_Build!$D$2:$D$51 = Data_Clean_Build!AE$1:AE$1) *
        (($B75 = "All") + (Data_Clean_Build!$F$2:$F$51 = $B75)) *
        (($C75 = "") + ISNUMBER(SEARCH(Data_Clean_Build!$B$2:$B$51,$C75)))
    ),
    0
)</f>
        <v>0</v>
      </c>
      <c r="AB75" s="19" cm="1">
        <f t="array" ref="AB75">IFERROR(
    SUMPRODUCT(
        (Data_Clean_Build!AF$2:AF$51&lt;&gt;0) *
        (Data_Clean_Build!$D$2:$D$51 = Data_Clean_Build!AF$1:AF$1) *
        (($B75 = "All") + (Data_Clean_Build!$F$2:$F$51 = $B75)) *
        (($C75 = "") + ISNUMBER(SEARCH(Data_Clean_Build!$B$2:$B$51,$C75)))
    ),
    0
)</f>
        <v>0</v>
      </c>
      <c r="AC75" s="19" cm="1">
        <f t="array" ref="AC75">IFERROR(
    SUMPRODUCT(
        (Data_Clean_Build!AG$2:AG$51&lt;&gt;0) *
        (Data_Clean_Build!$D$2:$D$51 = Data_Clean_Build!AG$1:AG$1) *
        (($B75 = "All") + (Data_Clean_Build!$F$2:$F$51 = $B75)) *
        (($C75 = "") + ISNUMBER(SEARCH(Data_Clean_Build!$B$2:$B$51,$C75)))
    ),
    0
)</f>
        <v>0</v>
      </c>
      <c r="AD75" s="19" cm="1">
        <f t="array" ref="AD75">IFERROR(
    SUMPRODUCT(
        (Data_Clean_Build!AH$2:AH$51&lt;&gt;0) *
        (Data_Clean_Build!$D$2:$D$51 = Data_Clean_Build!AH$1:AH$1) *
        (($B75 = "All") + (Data_Clean_Build!$F$2:$F$51 = $B75)) *
        (($C75 = "") + ISNUMBER(SEARCH(Data_Clean_Build!$B$2:$B$51,$C75)))
    ),
    0
)</f>
        <v>1</v>
      </c>
      <c r="AE75" s="19" cm="1">
        <f t="array" ref="AE75">IFERROR(
    SUMPRODUCT(
        (Data_Clean_Build!AI$2:AI$51&lt;&gt;0) *
        (Data_Clean_Build!$D$2:$D$51 = Data_Clean_Build!AI$1:AI$1) *
        (($B75 = "All") + (Data_Clean_Build!$F$2:$F$51 = $B75)) *
        (($C75 = "") + ISNUMBER(SEARCH(Data_Clean_Build!$B$2:$B$51,$C75)))
    ),
    0
)</f>
        <v>0</v>
      </c>
      <c r="AF75" s="19" cm="1">
        <f t="array" ref="AF75">IFERROR(
    SUMPRODUCT(
        (Data_Clean_Build!AJ$2:AJ$51&lt;&gt;0) *
        (Data_Clean_Build!$D$2:$D$51 = Data_Clean_Build!AJ$1:AJ$1) *
        (($B75 = "All") + (Data_Clean_Build!$F$2:$F$51 = $B75)) *
        (($C75 = "") + ISNUMBER(SEARCH(Data_Clean_Build!$B$2:$B$51,$C75)))
    ),
    0
)</f>
        <v>0</v>
      </c>
      <c r="AH75" s="19" cm="1">
        <f t="array" ref="AH75">_xlfn.SWITCH($A75,"Start",$E75,"End",$G75,SUM($E75:$G75))</f>
        <v>0</v>
      </c>
      <c r="AI75" s="19" cm="1">
        <f t="array" ref="AI75">_xlfn.SWITCH($A75,"Start",$H75,"End",$J75,SUM($H75:$J75))</f>
        <v>0</v>
      </c>
      <c r="AJ75" s="19" cm="1">
        <f t="array" ref="AJ75">_xlfn.SWITCH($A75,"Start",$K75,"End",$M75,SUM($K75:$M75))</f>
        <v>0</v>
      </c>
      <c r="AK75" s="19" cm="1">
        <f t="array" ref="AK75">_xlfn.SWITCH($A75,"Start",$N75,"End",$P75,SUM($N75:$P75))</f>
        <v>0</v>
      </c>
      <c r="AL75" s="19" cm="1">
        <f t="array" ref="AL75">_xlfn.SWITCH($A75,"Start",$Q75,"End",$S75,SUM($Q75:$S75))</f>
        <v>0</v>
      </c>
      <c r="AM75" s="19" cm="1">
        <f t="array" ref="AM75">_xlfn.SWITCH($A75,"Start",$T75,"End",$V75,SUM($T75:$V75))</f>
        <v>0</v>
      </c>
      <c r="AN75" s="19" cm="1">
        <f t="array" ref="AN75">_xlfn.SWITCH($A75,"Start",$W75,"End",$Y75,SUM($W75:$Y75))</f>
        <v>0</v>
      </c>
      <c r="AO75" s="19" cm="1">
        <f t="array" ref="AO75">_xlfn.SWITCH($A75,"Start",$Z75,"End",$AB75,SUM($Z75:$AB75))</f>
        <v>0</v>
      </c>
      <c r="AP75" s="19" cm="1">
        <f t="array" ref="AP75">_xlfn.SWITCH($A75,"Start",$AC75,"End",$AE75,SUM($AC75:$AE75))</f>
        <v>1</v>
      </c>
      <c r="AR75" s="19" cm="1">
        <f t="array" ref="AR75">_xlfn.SWITCH($A75,"Start",$E75,"End",$P75,SUM($E75:$P75))</f>
        <v>0</v>
      </c>
      <c r="AS75" s="19" cm="1">
        <f t="array" ref="AS75">_xlfn.SWITCH($A75,"Start",$Q75,"End",$AB75,SUM($Q75:$AB75))</f>
        <v>0</v>
      </c>
    </row>
    <row r="76" spans="1:45" x14ac:dyDescent="0.2">
      <c r="A76" s="35" t="s">
        <v>17</v>
      </c>
      <c r="B76" s="34" t="s">
        <v>77</v>
      </c>
      <c r="C76" s="35" t="s">
        <v>16</v>
      </c>
      <c r="E76" s="19" cm="1">
        <f t="array" ref="E76">IFERROR(
    SUMPRODUCT(
        (Data_Clean_Build!I$2:I$51&lt;&gt;0) *
        (Data_Clean_Build!H$2:H$51 &lt;&gt; "") *
        (Data_Clean_Build!H$2:H$51 = 0) *
       (Data_Clean_Build!$D$2:$D$51 &lt;&gt; Data_Clean_Build!I$1:I$1) *
        (($B76 = "All") + (Data_Clean_Build!$F$2:$F$51 = $B76)) *
        (($C76 = "") + ISNUMBER(SEARCH(Data_Clean_Build!$B$2:$B$51,$C76)))
    ),
    0
)</f>
        <v>0</v>
      </c>
      <c r="F76" s="19" cm="1">
        <f t="array" ref="F76">IFERROR(
    SUMPRODUCT(
        (Data_Clean_Build!J$2:J$51&lt;&gt;0) *
        (Data_Clean_Build!I$2:I$51 &lt;&gt; "") *
        (Data_Clean_Build!I$2:I$51 = 0) *
       (Data_Clean_Build!$D$2:$D$51 &lt;&gt; Data_Clean_Build!J$1:J$1) *
        (($B76 = "All") + (Data_Clean_Build!$F$2:$F$51 = $B76)) *
        (($C76 = "") + ISNUMBER(SEARCH(Data_Clean_Build!$B$2:$B$51,$C76)))
    ),
    0
)</f>
        <v>0</v>
      </c>
      <c r="G76" s="19" cm="1">
        <f t="array" ref="G76">IFERROR(
    SUMPRODUCT(
        (Data_Clean_Build!K$2:K$51&lt;&gt;0) *
        (Data_Clean_Build!J$2:J$51 &lt;&gt; "") *
        (Data_Clean_Build!J$2:J$51 = 0) *
       (Data_Clean_Build!$D$2:$D$51 &lt;&gt; Data_Clean_Build!K$1:K$1) *
        (($B76 = "All") + (Data_Clean_Build!$F$2:$F$51 = $B76)) *
        (($C76 = "") + ISNUMBER(SEARCH(Data_Clean_Build!$B$2:$B$51,$C76)))
    ),
    0
)</f>
        <v>0</v>
      </c>
      <c r="H76" s="19" cm="1">
        <f t="array" ref="H76">IFERROR(
    SUMPRODUCT(
        (Data_Clean_Build!L$2:L$51&lt;&gt;0) *
        (Data_Clean_Build!K$2:K$51 &lt;&gt; "") *
        (Data_Clean_Build!K$2:K$51 = 0) *
       (Data_Clean_Build!$D$2:$D$51 &lt;&gt; Data_Clean_Build!L$1:L$1) *
        (($B76 = "All") + (Data_Clean_Build!$F$2:$F$51 = $B76)) *
        (($C76 = "") + ISNUMBER(SEARCH(Data_Clean_Build!$B$2:$B$51,$C76)))
    ),
    0
)</f>
        <v>0</v>
      </c>
      <c r="I76" s="19" cm="1">
        <f t="array" ref="I76">IFERROR(
    SUMPRODUCT(
        (Data_Clean_Build!M$2:M$51&lt;&gt;0) *
        (Data_Clean_Build!L$2:L$51 &lt;&gt; "") *
        (Data_Clean_Build!L$2:L$51 = 0) *
       (Data_Clean_Build!$D$2:$D$51 &lt;&gt; Data_Clean_Build!M$1:M$1) *
        (($B76 = "All") + (Data_Clean_Build!$F$2:$F$51 = $B76)) *
        (($C76 = "") + ISNUMBER(SEARCH(Data_Clean_Build!$B$2:$B$51,$C76)))
    ),
    0
)</f>
        <v>0</v>
      </c>
      <c r="J76" s="19" cm="1">
        <f t="array" ref="J76">IFERROR(
    SUMPRODUCT(
        (Data_Clean_Build!N$2:N$51&lt;&gt;0) *
        (Data_Clean_Build!M$2:M$51 &lt;&gt; "") *
        (Data_Clean_Build!M$2:M$51 = 0) *
       (Data_Clean_Build!$D$2:$D$51 &lt;&gt; Data_Clean_Build!N$1:N$1) *
        (($B76 = "All") + (Data_Clean_Build!$F$2:$F$51 = $B76)) *
        (($C76 = "") + ISNUMBER(SEARCH(Data_Clean_Build!$B$2:$B$51,$C76)))
    ),
    0
)</f>
        <v>0</v>
      </c>
      <c r="K76" s="19" cm="1">
        <f t="array" ref="K76">IFERROR(
    SUMPRODUCT(
        (Data_Clean_Build!O$2:O$51&lt;&gt;0) *
        (Data_Clean_Build!N$2:N$51 &lt;&gt; "") *
        (Data_Clean_Build!N$2:N$51 = 0) *
       (Data_Clean_Build!$D$2:$D$51 &lt;&gt; Data_Clean_Build!O$1:O$1) *
        (($B76 = "All") + (Data_Clean_Build!$F$2:$F$51 = $B76)) *
        (($C76 = "") + ISNUMBER(SEARCH(Data_Clean_Build!$B$2:$B$51,$C76)))
    ),
    0
)</f>
        <v>0</v>
      </c>
      <c r="L76" s="19" cm="1">
        <f t="array" ref="L76">IFERROR(
    SUMPRODUCT(
        (Data_Clean_Build!P$2:P$51&lt;&gt;0) *
        (Data_Clean_Build!O$2:O$51 &lt;&gt; "") *
        (Data_Clean_Build!O$2:O$51 = 0) *
       (Data_Clean_Build!$D$2:$D$51 &lt;&gt; Data_Clean_Build!P$1:P$1) *
        (($B76 = "All") + (Data_Clean_Build!$F$2:$F$51 = $B76)) *
        (($C76 = "") + ISNUMBER(SEARCH(Data_Clean_Build!$B$2:$B$51,$C76)))
    ),
    0
)</f>
        <v>0</v>
      </c>
      <c r="M76" s="19" cm="1">
        <f t="array" ref="M76">IFERROR(
    SUMPRODUCT(
        (Data_Clean_Build!Q$2:Q$51&lt;&gt;0) *
        (Data_Clean_Build!P$2:P$51 &lt;&gt; "") *
        (Data_Clean_Build!P$2:P$51 = 0) *
       (Data_Clean_Build!$D$2:$D$51 &lt;&gt; Data_Clean_Build!Q$1:Q$1) *
        (($B76 = "All") + (Data_Clean_Build!$F$2:$F$51 = $B76)) *
        (($C76 = "") + ISNUMBER(SEARCH(Data_Clean_Build!$B$2:$B$51,$C76)))
    ),
    0
)</f>
        <v>0</v>
      </c>
      <c r="N76" s="19" cm="1">
        <f t="array" ref="N76">IFERROR(
    SUMPRODUCT(
        (Data_Clean_Build!R$2:R$51&lt;&gt;0) *
        (Data_Clean_Build!Q$2:Q$51 &lt;&gt; "") *
        (Data_Clean_Build!Q$2:Q$51 = 0) *
       (Data_Clean_Build!$D$2:$D$51 &lt;&gt; Data_Clean_Build!R$1:R$1) *
        (($B76 = "All") + (Data_Clean_Build!$F$2:$F$51 = $B76)) *
        (($C76 = "") + ISNUMBER(SEARCH(Data_Clean_Build!$B$2:$B$51,$C76)))
    ),
    0
)</f>
        <v>0</v>
      </c>
      <c r="O76" s="19" cm="1">
        <f t="array" ref="O76">IFERROR(
    SUMPRODUCT(
        (Data_Clean_Build!S$2:S$51&lt;&gt;0) *
        (Data_Clean_Build!R$2:R$51 &lt;&gt; "") *
        (Data_Clean_Build!R$2:R$51 = 0) *
       (Data_Clean_Build!$D$2:$D$51 &lt;&gt; Data_Clean_Build!S$1:S$1) *
        (($B76 = "All") + (Data_Clean_Build!$F$2:$F$51 = $B76)) *
        (($C76 = "") + ISNUMBER(SEARCH(Data_Clean_Build!$B$2:$B$51,$C76)))
    ),
    0
)</f>
        <v>0</v>
      </c>
      <c r="P76" s="19" cm="1">
        <f t="array" ref="P76">IFERROR(
    SUMPRODUCT(
        (Data_Clean_Build!T$2:T$51&lt;&gt;0) *
        (Data_Clean_Build!S$2:S$51 &lt;&gt; "") *
        (Data_Clean_Build!S$2:S$51 = 0) *
       (Data_Clean_Build!$D$2:$D$51 &lt;&gt; Data_Clean_Build!T$1:T$1) *
        (($B76 = "All") + (Data_Clean_Build!$F$2:$F$51 = $B76)) *
        (($C76 = "") + ISNUMBER(SEARCH(Data_Clean_Build!$B$2:$B$51,$C76)))
    ),
    0
)</f>
        <v>0</v>
      </c>
      <c r="Q76" s="19" cm="1">
        <f t="array" ref="Q76">IFERROR(
    SUMPRODUCT(
        (Data_Clean_Build!U$2:U$51&lt;&gt;0) *
        (Data_Clean_Build!T$2:T$51 &lt;&gt; "") *
        (Data_Clean_Build!T$2:T$51 = 0) *
       (Data_Clean_Build!$D$2:$D$51 &lt;&gt; Data_Clean_Build!U$1:U$1) *
        (($B76 = "All") + (Data_Clean_Build!$F$2:$F$51 = $B76)) *
        (($C76 = "") + ISNUMBER(SEARCH(Data_Clean_Build!$B$2:$B$51,$C76)))
    ),
    0
)</f>
        <v>0</v>
      </c>
      <c r="R76" s="19" cm="1">
        <f t="array" ref="R76">IFERROR(
    SUMPRODUCT(
        (Data_Clean_Build!V$2:V$51&lt;&gt;0) *
        (Data_Clean_Build!U$2:U$51 &lt;&gt; "") *
        (Data_Clean_Build!U$2:U$51 = 0) *
       (Data_Clean_Build!$D$2:$D$51 &lt;&gt; Data_Clean_Build!V$1:V$1) *
        (($B76 = "All") + (Data_Clean_Build!$F$2:$F$51 = $B76)) *
        (($C76 = "") + ISNUMBER(SEARCH(Data_Clean_Build!$B$2:$B$51,$C76)))
    ),
    0
)</f>
        <v>0</v>
      </c>
      <c r="S76" s="19" cm="1">
        <f t="array" ref="S76">IFERROR(
    SUMPRODUCT(
        (Data_Clean_Build!W$2:W$51&lt;&gt;0) *
        (Data_Clean_Build!V$2:V$51 &lt;&gt; "") *
        (Data_Clean_Build!V$2:V$51 = 0) *
       (Data_Clean_Build!$D$2:$D$51 &lt;&gt; Data_Clean_Build!W$1:W$1) *
        (($B76 = "All") + (Data_Clean_Build!$F$2:$F$51 = $B76)) *
        (($C76 = "") + ISNUMBER(SEARCH(Data_Clean_Build!$B$2:$B$51,$C76)))
    ),
    0
)</f>
        <v>0</v>
      </c>
      <c r="T76" s="19" cm="1">
        <f t="array" ref="T76">IFERROR(
    SUMPRODUCT(
        (Data_Clean_Build!X$2:X$51&lt;&gt;0) *
        (Data_Clean_Build!W$2:W$51 &lt;&gt; "") *
        (Data_Clean_Build!W$2:W$51 = 0) *
       (Data_Clean_Build!$D$2:$D$51 &lt;&gt; Data_Clean_Build!X$1:X$1) *
        (($B76 = "All") + (Data_Clean_Build!$F$2:$F$51 = $B76)) *
        (($C76 = "") + ISNUMBER(SEARCH(Data_Clean_Build!$B$2:$B$51,$C76)))
    ),
    0
)</f>
        <v>0</v>
      </c>
      <c r="U76" s="19" cm="1">
        <f t="array" ref="U76">IFERROR(
    SUMPRODUCT(
        (Data_Clean_Build!Y$2:Y$51&lt;&gt;0) *
        (Data_Clean_Build!X$2:X$51 &lt;&gt; "") *
        (Data_Clean_Build!X$2:X$51 = 0) *
       (Data_Clean_Build!$D$2:$D$51 &lt;&gt; Data_Clean_Build!Y$1:Y$1) *
        (($B76 = "All") + (Data_Clean_Build!$F$2:$F$51 = $B76)) *
        (($C76 = "") + ISNUMBER(SEARCH(Data_Clean_Build!$B$2:$B$51,$C76)))
    ),
    0
)</f>
        <v>0</v>
      </c>
      <c r="V76" s="19" cm="1">
        <f t="array" ref="V76">IFERROR(
    SUMPRODUCT(
        (Data_Clean_Build!Z$2:Z$51&lt;&gt;0) *
        (Data_Clean_Build!Y$2:Y$51 &lt;&gt; "") *
        (Data_Clean_Build!Y$2:Y$51 = 0) *
       (Data_Clean_Build!$D$2:$D$51 &lt;&gt; Data_Clean_Build!Z$1:Z$1) *
        (($B76 = "All") + (Data_Clean_Build!$F$2:$F$51 = $B76)) *
        (($C76 = "") + ISNUMBER(SEARCH(Data_Clean_Build!$B$2:$B$51,$C76)))
    ),
    0
)</f>
        <v>0</v>
      </c>
      <c r="W76" s="19" cm="1">
        <f t="array" ref="W76">IFERROR(
    SUMPRODUCT(
        (Data_Clean_Build!AA$2:AA$51&lt;&gt;0) *
        (Data_Clean_Build!Z$2:Z$51 &lt;&gt; "") *
        (Data_Clean_Build!Z$2:Z$51 = 0) *
       (Data_Clean_Build!$D$2:$D$51 &lt;&gt; Data_Clean_Build!AA$1:AA$1) *
        (($B76 = "All") + (Data_Clean_Build!$F$2:$F$51 = $B76)) *
        (($C76 = "") + ISNUMBER(SEARCH(Data_Clean_Build!$B$2:$B$51,$C76)))
    ),
    0
)</f>
        <v>0</v>
      </c>
      <c r="X76" s="19" cm="1">
        <f t="array" ref="X76">IFERROR(
    SUMPRODUCT(
        (Data_Clean_Build!AB$2:AB$51&lt;&gt;0) *
        (Data_Clean_Build!AA$2:AA$51 &lt;&gt; "") *
        (Data_Clean_Build!AA$2:AA$51 = 0) *
       (Data_Clean_Build!$D$2:$D$51 &lt;&gt; Data_Clean_Build!AB$1:AB$1) *
        (($B76 = "All") + (Data_Clean_Build!$F$2:$F$51 = $B76)) *
        (($C76 = "") + ISNUMBER(SEARCH(Data_Clean_Build!$B$2:$B$51,$C76)))
    ),
    0
)</f>
        <v>0</v>
      </c>
      <c r="Y76" s="19" cm="1">
        <f t="array" ref="Y76">IFERROR(
    SUMPRODUCT(
        (Data_Clean_Build!AC$2:AC$51&lt;&gt;0) *
        (Data_Clean_Build!AB$2:AB$51 &lt;&gt; "") *
        (Data_Clean_Build!AB$2:AB$51 = 0) *
       (Data_Clean_Build!$D$2:$D$51 &lt;&gt; Data_Clean_Build!AC$1:AC$1) *
        (($B76 = "All") + (Data_Clean_Build!$F$2:$F$51 = $B76)) *
        (($C76 = "") + ISNUMBER(SEARCH(Data_Clean_Build!$B$2:$B$51,$C76)))
    ),
    0
)</f>
        <v>0</v>
      </c>
      <c r="Z76" s="19" cm="1">
        <f t="array" ref="Z76">IFERROR(
    SUMPRODUCT(
        (Data_Clean_Build!AD$2:AD$51&lt;&gt;0) *
        (Data_Clean_Build!AC$2:AC$51 &lt;&gt; "") *
        (Data_Clean_Build!AC$2:AC$51 = 0) *
       (Data_Clean_Build!$D$2:$D$51 &lt;&gt; Data_Clean_Build!AD$1:AD$1) *
        (($B76 = "All") + (Data_Clean_Build!$F$2:$F$51 = $B76)) *
        (($C76 = "") + ISNUMBER(SEARCH(Data_Clean_Build!$B$2:$B$51,$C76)))
    ),
    0
)</f>
        <v>0</v>
      </c>
      <c r="AA76" s="19" cm="1">
        <f t="array" ref="AA76">IFERROR(
    SUMPRODUCT(
        (Data_Clean_Build!AE$2:AE$51&lt;&gt;0) *
        (Data_Clean_Build!AD$2:AD$51 &lt;&gt; "") *
        (Data_Clean_Build!AD$2:AD$51 = 0) *
       (Data_Clean_Build!$D$2:$D$51 &lt;&gt; Data_Clean_Build!AE$1:AE$1) *
        (($B76 = "All") + (Data_Clean_Build!$F$2:$F$51 = $B76)) *
        (($C76 = "") + ISNUMBER(SEARCH(Data_Clean_Build!$B$2:$B$51,$C76)))
    ),
    0
)</f>
        <v>0</v>
      </c>
      <c r="AB76" s="19" cm="1">
        <f t="array" ref="AB76">IFERROR(
    SUMPRODUCT(
        (Data_Clean_Build!AF$2:AF$51&lt;&gt;0) *
        (Data_Clean_Build!AE$2:AE$51 &lt;&gt; "") *
        (Data_Clean_Build!AE$2:AE$51 = 0) *
       (Data_Clean_Build!$D$2:$D$51 &lt;&gt; Data_Clean_Build!AF$1:AF$1) *
        (($B76 = "All") + (Data_Clean_Build!$F$2:$F$51 = $B76)) *
        (($C76 = "") + ISNUMBER(SEARCH(Data_Clean_Build!$B$2:$B$51,$C76)))
    ),
    0
)</f>
        <v>0</v>
      </c>
      <c r="AC76" s="19" cm="1">
        <f t="array" ref="AC76">IFERROR(
    SUMPRODUCT(
        (Data_Clean_Build!AG$2:AG$51&lt;&gt;0) *
        (Data_Clean_Build!AF$2:AF$51 &lt;&gt; "") *
        (Data_Clean_Build!AF$2:AF$51 = 0) *
       (Data_Clean_Build!$D$2:$D$51 &lt;&gt; Data_Clean_Build!AG$1:AG$1) *
        (($B76 = "All") + (Data_Clean_Build!$F$2:$F$51 = $B76)) *
        (($C76 = "") + ISNUMBER(SEARCH(Data_Clean_Build!$B$2:$B$51,$C76)))
    ),
    0
)</f>
        <v>0</v>
      </c>
      <c r="AD76" s="19" cm="1">
        <f t="array" ref="AD76">IFERROR(
    SUMPRODUCT(
        (Data_Clean_Build!AH$2:AH$51&lt;&gt;0) *
        (Data_Clean_Build!AG$2:AG$51 &lt;&gt; "") *
        (Data_Clean_Build!AG$2:AG$51 = 0) *
       (Data_Clean_Build!$D$2:$D$51 &lt;&gt; Data_Clean_Build!AH$1:AH$1) *
        (($B76 = "All") + (Data_Clean_Build!$F$2:$F$51 = $B76)) *
        (($C76 = "") + ISNUMBER(SEARCH(Data_Clean_Build!$B$2:$B$51,$C76)))
    ),
    0
)</f>
        <v>0</v>
      </c>
      <c r="AE76" s="19" cm="1">
        <f t="array" ref="AE76">IFERROR(
    SUMPRODUCT(
        (Data_Clean_Build!AI$2:AI$51&lt;&gt;0) *
        (Data_Clean_Build!AH$2:AH$51 &lt;&gt; "") *
        (Data_Clean_Build!AH$2:AH$51 = 0) *
       (Data_Clean_Build!$D$2:$D$51 &lt;&gt; Data_Clean_Build!AI$1:AI$1) *
        (($B76 = "All") + (Data_Clean_Build!$F$2:$F$51 = $B76)) *
        (($C76 = "") + ISNUMBER(SEARCH(Data_Clean_Build!$B$2:$B$51,$C76)))
    ),
    0
)</f>
        <v>0</v>
      </c>
      <c r="AF76" s="19" cm="1">
        <f t="array" ref="AF76">IFERROR(
    SUMPRODUCT(
        (Data_Clean_Build!AJ$2:AJ$51&lt;&gt;0) *
        (Data_Clean_Build!AI$2:AI$51 &lt;&gt; "") *
        (Data_Clean_Build!AI$2:AI$51 = 0) *
       (Data_Clean_Build!$D$2:$D$51 &lt;&gt; Data_Clean_Build!AJ$1:AJ$1) *
        (($B76 = "All") + (Data_Clean_Build!$F$2:$F$51 = $B76)) *
        (($C76 = "") + ISNUMBER(SEARCH(Data_Clean_Build!$B$2:$B$51,$C76)))
    ),
    0
)</f>
        <v>0</v>
      </c>
      <c r="AH76" s="19" cm="1">
        <f t="array" ref="AH76">_xlfn.SWITCH($A76,"Start",$E76,"End",$G76,SUM($E76:$G76))</f>
        <v>0</v>
      </c>
      <c r="AI76" s="19" cm="1">
        <f t="array" ref="AI76">_xlfn.SWITCH($A76,"Start",$H76,"End",$J76,SUM($H76:$J76))</f>
        <v>0</v>
      </c>
      <c r="AJ76" s="19" cm="1">
        <f t="array" ref="AJ76">_xlfn.SWITCH($A76,"Start",$K76,"End",$M76,SUM($K76:$M76))</f>
        <v>0</v>
      </c>
      <c r="AK76" s="19" cm="1">
        <f t="array" ref="AK76">_xlfn.SWITCH($A76,"Start",$N76,"End",$P76,SUM($N76:$P76))</f>
        <v>0</v>
      </c>
      <c r="AL76" s="19" cm="1">
        <f t="array" ref="AL76">_xlfn.SWITCH($A76,"Start",$Q76,"End",$S76,SUM($Q76:$S76))</f>
        <v>0</v>
      </c>
      <c r="AM76" s="19" cm="1">
        <f t="array" ref="AM76">_xlfn.SWITCH($A76,"Start",$T76,"End",$V76,SUM($T76:$V76))</f>
        <v>0</v>
      </c>
      <c r="AN76" s="19" cm="1">
        <f t="array" ref="AN76">_xlfn.SWITCH($A76,"Start",$W76,"End",$Y76,SUM($W76:$Y76))</f>
        <v>0</v>
      </c>
      <c r="AO76" s="19" cm="1">
        <f t="array" ref="AO76">_xlfn.SWITCH($A76,"Start",$Z76,"End",$AB76,SUM($Z76:$AB76))</f>
        <v>0</v>
      </c>
      <c r="AP76" s="19" cm="1">
        <f t="array" ref="AP76">_xlfn.SWITCH($A76,"Start",$AC76,"End",$AE76,SUM($AC76:$AE76))</f>
        <v>0</v>
      </c>
      <c r="AR76" s="19" cm="1">
        <f t="array" ref="AR76">_xlfn.SWITCH($A76,"Start",$E76,"End",$P76,SUM($E76:$P76))</f>
        <v>0</v>
      </c>
      <c r="AS76" s="19" cm="1">
        <f t="array" ref="AS76">_xlfn.SWITCH($A76,"Start",$Q76,"End",$AB76,SUM($Q76:$AB76))</f>
        <v>0</v>
      </c>
    </row>
    <row r="77" spans="1:45" x14ac:dyDescent="0.2">
      <c r="A77" s="35" t="s">
        <v>18</v>
      </c>
      <c r="B77" s="34" t="s">
        <v>77</v>
      </c>
      <c r="C77" s="35" t="s">
        <v>16</v>
      </c>
      <c r="E77" s="19" cm="1">
        <f t="array" ref="E77">IFERROR(
    SUMPRODUCT(
        (Data_Clean_Build!I$2:I$51 - Data_Clean_Build!H$2:H$51&lt;&gt;0) *
        ((Data_Clean_Build!I$2:I$51 - Data_Clean_Build!H$2:H$51) &gt; 0) *
        (Data_Clean_Build!H$2:H$51 &lt;&gt; 0) *
        (Data_Clean_Build!I$2:I$51 &lt;&gt; 0) *
        (($B77 = "All") + (Data_Clean_Build!$F$2:$F$51 = $B77)) *
        (($C77 = "") + ISNUMBER(SEARCH(Data_Clean_Build!$B$2:$B$51,$C77)))
    ),
    0
)</f>
        <v>0</v>
      </c>
      <c r="F77" s="19" cm="1">
        <f t="array" ref="F77">IFERROR(
    SUMPRODUCT(
        (Data_Clean_Build!J$2:J$51 - Data_Clean_Build!I$2:I$51&lt;&gt;0) *
        ((Data_Clean_Build!J$2:J$51 - Data_Clean_Build!I$2:I$51) &gt; 0) *
        (Data_Clean_Build!I$2:I$51 &lt;&gt; 0) *
        (Data_Clean_Build!J$2:J$51 &lt;&gt; 0) *
        (($B77 = "All") + (Data_Clean_Build!$F$2:$F$51 = $B77)) *
        (($C77 = "") + ISNUMBER(SEARCH(Data_Clean_Build!$B$2:$B$51,$C77)))
    ),
    0
)</f>
        <v>0</v>
      </c>
      <c r="G77" s="19" cm="1">
        <f t="array" ref="G77">IFERROR(
    SUMPRODUCT(
        (Data_Clean_Build!K$2:K$51 - Data_Clean_Build!J$2:J$51&lt;&gt;0) *
        ((Data_Clean_Build!K$2:K$51 - Data_Clean_Build!J$2:J$51) &gt; 0) *
        (Data_Clean_Build!J$2:J$51 &lt;&gt; 0) *
        (Data_Clean_Build!K$2:K$51 &lt;&gt; 0) *
        (($B77 = "All") + (Data_Clean_Build!$F$2:$F$51 = $B77)) *
        (($C77 = "") + ISNUMBER(SEARCH(Data_Clean_Build!$B$2:$B$51,$C77)))
    ),
    0
)</f>
        <v>0</v>
      </c>
      <c r="H77" s="19" cm="1">
        <f t="array" ref="H77">IFERROR(
    SUMPRODUCT(
        (Data_Clean_Build!L$2:L$51 - Data_Clean_Build!K$2:K$51&lt;&gt;0) *
        ((Data_Clean_Build!L$2:L$51 - Data_Clean_Build!K$2:K$51) &gt; 0) *
        (Data_Clean_Build!K$2:K$51 &lt;&gt; 0) *
        (Data_Clean_Build!L$2:L$51 &lt;&gt; 0) *
        (($B77 = "All") + (Data_Clean_Build!$F$2:$F$51 = $B77)) *
        (($C77 = "") + ISNUMBER(SEARCH(Data_Clean_Build!$B$2:$B$51,$C77)))
    ),
    0
)</f>
        <v>0</v>
      </c>
      <c r="I77" s="19" cm="1">
        <f t="array" ref="I77">IFERROR(
    SUMPRODUCT(
        (Data_Clean_Build!M$2:M$51 - Data_Clean_Build!L$2:L$51&lt;&gt;0) *
        ((Data_Clean_Build!M$2:M$51 - Data_Clean_Build!L$2:L$51) &gt; 0) *
        (Data_Clean_Build!L$2:L$51 &lt;&gt; 0) *
        (Data_Clean_Build!M$2:M$51 &lt;&gt; 0) *
        (($B77 = "All") + (Data_Clean_Build!$F$2:$F$51 = $B77)) *
        (($C77 = "") + ISNUMBER(SEARCH(Data_Clean_Build!$B$2:$B$51,$C77)))
    ),
    0
)</f>
        <v>0</v>
      </c>
      <c r="J77" s="19" cm="1">
        <f t="array" ref="J77">IFERROR(
    SUMPRODUCT(
        (Data_Clean_Build!N$2:N$51 - Data_Clean_Build!M$2:M$51&lt;&gt;0) *
        ((Data_Clean_Build!N$2:N$51 - Data_Clean_Build!M$2:M$51) &gt; 0) *
        (Data_Clean_Build!M$2:M$51 &lt;&gt; 0) *
        (Data_Clean_Build!N$2:N$51 &lt;&gt; 0) *
        (($B77 = "All") + (Data_Clean_Build!$F$2:$F$51 = $B77)) *
        (($C77 = "") + ISNUMBER(SEARCH(Data_Clean_Build!$B$2:$B$51,$C77)))
    ),
    0
)</f>
        <v>0</v>
      </c>
      <c r="K77" s="19" cm="1">
        <f t="array" ref="K77">IFERROR(
    SUMPRODUCT(
        (Data_Clean_Build!O$2:O$51 - Data_Clean_Build!N$2:N$51&lt;&gt;0) *
        ((Data_Clean_Build!O$2:O$51 - Data_Clean_Build!N$2:N$51) &gt; 0) *
        (Data_Clean_Build!N$2:N$51 &lt;&gt; 0) *
        (Data_Clean_Build!O$2:O$51 &lt;&gt; 0) *
        (($B77 = "All") + (Data_Clean_Build!$F$2:$F$51 = $B77)) *
        (($C77 = "") + ISNUMBER(SEARCH(Data_Clean_Build!$B$2:$B$51,$C77)))
    ),
    0
)</f>
        <v>0</v>
      </c>
      <c r="L77" s="19" cm="1">
        <f t="array" ref="L77">IFERROR(
    SUMPRODUCT(
        (Data_Clean_Build!P$2:P$51 - Data_Clean_Build!O$2:O$51&lt;&gt;0) *
        ((Data_Clean_Build!P$2:P$51 - Data_Clean_Build!O$2:O$51) &gt; 0) *
        (Data_Clean_Build!O$2:O$51 &lt;&gt; 0) *
        (Data_Clean_Build!P$2:P$51 &lt;&gt; 0) *
        (($B77 = "All") + (Data_Clean_Build!$F$2:$F$51 = $B77)) *
        (($C77 = "") + ISNUMBER(SEARCH(Data_Clean_Build!$B$2:$B$51,$C77)))
    ),
    0
)</f>
        <v>0</v>
      </c>
      <c r="M77" s="19" cm="1">
        <f t="array" ref="M77">IFERROR(
    SUMPRODUCT(
        (Data_Clean_Build!Q$2:Q$51 - Data_Clean_Build!P$2:P$51&lt;&gt;0) *
        ((Data_Clean_Build!Q$2:Q$51 - Data_Clean_Build!P$2:P$51) &gt; 0) *
        (Data_Clean_Build!P$2:P$51 &lt;&gt; 0) *
        (Data_Clean_Build!Q$2:Q$51 &lt;&gt; 0) *
        (($B77 = "All") + (Data_Clean_Build!$F$2:$F$51 = $B77)) *
        (($C77 = "") + ISNUMBER(SEARCH(Data_Clean_Build!$B$2:$B$51,$C77)))
    ),
    0
)</f>
        <v>0</v>
      </c>
      <c r="N77" s="19" cm="1">
        <f t="array" ref="N77">IFERROR(
    SUMPRODUCT(
        (Data_Clean_Build!R$2:R$51 - Data_Clean_Build!Q$2:Q$51&lt;&gt;0) *
        ((Data_Clean_Build!R$2:R$51 - Data_Clean_Build!Q$2:Q$51) &gt; 0) *
        (Data_Clean_Build!Q$2:Q$51 &lt;&gt; 0) *
        (Data_Clean_Build!R$2:R$51 &lt;&gt; 0) *
        (($B77 = "All") + (Data_Clean_Build!$F$2:$F$51 = $B77)) *
        (($C77 = "") + ISNUMBER(SEARCH(Data_Clean_Build!$B$2:$B$51,$C77)))
    ),
    0
)</f>
        <v>0</v>
      </c>
      <c r="O77" s="19" cm="1">
        <f t="array" ref="O77">IFERROR(
    SUMPRODUCT(
        (Data_Clean_Build!S$2:S$51 - Data_Clean_Build!R$2:R$51&lt;&gt;0) *
        ((Data_Clean_Build!S$2:S$51 - Data_Clean_Build!R$2:R$51) &gt; 0) *
        (Data_Clean_Build!R$2:R$51 &lt;&gt; 0) *
        (Data_Clean_Build!S$2:S$51 &lt;&gt; 0) *
        (($B77 = "All") + (Data_Clean_Build!$F$2:$F$51 = $B77)) *
        (($C77 = "") + ISNUMBER(SEARCH(Data_Clean_Build!$B$2:$B$51,$C77)))
    ),
    0
)</f>
        <v>0</v>
      </c>
      <c r="P77" s="19" cm="1">
        <f t="array" ref="P77">IFERROR(
    SUMPRODUCT(
        (Data_Clean_Build!T$2:T$51 - Data_Clean_Build!S$2:S$51&lt;&gt;0) *
        ((Data_Clean_Build!T$2:T$51 - Data_Clean_Build!S$2:S$51) &gt; 0) *
        (Data_Clean_Build!S$2:S$51 &lt;&gt; 0) *
        (Data_Clean_Build!T$2:T$51 &lt;&gt; 0) *
        (($B77 = "All") + (Data_Clean_Build!$F$2:$F$51 = $B77)) *
        (($C77 = "") + ISNUMBER(SEARCH(Data_Clean_Build!$B$2:$B$51,$C77)))
    ),
    0
)</f>
        <v>0</v>
      </c>
      <c r="Q77" s="19" cm="1">
        <f t="array" ref="Q77">IFERROR(
    SUMPRODUCT(
        (Data_Clean_Build!U$2:U$51 - Data_Clean_Build!T$2:T$51&lt;&gt;0) *
        ((Data_Clean_Build!U$2:U$51 - Data_Clean_Build!T$2:T$51) &gt; 0) *
        (Data_Clean_Build!T$2:T$51 &lt;&gt; 0) *
        (Data_Clean_Build!U$2:U$51 &lt;&gt; 0) *
        (($B77 = "All") + (Data_Clean_Build!$F$2:$F$51 = $B77)) *
        (($C77 = "") + ISNUMBER(SEARCH(Data_Clean_Build!$B$2:$B$51,$C77)))
    ),
    0
)</f>
        <v>0</v>
      </c>
      <c r="R77" s="19" cm="1">
        <f t="array" ref="R77">IFERROR(
    SUMPRODUCT(
        (Data_Clean_Build!V$2:V$51 - Data_Clean_Build!U$2:U$51&lt;&gt;0) *
        ((Data_Clean_Build!V$2:V$51 - Data_Clean_Build!U$2:U$51) &gt; 0) *
        (Data_Clean_Build!U$2:U$51 &lt;&gt; 0) *
        (Data_Clean_Build!V$2:V$51 &lt;&gt; 0) *
        (($B77 = "All") + (Data_Clean_Build!$F$2:$F$51 = $B77)) *
        (($C77 = "") + ISNUMBER(SEARCH(Data_Clean_Build!$B$2:$B$51,$C77)))
    ),
    0
)</f>
        <v>0</v>
      </c>
      <c r="S77" s="19" cm="1">
        <f t="array" ref="S77">IFERROR(
    SUMPRODUCT(
        (Data_Clean_Build!W$2:W$51 - Data_Clean_Build!V$2:V$51&lt;&gt;0) *
        ((Data_Clean_Build!W$2:W$51 - Data_Clean_Build!V$2:V$51) &gt; 0) *
        (Data_Clean_Build!V$2:V$51 &lt;&gt; 0) *
        (Data_Clean_Build!W$2:W$51 &lt;&gt; 0) *
        (($B77 = "All") + (Data_Clean_Build!$F$2:$F$51 = $B77)) *
        (($C77 = "") + ISNUMBER(SEARCH(Data_Clean_Build!$B$2:$B$51,$C77)))
    ),
    0
)</f>
        <v>0</v>
      </c>
      <c r="T77" s="19" cm="1">
        <f t="array" ref="T77">IFERROR(
    SUMPRODUCT(
        (Data_Clean_Build!X$2:X$51 - Data_Clean_Build!W$2:W$51&lt;&gt;0) *
        ((Data_Clean_Build!X$2:X$51 - Data_Clean_Build!W$2:W$51) &gt; 0) *
        (Data_Clean_Build!W$2:W$51 &lt;&gt; 0) *
        (Data_Clean_Build!X$2:X$51 &lt;&gt; 0) *
        (($B77 = "All") + (Data_Clean_Build!$F$2:$F$51 = $B77)) *
        (($C77 = "") + ISNUMBER(SEARCH(Data_Clean_Build!$B$2:$B$51,$C77)))
    ),
    0
)</f>
        <v>0</v>
      </c>
      <c r="U77" s="19" cm="1">
        <f t="array" ref="U77">IFERROR(
    SUMPRODUCT(
        (Data_Clean_Build!Y$2:Y$51 - Data_Clean_Build!X$2:X$51&lt;&gt;0) *
        ((Data_Clean_Build!Y$2:Y$51 - Data_Clean_Build!X$2:X$51) &gt; 0) *
        (Data_Clean_Build!X$2:X$51 &lt;&gt; 0) *
        (Data_Clean_Build!Y$2:Y$51 &lt;&gt; 0) *
        (($B77 = "All") + (Data_Clean_Build!$F$2:$F$51 = $B77)) *
        (($C77 = "") + ISNUMBER(SEARCH(Data_Clean_Build!$B$2:$B$51,$C77)))
    ),
    0
)</f>
        <v>0</v>
      </c>
      <c r="V77" s="19" cm="1">
        <f t="array" ref="V77">IFERROR(
    SUMPRODUCT(
        (Data_Clean_Build!Z$2:Z$51 - Data_Clean_Build!Y$2:Y$51&lt;&gt;0) *
        ((Data_Clean_Build!Z$2:Z$51 - Data_Clean_Build!Y$2:Y$51) &gt; 0) *
        (Data_Clean_Build!Y$2:Y$51 &lt;&gt; 0) *
        (Data_Clean_Build!Z$2:Z$51 &lt;&gt; 0) *
        (($B77 = "All") + (Data_Clean_Build!$F$2:$F$51 = $B77)) *
        (($C77 = "") + ISNUMBER(SEARCH(Data_Clean_Build!$B$2:$B$51,$C77)))
    ),
    0
)</f>
        <v>0</v>
      </c>
      <c r="W77" s="19" cm="1">
        <f t="array" ref="W77">IFERROR(
    SUMPRODUCT(
        (Data_Clean_Build!AA$2:AA$51 - Data_Clean_Build!Z$2:Z$51&lt;&gt;0) *
        ((Data_Clean_Build!AA$2:AA$51 - Data_Clean_Build!Z$2:Z$51) &gt; 0) *
        (Data_Clean_Build!Z$2:Z$51 &lt;&gt; 0) *
        (Data_Clean_Build!AA$2:AA$51 &lt;&gt; 0) *
        (($B77 = "All") + (Data_Clean_Build!$F$2:$F$51 = $B77)) *
        (($C77 = "") + ISNUMBER(SEARCH(Data_Clean_Build!$B$2:$B$51,$C77)))
    ),
    0
)</f>
        <v>0</v>
      </c>
      <c r="X77" s="19" cm="1">
        <f t="array" ref="X77">IFERROR(
    SUMPRODUCT(
        (Data_Clean_Build!AB$2:AB$51 - Data_Clean_Build!AA$2:AA$51&lt;&gt;0) *
        ((Data_Clean_Build!AB$2:AB$51 - Data_Clean_Build!AA$2:AA$51) &gt; 0) *
        (Data_Clean_Build!AA$2:AA$51 &lt;&gt; 0) *
        (Data_Clean_Build!AB$2:AB$51 &lt;&gt; 0) *
        (($B77 = "All") + (Data_Clean_Build!$F$2:$F$51 = $B77)) *
        (($C77 = "") + ISNUMBER(SEARCH(Data_Clean_Build!$B$2:$B$51,$C77)))
    ),
    0
)</f>
        <v>0</v>
      </c>
      <c r="Y77" s="19" cm="1">
        <f t="array" ref="Y77">IFERROR(
    SUMPRODUCT(
        (Data_Clean_Build!AC$2:AC$51 - Data_Clean_Build!AB$2:AB$51&lt;&gt;0) *
        ((Data_Clean_Build!AC$2:AC$51 - Data_Clean_Build!AB$2:AB$51) &gt; 0) *
        (Data_Clean_Build!AB$2:AB$51 &lt;&gt; 0) *
        (Data_Clean_Build!AC$2:AC$51 &lt;&gt; 0) *
        (($B77 = "All") + (Data_Clean_Build!$F$2:$F$51 = $B77)) *
        (($C77 = "") + ISNUMBER(SEARCH(Data_Clean_Build!$B$2:$B$51,$C77)))
    ),
    0
)</f>
        <v>0</v>
      </c>
      <c r="Z77" s="19" cm="1">
        <f t="array" ref="Z77">IFERROR(
    SUMPRODUCT(
        (Data_Clean_Build!AD$2:AD$51 - Data_Clean_Build!AC$2:AC$51&lt;&gt;0) *
        ((Data_Clean_Build!AD$2:AD$51 - Data_Clean_Build!AC$2:AC$51) &gt; 0) *
        (Data_Clean_Build!AC$2:AC$51 &lt;&gt; 0) *
        (Data_Clean_Build!AD$2:AD$51 &lt;&gt; 0) *
        (($B77 = "All") + (Data_Clean_Build!$F$2:$F$51 = $B77)) *
        (($C77 = "") + ISNUMBER(SEARCH(Data_Clean_Build!$B$2:$B$51,$C77)))
    ),
    0
)</f>
        <v>0</v>
      </c>
      <c r="AA77" s="19" cm="1">
        <f t="array" ref="AA77">IFERROR(
    SUMPRODUCT(
        (Data_Clean_Build!AE$2:AE$51 - Data_Clean_Build!AD$2:AD$51&lt;&gt;0) *
        ((Data_Clean_Build!AE$2:AE$51 - Data_Clean_Build!AD$2:AD$51) &gt; 0) *
        (Data_Clean_Build!AD$2:AD$51 &lt;&gt; 0) *
        (Data_Clean_Build!AE$2:AE$51 &lt;&gt; 0) *
        (($B77 = "All") + (Data_Clean_Build!$F$2:$F$51 = $B77)) *
        (($C77 = "") + ISNUMBER(SEARCH(Data_Clean_Build!$B$2:$B$51,$C77)))
    ),
    0
)</f>
        <v>0</v>
      </c>
      <c r="AB77" s="19" cm="1">
        <f t="array" ref="AB77">IFERROR(
    SUMPRODUCT(
        (Data_Clean_Build!AF$2:AF$51 - Data_Clean_Build!AE$2:AE$51&lt;&gt;0) *
        ((Data_Clean_Build!AF$2:AF$51 - Data_Clean_Build!AE$2:AE$51) &gt; 0) *
        (Data_Clean_Build!AE$2:AE$51 &lt;&gt; 0) *
        (Data_Clean_Build!AF$2:AF$51 &lt;&gt; 0) *
        (($B77 = "All") + (Data_Clean_Build!$F$2:$F$51 = $B77)) *
        (($C77 = "") + ISNUMBER(SEARCH(Data_Clean_Build!$B$2:$B$51,$C77)))
    ),
    0
)</f>
        <v>0</v>
      </c>
      <c r="AC77" s="19" cm="1">
        <f t="array" ref="AC77">IFERROR(
    SUMPRODUCT(
        (Data_Clean_Build!AG$2:AG$51 - Data_Clean_Build!AF$2:AF$51&lt;&gt;0) *
        ((Data_Clean_Build!AG$2:AG$51 - Data_Clean_Build!AF$2:AF$51) &gt; 0) *
        (Data_Clean_Build!AF$2:AF$51 &lt;&gt; 0) *
        (Data_Clean_Build!AG$2:AG$51 &lt;&gt; 0) *
        (($B77 = "All") + (Data_Clean_Build!$F$2:$F$51 = $B77)) *
        (($C77 = "") + ISNUMBER(SEARCH(Data_Clean_Build!$B$2:$B$51,$C77)))
    ),
    0
)</f>
        <v>0</v>
      </c>
      <c r="AD77" s="19" cm="1">
        <f t="array" ref="AD77">IFERROR(
    SUMPRODUCT(
        (Data_Clean_Build!AH$2:AH$51 - Data_Clean_Build!AG$2:AG$51&lt;&gt;0) *
        ((Data_Clean_Build!AH$2:AH$51 - Data_Clean_Build!AG$2:AG$51) &gt; 0) *
        (Data_Clean_Build!AG$2:AG$51 &lt;&gt; 0) *
        (Data_Clean_Build!AH$2:AH$51 &lt;&gt; 0) *
        (($B77 = "All") + (Data_Clean_Build!$F$2:$F$51 = $B77)) *
        (($C77 = "") + ISNUMBER(SEARCH(Data_Clean_Build!$B$2:$B$51,$C77)))
    ),
    0
)</f>
        <v>0</v>
      </c>
      <c r="AE77" s="19" cm="1">
        <f t="array" ref="AE77">IFERROR(
    SUMPRODUCT(
        (Data_Clean_Build!AI$2:AI$51 - Data_Clean_Build!AH$2:AH$51&lt;&gt;0) *
        ((Data_Clean_Build!AI$2:AI$51 - Data_Clean_Build!AH$2:AH$51) &gt; 0) *
        (Data_Clean_Build!AH$2:AH$51 &lt;&gt; 0) *
        (Data_Clean_Build!AI$2:AI$51 &lt;&gt; 0) *
        (($B77 = "All") + (Data_Clean_Build!$F$2:$F$51 = $B77)) *
        (($C77 = "") + ISNUMBER(SEARCH(Data_Clean_Build!$B$2:$B$51,$C77)))
    ),
    0
)</f>
        <v>0</v>
      </c>
      <c r="AF77" s="19" cm="1">
        <f t="array" ref="AF77">IFERROR(
    SUMPRODUCT(
        (Data_Clean_Build!AJ$2:AJ$51 - Data_Clean_Build!AI$2:AI$51&lt;&gt;0) *
        ((Data_Clean_Build!AJ$2:AJ$51 - Data_Clean_Build!AI$2:AI$51) &gt; 0) *
        (Data_Clean_Build!AI$2:AI$51 &lt;&gt; 0) *
        (Data_Clean_Build!AJ$2:AJ$51 &lt;&gt; 0) *
        (($B77 = "All") + (Data_Clean_Build!$F$2:$F$51 = $B77)) *
        (($C77 = "") + ISNUMBER(SEARCH(Data_Clean_Build!$B$2:$B$51,$C77)))
    ),
    0
)</f>
        <v>0</v>
      </c>
      <c r="AH77" s="19" cm="1">
        <f t="array" ref="AH77">_xlfn.SWITCH($A77,"Start",$E77,"End",$G77,SUM($E77:$G77))</f>
        <v>0</v>
      </c>
      <c r="AI77" s="19" cm="1">
        <f t="array" ref="AI77">_xlfn.SWITCH($A77,"Start",$H77,"End",$J77,SUM($H77:$J77))</f>
        <v>0</v>
      </c>
      <c r="AJ77" s="19" cm="1">
        <f t="array" ref="AJ77">_xlfn.SWITCH($A77,"Start",$K77,"End",$M77,SUM($K77:$M77))</f>
        <v>0</v>
      </c>
      <c r="AK77" s="19" cm="1">
        <f t="array" ref="AK77">_xlfn.SWITCH($A77,"Start",$N77,"End",$P77,SUM($N77:$P77))</f>
        <v>0</v>
      </c>
      <c r="AL77" s="19" cm="1">
        <f t="array" ref="AL77">_xlfn.SWITCH($A77,"Start",$Q77,"End",$S77,SUM($Q77:$S77))</f>
        <v>0</v>
      </c>
      <c r="AM77" s="19" cm="1">
        <f t="array" ref="AM77">_xlfn.SWITCH($A77,"Start",$T77,"End",$V77,SUM($T77:$V77))</f>
        <v>0</v>
      </c>
      <c r="AN77" s="19" cm="1">
        <f t="array" ref="AN77">_xlfn.SWITCH($A77,"Start",$W77,"End",$Y77,SUM($W77:$Y77))</f>
        <v>0</v>
      </c>
      <c r="AO77" s="19" cm="1">
        <f t="array" ref="AO77">_xlfn.SWITCH($A77,"Start",$Z77,"End",$AB77,SUM($Z77:$AB77))</f>
        <v>0</v>
      </c>
      <c r="AP77" s="19" cm="1">
        <f t="array" ref="AP77">_xlfn.SWITCH($A77,"Start",$AC77,"End",$AE77,SUM($AC77:$AE77))</f>
        <v>0</v>
      </c>
      <c r="AR77" s="19" cm="1">
        <f t="array" ref="AR77">_xlfn.SWITCH($A77,"Start",$E77,"End",$P77,SUM($E77:$P77))</f>
        <v>0</v>
      </c>
      <c r="AS77" s="19" cm="1">
        <f t="array" ref="AS77">_xlfn.SWITCH($A77,"Start",$Q77,"End",$AB77,SUM($Q77:$AB77))</f>
        <v>0</v>
      </c>
    </row>
    <row r="78" spans="1:45" x14ac:dyDescent="0.2">
      <c r="A78" s="35" t="s">
        <v>19</v>
      </c>
      <c r="B78" s="34" t="s">
        <v>77</v>
      </c>
      <c r="C78" s="35" t="s">
        <v>16</v>
      </c>
      <c r="E78" s="19" cm="1">
        <f t="array" ref="E78">IFERROR(
    SUMPRODUCT(
        (Data_Clean_Build!I$2:I$51 - Data_Clean_Build!H$2:H$51&lt;&gt;0) *
        ((Data_Clean_Build!I$2:I$51 - Data_Clean_Build!H$2:H$51) &lt; 0) *
        (Data_Clean_Build!H$2:H$51 &lt;&gt; 0) *
        (Data_Clean_Build!I$2:I$51 &lt;&gt; 0) *
        (($B78 = "All") + (Data_Clean_Build!$F$2:$F$51 = $B78)) *
        (($C78 = "") + ISNUMBER(SEARCH(Data_Clean_Build!$B$2:$B$51,$C78)))
    ),
    0
)</f>
        <v>0</v>
      </c>
      <c r="F78" s="19" cm="1">
        <f t="array" ref="F78">IFERROR(
    SUMPRODUCT(
        (Data_Clean_Build!J$2:J$51 - Data_Clean_Build!I$2:I$51&lt;&gt;0) *
        ((Data_Clean_Build!J$2:J$51 - Data_Clean_Build!I$2:I$51) &lt; 0) *
        (Data_Clean_Build!I$2:I$51 &lt;&gt; 0) *
        (Data_Clean_Build!J$2:J$51 &lt;&gt; 0) *
        (($B78 = "All") + (Data_Clean_Build!$F$2:$F$51 = $B78)) *
        (($C78 = "") + ISNUMBER(SEARCH(Data_Clean_Build!$B$2:$B$51,$C78)))
    ),
    0
)</f>
        <v>0</v>
      </c>
      <c r="G78" s="19" cm="1">
        <f t="array" ref="G78">IFERROR(
    SUMPRODUCT(
        (Data_Clean_Build!K$2:K$51 - Data_Clean_Build!J$2:J$51&lt;&gt;0) *
        ((Data_Clean_Build!K$2:K$51 - Data_Clean_Build!J$2:J$51) &lt; 0) *
        (Data_Clean_Build!J$2:J$51 &lt;&gt; 0) *
        (Data_Clean_Build!K$2:K$51 &lt;&gt; 0) *
        (($B78 = "All") + (Data_Clean_Build!$F$2:$F$51 = $B78)) *
        (($C78 = "") + ISNUMBER(SEARCH(Data_Clean_Build!$B$2:$B$51,$C78)))
    ),
    0
)</f>
        <v>0</v>
      </c>
      <c r="H78" s="19" cm="1">
        <f t="array" ref="H78">IFERROR(
    SUMPRODUCT(
        (Data_Clean_Build!L$2:L$51 - Data_Clean_Build!K$2:K$51&lt;&gt;0) *
        ((Data_Clean_Build!L$2:L$51 - Data_Clean_Build!K$2:K$51) &lt; 0) *
        (Data_Clean_Build!K$2:K$51 &lt;&gt; 0) *
        (Data_Clean_Build!L$2:L$51 &lt;&gt; 0) *
        (($B78 = "All") + (Data_Clean_Build!$F$2:$F$51 = $B78)) *
        (($C78 = "") + ISNUMBER(SEARCH(Data_Clean_Build!$B$2:$B$51,$C78)))
    ),
    0
)</f>
        <v>0</v>
      </c>
      <c r="I78" s="19" cm="1">
        <f t="array" ref="I78">IFERROR(
    SUMPRODUCT(
        (Data_Clean_Build!M$2:M$51 - Data_Clean_Build!L$2:L$51&lt;&gt;0) *
        ((Data_Clean_Build!M$2:M$51 - Data_Clean_Build!L$2:L$51) &lt; 0) *
        (Data_Clean_Build!L$2:L$51 &lt;&gt; 0) *
        (Data_Clean_Build!M$2:M$51 &lt;&gt; 0) *
        (($B78 = "All") + (Data_Clean_Build!$F$2:$F$51 = $B78)) *
        (($C78 = "") + ISNUMBER(SEARCH(Data_Clean_Build!$B$2:$B$51,$C78)))
    ),
    0
)</f>
        <v>0</v>
      </c>
      <c r="J78" s="19" cm="1">
        <f t="array" ref="J78">IFERROR(
    SUMPRODUCT(
        (Data_Clean_Build!N$2:N$51 - Data_Clean_Build!M$2:M$51&lt;&gt;0) *
        ((Data_Clean_Build!N$2:N$51 - Data_Clean_Build!M$2:M$51) &lt; 0) *
        (Data_Clean_Build!M$2:M$51 &lt;&gt; 0) *
        (Data_Clean_Build!N$2:N$51 &lt;&gt; 0) *
        (($B78 = "All") + (Data_Clean_Build!$F$2:$F$51 = $B78)) *
        (($C78 = "") + ISNUMBER(SEARCH(Data_Clean_Build!$B$2:$B$51,$C78)))
    ),
    0
)</f>
        <v>0</v>
      </c>
      <c r="K78" s="19" cm="1">
        <f t="array" ref="K78">IFERROR(
    SUMPRODUCT(
        (Data_Clean_Build!O$2:O$51 - Data_Clean_Build!N$2:N$51&lt;&gt;0) *
        ((Data_Clean_Build!O$2:O$51 - Data_Clean_Build!N$2:N$51) &lt; 0) *
        (Data_Clean_Build!N$2:N$51 &lt;&gt; 0) *
        (Data_Clean_Build!O$2:O$51 &lt;&gt; 0) *
        (($B78 = "All") + (Data_Clean_Build!$F$2:$F$51 = $B78)) *
        (($C78 = "") + ISNUMBER(SEARCH(Data_Clean_Build!$B$2:$B$51,$C78)))
    ),
    0
)</f>
        <v>0</v>
      </c>
      <c r="L78" s="19" cm="1">
        <f t="array" ref="L78">IFERROR(
    SUMPRODUCT(
        (Data_Clean_Build!P$2:P$51 - Data_Clean_Build!O$2:O$51&lt;&gt;0) *
        ((Data_Clean_Build!P$2:P$51 - Data_Clean_Build!O$2:O$51) &lt; 0) *
        (Data_Clean_Build!O$2:O$51 &lt;&gt; 0) *
        (Data_Clean_Build!P$2:P$51 &lt;&gt; 0) *
        (($B78 = "All") + (Data_Clean_Build!$F$2:$F$51 = $B78)) *
        (($C78 = "") + ISNUMBER(SEARCH(Data_Clean_Build!$B$2:$B$51,$C78)))
    ),
    0
)</f>
        <v>0</v>
      </c>
      <c r="M78" s="19" cm="1">
        <f t="array" ref="M78">IFERROR(
    SUMPRODUCT(
        (Data_Clean_Build!Q$2:Q$51 - Data_Clean_Build!P$2:P$51&lt;&gt;0) *
        ((Data_Clean_Build!Q$2:Q$51 - Data_Clean_Build!P$2:P$51) &lt; 0) *
        (Data_Clean_Build!P$2:P$51 &lt;&gt; 0) *
        (Data_Clean_Build!Q$2:Q$51 &lt;&gt; 0) *
        (($B78 = "All") + (Data_Clean_Build!$F$2:$F$51 = $B78)) *
        (($C78 = "") + ISNUMBER(SEARCH(Data_Clean_Build!$B$2:$B$51,$C78)))
    ),
    0
)</f>
        <v>0</v>
      </c>
      <c r="N78" s="19" cm="1">
        <f t="array" ref="N78">IFERROR(
    SUMPRODUCT(
        (Data_Clean_Build!R$2:R$51 - Data_Clean_Build!Q$2:Q$51&lt;&gt;0) *
        ((Data_Clean_Build!R$2:R$51 - Data_Clean_Build!Q$2:Q$51) &lt; 0) *
        (Data_Clean_Build!Q$2:Q$51 &lt;&gt; 0) *
        (Data_Clean_Build!R$2:R$51 &lt;&gt; 0) *
        (($B78 = "All") + (Data_Clean_Build!$F$2:$F$51 = $B78)) *
        (($C78 = "") + ISNUMBER(SEARCH(Data_Clean_Build!$B$2:$B$51,$C78)))
    ),
    0
)</f>
        <v>0</v>
      </c>
      <c r="O78" s="19" cm="1">
        <f t="array" ref="O78">IFERROR(
    SUMPRODUCT(
        (Data_Clean_Build!S$2:S$51 - Data_Clean_Build!R$2:R$51&lt;&gt;0) *
        ((Data_Clean_Build!S$2:S$51 - Data_Clean_Build!R$2:R$51) &lt; 0) *
        (Data_Clean_Build!R$2:R$51 &lt;&gt; 0) *
        (Data_Clean_Build!S$2:S$51 &lt;&gt; 0) *
        (($B78 = "All") + (Data_Clean_Build!$F$2:$F$51 = $B78)) *
        (($C78 = "") + ISNUMBER(SEARCH(Data_Clean_Build!$B$2:$B$51,$C78)))
    ),
    0
)</f>
        <v>0</v>
      </c>
      <c r="P78" s="19" cm="1">
        <f t="array" ref="P78">IFERROR(
    SUMPRODUCT(
        (Data_Clean_Build!T$2:T$51 - Data_Clean_Build!S$2:S$51&lt;&gt;0) *
        ((Data_Clean_Build!T$2:T$51 - Data_Clean_Build!S$2:S$51) &lt; 0) *
        (Data_Clean_Build!S$2:S$51 &lt;&gt; 0) *
        (Data_Clean_Build!T$2:T$51 &lt;&gt; 0) *
        (($B78 = "All") + (Data_Clean_Build!$F$2:$F$51 = $B78)) *
        (($C78 = "") + ISNUMBER(SEARCH(Data_Clean_Build!$B$2:$B$51,$C78)))
    ),
    0
)</f>
        <v>0</v>
      </c>
      <c r="Q78" s="19" cm="1">
        <f t="array" ref="Q78">IFERROR(
    SUMPRODUCT(
        (Data_Clean_Build!U$2:U$51 - Data_Clean_Build!T$2:T$51&lt;&gt;0) *
        ((Data_Clean_Build!U$2:U$51 - Data_Clean_Build!T$2:T$51) &lt; 0) *
        (Data_Clean_Build!T$2:T$51 &lt;&gt; 0) *
        (Data_Clean_Build!U$2:U$51 &lt;&gt; 0) *
        (($B78 = "All") + (Data_Clean_Build!$F$2:$F$51 = $B78)) *
        (($C78 = "") + ISNUMBER(SEARCH(Data_Clean_Build!$B$2:$B$51,$C78)))
    ),
    0
)</f>
        <v>0</v>
      </c>
      <c r="R78" s="19" cm="1">
        <f t="array" ref="R78">IFERROR(
    SUMPRODUCT(
        (Data_Clean_Build!V$2:V$51 - Data_Clean_Build!U$2:U$51&lt;&gt;0) *
        ((Data_Clean_Build!V$2:V$51 - Data_Clean_Build!U$2:U$51) &lt; 0) *
        (Data_Clean_Build!U$2:U$51 &lt;&gt; 0) *
        (Data_Clean_Build!V$2:V$51 &lt;&gt; 0) *
        (($B78 = "All") + (Data_Clean_Build!$F$2:$F$51 = $B78)) *
        (($C78 = "") + ISNUMBER(SEARCH(Data_Clean_Build!$B$2:$B$51,$C78)))
    ),
    0
)</f>
        <v>0</v>
      </c>
      <c r="S78" s="19" cm="1">
        <f t="array" ref="S78">IFERROR(
    SUMPRODUCT(
        (Data_Clean_Build!W$2:W$51 - Data_Clean_Build!V$2:V$51&lt;&gt;0) *
        ((Data_Clean_Build!W$2:W$51 - Data_Clean_Build!V$2:V$51) &lt; 0) *
        (Data_Clean_Build!V$2:V$51 &lt;&gt; 0) *
        (Data_Clean_Build!W$2:W$51 &lt;&gt; 0) *
        (($B78 = "All") + (Data_Clean_Build!$F$2:$F$51 = $B78)) *
        (($C78 = "") + ISNUMBER(SEARCH(Data_Clean_Build!$B$2:$B$51,$C78)))
    ),
    0
)</f>
        <v>0</v>
      </c>
      <c r="T78" s="19" cm="1">
        <f t="array" ref="T78">IFERROR(
    SUMPRODUCT(
        (Data_Clean_Build!X$2:X$51 - Data_Clean_Build!W$2:W$51&lt;&gt;0) *
        ((Data_Clean_Build!X$2:X$51 - Data_Clean_Build!W$2:W$51) &lt; 0) *
        (Data_Clean_Build!W$2:W$51 &lt;&gt; 0) *
        (Data_Clean_Build!X$2:X$51 &lt;&gt; 0) *
        (($B78 = "All") + (Data_Clean_Build!$F$2:$F$51 = $B78)) *
        (($C78 = "") + ISNUMBER(SEARCH(Data_Clean_Build!$B$2:$B$51,$C78)))
    ),
    0
)</f>
        <v>0</v>
      </c>
      <c r="U78" s="19" cm="1">
        <f t="array" ref="U78">IFERROR(
    SUMPRODUCT(
        (Data_Clean_Build!Y$2:Y$51 - Data_Clean_Build!X$2:X$51&lt;&gt;0) *
        ((Data_Clean_Build!Y$2:Y$51 - Data_Clean_Build!X$2:X$51) &lt; 0) *
        (Data_Clean_Build!X$2:X$51 &lt;&gt; 0) *
        (Data_Clean_Build!Y$2:Y$51 &lt;&gt; 0) *
        (($B78 = "All") + (Data_Clean_Build!$F$2:$F$51 = $B78)) *
        (($C78 = "") + ISNUMBER(SEARCH(Data_Clean_Build!$B$2:$B$51,$C78)))
    ),
    0
)</f>
        <v>0</v>
      </c>
      <c r="V78" s="19" cm="1">
        <f t="array" ref="V78">IFERROR(
    SUMPRODUCT(
        (Data_Clean_Build!Z$2:Z$51 - Data_Clean_Build!Y$2:Y$51&lt;&gt;0) *
        ((Data_Clean_Build!Z$2:Z$51 - Data_Clean_Build!Y$2:Y$51) &lt; 0) *
        (Data_Clean_Build!Y$2:Y$51 &lt;&gt; 0) *
        (Data_Clean_Build!Z$2:Z$51 &lt;&gt; 0) *
        (($B78 = "All") + (Data_Clean_Build!$F$2:$F$51 = $B78)) *
        (($C78 = "") + ISNUMBER(SEARCH(Data_Clean_Build!$B$2:$B$51,$C78)))
    ),
    0
)</f>
        <v>0</v>
      </c>
      <c r="W78" s="19" cm="1">
        <f t="array" ref="W78">IFERROR(
    SUMPRODUCT(
        (Data_Clean_Build!AA$2:AA$51 - Data_Clean_Build!Z$2:Z$51&lt;&gt;0) *
        ((Data_Clean_Build!AA$2:AA$51 - Data_Clean_Build!Z$2:Z$51) &lt; 0) *
        (Data_Clean_Build!Z$2:Z$51 &lt;&gt; 0) *
        (Data_Clean_Build!AA$2:AA$51 &lt;&gt; 0) *
        (($B78 = "All") + (Data_Clean_Build!$F$2:$F$51 = $B78)) *
        (($C78 = "") + ISNUMBER(SEARCH(Data_Clean_Build!$B$2:$B$51,$C78)))
    ),
    0
)</f>
        <v>0</v>
      </c>
      <c r="X78" s="19" cm="1">
        <f t="array" ref="X78">IFERROR(
    SUMPRODUCT(
        (Data_Clean_Build!AB$2:AB$51 - Data_Clean_Build!AA$2:AA$51&lt;&gt;0) *
        ((Data_Clean_Build!AB$2:AB$51 - Data_Clean_Build!AA$2:AA$51) &lt; 0) *
        (Data_Clean_Build!AA$2:AA$51 &lt;&gt; 0) *
        (Data_Clean_Build!AB$2:AB$51 &lt;&gt; 0) *
        (($B78 = "All") + (Data_Clean_Build!$F$2:$F$51 = $B78)) *
        (($C78 = "") + ISNUMBER(SEARCH(Data_Clean_Build!$B$2:$B$51,$C78)))
    ),
    0
)</f>
        <v>0</v>
      </c>
      <c r="Y78" s="19" cm="1">
        <f t="array" ref="Y78">IFERROR(
    SUMPRODUCT(
        (Data_Clean_Build!AC$2:AC$51 - Data_Clean_Build!AB$2:AB$51&lt;&gt;0) *
        ((Data_Clean_Build!AC$2:AC$51 - Data_Clean_Build!AB$2:AB$51) &lt; 0) *
        (Data_Clean_Build!AB$2:AB$51 &lt;&gt; 0) *
        (Data_Clean_Build!AC$2:AC$51 &lt;&gt; 0) *
        (($B78 = "All") + (Data_Clean_Build!$F$2:$F$51 = $B78)) *
        (($C78 = "") + ISNUMBER(SEARCH(Data_Clean_Build!$B$2:$B$51,$C78)))
    ),
    0
)</f>
        <v>0</v>
      </c>
      <c r="Z78" s="19" cm="1">
        <f t="array" ref="Z78">IFERROR(
    SUMPRODUCT(
        (Data_Clean_Build!AD$2:AD$51 - Data_Clean_Build!AC$2:AC$51&lt;&gt;0) *
        ((Data_Clean_Build!AD$2:AD$51 - Data_Clean_Build!AC$2:AC$51) &lt; 0) *
        (Data_Clean_Build!AC$2:AC$51 &lt;&gt; 0) *
        (Data_Clean_Build!AD$2:AD$51 &lt;&gt; 0) *
        (($B78 = "All") + (Data_Clean_Build!$F$2:$F$51 = $B78)) *
        (($C78 = "") + ISNUMBER(SEARCH(Data_Clean_Build!$B$2:$B$51,$C78)))
    ),
    0
)</f>
        <v>0</v>
      </c>
      <c r="AA78" s="19" cm="1">
        <f t="array" ref="AA78">IFERROR(
    SUMPRODUCT(
        (Data_Clean_Build!AE$2:AE$51 - Data_Clean_Build!AD$2:AD$51&lt;&gt;0) *
        ((Data_Clean_Build!AE$2:AE$51 - Data_Clean_Build!AD$2:AD$51) &lt; 0) *
        (Data_Clean_Build!AD$2:AD$51 &lt;&gt; 0) *
        (Data_Clean_Build!AE$2:AE$51 &lt;&gt; 0) *
        (($B78 = "All") + (Data_Clean_Build!$F$2:$F$51 = $B78)) *
        (($C78 = "") + ISNUMBER(SEARCH(Data_Clean_Build!$B$2:$B$51,$C78)))
    ),
    0
)</f>
        <v>0</v>
      </c>
      <c r="AB78" s="19" cm="1">
        <f t="array" ref="AB78">IFERROR(
    SUMPRODUCT(
        (Data_Clean_Build!AF$2:AF$51 - Data_Clean_Build!AE$2:AE$51&lt;&gt;0) *
        ((Data_Clean_Build!AF$2:AF$51 - Data_Clean_Build!AE$2:AE$51) &lt; 0) *
        (Data_Clean_Build!AE$2:AE$51 &lt;&gt; 0) *
        (Data_Clean_Build!AF$2:AF$51 &lt;&gt; 0) *
        (($B78 = "All") + (Data_Clean_Build!$F$2:$F$51 = $B78)) *
        (($C78 = "") + ISNUMBER(SEARCH(Data_Clean_Build!$B$2:$B$51,$C78)))
    ),
    0
)</f>
        <v>0</v>
      </c>
      <c r="AC78" s="19" cm="1">
        <f t="array" ref="AC78">IFERROR(
    SUMPRODUCT(
        (Data_Clean_Build!AG$2:AG$51 - Data_Clean_Build!AF$2:AF$51&lt;&gt;0) *
        ((Data_Clean_Build!AG$2:AG$51 - Data_Clean_Build!AF$2:AF$51) &lt; 0) *
        (Data_Clean_Build!AF$2:AF$51 &lt;&gt; 0) *
        (Data_Clean_Build!AG$2:AG$51 &lt;&gt; 0) *
        (($B78 = "All") + (Data_Clean_Build!$F$2:$F$51 = $B78)) *
        (($C78 = "") + ISNUMBER(SEARCH(Data_Clean_Build!$B$2:$B$51,$C78)))
    ),
    0
)</f>
        <v>0</v>
      </c>
      <c r="AD78" s="19" cm="1">
        <f t="array" ref="AD78">IFERROR(
    SUMPRODUCT(
        (Data_Clean_Build!AH$2:AH$51 - Data_Clean_Build!AG$2:AG$51&lt;&gt;0) *
        ((Data_Clean_Build!AH$2:AH$51 - Data_Clean_Build!AG$2:AG$51) &lt; 0) *
        (Data_Clean_Build!AG$2:AG$51 &lt;&gt; 0) *
        (Data_Clean_Build!AH$2:AH$51 &lt;&gt; 0) *
        (($B78 = "All") + (Data_Clean_Build!$F$2:$F$51 = $B78)) *
        (($C78 = "") + ISNUMBER(SEARCH(Data_Clean_Build!$B$2:$B$51,$C78)))
    ),
    0
)</f>
        <v>0</v>
      </c>
      <c r="AE78" s="19" cm="1">
        <f t="array" ref="AE78">IFERROR(
    SUMPRODUCT(
        (Data_Clean_Build!AI$2:AI$51 - Data_Clean_Build!AH$2:AH$51&lt;&gt;0) *
        ((Data_Clean_Build!AI$2:AI$51 - Data_Clean_Build!AH$2:AH$51) &lt; 0) *
        (Data_Clean_Build!AH$2:AH$51 &lt;&gt; 0) *
        (Data_Clean_Build!AI$2:AI$51 &lt;&gt; 0) *
        (($B78 = "All") + (Data_Clean_Build!$F$2:$F$51 = $B78)) *
        (($C78 = "") + ISNUMBER(SEARCH(Data_Clean_Build!$B$2:$B$51,$C78)))
    ),
    0
)</f>
        <v>0</v>
      </c>
      <c r="AF78" s="19" cm="1">
        <f t="array" ref="AF78">IFERROR(
    SUMPRODUCT(
        (Data_Clean_Build!AJ$2:AJ$51 - Data_Clean_Build!AI$2:AI$51&lt;&gt;0) *
        ((Data_Clean_Build!AJ$2:AJ$51 - Data_Clean_Build!AI$2:AI$51) &lt; 0) *
        (Data_Clean_Build!AI$2:AI$51 &lt;&gt; 0) *
        (Data_Clean_Build!AJ$2:AJ$51 &lt;&gt; 0) *
        (($B78 = "All") + (Data_Clean_Build!$F$2:$F$51 = $B78)) *
        (($C78 = "") + ISNUMBER(SEARCH(Data_Clean_Build!$B$2:$B$51,$C78)))
    ),
    0
)</f>
        <v>0</v>
      </c>
      <c r="AH78" s="19" cm="1">
        <f t="array" ref="AH78">_xlfn.SWITCH($A78,"Start",$E78,"End",$G78,SUM($E78:$G78))</f>
        <v>0</v>
      </c>
      <c r="AI78" s="19" cm="1">
        <f t="array" ref="AI78">_xlfn.SWITCH($A78,"Start",$H78,"End",$J78,SUM($H78:$J78))</f>
        <v>0</v>
      </c>
      <c r="AJ78" s="19" cm="1">
        <f t="array" ref="AJ78">_xlfn.SWITCH($A78,"Start",$K78,"End",$M78,SUM($K78:$M78))</f>
        <v>0</v>
      </c>
      <c r="AK78" s="19" cm="1">
        <f t="array" ref="AK78">_xlfn.SWITCH($A78,"Start",$N78,"End",$P78,SUM($N78:$P78))</f>
        <v>0</v>
      </c>
      <c r="AL78" s="19" cm="1">
        <f t="array" ref="AL78">_xlfn.SWITCH($A78,"Start",$Q78,"End",$S78,SUM($Q78:$S78))</f>
        <v>0</v>
      </c>
      <c r="AM78" s="19" cm="1">
        <f t="array" ref="AM78">_xlfn.SWITCH($A78,"Start",$T78,"End",$V78,SUM($T78:$V78))</f>
        <v>0</v>
      </c>
      <c r="AN78" s="19" cm="1">
        <f t="array" ref="AN78">_xlfn.SWITCH($A78,"Start",$W78,"End",$Y78,SUM($W78:$Y78))</f>
        <v>0</v>
      </c>
      <c r="AO78" s="19" cm="1">
        <f t="array" ref="AO78">_xlfn.SWITCH($A78,"Start",$Z78,"End",$AB78,SUM($Z78:$AB78))</f>
        <v>0</v>
      </c>
      <c r="AP78" s="19" cm="1">
        <f t="array" ref="AP78">_xlfn.SWITCH($A78,"Start",$AC78,"End",$AE78,SUM($AC78:$AE78))</f>
        <v>0</v>
      </c>
      <c r="AR78" s="19" cm="1">
        <f t="array" ref="AR78">_xlfn.SWITCH($A78,"Start",$E78,"End",$P78,SUM($E78:$P78))</f>
        <v>0</v>
      </c>
      <c r="AS78" s="19" cm="1">
        <f t="array" ref="AS78">_xlfn.SWITCH($A78,"Start",$Q78,"End",$AB78,SUM($Q78:$AB78))</f>
        <v>0</v>
      </c>
    </row>
    <row r="79" spans="1:45" x14ac:dyDescent="0.2">
      <c r="A79" s="35" t="s">
        <v>20</v>
      </c>
      <c r="B79" s="34" t="s">
        <v>77</v>
      </c>
      <c r="C79" s="35" t="s">
        <v>16</v>
      </c>
      <c r="E79" s="19" cm="1">
        <f t="array" ref="E79">IFERROR(
    -SUMPRODUCT(
        (Data_Clean_Build!H$2:H$51&lt;&gt;0) *
        (Data_Clean_Build!I$2:I$51 = 0) *
       (Data_Clean_Build!$E$2:$E$51 &lt;&gt; Data_Clean_Build!I$1:I$1) *
        (($B79 = "All") + (Data_Clean_Build!$F$2:$F$51 = $B79)) *
        (($C79 = "") + ISNUMBER(SEARCH(Data_Clean_Build!$B$2:$B$51,$C79)))
    ),
    0
)</f>
        <v>0</v>
      </c>
      <c r="F79" s="19" cm="1">
        <f t="array" ref="F79">IFERROR(
    -SUMPRODUCT(
        (Data_Clean_Build!I$2:I$51&lt;&gt;0) *
        (Data_Clean_Build!J$2:J$51 = 0) *
       (Data_Clean_Build!$E$2:$E$51 &lt;&gt; Data_Clean_Build!J$1:J$1) *
        (($B79 = "All") + (Data_Clean_Build!$F$2:$F$51 = $B79)) *
        (($C79 = "") + ISNUMBER(SEARCH(Data_Clean_Build!$B$2:$B$51,$C79)))
    ),
    0
)</f>
        <v>0</v>
      </c>
      <c r="G79" s="19" cm="1">
        <f t="array" ref="G79">IFERROR(
    -SUMPRODUCT(
        (Data_Clean_Build!J$2:J$51&lt;&gt;0) *
        (Data_Clean_Build!K$2:K$51 = 0) *
       (Data_Clean_Build!$E$2:$E$51 &lt;&gt; Data_Clean_Build!K$1:K$1) *
        (($B79 = "All") + (Data_Clean_Build!$F$2:$F$51 = $B79)) *
        (($C79 = "") + ISNUMBER(SEARCH(Data_Clean_Build!$B$2:$B$51,$C79)))
    ),
    0
)</f>
        <v>0</v>
      </c>
      <c r="H79" s="19" cm="1">
        <f t="array" ref="H79">IFERROR(
    -SUMPRODUCT(
        (Data_Clean_Build!K$2:K$51&lt;&gt;0) *
        (Data_Clean_Build!L$2:L$51 = 0) *
       (Data_Clean_Build!$E$2:$E$51 &lt;&gt; Data_Clean_Build!L$1:L$1) *
        (($B79 = "All") + (Data_Clean_Build!$F$2:$F$51 = $B79)) *
        (($C79 = "") + ISNUMBER(SEARCH(Data_Clean_Build!$B$2:$B$51,$C79)))
    ),
    0
)</f>
        <v>0</v>
      </c>
      <c r="I79" s="19" cm="1">
        <f t="array" ref="I79">IFERROR(
    -SUMPRODUCT(
        (Data_Clean_Build!L$2:L$51&lt;&gt;0) *
        (Data_Clean_Build!M$2:M$51 = 0) *
       (Data_Clean_Build!$E$2:$E$51 &lt;&gt; Data_Clean_Build!M$1:M$1) *
        (($B79 = "All") + (Data_Clean_Build!$F$2:$F$51 = $B79)) *
        (($C79 = "") + ISNUMBER(SEARCH(Data_Clean_Build!$B$2:$B$51,$C79)))
    ),
    0
)</f>
        <v>0</v>
      </c>
      <c r="J79" s="19" cm="1">
        <f t="array" ref="J79">IFERROR(
    -SUMPRODUCT(
        (Data_Clean_Build!M$2:M$51&lt;&gt;0) *
        (Data_Clean_Build!N$2:N$51 = 0) *
       (Data_Clean_Build!$E$2:$E$51 &lt;&gt; Data_Clean_Build!N$1:N$1) *
        (($B79 = "All") + (Data_Clean_Build!$F$2:$F$51 = $B79)) *
        (($C79 = "") + ISNUMBER(SEARCH(Data_Clean_Build!$B$2:$B$51,$C79)))
    ),
    0
)</f>
        <v>0</v>
      </c>
      <c r="K79" s="19" cm="1">
        <f t="array" ref="K79">IFERROR(
    -SUMPRODUCT(
        (Data_Clean_Build!N$2:N$51&lt;&gt;0) *
        (Data_Clean_Build!O$2:O$51 = 0) *
       (Data_Clean_Build!$E$2:$E$51 &lt;&gt; Data_Clean_Build!O$1:O$1) *
        (($B79 = "All") + (Data_Clean_Build!$F$2:$F$51 = $B79)) *
        (($C79 = "") + ISNUMBER(SEARCH(Data_Clean_Build!$B$2:$B$51,$C79)))
    ),
    0
)</f>
        <v>0</v>
      </c>
      <c r="L79" s="19" cm="1">
        <f t="array" ref="L79">IFERROR(
    -SUMPRODUCT(
        (Data_Clean_Build!O$2:O$51&lt;&gt;0) *
        (Data_Clean_Build!P$2:P$51 = 0) *
       (Data_Clean_Build!$E$2:$E$51 &lt;&gt; Data_Clean_Build!P$1:P$1) *
        (($B79 = "All") + (Data_Clean_Build!$F$2:$F$51 = $B79)) *
        (($C79 = "") + ISNUMBER(SEARCH(Data_Clean_Build!$B$2:$B$51,$C79)))
    ),
    0
)</f>
        <v>0</v>
      </c>
      <c r="M79" s="19" cm="1">
        <f t="array" ref="M79">IFERROR(
    -SUMPRODUCT(
        (Data_Clean_Build!P$2:P$51&lt;&gt;0) *
        (Data_Clean_Build!Q$2:Q$51 = 0) *
       (Data_Clean_Build!$E$2:$E$51 &lt;&gt; Data_Clean_Build!Q$1:Q$1) *
        (($B79 = "All") + (Data_Clean_Build!$F$2:$F$51 = $B79)) *
        (($C79 = "") + ISNUMBER(SEARCH(Data_Clean_Build!$B$2:$B$51,$C79)))
    ),
    0
)</f>
        <v>0</v>
      </c>
      <c r="N79" s="19" cm="1">
        <f t="array" ref="N79">IFERROR(
    -SUMPRODUCT(
        (Data_Clean_Build!Q$2:Q$51&lt;&gt;0) *
        (Data_Clean_Build!R$2:R$51 = 0) *
       (Data_Clean_Build!$E$2:$E$51 &lt;&gt; Data_Clean_Build!R$1:R$1) *
        (($B79 = "All") + (Data_Clean_Build!$F$2:$F$51 = $B79)) *
        (($C79 = "") + ISNUMBER(SEARCH(Data_Clean_Build!$B$2:$B$51,$C79)))
    ),
    0
)</f>
        <v>0</v>
      </c>
      <c r="O79" s="19" cm="1">
        <f t="array" ref="O79">IFERROR(
    -SUMPRODUCT(
        (Data_Clean_Build!R$2:R$51&lt;&gt;0) *
        (Data_Clean_Build!S$2:S$51 = 0) *
       (Data_Clean_Build!$E$2:$E$51 &lt;&gt; Data_Clean_Build!S$1:S$1) *
        (($B79 = "All") + (Data_Clean_Build!$F$2:$F$51 = $B79)) *
        (($C79 = "") + ISNUMBER(SEARCH(Data_Clean_Build!$B$2:$B$51,$C79)))
    ),
    0
)</f>
        <v>0</v>
      </c>
      <c r="P79" s="19" cm="1">
        <f t="array" ref="P79">IFERROR(
    -SUMPRODUCT(
        (Data_Clean_Build!S$2:S$51&lt;&gt;0) *
        (Data_Clean_Build!T$2:T$51 = 0) *
       (Data_Clean_Build!$E$2:$E$51 &lt;&gt; Data_Clean_Build!T$1:T$1) *
        (($B79 = "All") + (Data_Clean_Build!$F$2:$F$51 = $B79)) *
        (($C79 = "") + ISNUMBER(SEARCH(Data_Clean_Build!$B$2:$B$51,$C79)))
    ),
    0
)</f>
        <v>0</v>
      </c>
      <c r="Q79" s="19" cm="1">
        <f t="array" ref="Q79">IFERROR(
    -SUMPRODUCT(
        (Data_Clean_Build!T$2:T$51&lt;&gt;0) *
        (Data_Clean_Build!U$2:U$51 = 0) *
       (Data_Clean_Build!$E$2:$E$51 &lt;&gt; Data_Clean_Build!U$1:U$1) *
        (($B79 = "All") + (Data_Clean_Build!$F$2:$F$51 = $B79)) *
        (($C79 = "") + ISNUMBER(SEARCH(Data_Clean_Build!$B$2:$B$51,$C79)))
    ),
    0
)</f>
        <v>0</v>
      </c>
      <c r="R79" s="19" cm="1">
        <f t="array" ref="R79">IFERROR(
    -SUMPRODUCT(
        (Data_Clean_Build!U$2:U$51&lt;&gt;0) *
        (Data_Clean_Build!V$2:V$51 = 0) *
       (Data_Clean_Build!$E$2:$E$51 &lt;&gt; Data_Clean_Build!V$1:V$1) *
        (($B79 = "All") + (Data_Clean_Build!$F$2:$F$51 = $B79)) *
        (($C79 = "") + ISNUMBER(SEARCH(Data_Clean_Build!$B$2:$B$51,$C79)))
    ),
    0
)</f>
        <v>0</v>
      </c>
      <c r="S79" s="19" cm="1">
        <f t="array" ref="S79">IFERROR(
    -SUMPRODUCT(
        (Data_Clean_Build!V$2:V$51&lt;&gt;0) *
        (Data_Clean_Build!W$2:W$51 = 0) *
       (Data_Clean_Build!$E$2:$E$51 &lt;&gt; Data_Clean_Build!W$1:W$1) *
        (($B79 = "All") + (Data_Clean_Build!$F$2:$F$51 = $B79)) *
        (($C79 = "") + ISNUMBER(SEARCH(Data_Clean_Build!$B$2:$B$51,$C79)))
    ),
    0
)</f>
        <v>0</v>
      </c>
      <c r="T79" s="19" cm="1">
        <f t="array" ref="T79">IFERROR(
    -SUMPRODUCT(
        (Data_Clean_Build!W$2:W$51&lt;&gt;0) *
        (Data_Clean_Build!X$2:X$51 = 0) *
       (Data_Clean_Build!$E$2:$E$51 &lt;&gt; Data_Clean_Build!X$1:X$1) *
        (($B79 = "All") + (Data_Clean_Build!$F$2:$F$51 = $B79)) *
        (($C79 = "") + ISNUMBER(SEARCH(Data_Clean_Build!$B$2:$B$51,$C79)))
    ),
    0
)</f>
        <v>0</v>
      </c>
      <c r="U79" s="19" cm="1">
        <f t="array" ref="U79">IFERROR(
    -SUMPRODUCT(
        (Data_Clean_Build!X$2:X$51&lt;&gt;0) *
        (Data_Clean_Build!Y$2:Y$51 = 0) *
       (Data_Clean_Build!$E$2:$E$51 &lt;&gt; Data_Clean_Build!Y$1:Y$1) *
        (($B79 = "All") + (Data_Clean_Build!$F$2:$F$51 = $B79)) *
        (($C79 = "") + ISNUMBER(SEARCH(Data_Clean_Build!$B$2:$B$51,$C79)))
    ),
    0
)</f>
        <v>0</v>
      </c>
      <c r="V79" s="19" cm="1">
        <f t="array" ref="V79">IFERROR(
    -SUMPRODUCT(
        (Data_Clean_Build!Y$2:Y$51&lt;&gt;0) *
        (Data_Clean_Build!Z$2:Z$51 = 0) *
       (Data_Clean_Build!$E$2:$E$51 &lt;&gt; Data_Clean_Build!Z$1:Z$1) *
        (($B79 = "All") + (Data_Clean_Build!$F$2:$F$51 = $B79)) *
        (($C79 = "") + ISNUMBER(SEARCH(Data_Clean_Build!$B$2:$B$51,$C79)))
    ),
    0
)</f>
        <v>0</v>
      </c>
      <c r="W79" s="19" cm="1">
        <f t="array" ref="W79">IFERROR(
    -SUMPRODUCT(
        (Data_Clean_Build!Z$2:Z$51&lt;&gt;0) *
        (Data_Clean_Build!AA$2:AA$51 = 0) *
       (Data_Clean_Build!$E$2:$E$51 &lt;&gt; Data_Clean_Build!AA$1:AA$1) *
        (($B79 = "All") + (Data_Clean_Build!$F$2:$F$51 = $B79)) *
        (($C79 = "") + ISNUMBER(SEARCH(Data_Clean_Build!$B$2:$B$51,$C79)))
    ),
    0
)</f>
        <v>0</v>
      </c>
      <c r="X79" s="19" cm="1">
        <f t="array" ref="X79">IFERROR(
    -SUMPRODUCT(
        (Data_Clean_Build!AA$2:AA$51&lt;&gt;0) *
        (Data_Clean_Build!AB$2:AB$51 = 0) *
       (Data_Clean_Build!$E$2:$E$51 &lt;&gt; Data_Clean_Build!AB$1:AB$1) *
        (($B79 = "All") + (Data_Clean_Build!$F$2:$F$51 = $B79)) *
        (($C79 = "") + ISNUMBER(SEARCH(Data_Clean_Build!$B$2:$B$51,$C79)))
    ),
    0
)</f>
        <v>0</v>
      </c>
      <c r="Y79" s="19" cm="1">
        <f t="array" ref="Y79">IFERROR(
    -SUMPRODUCT(
        (Data_Clean_Build!AB$2:AB$51&lt;&gt;0) *
        (Data_Clean_Build!AC$2:AC$51 = 0) *
       (Data_Clean_Build!$E$2:$E$51 &lt;&gt; Data_Clean_Build!AC$1:AC$1) *
        (($B79 = "All") + (Data_Clean_Build!$F$2:$F$51 = $B79)) *
        (($C79 = "") + ISNUMBER(SEARCH(Data_Clean_Build!$B$2:$B$51,$C79)))
    ),
    0
)</f>
        <v>0</v>
      </c>
      <c r="Z79" s="19" cm="1">
        <f t="array" ref="Z79">IFERROR(
    -SUMPRODUCT(
        (Data_Clean_Build!AC$2:AC$51&lt;&gt;0) *
        (Data_Clean_Build!AD$2:AD$51 = 0) *
       (Data_Clean_Build!$E$2:$E$51 &lt;&gt; Data_Clean_Build!AD$1:AD$1) *
        (($B79 = "All") + (Data_Clean_Build!$F$2:$F$51 = $B79)) *
        (($C79 = "") + ISNUMBER(SEARCH(Data_Clean_Build!$B$2:$B$51,$C79)))
    ),
    0
)</f>
        <v>0</v>
      </c>
      <c r="AA79" s="19" cm="1">
        <f t="array" ref="AA79">IFERROR(
    -SUMPRODUCT(
        (Data_Clean_Build!AD$2:AD$51&lt;&gt;0) *
        (Data_Clean_Build!AE$2:AE$51 = 0) *
       (Data_Clean_Build!$E$2:$E$51 &lt;&gt; Data_Clean_Build!AE$1:AE$1) *
        (($B79 = "All") + (Data_Clean_Build!$F$2:$F$51 = $B79)) *
        (($C79 = "") + ISNUMBER(SEARCH(Data_Clean_Build!$B$2:$B$51,$C79)))
    ),
    0
)</f>
        <v>0</v>
      </c>
      <c r="AB79" s="19" cm="1">
        <f t="array" ref="AB79">IFERROR(
    -SUMPRODUCT(
        (Data_Clean_Build!AE$2:AE$51&lt;&gt;0) *
        (Data_Clean_Build!AF$2:AF$51 = 0) *
       (Data_Clean_Build!$E$2:$E$51 &lt;&gt; Data_Clean_Build!AF$1:AF$1) *
        (($B79 = "All") + (Data_Clean_Build!$F$2:$F$51 = $B79)) *
        (($C79 = "") + ISNUMBER(SEARCH(Data_Clean_Build!$B$2:$B$51,$C79)))
    ),
    0
)</f>
        <v>0</v>
      </c>
      <c r="AC79" s="19" cm="1">
        <f t="array" ref="AC79">IFERROR(
    -SUMPRODUCT(
        (Data_Clean_Build!AF$2:AF$51&lt;&gt;0) *
        (Data_Clean_Build!AG$2:AG$51 = 0) *
       (Data_Clean_Build!$E$2:$E$51 &lt;&gt; Data_Clean_Build!AG$1:AG$1) *
        (($B79 = "All") + (Data_Clean_Build!$F$2:$F$51 = $B79)) *
        (($C79 = "") + ISNUMBER(SEARCH(Data_Clean_Build!$B$2:$B$51,$C79)))
    ),
    0
)</f>
        <v>0</v>
      </c>
      <c r="AD79" s="19" cm="1">
        <f t="array" ref="AD79">IFERROR(
    -SUMPRODUCT(
        (Data_Clean_Build!AG$2:AG$51&lt;&gt;0) *
        (Data_Clean_Build!AH$2:AH$51 = 0) *
       (Data_Clean_Build!$E$2:$E$51 &lt;&gt; Data_Clean_Build!AH$1:AH$1) *
        (($B79 = "All") + (Data_Clean_Build!$F$2:$F$51 = $B79)) *
        (($C79 = "") + ISNUMBER(SEARCH(Data_Clean_Build!$B$2:$B$51,$C79)))
    ),
    0
)</f>
        <v>0</v>
      </c>
      <c r="AE79" s="19" cm="1">
        <f t="array" ref="AE79">IFERROR(
    -SUMPRODUCT(
        (Data_Clean_Build!AH$2:AH$51&lt;&gt;0) *
        (Data_Clean_Build!AI$2:AI$51 = 0) *
       (Data_Clean_Build!$E$2:$E$51 &lt;&gt; Data_Clean_Build!AI$1:AI$1) *
        (($B79 = "All") + (Data_Clean_Build!$F$2:$F$51 = $B79)) *
        (($C79 = "") + ISNUMBER(SEARCH(Data_Clean_Build!$B$2:$B$51,$C79)))
    ),
    0
)</f>
        <v>0</v>
      </c>
      <c r="AF79" s="19" cm="1">
        <f t="array" ref="AF79">IFERROR(
    -SUMPRODUCT(
        (Data_Clean_Build!AI$2:AI$51&lt;&gt;0) *
        (Data_Clean_Build!AJ$2:AJ$51 = 0) *
       (Data_Clean_Build!$E$2:$E$51 &lt;&gt; Data_Clean_Build!AJ$1:AJ$1) *
        (($B79 = "All") + (Data_Clean_Build!$F$2:$F$51 = $B79)) *
        (($C79 = "") + ISNUMBER(SEARCH(Data_Clean_Build!$B$2:$B$51,$C79)))
    ),
    0
)</f>
        <v>0</v>
      </c>
      <c r="AH79" s="19" cm="1">
        <f t="array" ref="AH79">_xlfn.SWITCH($A79,"Start",$E79,"End",$G79,SUM($E79:$G79))</f>
        <v>0</v>
      </c>
      <c r="AI79" s="19" cm="1">
        <f t="array" ref="AI79">_xlfn.SWITCH($A79,"Start",$H79,"End",$J79,SUM($H79:$J79))</f>
        <v>0</v>
      </c>
      <c r="AJ79" s="19" cm="1">
        <f t="array" ref="AJ79">_xlfn.SWITCH($A79,"Start",$K79,"End",$M79,SUM($K79:$M79))</f>
        <v>0</v>
      </c>
      <c r="AK79" s="19" cm="1">
        <f t="array" ref="AK79">_xlfn.SWITCH($A79,"Start",$N79,"End",$P79,SUM($N79:$P79))</f>
        <v>0</v>
      </c>
      <c r="AL79" s="19" cm="1">
        <f t="array" ref="AL79">_xlfn.SWITCH($A79,"Start",$Q79,"End",$S79,SUM($Q79:$S79))</f>
        <v>0</v>
      </c>
      <c r="AM79" s="19" cm="1">
        <f t="array" ref="AM79">_xlfn.SWITCH($A79,"Start",$T79,"End",$V79,SUM($T79:$V79))</f>
        <v>0</v>
      </c>
      <c r="AN79" s="19" cm="1">
        <f t="array" ref="AN79">_xlfn.SWITCH($A79,"Start",$W79,"End",$Y79,SUM($W79:$Y79))</f>
        <v>0</v>
      </c>
      <c r="AO79" s="19" cm="1">
        <f t="array" ref="AO79">_xlfn.SWITCH($A79,"Start",$Z79,"End",$AB79,SUM($Z79:$AB79))</f>
        <v>0</v>
      </c>
      <c r="AP79" s="19" cm="1">
        <f t="array" ref="AP79">_xlfn.SWITCH($A79,"Start",$AC79,"End",$AE79,SUM($AC79:$AE79))</f>
        <v>0</v>
      </c>
      <c r="AR79" s="19" cm="1">
        <f t="array" ref="AR79">_xlfn.SWITCH($A79,"Start",$E79,"End",$P79,SUM($E79:$P79))</f>
        <v>0</v>
      </c>
      <c r="AS79" s="19" cm="1">
        <f t="array" ref="AS79">_xlfn.SWITCH($A79,"Start",$Q79,"End",$AB79,SUM($Q79:$AB79))</f>
        <v>0</v>
      </c>
    </row>
    <row r="80" spans="1:45" x14ac:dyDescent="0.2">
      <c r="A80" s="35" t="s">
        <v>21</v>
      </c>
      <c r="B80" s="34" t="s">
        <v>77</v>
      </c>
      <c r="C80" s="35" t="s">
        <v>16</v>
      </c>
      <c r="E80" s="19" cm="1">
        <f t="array" ref="E80">IFERROR(
    -SUMPRODUCT(
        (Data_Clean_Build!H$2:H$51&lt;&gt;0) *
        (Data_Clean_Build!$E$2:$E$51 = Data_Clean_Build!I$1:I$1) *
        (($B80 = "All") + (Data_Clean_Build!$F$2:$F$51 = $B80)) *
        (($C80 = "") + ISNUMBER(SEARCH(Data_Clean_Build!$B$2:$B$51,$C80)))
    ),
    0
)</f>
        <v>0</v>
      </c>
      <c r="F80" s="19" cm="1">
        <f t="array" ref="F80">IFERROR(
    -SUMPRODUCT(
        (Data_Clean_Build!I$2:I$51&lt;&gt;0) *
        (Data_Clean_Build!$E$2:$E$51 = Data_Clean_Build!J$1:J$1) *
        (($B80 = "All") + (Data_Clean_Build!$F$2:$F$51 = $B80)) *
        (($C80 = "") + ISNUMBER(SEARCH(Data_Clean_Build!$B$2:$B$51,$C80)))
    ),
    0
)</f>
        <v>0</v>
      </c>
      <c r="G80" s="19" cm="1">
        <f t="array" ref="G80">IFERROR(
    -SUMPRODUCT(
        (Data_Clean_Build!J$2:J$51&lt;&gt;0) *
        (Data_Clean_Build!$E$2:$E$51 = Data_Clean_Build!K$1:K$1) *
        (($B80 = "All") + (Data_Clean_Build!$F$2:$F$51 = $B80)) *
        (($C80 = "") + ISNUMBER(SEARCH(Data_Clean_Build!$B$2:$B$51,$C80)))
    ),
    0
)</f>
        <v>0</v>
      </c>
      <c r="H80" s="19" cm="1">
        <f t="array" ref="H80">IFERROR(
    -SUMPRODUCT(
        (Data_Clean_Build!K$2:K$51&lt;&gt;0) *
        (Data_Clean_Build!$E$2:$E$51 = Data_Clean_Build!L$1:L$1) *
        (($B80 = "All") + (Data_Clean_Build!$F$2:$F$51 = $B80)) *
        (($C80 = "") + ISNUMBER(SEARCH(Data_Clean_Build!$B$2:$B$51,$C80)))
    ),
    0
)</f>
        <v>0</v>
      </c>
      <c r="I80" s="19" cm="1">
        <f t="array" ref="I80">IFERROR(
    -SUMPRODUCT(
        (Data_Clean_Build!L$2:L$51&lt;&gt;0) *
        (Data_Clean_Build!$E$2:$E$51 = Data_Clean_Build!M$1:M$1) *
        (($B80 = "All") + (Data_Clean_Build!$F$2:$F$51 = $B80)) *
        (($C80 = "") + ISNUMBER(SEARCH(Data_Clean_Build!$B$2:$B$51,$C80)))
    ),
    0
)</f>
        <v>0</v>
      </c>
      <c r="J80" s="19" cm="1">
        <f t="array" ref="J80">IFERROR(
    -SUMPRODUCT(
        (Data_Clean_Build!M$2:M$51&lt;&gt;0) *
        (Data_Clean_Build!$E$2:$E$51 = Data_Clean_Build!N$1:N$1) *
        (($B80 = "All") + (Data_Clean_Build!$F$2:$F$51 = $B80)) *
        (($C80 = "") + ISNUMBER(SEARCH(Data_Clean_Build!$B$2:$B$51,$C80)))
    ),
    0
)</f>
        <v>0</v>
      </c>
      <c r="K80" s="19" cm="1">
        <f t="array" ref="K80">IFERROR(
    -SUMPRODUCT(
        (Data_Clean_Build!N$2:N$51&lt;&gt;0) *
        (Data_Clean_Build!$E$2:$E$51 = Data_Clean_Build!O$1:O$1) *
        (($B80 = "All") + (Data_Clean_Build!$F$2:$F$51 = $B80)) *
        (($C80 = "") + ISNUMBER(SEARCH(Data_Clean_Build!$B$2:$B$51,$C80)))
    ),
    0
)</f>
        <v>0</v>
      </c>
      <c r="L80" s="19" cm="1">
        <f t="array" ref="L80">IFERROR(
    -SUMPRODUCT(
        (Data_Clean_Build!O$2:O$51&lt;&gt;0) *
        (Data_Clean_Build!$E$2:$E$51 = Data_Clean_Build!P$1:P$1) *
        (($B80 = "All") + (Data_Clean_Build!$F$2:$F$51 = $B80)) *
        (($C80 = "") + ISNUMBER(SEARCH(Data_Clean_Build!$B$2:$B$51,$C80)))
    ),
    0
)</f>
        <v>0</v>
      </c>
      <c r="M80" s="19" cm="1">
        <f t="array" ref="M80">IFERROR(
    -SUMPRODUCT(
        (Data_Clean_Build!P$2:P$51&lt;&gt;0) *
        (Data_Clean_Build!$E$2:$E$51 = Data_Clean_Build!Q$1:Q$1) *
        (($B80 = "All") + (Data_Clean_Build!$F$2:$F$51 = $B80)) *
        (($C80 = "") + ISNUMBER(SEARCH(Data_Clean_Build!$B$2:$B$51,$C80)))
    ),
    0
)</f>
        <v>0</v>
      </c>
      <c r="N80" s="19" cm="1">
        <f t="array" ref="N80">IFERROR(
    -SUMPRODUCT(
        (Data_Clean_Build!Q$2:Q$51&lt;&gt;0) *
        (Data_Clean_Build!$E$2:$E$51 = Data_Clean_Build!R$1:R$1) *
        (($B80 = "All") + (Data_Clean_Build!$F$2:$F$51 = $B80)) *
        (($C80 = "") + ISNUMBER(SEARCH(Data_Clean_Build!$B$2:$B$51,$C80)))
    ),
    0
)</f>
        <v>0</v>
      </c>
      <c r="O80" s="19" cm="1">
        <f t="array" ref="O80">IFERROR(
    -SUMPRODUCT(
        (Data_Clean_Build!R$2:R$51&lt;&gt;0) *
        (Data_Clean_Build!$E$2:$E$51 = Data_Clean_Build!S$1:S$1) *
        (($B80 = "All") + (Data_Clean_Build!$F$2:$F$51 = $B80)) *
        (($C80 = "") + ISNUMBER(SEARCH(Data_Clean_Build!$B$2:$B$51,$C80)))
    ),
    0
)</f>
        <v>0</v>
      </c>
      <c r="P80" s="19" cm="1">
        <f t="array" ref="P80">IFERROR(
    -SUMPRODUCT(
        (Data_Clean_Build!S$2:S$51&lt;&gt;0) *
        (Data_Clean_Build!$E$2:$E$51 = Data_Clean_Build!T$1:T$1) *
        (($B80 = "All") + (Data_Clean_Build!$F$2:$F$51 = $B80)) *
        (($C80 = "") + ISNUMBER(SEARCH(Data_Clean_Build!$B$2:$B$51,$C80)))
    ),
    0
)</f>
        <v>0</v>
      </c>
      <c r="Q80" s="19" cm="1">
        <f t="array" ref="Q80">IFERROR(
    -SUMPRODUCT(
        (Data_Clean_Build!T$2:T$51&lt;&gt;0) *
        (Data_Clean_Build!$E$2:$E$51 = Data_Clean_Build!U$1:U$1) *
        (($B80 = "All") + (Data_Clean_Build!$F$2:$F$51 = $B80)) *
        (($C80 = "") + ISNUMBER(SEARCH(Data_Clean_Build!$B$2:$B$51,$C80)))
    ),
    0
)</f>
        <v>0</v>
      </c>
      <c r="R80" s="19" cm="1">
        <f t="array" ref="R80">IFERROR(
    -SUMPRODUCT(
        (Data_Clean_Build!U$2:U$51&lt;&gt;0) *
        (Data_Clean_Build!$E$2:$E$51 = Data_Clean_Build!V$1:V$1) *
        (($B80 = "All") + (Data_Clean_Build!$F$2:$F$51 = $B80)) *
        (($C80 = "") + ISNUMBER(SEARCH(Data_Clean_Build!$B$2:$B$51,$C80)))
    ),
    0
)</f>
        <v>0</v>
      </c>
      <c r="S80" s="19" cm="1">
        <f t="array" ref="S80">IFERROR(
    -SUMPRODUCT(
        (Data_Clean_Build!V$2:V$51&lt;&gt;0) *
        (Data_Clean_Build!$E$2:$E$51 = Data_Clean_Build!W$1:W$1) *
        (($B80 = "All") + (Data_Clean_Build!$F$2:$F$51 = $B80)) *
        (($C80 = "") + ISNUMBER(SEARCH(Data_Clean_Build!$B$2:$B$51,$C80)))
    ),
    0
)</f>
        <v>0</v>
      </c>
      <c r="T80" s="19" cm="1">
        <f t="array" ref="T80">IFERROR(
    -SUMPRODUCT(
        (Data_Clean_Build!W$2:W$51&lt;&gt;0) *
        (Data_Clean_Build!$E$2:$E$51 = Data_Clean_Build!X$1:X$1) *
        (($B80 = "All") + (Data_Clean_Build!$F$2:$F$51 = $B80)) *
        (($C80 = "") + ISNUMBER(SEARCH(Data_Clean_Build!$B$2:$B$51,$C80)))
    ),
    0
)</f>
        <v>0</v>
      </c>
      <c r="U80" s="19" cm="1">
        <f t="array" ref="U80">IFERROR(
    -SUMPRODUCT(
        (Data_Clean_Build!X$2:X$51&lt;&gt;0) *
        (Data_Clean_Build!$E$2:$E$51 = Data_Clean_Build!Y$1:Y$1) *
        (($B80 = "All") + (Data_Clean_Build!$F$2:$F$51 = $B80)) *
        (($C80 = "") + ISNUMBER(SEARCH(Data_Clean_Build!$B$2:$B$51,$C80)))
    ),
    0
)</f>
        <v>0</v>
      </c>
      <c r="V80" s="19" cm="1">
        <f t="array" ref="V80">IFERROR(
    -SUMPRODUCT(
        (Data_Clean_Build!Y$2:Y$51&lt;&gt;0) *
        (Data_Clean_Build!$E$2:$E$51 = Data_Clean_Build!Z$1:Z$1) *
        (($B80 = "All") + (Data_Clean_Build!$F$2:$F$51 = $B80)) *
        (($C80 = "") + ISNUMBER(SEARCH(Data_Clean_Build!$B$2:$B$51,$C80)))
    ),
    0
)</f>
        <v>0</v>
      </c>
      <c r="W80" s="19" cm="1">
        <f t="array" ref="W80">IFERROR(
    -SUMPRODUCT(
        (Data_Clean_Build!Z$2:Z$51&lt;&gt;0) *
        (Data_Clean_Build!$E$2:$E$51 = Data_Clean_Build!AA$1:AA$1) *
        (($B80 = "All") + (Data_Clean_Build!$F$2:$F$51 = $B80)) *
        (($C80 = "") + ISNUMBER(SEARCH(Data_Clean_Build!$B$2:$B$51,$C80)))
    ),
    0
)</f>
        <v>0</v>
      </c>
      <c r="X80" s="19" cm="1">
        <f t="array" ref="X80">IFERROR(
    -SUMPRODUCT(
        (Data_Clean_Build!AA$2:AA$51&lt;&gt;0) *
        (Data_Clean_Build!$E$2:$E$51 = Data_Clean_Build!AB$1:AB$1) *
        (($B80 = "All") + (Data_Clean_Build!$F$2:$F$51 = $B80)) *
        (($C80 = "") + ISNUMBER(SEARCH(Data_Clean_Build!$B$2:$B$51,$C80)))
    ),
    0
)</f>
        <v>0</v>
      </c>
      <c r="Y80" s="19" cm="1">
        <f t="array" ref="Y80">IFERROR(
    -SUMPRODUCT(
        (Data_Clean_Build!AB$2:AB$51&lt;&gt;0) *
        (Data_Clean_Build!$E$2:$E$51 = Data_Clean_Build!AC$1:AC$1) *
        (($B80 = "All") + (Data_Clean_Build!$F$2:$F$51 = $B80)) *
        (($C80 = "") + ISNUMBER(SEARCH(Data_Clean_Build!$B$2:$B$51,$C80)))
    ),
    0
)</f>
        <v>0</v>
      </c>
      <c r="Z80" s="19" cm="1">
        <f t="array" ref="Z80">IFERROR(
    -SUMPRODUCT(
        (Data_Clean_Build!AC$2:AC$51&lt;&gt;0) *
        (Data_Clean_Build!$E$2:$E$51 = Data_Clean_Build!AD$1:AD$1) *
        (($B80 = "All") + (Data_Clean_Build!$F$2:$F$51 = $B80)) *
        (($C80 = "") + ISNUMBER(SEARCH(Data_Clean_Build!$B$2:$B$51,$C80)))
    ),
    0
)</f>
        <v>0</v>
      </c>
      <c r="AA80" s="19" cm="1">
        <f t="array" ref="AA80">IFERROR(
    -SUMPRODUCT(
        (Data_Clean_Build!AD$2:AD$51&lt;&gt;0) *
        (Data_Clean_Build!$E$2:$E$51 = Data_Clean_Build!AE$1:AE$1) *
        (($B80 = "All") + (Data_Clean_Build!$F$2:$F$51 = $B80)) *
        (($C80 = "") + ISNUMBER(SEARCH(Data_Clean_Build!$B$2:$B$51,$C80)))
    ),
    0
)</f>
        <v>0</v>
      </c>
      <c r="AB80" s="19" cm="1">
        <f t="array" ref="AB80">IFERROR(
    -SUMPRODUCT(
        (Data_Clean_Build!AE$2:AE$51&lt;&gt;0) *
        (Data_Clean_Build!$E$2:$E$51 = Data_Clean_Build!AF$1:AF$1) *
        (($B80 = "All") + (Data_Clean_Build!$F$2:$F$51 = $B80)) *
        (($C80 = "") + ISNUMBER(SEARCH(Data_Clean_Build!$B$2:$B$51,$C80)))
    ),
    0
)</f>
        <v>0</v>
      </c>
      <c r="AC80" s="19" cm="1">
        <f t="array" ref="AC80">IFERROR(
    -SUMPRODUCT(
        (Data_Clean_Build!AF$2:AF$51&lt;&gt;0) *
        (Data_Clean_Build!$E$2:$E$51 = Data_Clean_Build!AG$1:AG$1) *
        (($B80 = "All") + (Data_Clean_Build!$F$2:$F$51 = $B80)) *
        (($C80 = "") + ISNUMBER(SEARCH(Data_Clean_Build!$B$2:$B$51,$C80)))
    ),
    0
)</f>
        <v>0</v>
      </c>
      <c r="AD80" s="19" cm="1">
        <f t="array" ref="AD80">IFERROR(
    -SUMPRODUCT(
        (Data_Clean_Build!AG$2:AG$51&lt;&gt;0) *
        (Data_Clean_Build!$E$2:$E$51 = Data_Clean_Build!AH$1:AH$1) *
        (($B80 = "All") + (Data_Clean_Build!$F$2:$F$51 = $B80)) *
        (($C80 = "") + ISNUMBER(SEARCH(Data_Clean_Build!$B$2:$B$51,$C80)))
    ),
    0
)</f>
        <v>0</v>
      </c>
      <c r="AE80" s="19" cm="1">
        <f t="array" ref="AE80">IFERROR(
    -SUMPRODUCT(
        (Data_Clean_Build!AH$2:AH$51&lt;&gt;0) *
        (Data_Clean_Build!$E$2:$E$51 = Data_Clean_Build!AI$1:AI$1) *
        (($B80 = "All") + (Data_Clean_Build!$F$2:$F$51 = $B80)) *
        (($C80 = "") + ISNUMBER(SEARCH(Data_Clean_Build!$B$2:$B$51,$C80)))
    ),
    0
)</f>
        <v>0</v>
      </c>
      <c r="AF80" s="19" cm="1">
        <f t="array" ref="AF80">IFERROR(
    -SUMPRODUCT(
        (Data_Clean_Build!AI$2:AI$51&lt;&gt;0) *
        (Data_Clean_Build!$E$2:$E$51 = Data_Clean_Build!AJ$1:AJ$1) *
        (($B80 = "All") + (Data_Clean_Build!$F$2:$F$51 = $B80)) *
        (($C80 = "") + ISNUMBER(SEARCH(Data_Clean_Build!$B$2:$B$51,$C80)))
    ),
    0
)</f>
        <v>0</v>
      </c>
      <c r="AH80" s="19" cm="1">
        <f t="array" ref="AH80">_xlfn.SWITCH($A80,"Start",$E80,"End",$G80,SUM($E80:$G80))</f>
        <v>0</v>
      </c>
      <c r="AI80" s="19" cm="1">
        <f t="array" ref="AI80">_xlfn.SWITCH($A80,"Start",$H80,"End",$J80,SUM($H80:$J80))</f>
        <v>0</v>
      </c>
      <c r="AJ80" s="19" cm="1">
        <f t="array" ref="AJ80">_xlfn.SWITCH($A80,"Start",$K80,"End",$M80,SUM($K80:$M80))</f>
        <v>0</v>
      </c>
      <c r="AK80" s="19" cm="1">
        <f t="array" ref="AK80">_xlfn.SWITCH($A80,"Start",$N80,"End",$P80,SUM($N80:$P80))</f>
        <v>0</v>
      </c>
      <c r="AL80" s="19" cm="1">
        <f t="array" ref="AL80">_xlfn.SWITCH($A80,"Start",$Q80,"End",$S80,SUM($Q80:$S80))</f>
        <v>0</v>
      </c>
      <c r="AM80" s="19" cm="1">
        <f t="array" ref="AM80">_xlfn.SWITCH($A80,"Start",$T80,"End",$V80,SUM($T80:$V80))</f>
        <v>0</v>
      </c>
      <c r="AN80" s="19" cm="1">
        <f t="array" ref="AN80">_xlfn.SWITCH($A80,"Start",$W80,"End",$Y80,SUM($W80:$Y80))</f>
        <v>0</v>
      </c>
      <c r="AO80" s="19" cm="1">
        <f t="array" ref="AO80">_xlfn.SWITCH($A80,"Start",$Z80,"End",$AB80,SUM($Z80:$AB80))</f>
        <v>0</v>
      </c>
      <c r="AP80" s="19" cm="1">
        <f t="array" ref="AP80">_xlfn.SWITCH($A80,"Start",$AC80,"End",$AE80,SUM($AC80:$AE80))</f>
        <v>0</v>
      </c>
      <c r="AR80" s="19" cm="1">
        <f t="array" ref="AR80">_xlfn.SWITCH($A80,"Start",$E80,"End",$P80,SUM($E80:$P80))</f>
        <v>0</v>
      </c>
      <c r="AS80" s="19" cm="1">
        <f t="array" ref="AS80">_xlfn.SWITCH($A80,"Start",$Q80,"End",$AB80,SUM($Q80:$AB80))</f>
        <v>0</v>
      </c>
    </row>
    <row r="81" spans="1:45" x14ac:dyDescent="0.2">
      <c r="A81" s="35" t="s">
        <v>22</v>
      </c>
      <c r="B81" s="34" t="s">
        <v>77</v>
      </c>
      <c r="C81" s="35" t="s">
        <v>16</v>
      </c>
      <c r="E81" s="19" cm="1">
        <f t="array" ref="E81">IFERROR(
    SUMPRODUCT(
        (Data_Clean_Build!I$2:I$51&lt;&gt;0) *
        (($B81 = "All") + (Data_Clean_Build!$F$2:$F$51 = $B81)) *
        (($C81 = "") + ISNUMBER(SEARCH(Data_Clean_Build!$B$2:$B$51,$C81)))
    ),
    0
)</f>
        <v>0</v>
      </c>
      <c r="F81" s="19" cm="1">
        <f t="array" ref="F81">IFERROR(
    SUMPRODUCT(
        (Data_Clean_Build!J$2:J$51&lt;&gt;0) *
        (($B81 = "All") + (Data_Clean_Build!$F$2:$F$51 = $B81)) *
        (($C81 = "") + ISNUMBER(SEARCH(Data_Clean_Build!$B$2:$B$51,$C81)))
    ),
    0
)</f>
        <v>0</v>
      </c>
      <c r="G81" s="19" cm="1">
        <f t="array" ref="G81">IFERROR(
    SUMPRODUCT(
        (Data_Clean_Build!K$2:K$51&lt;&gt;0) *
        (($B81 = "All") + (Data_Clean_Build!$F$2:$F$51 = $B81)) *
        (($C81 = "") + ISNUMBER(SEARCH(Data_Clean_Build!$B$2:$B$51,$C81)))
    ),
    0
)</f>
        <v>0</v>
      </c>
      <c r="H81" s="19" cm="1">
        <f t="array" ref="H81">IFERROR(
    SUMPRODUCT(
        (Data_Clean_Build!L$2:L$51&lt;&gt;0) *
        (($B81 = "All") + (Data_Clean_Build!$F$2:$F$51 = $B81)) *
        (($C81 = "") + ISNUMBER(SEARCH(Data_Clean_Build!$B$2:$B$51,$C81)))
    ),
    0
)</f>
        <v>0</v>
      </c>
      <c r="I81" s="19" cm="1">
        <f t="array" ref="I81">IFERROR(
    SUMPRODUCT(
        (Data_Clean_Build!M$2:M$51&lt;&gt;0) *
        (($B81 = "All") + (Data_Clean_Build!$F$2:$F$51 = $B81)) *
        (($C81 = "") + ISNUMBER(SEARCH(Data_Clean_Build!$B$2:$B$51,$C81)))
    ),
    0
)</f>
        <v>0</v>
      </c>
      <c r="J81" s="19" cm="1">
        <f t="array" ref="J81">IFERROR(
    SUMPRODUCT(
        (Data_Clean_Build!N$2:N$51&lt;&gt;0) *
        (($B81 = "All") + (Data_Clean_Build!$F$2:$F$51 = $B81)) *
        (($C81 = "") + ISNUMBER(SEARCH(Data_Clean_Build!$B$2:$B$51,$C81)))
    ),
    0
)</f>
        <v>0</v>
      </c>
      <c r="K81" s="19" cm="1">
        <f t="array" ref="K81">IFERROR(
    SUMPRODUCT(
        (Data_Clean_Build!O$2:O$51&lt;&gt;0) *
        (($B81 = "All") + (Data_Clean_Build!$F$2:$F$51 = $B81)) *
        (($C81 = "") + ISNUMBER(SEARCH(Data_Clean_Build!$B$2:$B$51,$C81)))
    ),
    0
)</f>
        <v>0</v>
      </c>
      <c r="L81" s="19" cm="1">
        <f t="array" ref="L81">IFERROR(
    SUMPRODUCT(
        (Data_Clean_Build!P$2:P$51&lt;&gt;0) *
        (($B81 = "All") + (Data_Clean_Build!$F$2:$F$51 = $B81)) *
        (($C81 = "") + ISNUMBER(SEARCH(Data_Clean_Build!$B$2:$B$51,$C81)))
    ),
    0
)</f>
        <v>0</v>
      </c>
      <c r="M81" s="19" cm="1">
        <f t="array" ref="M81">IFERROR(
    SUMPRODUCT(
        (Data_Clean_Build!Q$2:Q$51&lt;&gt;0) *
        (($B81 = "All") + (Data_Clean_Build!$F$2:$F$51 = $B81)) *
        (($C81 = "") + ISNUMBER(SEARCH(Data_Clean_Build!$B$2:$B$51,$C81)))
    ),
    0
)</f>
        <v>0</v>
      </c>
      <c r="N81" s="19" cm="1">
        <f t="array" ref="N81">IFERROR(
    SUMPRODUCT(
        (Data_Clean_Build!R$2:R$51&lt;&gt;0) *
        (($B81 = "All") + (Data_Clean_Build!$F$2:$F$51 = $B81)) *
        (($C81 = "") + ISNUMBER(SEARCH(Data_Clean_Build!$B$2:$B$51,$C81)))
    ),
    0
)</f>
        <v>0</v>
      </c>
      <c r="O81" s="19" cm="1">
        <f t="array" ref="O81">IFERROR(
    SUMPRODUCT(
        (Data_Clean_Build!S$2:S$51&lt;&gt;0) *
        (($B81 = "All") + (Data_Clean_Build!$F$2:$F$51 = $B81)) *
        (($C81 = "") + ISNUMBER(SEARCH(Data_Clean_Build!$B$2:$B$51,$C81)))
    ),
    0
)</f>
        <v>0</v>
      </c>
      <c r="P81" s="19" cm="1">
        <f t="array" ref="P81">IFERROR(
    SUMPRODUCT(
        (Data_Clean_Build!T$2:T$51&lt;&gt;0) *
        (($B81 = "All") + (Data_Clean_Build!$F$2:$F$51 = $B81)) *
        (($C81 = "") + ISNUMBER(SEARCH(Data_Clean_Build!$B$2:$B$51,$C81)))
    ),
    0
)</f>
        <v>0</v>
      </c>
      <c r="Q81" s="19" cm="1">
        <f t="array" ref="Q81">IFERROR(
    SUMPRODUCT(
        (Data_Clean_Build!U$2:U$51&lt;&gt;0) *
        (($B81 = "All") + (Data_Clean_Build!$F$2:$F$51 = $B81)) *
        (($C81 = "") + ISNUMBER(SEARCH(Data_Clean_Build!$B$2:$B$51,$C81)))
    ),
    0
)</f>
        <v>0</v>
      </c>
      <c r="R81" s="19" cm="1">
        <f t="array" ref="R81">IFERROR(
    SUMPRODUCT(
        (Data_Clean_Build!V$2:V$51&lt;&gt;0) *
        (($B81 = "All") + (Data_Clean_Build!$F$2:$F$51 = $B81)) *
        (($C81 = "") + ISNUMBER(SEARCH(Data_Clean_Build!$B$2:$B$51,$C81)))
    ),
    0
)</f>
        <v>0</v>
      </c>
      <c r="S81" s="19" cm="1">
        <f t="array" ref="S81">IFERROR(
    SUMPRODUCT(
        (Data_Clean_Build!W$2:W$51&lt;&gt;0) *
        (($B81 = "All") + (Data_Clean_Build!$F$2:$F$51 = $B81)) *
        (($C81 = "") + ISNUMBER(SEARCH(Data_Clean_Build!$B$2:$B$51,$C81)))
    ),
    0
)</f>
        <v>0</v>
      </c>
      <c r="T81" s="19" cm="1">
        <f t="array" ref="T81">IFERROR(
    SUMPRODUCT(
        (Data_Clean_Build!X$2:X$51&lt;&gt;0) *
        (($B81 = "All") + (Data_Clean_Build!$F$2:$F$51 = $B81)) *
        (($C81 = "") + ISNUMBER(SEARCH(Data_Clean_Build!$B$2:$B$51,$C81)))
    ),
    0
)</f>
        <v>0</v>
      </c>
      <c r="U81" s="19" cm="1">
        <f t="array" ref="U81">IFERROR(
    SUMPRODUCT(
        (Data_Clean_Build!Y$2:Y$51&lt;&gt;0) *
        (($B81 = "All") + (Data_Clean_Build!$F$2:$F$51 = $B81)) *
        (($C81 = "") + ISNUMBER(SEARCH(Data_Clean_Build!$B$2:$B$51,$C81)))
    ),
    0
)</f>
        <v>0</v>
      </c>
      <c r="V81" s="19" cm="1">
        <f t="array" ref="V81">IFERROR(
    SUMPRODUCT(
        (Data_Clean_Build!Z$2:Z$51&lt;&gt;0) *
        (($B81 = "All") + (Data_Clean_Build!$F$2:$F$51 = $B81)) *
        (($C81 = "") + ISNUMBER(SEARCH(Data_Clean_Build!$B$2:$B$51,$C81)))
    ),
    0
)</f>
        <v>0</v>
      </c>
      <c r="W81" s="19" cm="1">
        <f t="array" ref="W81">IFERROR(
    SUMPRODUCT(
        (Data_Clean_Build!AA$2:AA$51&lt;&gt;0) *
        (($B81 = "All") + (Data_Clean_Build!$F$2:$F$51 = $B81)) *
        (($C81 = "") + ISNUMBER(SEARCH(Data_Clean_Build!$B$2:$B$51,$C81)))
    ),
    0
)</f>
        <v>0</v>
      </c>
      <c r="X81" s="19" cm="1">
        <f t="array" ref="X81">IFERROR(
    SUMPRODUCT(
        (Data_Clean_Build!AB$2:AB$51&lt;&gt;0) *
        (($B81 = "All") + (Data_Clean_Build!$F$2:$F$51 = $B81)) *
        (($C81 = "") + ISNUMBER(SEARCH(Data_Clean_Build!$B$2:$B$51,$C81)))
    ),
    0
)</f>
        <v>0</v>
      </c>
      <c r="Y81" s="19" cm="1">
        <f t="array" ref="Y81">IFERROR(
    SUMPRODUCT(
        (Data_Clean_Build!AC$2:AC$51&lt;&gt;0) *
        (($B81 = "All") + (Data_Clean_Build!$F$2:$F$51 = $B81)) *
        (($C81 = "") + ISNUMBER(SEARCH(Data_Clean_Build!$B$2:$B$51,$C81)))
    ),
    0
)</f>
        <v>0</v>
      </c>
      <c r="Z81" s="19" cm="1">
        <f t="array" ref="Z81">IFERROR(
    SUMPRODUCT(
        (Data_Clean_Build!AD$2:AD$51&lt;&gt;0) *
        (($B81 = "All") + (Data_Clean_Build!$F$2:$F$51 = $B81)) *
        (($C81 = "") + ISNUMBER(SEARCH(Data_Clean_Build!$B$2:$B$51,$C81)))
    ),
    0
)</f>
        <v>0</v>
      </c>
      <c r="AA81" s="19" cm="1">
        <f t="array" ref="AA81">IFERROR(
    SUMPRODUCT(
        (Data_Clean_Build!AE$2:AE$51&lt;&gt;0) *
        (($B81 = "All") + (Data_Clean_Build!$F$2:$F$51 = $B81)) *
        (($C81 = "") + ISNUMBER(SEARCH(Data_Clean_Build!$B$2:$B$51,$C81)))
    ),
    0
)</f>
        <v>0</v>
      </c>
      <c r="AB81" s="19" cm="1">
        <f t="array" ref="AB81">IFERROR(
    SUMPRODUCT(
        (Data_Clean_Build!AF$2:AF$51&lt;&gt;0) *
        (($B81 = "All") + (Data_Clean_Build!$F$2:$F$51 = $B81)) *
        (($C81 = "") + ISNUMBER(SEARCH(Data_Clean_Build!$B$2:$B$51,$C81)))
    ),
    0
)</f>
        <v>0</v>
      </c>
      <c r="AC81" s="19" cm="1">
        <f t="array" ref="AC81">IFERROR(
    SUMPRODUCT(
        (Data_Clean_Build!AG$2:AG$51&lt;&gt;0) *
        (($B81 = "All") + (Data_Clean_Build!$F$2:$F$51 = $B81)) *
        (($C81 = "") + ISNUMBER(SEARCH(Data_Clean_Build!$B$2:$B$51,$C81)))
    ),
    0
)</f>
        <v>0</v>
      </c>
      <c r="AD81" s="19" cm="1">
        <f t="array" ref="AD81">IFERROR(
    SUMPRODUCT(
        (Data_Clean_Build!AH$2:AH$51&lt;&gt;0) *
        (($B81 = "All") + (Data_Clean_Build!$F$2:$F$51 = $B81)) *
        (($C81 = "") + ISNUMBER(SEARCH(Data_Clean_Build!$B$2:$B$51,$C81)))
    ),
    0
)</f>
        <v>1</v>
      </c>
      <c r="AE81" s="19" cm="1">
        <f t="array" ref="AE81">IFERROR(
    SUMPRODUCT(
        (Data_Clean_Build!AI$2:AI$51&lt;&gt;0) *
        (($B81 = "All") + (Data_Clean_Build!$F$2:$F$51 = $B81)) *
        (($C81 = "") + ISNUMBER(SEARCH(Data_Clean_Build!$B$2:$B$51,$C81)))
    ),
    0
)</f>
        <v>1</v>
      </c>
      <c r="AF81" s="19" cm="1">
        <f t="array" ref="AF81">IFERROR(
    SUMPRODUCT(
        (Data_Clean_Build!AJ$2:AJ$51&lt;&gt;0) *
        (($B81 = "All") + (Data_Clean_Build!$F$2:$F$51 = $B81)) *
        (($C81 = "") + ISNUMBER(SEARCH(Data_Clean_Build!$B$2:$B$51,$C81)))
    ),
    0
)</f>
        <v>1</v>
      </c>
      <c r="AH81" s="19" cm="1">
        <f t="array" ref="AH81">_xlfn.SWITCH($A81,"Start",$E81,"End",$G81,SUM($E81:$G81))</f>
        <v>0</v>
      </c>
      <c r="AI81" s="19" cm="1">
        <f t="array" ref="AI81">_xlfn.SWITCH($A81,"Start",$H81,"End",$J81,SUM($H81:$J81))</f>
        <v>0</v>
      </c>
      <c r="AJ81" s="19" cm="1">
        <f t="array" ref="AJ81">_xlfn.SWITCH($A81,"Start",$K81,"End",$M81,SUM($K81:$M81))</f>
        <v>0</v>
      </c>
      <c r="AK81" s="19" cm="1">
        <f t="array" ref="AK81">_xlfn.SWITCH($A81,"Start",$N81,"End",$P81,SUM($N81:$P81))</f>
        <v>0</v>
      </c>
      <c r="AL81" s="19" cm="1">
        <f t="array" ref="AL81">_xlfn.SWITCH($A81,"Start",$Q81,"End",$S81,SUM($Q81:$S81))</f>
        <v>0</v>
      </c>
      <c r="AM81" s="19" cm="1">
        <f t="array" ref="AM81">_xlfn.SWITCH($A81,"Start",$T81,"End",$V81,SUM($T81:$V81))</f>
        <v>0</v>
      </c>
      <c r="AN81" s="19" cm="1">
        <f t="array" ref="AN81">_xlfn.SWITCH($A81,"Start",$W81,"End",$Y81,SUM($W81:$Y81))</f>
        <v>0</v>
      </c>
      <c r="AO81" s="19" cm="1">
        <f t="array" ref="AO81">_xlfn.SWITCH($A81,"Start",$Z81,"End",$AB81,SUM($Z81:$AB81))</f>
        <v>0</v>
      </c>
      <c r="AP81" s="19" cm="1">
        <f t="array" ref="AP81">_xlfn.SWITCH($A81,"Start",$AC81,"End",$AE81,SUM($AC81:$AE81))</f>
        <v>1</v>
      </c>
      <c r="AR81" s="19" cm="1">
        <f t="array" ref="AR81">_xlfn.SWITCH($A81,"Start",$E81,"End",$P81,SUM($E81:$P81))</f>
        <v>0</v>
      </c>
      <c r="AS81" s="19" cm="1">
        <f t="array" ref="AS81">_xlfn.SWITCH($A81,"Start",$Q81,"End",$AB81,SUM($Q81:$AB81))</f>
        <v>0</v>
      </c>
    </row>
    <row r="82" spans="1:45" x14ac:dyDescent="0.2">
      <c r="A82" s="35"/>
      <c r="B82" s="34"/>
      <c r="C82" s="35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H82" s="19"/>
      <c r="AI82" s="19"/>
      <c r="AJ82" s="19"/>
      <c r="AK82" s="19"/>
      <c r="AL82" s="19"/>
      <c r="AM82" s="19"/>
      <c r="AN82" s="19"/>
      <c r="AO82" s="19"/>
      <c r="AP82" s="19"/>
      <c r="AR82" s="19"/>
      <c r="AS82" s="19"/>
    </row>
    <row r="83" spans="1:45" x14ac:dyDescent="0.2">
      <c r="A83" s="35"/>
      <c r="B83" s="34"/>
      <c r="C83" s="35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H83" s="19"/>
      <c r="AI83" s="19"/>
      <c r="AJ83" s="19"/>
      <c r="AK83" s="19"/>
      <c r="AL83" s="19"/>
      <c r="AM83" s="19"/>
      <c r="AN83" s="19"/>
      <c r="AO83" s="19"/>
      <c r="AP83" s="19"/>
      <c r="AR83" s="19"/>
      <c r="AS83" s="19"/>
    </row>
    <row r="84" spans="1:45" x14ac:dyDescent="0.2">
      <c r="A84" s="35"/>
      <c r="B84" s="34"/>
      <c r="C84" s="35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H84" s="19"/>
      <c r="AI84" s="19"/>
      <c r="AJ84" s="19"/>
      <c r="AK84" s="19"/>
      <c r="AL84" s="19"/>
      <c r="AM84" s="19"/>
      <c r="AN84" s="19"/>
      <c r="AO84" s="19"/>
      <c r="AP84" s="19"/>
      <c r="AR84" s="19"/>
      <c r="AS84" s="19"/>
    </row>
    <row r="85" spans="1:45" x14ac:dyDescent="0.2">
      <c r="A85" s="35"/>
      <c r="B85" s="34"/>
      <c r="C85" s="35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H85" s="19"/>
      <c r="AI85" s="19"/>
      <c r="AJ85" s="19"/>
      <c r="AK85" s="19"/>
      <c r="AL85" s="19"/>
      <c r="AM85" s="19"/>
      <c r="AN85" s="19"/>
      <c r="AO85" s="19"/>
      <c r="AP85" s="19"/>
      <c r="AR85" s="19"/>
      <c r="AS85" s="19"/>
    </row>
    <row r="86" spans="1:45" x14ac:dyDescent="0.2">
      <c r="A86" s="35"/>
      <c r="B86" s="34"/>
      <c r="C86" s="35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H86" s="19"/>
      <c r="AI86" s="19"/>
      <c r="AJ86" s="19"/>
      <c r="AK86" s="19"/>
      <c r="AL86" s="19"/>
      <c r="AM86" s="19"/>
      <c r="AN86" s="19"/>
      <c r="AO86" s="19"/>
      <c r="AP86" s="19"/>
      <c r="AR86" s="19"/>
      <c r="AS86" s="19"/>
    </row>
    <row r="87" spans="1:45" x14ac:dyDescent="0.2">
      <c r="A87" s="35"/>
      <c r="B87" s="34"/>
      <c r="C87" s="35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H87" s="19"/>
      <c r="AI87" s="19"/>
      <c r="AJ87" s="19"/>
      <c r="AK87" s="19"/>
      <c r="AL87" s="19"/>
      <c r="AM87" s="19"/>
      <c r="AN87" s="19"/>
      <c r="AO87" s="19"/>
      <c r="AP87" s="19"/>
      <c r="AR87" s="19"/>
      <c r="AS87" s="19"/>
    </row>
    <row r="88" spans="1:45" x14ac:dyDescent="0.2">
      <c r="A88" s="35"/>
      <c r="B88" s="34"/>
      <c r="C88" s="35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H88" s="19"/>
      <c r="AI88" s="19"/>
      <c r="AJ88" s="19"/>
      <c r="AK88" s="19"/>
      <c r="AL88" s="19"/>
      <c r="AM88" s="19"/>
      <c r="AN88" s="19"/>
      <c r="AO88" s="19"/>
      <c r="AP88" s="19"/>
      <c r="AR88" s="19"/>
      <c r="AS88" s="19"/>
    </row>
    <row r="89" spans="1:45" x14ac:dyDescent="0.2">
      <c r="A89" s="35"/>
      <c r="B89" s="34"/>
      <c r="C89" s="35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H89" s="19"/>
      <c r="AI89" s="19"/>
      <c r="AJ89" s="19"/>
      <c r="AK89" s="19"/>
      <c r="AL89" s="19"/>
      <c r="AM89" s="19"/>
      <c r="AN89" s="19"/>
      <c r="AO89" s="19"/>
      <c r="AP89" s="19"/>
      <c r="AR89" s="19"/>
      <c r="AS89" s="19"/>
    </row>
    <row r="90" spans="1:45" x14ac:dyDescent="0.2">
      <c r="A90" s="35"/>
      <c r="B90" s="34"/>
      <c r="C90" s="35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H90" s="19"/>
      <c r="AI90" s="19"/>
      <c r="AJ90" s="19"/>
      <c r="AK90" s="19"/>
      <c r="AL90" s="19"/>
      <c r="AM90" s="19"/>
      <c r="AN90" s="19"/>
      <c r="AO90" s="19"/>
      <c r="AP90" s="19"/>
      <c r="AR90" s="19"/>
      <c r="AS90" s="19"/>
    </row>
    <row r="91" spans="1:45" x14ac:dyDescent="0.2">
      <c r="A91" s="35"/>
      <c r="B91" s="34"/>
      <c r="C91" s="35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H91" s="19"/>
      <c r="AI91" s="19"/>
      <c r="AJ91" s="19"/>
      <c r="AK91" s="19"/>
      <c r="AL91" s="19"/>
      <c r="AM91" s="19"/>
      <c r="AN91" s="19"/>
      <c r="AO91" s="19"/>
      <c r="AP91" s="19"/>
      <c r="AR91" s="19"/>
      <c r="AS91" s="19"/>
    </row>
    <row r="92" spans="1:45" x14ac:dyDescent="0.2">
      <c r="A92" s="35"/>
      <c r="B92" s="34"/>
      <c r="C92" s="35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H92" s="19"/>
      <c r="AI92" s="19"/>
      <c r="AJ92" s="19"/>
      <c r="AK92" s="19"/>
      <c r="AL92" s="19"/>
      <c r="AM92" s="19"/>
      <c r="AN92" s="19"/>
      <c r="AO92" s="19"/>
      <c r="AP92" s="19"/>
      <c r="AR92" s="19"/>
      <c r="AS92" s="19"/>
    </row>
    <row r="93" spans="1:45" x14ac:dyDescent="0.2">
      <c r="A93" s="35"/>
      <c r="B93" s="34"/>
      <c r="C93" s="35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H93" s="19"/>
      <c r="AI93" s="19"/>
      <c r="AJ93" s="19"/>
      <c r="AK93" s="19"/>
      <c r="AL93" s="19"/>
      <c r="AM93" s="19"/>
      <c r="AN93" s="19"/>
      <c r="AO93" s="19"/>
      <c r="AP93" s="19"/>
      <c r="AR93" s="19"/>
      <c r="AS93" s="19"/>
    </row>
    <row r="94" spans="1:45" x14ac:dyDescent="0.2">
      <c r="A94" s="35"/>
      <c r="B94" s="34"/>
      <c r="C94" s="35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H94" s="19"/>
      <c r="AI94" s="19"/>
      <c r="AJ94" s="19"/>
      <c r="AK94" s="19"/>
      <c r="AL94" s="19"/>
      <c r="AM94" s="19"/>
      <c r="AN94" s="19"/>
      <c r="AO94" s="19"/>
      <c r="AP94" s="19"/>
      <c r="AR94" s="19"/>
      <c r="AS94" s="19"/>
    </row>
    <row r="95" spans="1:45" x14ac:dyDescent="0.2">
      <c r="A95" s="35"/>
      <c r="B95" s="34"/>
      <c r="C95" s="35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H95" s="19"/>
      <c r="AI95" s="19"/>
      <c r="AJ95" s="19"/>
      <c r="AK95" s="19"/>
      <c r="AL95" s="19"/>
      <c r="AM95" s="19"/>
      <c r="AN95" s="19"/>
      <c r="AO95" s="19"/>
      <c r="AP95" s="19"/>
      <c r="AR95" s="19"/>
      <c r="AS95" s="19"/>
    </row>
    <row r="96" spans="1:45" x14ac:dyDescent="0.2">
      <c r="A96" s="35"/>
      <c r="B96" s="34"/>
      <c r="C96" s="35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H96" s="19"/>
      <c r="AI96" s="19"/>
      <c r="AJ96" s="19"/>
      <c r="AK96" s="19"/>
      <c r="AL96" s="19"/>
      <c r="AM96" s="19"/>
      <c r="AN96" s="19"/>
      <c r="AO96" s="19"/>
      <c r="AP96" s="19"/>
      <c r="AR96" s="19"/>
      <c r="AS96" s="19"/>
    </row>
    <row r="97" spans="1:45" x14ac:dyDescent="0.2">
      <c r="A97" s="35"/>
      <c r="B97" s="34"/>
      <c r="C97" s="35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H97" s="19"/>
      <c r="AI97" s="19"/>
      <c r="AJ97" s="19"/>
      <c r="AK97" s="19"/>
      <c r="AL97" s="19"/>
      <c r="AM97" s="19"/>
      <c r="AN97" s="19"/>
      <c r="AO97" s="19"/>
      <c r="AP97" s="19"/>
      <c r="AR97" s="19"/>
      <c r="AS97" s="19"/>
    </row>
    <row r="98" spans="1:45" x14ac:dyDescent="0.2">
      <c r="A98" s="35"/>
      <c r="B98" s="34"/>
      <c r="C98" s="35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H98" s="19"/>
      <c r="AI98" s="19"/>
      <c r="AJ98" s="19"/>
      <c r="AK98" s="19"/>
      <c r="AL98" s="19"/>
      <c r="AM98" s="19"/>
      <c r="AN98" s="19"/>
      <c r="AO98" s="19"/>
      <c r="AP98" s="19"/>
      <c r="AR98" s="19"/>
      <c r="AS98" s="19"/>
    </row>
    <row r="99" spans="1:45" x14ac:dyDescent="0.2">
      <c r="A99" s="35"/>
      <c r="B99" s="34"/>
      <c r="C99" s="35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H99" s="19"/>
      <c r="AI99" s="19"/>
      <c r="AJ99" s="19"/>
      <c r="AK99" s="19"/>
      <c r="AL99" s="19"/>
      <c r="AM99" s="19"/>
      <c r="AN99" s="19"/>
      <c r="AO99" s="19"/>
      <c r="AP99" s="19"/>
      <c r="AR99" s="19"/>
      <c r="AS99" s="19"/>
    </row>
    <row r="100" spans="1:45" x14ac:dyDescent="0.2">
      <c r="A100" s="35"/>
      <c r="B100" s="34"/>
      <c r="C100" s="35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H100" s="19"/>
      <c r="AI100" s="19"/>
      <c r="AJ100" s="19"/>
      <c r="AK100" s="19"/>
      <c r="AL100" s="19"/>
      <c r="AM100" s="19"/>
      <c r="AN100" s="19"/>
      <c r="AO100" s="19"/>
      <c r="AP100" s="19"/>
      <c r="AR100" s="19"/>
      <c r="AS100" s="19"/>
    </row>
    <row r="101" spans="1:45" x14ac:dyDescent="0.2">
      <c r="A101" s="35"/>
      <c r="B101" s="34"/>
      <c r="C101" s="35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H101" s="19"/>
      <c r="AI101" s="19"/>
      <c r="AJ101" s="19"/>
      <c r="AK101" s="19"/>
      <c r="AL101" s="19"/>
      <c r="AM101" s="19"/>
      <c r="AN101" s="19"/>
      <c r="AO101" s="19"/>
      <c r="AP101" s="19"/>
      <c r="AR101" s="19"/>
      <c r="AS101" s="19"/>
    </row>
    <row r="102" spans="1:45" x14ac:dyDescent="0.2">
      <c r="A102" s="35"/>
      <c r="B102" s="34"/>
      <c r="C102" s="35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H102" s="19"/>
      <c r="AI102" s="19"/>
      <c r="AJ102" s="19"/>
      <c r="AK102" s="19"/>
      <c r="AL102" s="19"/>
      <c r="AM102" s="19"/>
      <c r="AN102" s="19"/>
      <c r="AO102" s="19"/>
      <c r="AP102" s="19"/>
      <c r="AR102" s="19"/>
      <c r="AS102" s="19"/>
    </row>
    <row r="103" spans="1:45" x14ac:dyDescent="0.2">
      <c r="A103" s="35"/>
      <c r="B103" s="34"/>
      <c r="C103" s="35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H103" s="19"/>
      <c r="AI103" s="19"/>
      <c r="AJ103" s="19"/>
      <c r="AK103" s="19"/>
      <c r="AL103" s="19"/>
      <c r="AM103" s="19"/>
      <c r="AN103" s="19"/>
      <c r="AO103" s="19"/>
      <c r="AP103" s="19"/>
      <c r="AR103" s="19"/>
      <c r="AS103" s="19"/>
    </row>
    <row r="104" spans="1:45" x14ac:dyDescent="0.2">
      <c r="A104" s="35"/>
      <c r="B104" s="34"/>
      <c r="C104" s="35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H104" s="19"/>
      <c r="AI104" s="19"/>
      <c r="AJ104" s="19"/>
      <c r="AK104" s="19"/>
      <c r="AL104" s="19"/>
      <c r="AM104" s="19"/>
      <c r="AN104" s="19"/>
      <c r="AO104" s="19"/>
      <c r="AP104" s="19"/>
      <c r="AR104" s="19"/>
      <c r="AS104" s="19"/>
    </row>
    <row r="105" spans="1:45" x14ac:dyDescent="0.2">
      <c r="A105" s="35"/>
      <c r="B105" s="34"/>
      <c r="C105" s="35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H105" s="19"/>
      <c r="AI105" s="19"/>
      <c r="AJ105" s="19"/>
      <c r="AK105" s="19"/>
      <c r="AL105" s="19"/>
      <c r="AM105" s="19"/>
      <c r="AN105" s="19"/>
      <c r="AO105" s="19"/>
      <c r="AP105" s="19"/>
      <c r="AR105" s="19"/>
      <c r="AS105" s="19"/>
    </row>
    <row r="106" spans="1:45" x14ac:dyDescent="0.2">
      <c r="A106" s="35"/>
      <c r="B106" s="34"/>
      <c r="C106" s="35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H106" s="19"/>
      <c r="AI106" s="19"/>
      <c r="AJ106" s="19"/>
      <c r="AK106" s="19"/>
      <c r="AL106" s="19"/>
      <c r="AM106" s="19"/>
      <c r="AN106" s="19"/>
      <c r="AO106" s="19"/>
      <c r="AP106" s="19"/>
      <c r="AR106" s="19"/>
      <c r="AS106" s="19"/>
    </row>
    <row r="107" spans="1:45" x14ac:dyDescent="0.2">
      <c r="A107" s="35"/>
      <c r="B107" s="34"/>
      <c r="C107" s="35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H107" s="19"/>
      <c r="AI107" s="19"/>
      <c r="AJ107" s="19"/>
      <c r="AK107" s="19"/>
      <c r="AL107" s="19"/>
      <c r="AM107" s="19"/>
      <c r="AN107" s="19"/>
      <c r="AO107" s="19"/>
      <c r="AP107" s="19"/>
      <c r="AR107" s="19"/>
      <c r="AS107" s="19"/>
    </row>
    <row r="108" spans="1:45" x14ac:dyDescent="0.2">
      <c r="A108" s="35"/>
      <c r="B108" s="34"/>
      <c r="C108" s="35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H108" s="19"/>
      <c r="AI108" s="19"/>
      <c r="AJ108" s="19"/>
      <c r="AK108" s="19"/>
      <c r="AL108" s="19"/>
      <c r="AM108" s="19"/>
      <c r="AN108" s="19"/>
      <c r="AO108" s="19"/>
      <c r="AP108" s="19"/>
      <c r="AR108" s="19"/>
      <c r="AS108" s="19"/>
    </row>
    <row r="109" spans="1:45" x14ac:dyDescent="0.2">
      <c r="A109" s="35"/>
      <c r="B109" s="34"/>
      <c r="C109" s="35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H109" s="19"/>
      <c r="AI109" s="19"/>
      <c r="AJ109" s="19"/>
      <c r="AK109" s="19"/>
      <c r="AL109" s="19"/>
      <c r="AM109" s="19"/>
      <c r="AN109" s="19"/>
      <c r="AO109" s="19"/>
      <c r="AP109" s="19"/>
      <c r="AR109" s="19"/>
      <c r="AS109" s="19"/>
    </row>
    <row r="110" spans="1:45" x14ac:dyDescent="0.2">
      <c r="A110" s="35"/>
      <c r="B110" s="34"/>
      <c r="C110" s="35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H110" s="19"/>
      <c r="AI110" s="19"/>
      <c r="AJ110" s="19"/>
      <c r="AK110" s="19"/>
      <c r="AL110" s="19"/>
      <c r="AM110" s="19"/>
      <c r="AN110" s="19"/>
      <c r="AO110" s="19"/>
      <c r="AP110" s="19"/>
      <c r="AR110" s="19"/>
      <c r="AS110" s="19"/>
    </row>
    <row r="111" spans="1:45" x14ac:dyDescent="0.2">
      <c r="A111" s="35"/>
      <c r="B111" s="34"/>
      <c r="C111" s="35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H111" s="19"/>
      <c r="AI111" s="19"/>
      <c r="AJ111" s="19"/>
      <c r="AK111" s="19"/>
      <c r="AL111" s="19"/>
      <c r="AM111" s="19"/>
      <c r="AN111" s="19"/>
      <c r="AO111" s="19"/>
      <c r="AP111" s="19"/>
      <c r="AR111" s="19"/>
      <c r="AS111" s="19"/>
    </row>
    <row r="112" spans="1:45" x14ac:dyDescent="0.2">
      <c r="A112" s="35"/>
      <c r="B112" s="34"/>
      <c r="C112" s="35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H112" s="19"/>
      <c r="AI112" s="19"/>
      <c r="AJ112" s="19"/>
      <c r="AK112" s="19"/>
      <c r="AL112" s="19"/>
      <c r="AM112" s="19"/>
      <c r="AN112" s="19"/>
      <c r="AO112" s="19"/>
      <c r="AP112" s="19"/>
      <c r="AR112" s="19"/>
      <c r="AS112" s="19"/>
    </row>
    <row r="113" spans="1:45" x14ac:dyDescent="0.2">
      <c r="A113" s="35"/>
      <c r="B113" s="34"/>
      <c r="C113" s="35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H113" s="19"/>
      <c r="AI113" s="19"/>
      <c r="AJ113" s="19"/>
      <c r="AK113" s="19"/>
      <c r="AL113" s="19"/>
      <c r="AM113" s="19"/>
      <c r="AN113" s="19"/>
      <c r="AO113" s="19"/>
      <c r="AP113" s="19"/>
      <c r="AR113" s="19"/>
      <c r="AS113" s="19"/>
    </row>
    <row r="114" spans="1:45" x14ac:dyDescent="0.2">
      <c r="A114" s="35"/>
      <c r="B114" s="34"/>
      <c r="C114" s="35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H114" s="19"/>
      <c r="AI114" s="19"/>
      <c r="AJ114" s="19"/>
      <c r="AK114" s="19"/>
      <c r="AL114" s="19"/>
      <c r="AM114" s="19"/>
      <c r="AN114" s="19"/>
      <c r="AO114" s="19"/>
      <c r="AP114" s="19"/>
      <c r="AR114" s="19"/>
      <c r="AS114" s="19"/>
    </row>
    <row r="115" spans="1:45" x14ac:dyDescent="0.2">
      <c r="A115" s="35"/>
      <c r="B115" s="34"/>
      <c r="C115" s="35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H115" s="19"/>
      <c r="AI115" s="19"/>
      <c r="AJ115" s="19"/>
      <c r="AK115" s="19"/>
      <c r="AL115" s="19"/>
      <c r="AM115" s="19"/>
      <c r="AN115" s="19"/>
      <c r="AO115" s="19"/>
      <c r="AP115" s="19"/>
      <c r="AR115" s="19"/>
      <c r="AS115" s="19"/>
    </row>
    <row r="116" spans="1:45" x14ac:dyDescent="0.2">
      <c r="A116" s="35"/>
      <c r="B116" s="34"/>
      <c r="C116" s="35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H116" s="19"/>
      <c r="AI116" s="19"/>
      <c r="AJ116" s="19"/>
      <c r="AK116" s="19"/>
      <c r="AL116" s="19"/>
      <c r="AM116" s="19"/>
      <c r="AN116" s="19"/>
      <c r="AO116" s="19"/>
      <c r="AP116" s="19"/>
      <c r="AR116" s="19"/>
      <c r="AS116" s="19"/>
    </row>
    <row r="117" spans="1:45" x14ac:dyDescent="0.2">
      <c r="A117" s="35"/>
      <c r="B117" s="34"/>
      <c r="C117" s="35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H117" s="19"/>
      <c r="AI117" s="19"/>
      <c r="AJ117" s="19"/>
      <c r="AK117" s="19"/>
      <c r="AL117" s="19"/>
      <c r="AM117" s="19"/>
      <c r="AN117" s="19"/>
      <c r="AO117" s="19"/>
      <c r="AP117" s="19"/>
      <c r="AR117" s="19"/>
      <c r="AS117" s="19"/>
    </row>
    <row r="118" spans="1:45" x14ac:dyDescent="0.2">
      <c r="A118" s="35"/>
      <c r="B118" s="34"/>
      <c r="C118" s="35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H118" s="19"/>
      <c r="AI118" s="19"/>
      <c r="AJ118" s="19"/>
      <c r="AK118" s="19"/>
      <c r="AL118" s="19"/>
      <c r="AM118" s="19"/>
      <c r="AN118" s="19"/>
      <c r="AO118" s="19"/>
      <c r="AP118" s="19"/>
      <c r="AR118" s="19"/>
      <c r="AS118" s="19"/>
    </row>
    <row r="119" spans="1:45" x14ac:dyDescent="0.2">
      <c r="A119" s="35"/>
      <c r="B119" s="34"/>
      <c r="C119" s="35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H119" s="19"/>
      <c r="AI119" s="19"/>
      <c r="AJ119" s="19"/>
      <c r="AK119" s="19"/>
      <c r="AL119" s="19"/>
      <c r="AM119" s="19"/>
      <c r="AN119" s="19"/>
      <c r="AO119" s="19"/>
      <c r="AP119" s="19"/>
      <c r="AR119" s="19"/>
      <c r="AS119" s="19"/>
    </row>
    <row r="120" spans="1:45" x14ac:dyDescent="0.2">
      <c r="A120" s="35"/>
      <c r="B120" s="34"/>
      <c r="C120" s="35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H120" s="19"/>
      <c r="AI120" s="19"/>
      <c r="AJ120" s="19"/>
      <c r="AK120" s="19"/>
      <c r="AL120" s="19"/>
      <c r="AM120" s="19"/>
      <c r="AN120" s="19"/>
      <c r="AO120" s="19"/>
      <c r="AP120" s="19"/>
      <c r="AR120" s="19"/>
      <c r="AS120" s="19"/>
    </row>
    <row r="121" spans="1:45" x14ac:dyDescent="0.2">
      <c r="A121" s="35"/>
      <c r="B121" s="34"/>
      <c r="C121" s="35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H121" s="19"/>
      <c r="AI121" s="19"/>
      <c r="AJ121" s="19"/>
      <c r="AK121" s="19"/>
      <c r="AL121" s="19"/>
      <c r="AM121" s="19"/>
      <c r="AN121" s="19"/>
      <c r="AO121" s="19"/>
      <c r="AP121" s="19"/>
      <c r="AR121" s="19"/>
      <c r="AS121" s="19"/>
    </row>
    <row r="122" spans="1:45" x14ac:dyDescent="0.2">
      <c r="A122" s="35"/>
      <c r="B122" s="34"/>
      <c r="C122" s="35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H122" s="19"/>
      <c r="AI122" s="19"/>
      <c r="AJ122" s="19"/>
      <c r="AK122" s="19"/>
      <c r="AL122" s="19"/>
      <c r="AM122" s="19"/>
      <c r="AN122" s="19"/>
      <c r="AO122" s="19"/>
      <c r="AP122" s="19"/>
      <c r="AR122" s="19"/>
      <c r="AS122" s="19"/>
    </row>
    <row r="123" spans="1:45" x14ac:dyDescent="0.2">
      <c r="A123" s="35"/>
      <c r="B123" s="34"/>
      <c r="C123" s="35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H123" s="19"/>
      <c r="AI123" s="19"/>
      <c r="AJ123" s="19"/>
      <c r="AK123" s="19"/>
      <c r="AL123" s="19"/>
      <c r="AM123" s="19"/>
      <c r="AN123" s="19"/>
      <c r="AO123" s="19"/>
      <c r="AP123" s="19"/>
      <c r="AR123" s="19"/>
      <c r="AS123" s="19"/>
    </row>
    <row r="124" spans="1:45" x14ac:dyDescent="0.2">
      <c r="A124" s="35"/>
      <c r="B124" s="34"/>
      <c r="C124" s="35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H124" s="19"/>
      <c r="AI124" s="19"/>
      <c r="AJ124" s="19"/>
      <c r="AK124" s="19"/>
      <c r="AL124" s="19"/>
      <c r="AM124" s="19"/>
      <c r="AN124" s="19"/>
      <c r="AO124" s="19"/>
      <c r="AP124" s="19"/>
      <c r="AR124" s="19"/>
      <c r="AS124" s="19"/>
    </row>
    <row r="125" spans="1:45" x14ac:dyDescent="0.2">
      <c r="A125" s="35"/>
      <c r="B125" s="34"/>
      <c r="C125" s="35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H125" s="19"/>
      <c r="AI125" s="19"/>
      <c r="AJ125" s="19"/>
      <c r="AK125" s="19"/>
      <c r="AL125" s="19"/>
      <c r="AM125" s="19"/>
      <c r="AN125" s="19"/>
      <c r="AO125" s="19"/>
      <c r="AP125" s="19"/>
      <c r="AR125" s="19"/>
      <c r="AS125" s="19"/>
    </row>
    <row r="126" spans="1:45" x14ac:dyDescent="0.2">
      <c r="A126" s="35"/>
      <c r="B126" s="34"/>
      <c r="C126" s="35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H126" s="19"/>
      <c r="AI126" s="19"/>
      <c r="AJ126" s="19"/>
      <c r="AK126" s="19"/>
      <c r="AL126" s="19"/>
      <c r="AM126" s="19"/>
      <c r="AN126" s="19"/>
      <c r="AO126" s="19"/>
      <c r="AP126" s="19"/>
      <c r="AR126" s="19"/>
      <c r="AS126" s="19"/>
    </row>
    <row r="127" spans="1:45" x14ac:dyDescent="0.2">
      <c r="A127" s="35"/>
      <c r="B127" s="34"/>
      <c r="C127" s="35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H127" s="19"/>
      <c r="AI127" s="19"/>
      <c r="AJ127" s="19"/>
      <c r="AK127" s="19"/>
      <c r="AL127" s="19"/>
      <c r="AM127" s="19"/>
      <c r="AN127" s="19"/>
      <c r="AO127" s="19"/>
      <c r="AP127" s="19"/>
      <c r="AR127" s="19"/>
      <c r="AS127" s="19"/>
    </row>
    <row r="128" spans="1:45" x14ac:dyDescent="0.2">
      <c r="A128" s="35"/>
      <c r="B128" s="34"/>
      <c r="C128" s="35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H128" s="19"/>
      <c r="AI128" s="19"/>
      <c r="AJ128" s="19"/>
      <c r="AK128" s="19"/>
      <c r="AL128" s="19"/>
      <c r="AM128" s="19"/>
      <c r="AN128" s="19"/>
      <c r="AO128" s="19"/>
      <c r="AP128" s="19"/>
      <c r="AR128" s="19"/>
      <c r="AS128" s="19"/>
    </row>
    <row r="129" spans="1:45" x14ac:dyDescent="0.2">
      <c r="A129" s="35"/>
      <c r="B129" s="34"/>
      <c r="C129" s="35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H129" s="19"/>
      <c r="AI129" s="19"/>
      <c r="AJ129" s="19"/>
      <c r="AK129" s="19"/>
      <c r="AL129" s="19"/>
      <c r="AM129" s="19"/>
      <c r="AN129" s="19"/>
      <c r="AO129" s="19"/>
      <c r="AP129" s="19"/>
      <c r="AR129" s="19"/>
      <c r="AS129" s="19"/>
    </row>
    <row r="130" spans="1:45" x14ac:dyDescent="0.2">
      <c r="A130" s="35"/>
      <c r="B130" s="34"/>
      <c r="C130" s="35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H130" s="19"/>
      <c r="AI130" s="19"/>
      <c r="AJ130" s="19"/>
      <c r="AK130" s="19"/>
      <c r="AL130" s="19"/>
      <c r="AM130" s="19"/>
      <c r="AN130" s="19"/>
      <c r="AO130" s="19"/>
      <c r="AP130" s="19"/>
      <c r="AR130" s="19"/>
      <c r="AS130" s="19"/>
    </row>
    <row r="131" spans="1:45" x14ac:dyDescent="0.2">
      <c r="A131" s="35"/>
      <c r="B131" s="34"/>
      <c r="C131" s="35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H131" s="19"/>
      <c r="AI131" s="19"/>
      <c r="AJ131" s="19"/>
      <c r="AK131" s="19"/>
      <c r="AL131" s="19"/>
      <c r="AM131" s="19"/>
      <c r="AN131" s="19"/>
      <c r="AO131" s="19"/>
      <c r="AP131" s="19"/>
      <c r="AR131" s="19"/>
      <c r="AS131" s="19"/>
    </row>
    <row r="132" spans="1:45" x14ac:dyDescent="0.2">
      <c r="A132" s="35"/>
      <c r="B132" s="34"/>
      <c r="C132" s="35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H132" s="19"/>
      <c r="AI132" s="19"/>
      <c r="AJ132" s="19"/>
      <c r="AK132" s="19"/>
      <c r="AL132" s="19"/>
      <c r="AM132" s="19"/>
      <c r="AN132" s="19"/>
      <c r="AO132" s="19"/>
      <c r="AP132" s="19"/>
      <c r="AR132" s="19"/>
      <c r="AS132" s="19"/>
    </row>
    <row r="133" spans="1:45" x14ac:dyDescent="0.2">
      <c r="A133" s="35"/>
      <c r="B133" s="34"/>
      <c r="C133" s="35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H133" s="19"/>
      <c r="AI133" s="19"/>
      <c r="AJ133" s="19"/>
      <c r="AK133" s="19"/>
      <c r="AL133" s="19"/>
      <c r="AM133" s="19"/>
      <c r="AN133" s="19"/>
      <c r="AO133" s="19"/>
      <c r="AP133" s="19"/>
      <c r="AR133" s="19"/>
      <c r="AS133" s="19"/>
    </row>
    <row r="134" spans="1:45" x14ac:dyDescent="0.2">
      <c r="A134" s="35"/>
      <c r="B134" s="34"/>
      <c r="C134" s="35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H134" s="19"/>
      <c r="AI134" s="19"/>
      <c r="AJ134" s="19"/>
      <c r="AK134" s="19"/>
      <c r="AL134" s="19"/>
      <c r="AM134" s="19"/>
      <c r="AN134" s="19"/>
      <c r="AO134" s="19"/>
      <c r="AP134" s="19"/>
      <c r="AR134" s="19"/>
      <c r="AS134" s="19"/>
    </row>
    <row r="135" spans="1:45" x14ac:dyDescent="0.2">
      <c r="A135" s="35"/>
      <c r="B135" s="34"/>
      <c r="C135" s="35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H135" s="19"/>
      <c r="AI135" s="19"/>
      <c r="AJ135" s="19"/>
      <c r="AK135" s="19"/>
      <c r="AL135" s="19"/>
      <c r="AM135" s="19"/>
      <c r="AN135" s="19"/>
      <c r="AO135" s="19"/>
      <c r="AP135" s="19"/>
      <c r="AR135" s="19"/>
      <c r="AS135" s="19"/>
    </row>
    <row r="136" spans="1:45" x14ac:dyDescent="0.2">
      <c r="A136" s="35"/>
      <c r="B136" s="34"/>
      <c r="C136" s="35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H136" s="19"/>
      <c r="AI136" s="19"/>
      <c r="AJ136" s="19"/>
      <c r="AK136" s="19"/>
      <c r="AL136" s="19"/>
      <c r="AM136" s="19"/>
      <c r="AN136" s="19"/>
      <c r="AO136" s="19"/>
      <c r="AP136" s="19"/>
      <c r="AR136" s="19"/>
      <c r="AS136" s="19"/>
    </row>
    <row r="137" spans="1:45" x14ac:dyDescent="0.2">
      <c r="A137" s="35"/>
      <c r="B137" s="34"/>
      <c r="C137" s="35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H137" s="19"/>
      <c r="AI137" s="19"/>
      <c r="AJ137" s="19"/>
      <c r="AK137" s="19"/>
      <c r="AL137" s="19"/>
      <c r="AM137" s="19"/>
      <c r="AN137" s="19"/>
      <c r="AO137" s="19"/>
      <c r="AP137" s="19"/>
      <c r="AR137" s="19"/>
      <c r="AS137" s="19"/>
    </row>
    <row r="138" spans="1:45" x14ac:dyDescent="0.2">
      <c r="A138" s="35"/>
      <c r="B138" s="34"/>
      <c r="C138" s="35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H138" s="19"/>
      <c r="AI138" s="19"/>
      <c r="AJ138" s="19"/>
      <c r="AK138" s="19"/>
      <c r="AL138" s="19"/>
      <c r="AM138" s="19"/>
      <c r="AN138" s="19"/>
      <c r="AO138" s="19"/>
      <c r="AP138" s="19"/>
      <c r="AR138" s="19"/>
      <c r="AS138" s="19"/>
    </row>
    <row r="139" spans="1:45" x14ac:dyDescent="0.2">
      <c r="A139" s="35"/>
      <c r="B139" s="34"/>
      <c r="C139" s="35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H139" s="19"/>
      <c r="AI139" s="19"/>
      <c r="AJ139" s="19"/>
      <c r="AK139" s="19"/>
      <c r="AL139" s="19"/>
      <c r="AM139" s="19"/>
      <c r="AN139" s="19"/>
      <c r="AO139" s="19"/>
      <c r="AP139" s="19"/>
      <c r="AR139" s="19"/>
      <c r="AS139" s="19"/>
    </row>
    <row r="140" spans="1:45" x14ac:dyDescent="0.2">
      <c r="A140" s="35"/>
      <c r="B140" s="34"/>
      <c r="C140" s="35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H140" s="19"/>
      <c r="AI140" s="19"/>
      <c r="AJ140" s="19"/>
      <c r="AK140" s="19"/>
      <c r="AL140" s="19"/>
      <c r="AM140" s="19"/>
      <c r="AN140" s="19"/>
      <c r="AO140" s="19"/>
      <c r="AP140" s="19"/>
      <c r="AR140" s="19"/>
      <c r="AS140" s="19"/>
    </row>
    <row r="141" spans="1:45" x14ac:dyDescent="0.2">
      <c r="A141" s="35"/>
      <c r="B141" s="34"/>
      <c r="C141" s="35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H141" s="19"/>
      <c r="AI141" s="19"/>
      <c r="AJ141" s="19"/>
      <c r="AK141" s="19"/>
      <c r="AL141" s="19"/>
      <c r="AM141" s="19"/>
      <c r="AN141" s="19"/>
      <c r="AO141" s="19"/>
      <c r="AP141" s="19"/>
      <c r="AR141" s="19"/>
      <c r="AS141" s="19"/>
    </row>
    <row r="142" spans="1:45" x14ac:dyDescent="0.2">
      <c r="A142" s="35"/>
      <c r="B142" s="34"/>
      <c r="C142" s="35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H142" s="19"/>
      <c r="AI142" s="19"/>
      <c r="AJ142" s="19"/>
      <c r="AK142" s="19"/>
      <c r="AL142" s="19"/>
      <c r="AM142" s="19"/>
      <c r="AN142" s="19"/>
      <c r="AO142" s="19"/>
      <c r="AP142" s="19"/>
      <c r="AR142" s="19"/>
      <c r="AS142" s="19"/>
    </row>
    <row r="143" spans="1:45" x14ac:dyDescent="0.2">
      <c r="A143" s="35"/>
      <c r="B143" s="34"/>
      <c r="C143" s="35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H143" s="19"/>
      <c r="AI143" s="19"/>
      <c r="AJ143" s="19"/>
      <c r="AK143" s="19"/>
      <c r="AL143" s="19"/>
      <c r="AM143" s="19"/>
      <c r="AN143" s="19"/>
      <c r="AO143" s="19"/>
      <c r="AP143" s="19"/>
      <c r="AR143" s="19"/>
      <c r="AS143" s="19"/>
    </row>
    <row r="144" spans="1:45" x14ac:dyDescent="0.2">
      <c r="A144" s="35"/>
      <c r="B144" s="34"/>
      <c r="C144" s="35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H144" s="19"/>
      <c r="AI144" s="19"/>
      <c r="AJ144" s="19"/>
      <c r="AK144" s="19"/>
      <c r="AL144" s="19"/>
      <c r="AM144" s="19"/>
      <c r="AN144" s="19"/>
      <c r="AO144" s="19"/>
      <c r="AP144" s="19"/>
      <c r="AR144" s="19"/>
      <c r="AS144" s="19"/>
    </row>
    <row r="145" spans="1:45" x14ac:dyDescent="0.2">
      <c r="A145" s="35"/>
      <c r="B145" s="34"/>
      <c r="C145" s="35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H145" s="19"/>
      <c r="AI145" s="19"/>
      <c r="AJ145" s="19"/>
      <c r="AK145" s="19"/>
      <c r="AL145" s="19"/>
      <c r="AM145" s="19"/>
      <c r="AN145" s="19"/>
      <c r="AO145" s="19"/>
      <c r="AP145" s="19"/>
      <c r="AR145" s="19"/>
      <c r="AS145" s="19"/>
    </row>
    <row r="146" spans="1:45" x14ac:dyDescent="0.2">
      <c r="A146" s="35"/>
      <c r="B146" s="34"/>
      <c r="C146" s="35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H146" s="19"/>
      <c r="AI146" s="19"/>
      <c r="AJ146" s="19"/>
      <c r="AK146" s="19"/>
      <c r="AL146" s="19"/>
      <c r="AM146" s="19"/>
      <c r="AN146" s="19"/>
      <c r="AO146" s="19"/>
      <c r="AP146" s="19"/>
      <c r="AR146" s="19"/>
      <c r="AS146" s="19"/>
    </row>
    <row r="147" spans="1:45" x14ac:dyDescent="0.2">
      <c r="A147" s="35"/>
      <c r="B147" s="34"/>
      <c r="C147" s="35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H147" s="19"/>
      <c r="AI147" s="19"/>
      <c r="AJ147" s="19"/>
      <c r="AK147" s="19"/>
      <c r="AL147" s="19"/>
      <c r="AM147" s="19"/>
      <c r="AN147" s="19"/>
      <c r="AO147" s="19"/>
      <c r="AP147" s="19"/>
      <c r="AR147" s="19"/>
      <c r="AS147" s="19"/>
    </row>
    <row r="148" spans="1:45" x14ac:dyDescent="0.2">
      <c r="A148" s="35"/>
      <c r="B148" s="34"/>
      <c r="C148" s="35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H148" s="19"/>
      <c r="AI148" s="19"/>
      <c r="AJ148" s="19"/>
      <c r="AK148" s="19"/>
      <c r="AL148" s="19"/>
      <c r="AM148" s="19"/>
      <c r="AN148" s="19"/>
      <c r="AO148" s="19"/>
      <c r="AP148" s="19"/>
      <c r="AR148" s="19"/>
      <c r="AS148" s="19"/>
    </row>
    <row r="149" spans="1:45" x14ac:dyDescent="0.2">
      <c r="A149" s="35"/>
      <c r="B149" s="34"/>
      <c r="C149" s="35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H149" s="19"/>
      <c r="AI149" s="19"/>
      <c r="AJ149" s="19"/>
      <c r="AK149" s="19"/>
      <c r="AL149" s="19"/>
      <c r="AM149" s="19"/>
      <c r="AN149" s="19"/>
      <c r="AO149" s="19"/>
      <c r="AP149" s="19"/>
      <c r="AR149" s="19"/>
      <c r="AS149" s="19"/>
    </row>
    <row r="150" spans="1:45" x14ac:dyDescent="0.2">
      <c r="A150" s="35"/>
      <c r="B150" s="34"/>
      <c r="C150" s="35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H150" s="19"/>
      <c r="AI150" s="19"/>
      <c r="AJ150" s="19"/>
      <c r="AK150" s="19"/>
      <c r="AL150" s="19"/>
      <c r="AM150" s="19"/>
      <c r="AN150" s="19"/>
      <c r="AO150" s="19"/>
      <c r="AP150" s="19"/>
      <c r="AR150" s="19"/>
      <c r="AS150" s="19"/>
    </row>
    <row r="151" spans="1:45" x14ac:dyDescent="0.2">
      <c r="A151" s="35"/>
      <c r="B151" s="34"/>
      <c r="C151" s="35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H151" s="19"/>
      <c r="AI151" s="19"/>
      <c r="AJ151" s="19"/>
      <c r="AK151" s="19"/>
      <c r="AL151" s="19"/>
      <c r="AM151" s="19"/>
      <c r="AN151" s="19"/>
      <c r="AO151" s="19"/>
      <c r="AP151" s="19"/>
      <c r="AR151" s="19"/>
      <c r="AS151" s="19"/>
    </row>
    <row r="152" spans="1:45" x14ac:dyDescent="0.2">
      <c r="A152" s="35"/>
      <c r="B152" s="34"/>
      <c r="C152" s="35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H152" s="19"/>
      <c r="AI152" s="19"/>
      <c r="AJ152" s="19"/>
      <c r="AK152" s="19"/>
      <c r="AL152" s="19"/>
      <c r="AM152" s="19"/>
      <c r="AN152" s="19"/>
      <c r="AO152" s="19"/>
      <c r="AP152" s="19"/>
      <c r="AR152" s="19"/>
      <c r="AS152" s="19"/>
    </row>
    <row r="153" spans="1:45" x14ac:dyDescent="0.2">
      <c r="A153" s="35"/>
      <c r="B153" s="34"/>
      <c r="C153" s="35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H153" s="19"/>
      <c r="AI153" s="19"/>
      <c r="AJ153" s="19"/>
      <c r="AK153" s="19"/>
      <c r="AL153" s="19"/>
      <c r="AM153" s="19"/>
      <c r="AN153" s="19"/>
      <c r="AO153" s="19"/>
      <c r="AP153" s="19"/>
      <c r="AR153" s="19"/>
      <c r="AS153" s="19"/>
    </row>
    <row r="154" spans="1:45" x14ac:dyDescent="0.2">
      <c r="A154" s="35"/>
      <c r="B154" s="34"/>
      <c r="C154" s="35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H154" s="19"/>
      <c r="AI154" s="19"/>
      <c r="AJ154" s="19"/>
      <c r="AK154" s="19"/>
      <c r="AL154" s="19"/>
      <c r="AM154" s="19"/>
      <c r="AN154" s="19"/>
      <c r="AO154" s="19"/>
      <c r="AP154" s="19"/>
      <c r="AR154" s="19"/>
      <c r="AS154" s="19"/>
    </row>
    <row r="155" spans="1:45" x14ac:dyDescent="0.2">
      <c r="A155" s="35"/>
      <c r="B155" s="34"/>
      <c r="C155" s="35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H155" s="19"/>
      <c r="AI155" s="19"/>
      <c r="AJ155" s="19"/>
      <c r="AK155" s="19"/>
      <c r="AL155" s="19"/>
      <c r="AM155" s="19"/>
      <c r="AN155" s="19"/>
      <c r="AO155" s="19"/>
      <c r="AP155" s="19"/>
      <c r="AR155" s="19"/>
      <c r="AS155" s="19"/>
    </row>
    <row r="156" spans="1:45" x14ac:dyDescent="0.2">
      <c r="A156" s="35"/>
      <c r="B156" s="34"/>
      <c r="C156" s="35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H156" s="19"/>
      <c r="AI156" s="19"/>
      <c r="AJ156" s="19"/>
      <c r="AK156" s="19"/>
      <c r="AL156" s="19"/>
      <c r="AM156" s="19"/>
      <c r="AN156" s="19"/>
      <c r="AO156" s="19"/>
      <c r="AP156" s="19"/>
      <c r="AR156" s="19"/>
      <c r="AS156" s="19"/>
    </row>
    <row r="157" spans="1:45" x14ac:dyDescent="0.2">
      <c r="A157" s="35"/>
      <c r="B157" s="34"/>
      <c r="C157" s="35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H157" s="19"/>
      <c r="AI157" s="19"/>
      <c r="AJ157" s="19"/>
      <c r="AK157" s="19"/>
      <c r="AL157" s="19"/>
      <c r="AM157" s="19"/>
      <c r="AN157" s="19"/>
      <c r="AO157" s="19"/>
      <c r="AP157" s="19"/>
      <c r="AR157" s="19"/>
      <c r="AS157" s="19"/>
    </row>
    <row r="158" spans="1:45" x14ac:dyDescent="0.2">
      <c r="A158" s="35"/>
      <c r="B158" s="34"/>
      <c r="C158" s="35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H158" s="19"/>
      <c r="AI158" s="19"/>
      <c r="AJ158" s="19"/>
      <c r="AK158" s="19"/>
      <c r="AL158" s="19"/>
      <c r="AM158" s="19"/>
      <c r="AN158" s="19"/>
      <c r="AO158" s="19"/>
      <c r="AP158" s="19"/>
      <c r="AR158" s="19"/>
      <c r="AS158" s="19"/>
    </row>
    <row r="159" spans="1:45" x14ac:dyDescent="0.2">
      <c r="A159" s="35"/>
      <c r="B159" s="34"/>
      <c r="C159" s="35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H159" s="19"/>
      <c r="AI159" s="19"/>
      <c r="AJ159" s="19"/>
      <c r="AK159" s="19"/>
      <c r="AL159" s="19"/>
      <c r="AM159" s="19"/>
      <c r="AN159" s="19"/>
      <c r="AO159" s="19"/>
      <c r="AP159" s="19"/>
      <c r="AR159" s="19"/>
      <c r="AS159" s="19"/>
    </row>
    <row r="160" spans="1:45" x14ac:dyDescent="0.2">
      <c r="A160" s="35"/>
      <c r="B160" s="34"/>
      <c r="C160" s="35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H160" s="19"/>
      <c r="AI160" s="19"/>
      <c r="AJ160" s="19"/>
      <c r="AK160" s="19"/>
      <c r="AL160" s="19"/>
      <c r="AM160" s="19"/>
      <c r="AN160" s="19"/>
      <c r="AO160" s="19"/>
      <c r="AP160" s="19"/>
      <c r="AR160" s="19"/>
      <c r="AS160" s="19"/>
    </row>
    <row r="161" spans="1:45" x14ac:dyDescent="0.2">
      <c r="A161" s="35"/>
      <c r="B161" s="34"/>
      <c r="C161" s="35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H161" s="19"/>
      <c r="AI161" s="19"/>
      <c r="AJ161" s="19"/>
      <c r="AK161" s="19"/>
      <c r="AL161" s="19"/>
      <c r="AM161" s="19"/>
      <c r="AN161" s="19"/>
      <c r="AO161" s="19"/>
      <c r="AP161" s="19"/>
      <c r="AR161" s="19"/>
      <c r="AS161" s="19"/>
    </row>
    <row r="162" spans="1:45" x14ac:dyDescent="0.2">
      <c r="A162" s="35"/>
      <c r="B162" s="34"/>
      <c r="C162" s="35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H162" s="19"/>
      <c r="AI162" s="19"/>
      <c r="AJ162" s="19"/>
      <c r="AK162" s="19"/>
      <c r="AL162" s="19"/>
      <c r="AM162" s="19"/>
      <c r="AN162" s="19"/>
      <c r="AO162" s="19"/>
      <c r="AP162" s="19"/>
      <c r="AR162" s="19"/>
      <c r="AS162" s="19"/>
    </row>
    <row r="163" spans="1:45" x14ac:dyDescent="0.2">
      <c r="A163" s="35"/>
      <c r="B163" s="34"/>
      <c r="C163" s="35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H163" s="19"/>
      <c r="AI163" s="19"/>
      <c r="AJ163" s="19"/>
      <c r="AK163" s="19"/>
      <c r="AL163" s="19"/>
      <c r="AM163" s="19"/>
      <c r="AN163" s="19"/>
      <c r="AO163" s="19"/>
      <c r="AP163" s="19"/>
      <c r="AR163" s="19"/>
      <c r="AS163" s="19"/>
    </row>
    <row r="164" spans="1:45" x14ac:dyDescent="0.2">
      <c r="A164" s="35"/>
      <c r="B164" s="34"/>
      <c r="C164" s="35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H164" s="19"/>
      <c r="AI164" s="19"/>
      <c r="AJ164" s="19"/>
      <c r="AK164" s="19"/>
      <c r="AL164" s="19"/>
      <c r="AM164" s="19"/>
      <c r="AN164" s="19"/>
      <c r="AO164" s="19"/>
      <c r="AP164" s="19"/>
      <c r="AR164" s="19"/>
      <c r="AS164" s="19"/>
    </row>
    <row r="165" spans="1:45" x14ac:dyDescent="0.2">
      <c r="A165" s="35"/>
      <c r="B165" s="34"/>
      <c r="C165" s="35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H165" s="19"/>
      <c r="AI165" s="19"/>
      <c r="AJ165" s="19"/>
      <c r="AK165" s="19"/>
      <c r="AL165" s="19"/>
      <c r="AM165" s="19"/>
      <c r="AN165" s="19"/>
      <c r="AO165" s="19"/>
      <c r="AP165" s="19"/>
      <c r="AR165" s="19"/>
      <c r="AS165" s="19"/>
    </row>
    <row r="166" spans="1:45" x14ac:dyDescent="0.2">
      <c r="A166" s="35"/>
      <c r="B166" s="34"/>
      <c r="C166" s="35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H166" s="19"/>
      <c r="AI166" s="19"/>
      <c r="AJ166" s="19"/>
      <c r="AK166" s="19"/>
      <c r="AL166" s="19"/>
      <c r="AM166" s="19"/>
      <c r="AN166" s="19"/>
      <c r="AO166" s="19"/>
      <c r="AP166" s="19"/>
      <c r="AR166" s="19"/>
      <c r="AS166" s="19"/>
    </row>
    <row r="167" spans="1:45" x14ac:dyDescent="0.2">
      <c r="A167" s="35"/>
      <c r="B167" s="34"/>
      <c r="C167" s="35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H167" s="19"/>
      <c r="AI167" s="19"/>
      <c r="AJ167" s="19"/>
      <c r="AK167" s="19"/>
      <c r="AL167" s="19"/>
      <c r="AM167" s="19"/>
      <c r="AN167" s="19"/>
      <c r="AO167" s="19"/>
      <c r="AP167" s="19"/>
      <c r="AR167" s="19"/>
      <c r="AS167" s="19"/>
    </row>
    <row r="168" spans="1:45" x14ac:dyDescent="0.2">
      <c r="A168" s="35"/>
      <c r="B168" s="34"/>
      <c r="C168" s="35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H168" s="19"/>
      <c r="AI168" s="19"/>
      <c r="AJ168" s="19"/>
      <c r="AK168" s="19"/>
      <c r="AL168" s="19"/>
      <c r="AM168" s="19"/>
      <c r="AN168" s="19"/>
      <c r="AO168" s="19"/>
      <c r="AP168" s="19"/>
      <c r="AR168" s="19"/>
      <c r="AS168" s="19"/>
    </row>
    <row r="169" spans="1:45" x14ac:dyDescent="0.2">
      <c r="A169" s="35"/>
      <c r="B169" s="34"/>
      <c r="C169" s="35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H169" s="19"/>
      <c r="AI169" s="19"/>
      <c r="AJ169" s="19"/>
      <c r="AK169" s="19"/>
      <c r="AL169" s="19"/>
      <c r="AM169" s="19"/>
      <c r="AN169" s="19"/>
      <c r="AO169" s="19"/>
      <c r="AP169" s="19"/>
      <c r="AR169" s="19"/>
      <c r="AS169" s="19"/>
    </row>
    <row r="170" spans="1:45" x14ac:dyDescent="0.2">
      <c r="A170" s="35"/>
      <c r="B170" s="34"/>
      <c r="C170" s="35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H170" s="19"/>
      <c r="AI170" s="19"/>
      <c r="AJ170" s="19"/>
      <c r="AK170" s="19"/>
      <c r="AL170" s="19"/>
      <c r="AM170" s="19"/>
      <c r="AN170" s="19"/>
      <c r="AO170" s="19"/>
      <c r="AP170" s="19"/>
      <c r="AR170" s="19"/>
      <c r="AS170" s="19"/>
    </row>
    <row r="171" spans="1:45" x14ac:dyDescent="0.2">
      <c r="A171" s="35"/>
      <c r="B171" s="34"/>
      <c r="C171" s="35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H171" s="19"/>
      <c r="AI171" s="19"/>
      <c r="AJ171" s="19"/>
      <c r="AK171" s="19"/>
      <c r="AL171" s="19"/>
      <c r="AM171" s="19"/>
      <c r="AN171" s="19"/>
      <c r="AO171" s="19"/>
      <c r="AP171" s="19"/>
      <c r="AR171" s="19"/>
      <c r="AS171" s="19"/>
    </row>
    <row r="172" spans="1:45" x14ac:dyDescent="0.2">
      <c r="A172" s="35"/>
      <c r="B172" s="34"/>
      <c r="C172" s="35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H172" s="19"/>
      <c r="AI172" s="19"/>
      <c r="AJ172" s="19"/>
      <c r="AK172" s="19"/>
      <c r="AL172" s="19"/>
      <c r="AM172" s="19"/>
      <c r="AN172" s="19"/>
      <c r="AO172" s="19"/>
      <c r="AP172" s="19"/>
      <c r="AR172" s="19"/>
      <c r="AS172" s="19"/>
    </row>
    <row r="173" spans="1:45" x14ac:dyDescent="0.2">
      <c r="A173" s="35"/>
      <c r="B173" s="34"/>
      <c r="C173" s="35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H173" s="19"/>
      <c r="AI173" s="19"/>
      <c r="AJ173" s="19"/>
      <c r="AK173" s="19"/>
      <c r="AL173" s="19"/>
      <c r="AM173" s="19"/>
      <c r="AN173" s="19"/>
      <c r="AO173" s="19"/>
      <c r="AP173" s="19"/>
      <c r="AR173" s="19"/>
      <c r="AS173" s="19"/>
    </row>
    <row r="174" spans="1:45" x14ac:dyDescent="0.2">
      <c r="A174" s="35"/>
      <c r="B174" s="34"/>
      <c r="C174" s="35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H174" s="19"/>
      <c r="AI174" s="19"/>
      <c r="AJ174" s="19"/>
      <c r="AK174" s="19"/>
      <c r="AL174" s="19"/>
      <c r="AM174" s="19"/>
      <c r="AN174" s="19"/>
      <c r="AO174" s="19"/>
      <c r="AP174" s="19"/>
      <c r="AR174" s="19"/>
      <c r="AS174" s="19"/>
    </row>
    <row r="175" spans="1:45" x14ac:dyDescent="0.2">
      <c r="A175" s="35"/>
      <c r="B175" s="34"/>
      <c r="C175" s="35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H175" s="19"/>
      <c r="AI175" s="19"/>
      <c r="AJ175" s="19"/>
      <c r="AK175" s="19"/>
      <c r="AL175" s="19"/>
      <c r="AM175" s="19"/>
      <c r="AN175" s="19"/>
      <c r="AO175" s="19"/>
      <c r="AP175" s="19"/>
      <c r="AR175" s="19"/>
      <c r="AS175" s="19"/>
    </row>
    <row r="176" spans="1:45" x14ac:dyDescent="0.2">
      <c r="A176" s="35"/>
      <c r="B176" s="34"/>
      <c r="C176" s="35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H176" s="19"/>
      <c r="AI176" s="19"/>
      <c r="AJ176" s="19"/>
      <c r="AK176" s="19"/>
      <c r="AL176" s="19"/>
      <c r="AM176" s="19"/>
      <c r="AN176" s="19"/>
      <c r="AO176" s="19"/>
      <c r="AP176" s="19"/>
      <c r="AR176" s="19"/>
      <c r="AS176" s="19"/>
    </row>
    <row r="177" spans="1:45" x14ac:dyDescent="0.2">
      <c r="A177" s="35"/>
      <c r="B177" s="34"/>
      <c r="C177" s="35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H177" s="19"/>
      <c r="AI177" s="19"/>
      <c r="AJ177" s="19"/>
      <c r="AK177" s="19"/>
      <c r="AL177" s="19"/>
      <c r="AM177" s="19"/>
      <c r="AN177" s="19"/>
      <c r="AO177" s="19"/>
      <c r="AP177" s="19"/>
      <c r="AR177" s="19"/>
      <c r="AS177" s="19"/>
    </row>
    <row r="178" spans="1:45" x14ac:dyDescent="0.2">
      <c r="A178" s="35"/>
      <c r="B178" s="34"/>
      <c r="C178" s="35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H178" s="19"/>
      <c r="AI178" s="19"/>
      <c r="AJ178" s="19"/>
      <c r="AK178" s="19"/>
      <c r="AL178" s="19"/>
      <c r="AM178" s="19"/>
      <c r="AN178" s="19"/>
      <c r="AO178" s="19"/>
      <c r="AP178" s="19"/>
      <c r="AR178" s="19"/>
      <c r="AS178" s="19"/>
    </row>
    <row r="179" spans="1:45" x14ac:dyDescent="0.2">
      <c r="A179" s="35"/>
      <c r="B179" s="34"/>
      <c r="C179" s="35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H179" s="19"/>
      <c r="AI179" s="19"/>
      <c r="AJ179" s="19"/>
      <c r="AK179" s="19"/>
      <c r="AL179" s="19"/>
      <c r="AM179" s="19"/>
      <c r="AN179" s="19"/>
      <c r="AO179" s="19"/>
      <c r="AP179" s="19"/>
      <c r="AR179" s="19"/>
      <c r="AS179" s="19"/>
    </row>
    <row r="180" spans="1:45" x14ac:dyDescent="0.2">
      <c r="A180" s="35"/>
      <c r="B180" s="34"/>
      <c r="C180" s="35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H180" s="19"/>
      <c r="AI180" s="19"/>
      <c r="AJ180" s="19"/>
      <c r="AK180" s="19"/>
      <c r="AL180" s="19"/>
      <c r="AM180" s="19"/>
      <c r="AN180" s="19"/>
      <c r="AO180" s="19"/>
      <c r="AP180" s="19"/>
      <c r="AR180" s="19"/>
      <c r="AS180" s="19"/>
    </row>
    <row r="181" spans="1:45" x14ac:dyDescent="0.2">
      <c r="A181" s="35"/>
      <c r="B181" s="34"/>
      <c r="C181" s="35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H181" s="19"/>
      <c r="AI181" s="19"/>
      <c r="AJ181" s="19"/>
      <c r="AK181" s="19"/>
      <c r="AL181" s="19"/>
      <c r="AM181" s="19"/>
      <c r="AN181" s="19"/>
      <c r="AO181" s="19"/>
      <c r="AP181" s="19"/>
      <c r="AR181" s="19"/>
      <c r="AS181" s="19"/>
    </row>
    <row r="182" spans="1:45" x14ac:dyDescent="0.2">
      <c r="A182" s="35"/>
      <c r="B182" s="34"/>
      <c r="C182" s="35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H182" s="19"/>
      <c r="AI182" s="19"/>
      <c r="AJ182" s="19"/>
      <c r="AK182" s="19"/>
      <c r="AL182" s="19"/>
      <c r="AM182" s="19"/>
      <c r="AN182" s="19"/>
      <c r="AO182" s="19"/>
      <c r="AP182" s="19"/>
      <c r="AR182" s="19"/>
      <c r="AS182" s="19"/>
    </row>
    <row r="183" spans="1:45" x14ac:dyDescent="0.2">
      <c r="A183" s="35"/>
      <c r="B183" s="34"/>
      <c r="C183" s="35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H183" s="19"/>
      <c r="AI183" s="19"/>
      <c r="AJ183" s="19"/>
      <c r="AK183" s="19"/>
      <c r="AL183" s="19"/>
      <c r="AM183" s="19"/>
      <c r="AN183" s="19"/>
      <c r="AO183" s="19"/>
      <c r="AP183" s="19"/>
      <c r="AR183" s="19"/>
      <c r="AS183" s="19"/>
    </row>
    <row r="184" spans="1:45" x14ac:dyDescent="0.2">
      <c r="A184" s="35"/>
      <c r="B184" s="34"/>
      <c r="C184" s="35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H184" s="19"/>
      <c r="AI184" s="19"/>
      <c r="AJ184" s="19"/>
      <c r="AK184" s="19"/>
      <c r="AL184" s="19"/>
      <c r="AM184" s="19"/>
      <c r="AN184" s="19"/>
      <c r="AO184" s="19"/>
      <c r="AP184" s="19"/>
      <c r="AR184" s="19"/>
      <c r="AS184" s="19"/>
    </row>
    <row r="185" spans="1:45" x14ac:dyDescent="0.2">
      <c r="A185" s="35"/>
      <c r="B185" s="34"/>
      <c r="C185" s="35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H185" s="19"/>
      <c r="AI185" s="19"/>
      <c r="AJ185" s="19"/>
      <c r="AK185" s="19"/>
      <c r="AL185" s="19"/>
      <c r="AM185" s="19"/>
      <c r="AN185" s="19"/>
      <c r="AO185" s="19"/>
      <c r="AP185" s="19"/>
      <c r="AR185" s="19"/>
      <c r="AS185" s="19"/>
    </row>
    <row r="186" spans="1:45" x14ac:dyDescent="0.2">
      <c r="A186" s="35"/>
      <c r="B186" s="34"/>
      <c r="C186" s="35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H186" s="19"/>
      <c r="AI186" s="19"/>
      <c r="AJ186" s="19"/>
      <c r="AK186" s="19"/>
      <c r="AL186" s="19"/>
      <c r="AM186" s="19"/>
      <c r="AN186" s="19"/>
      <c r="AO186" s="19"/>
      <c r="AP186" s="19"/>
      <c r="AR186" s="19"/>
      <c r="AS186" s="19"/>
    </row>
    <row r="187" spans="1:45" x14ac:dyDescent="0.2">
      <c r="A187" s="35"/>
      <c r="B187" s="34"/>
      <c r="C187" s="35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H187" s="19"/>
      <c r="AI187" s="19"/>
      <c r="AJ187" s="19"/>
      <c r="AK187" s="19"/>
      <c r="AL187" s="19"/>
      <c r="AM187" s="19"/>
      <c r="AN187" s="19"/>
      <c r="AO187" s="19"/>
      <c r="AP187" s="19"/>
      <c r="AR187" s="19"/>
      <c r="AS187" s="19"/>
    </row>
    <row r="188" spans="1:45" x14ac:dyDescent="0.2">
      <c r="A188" s="35"/>
      <c r="B188" s="34"/>
      <c r="C188" s="35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H188" s="19"/>
      <c r="AI188" s="19"/>
      <c r="AJ188" s="19"/>
      <c r="AK188" s="19"/>
      <c r="AL188" s="19"/>
      <c r="AM188" s="19"/>
      <c r="AN188" s="19"/>
      <c r="AO188" s="19"/>
      <c r="AP188" s="19"/>
      <c r="AR188" s="19"/>
      <c r="AS188" s="19"/>
    </row>
    <row r="189" spans="1:45" x14ac:dyDescent="0.2">
      <c r="A189" s="35"/>
      <c r="B189" s="34"/>
      <c r="C189" s="35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H189" s="19"/>
      <c r="AI189" s="19"/>
      <c r="AJ189" s="19"/>
      <c r="AK189" s="19"/>
      <c r="AL189" s="19"/>
      <c r="AM189" s="19"/>
      <c r="AN189" s="19"/>
      <c r="AO189" s="19"/>
      <c r="AP189" s="19"/>
      <c r="AR189" s="19"/>
      <c r="AS189" s="19"/>
    </row>
    <row r="190" spans="1:45" x14ac:dyDescent="0.2">
      <c r="A190" s="35"/>
      <c r="B190" s="34"/>
      <c r="C190" s="35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H190" s="19"/>
      <c r="AI190" s="19"/>
      <c r="AJ190" s="19"/>
      <c r="AK190" s="19"/>
      <c r="AL190" s="19"/>
      <c r="AM190" s="19"/>
      <c r="AN190" s="19"/>
      <c r="AO190" s="19"/>
      <c r="AP190" s="19"/>
      <c r="AR190" s="19"/>
      <c r="AS190" s="19"/>
    </row>
    <row r="191" spans="1:45" x14ac:dyDescent="0.2">
      <c r="A191" s="35"/>
      <c r="B191" s="34"/>
      <c r="C191" s="35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H191" s="19"/>
      <c r="AI191" s="19"/>
      <c r="AJ191" s="19"/>
      <c r="AK191" s="19"/>
      <c r="AL191" s="19"/>
      <c r="AM191" s="19"/>
      <c r="AN191" s="19"/>
      <c r="AO191" s="19"/>
      <c r="AP191" s="19"/>
      <c r="AR191" s="19"/>
      <c r="AS191" s="19"/>
    </row>
    <row r="192" spans="1:45" x14ac:dyDescent="0.2">
      <c r="A192" s="35"/>
      <c r="B192" s="34"/>
      <c r="C192" s="35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H192" s="19"/>
      <c r="AI192" s="19"/>
      <c r="AJ192" s="19"/>
      <c r="AK192" s="19"/>
      <c r="AL192" s="19"/>
      <c r="AM192" s="19"/>
      <c r="AN192" s="19"/>
      <c r="AO192" s="19"/>
      <c r="AP192" s="19"/>
      <c r="AR192" s="19"/>
      <c r="AS192" s="19"/>
    </row>
    <row r="193" spans="1:45" x14ac:dyDescent="0.2">
      <c r="A193" s="35"/>
      <c r="B193" s="34"/>
      <c r="C193" s="35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H193" s="19"/>
      <c r="AI193" s="19"/>
      <c r="AJ193" s="19"/>
      <c r="AK193" s="19"/>
      <c r="AL193" s="19"/>
      <c r="AM193" s="19"/>
      <c r="AN193" s="19"/>
      <c r="AO193" s="19"/>
      <c r="AP193" s="19"/>
      <c r="AR193" s="19"/>
      <c r="AS193" s="19"/>
    </row>
    <row r="194" spans="1:45" x14ac:dyDescent="0.2">
      <c r="A194" s="35"/>
      <c r="B194" s="34"/>
      <c r="C194" s="35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H194" s="19"/>
      <c r="AI194" s="19"/>
      <c r="AJ194" s="19"/>
      <c r="AK194" s="19"/>
      <c r="AL194" s="19"/>
      <c r="AM194" s="19"/>
      <c r="AN194" s="19"/>
      <c r="AO194" s="19"/>
      <c r="AP194" s="19"/>
      <c r="AR194" s="19"/>
      <c r="AS194" s="19"/>
    </row>
    <row r="195" spans="1:45" x14ac:dyDescent="0.2">
      <c r="A195" s="35"/>
      <c r="B195" s="34"/>
      <c r="C195" s="35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H195" s="19"/>
      <c r="AI195" s="19"/>
      <c r="AJ195" s="19"/>
      <c r="AK195" s="19"/>
      <c r="AL195" s="19"/>
      <c r="AM195" s="19"/>
      <c r="AN195" s="19"/>
      <c r="AO195" s="19"/>
      <c r="AP195" s="19"/>
      <c r="AR195" s="19"/>
      <c r="AS195" s="19"/>
    </row>
    <row r="196" spans="1:45" x14ac:dyDescent="0.2">
      <c r="A196" s="35"/>
      <c r="B196" s="34"/>
      <c r="C196" s="35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H196" s="19"/>
      <c r="AI196" s="19"/>
      <c r="AJ196" s="19"/>
      <c r="AK196" s="19"/>
      <c r="AL196" s="19"/>
      <c r="AM196" s="19"/>
      <c r="AN196" s="19"/>
      <c r="AO196" s="19"/>
      <c r="AP196" s="19"/>
      <c r="AR196" s="19"/>
      <c r="AS196" s="19"/>
    </row>
    <row r="197" spans="1:45" x14ac:dyDescent="0.2">
      <c r="A197" s="35"/>
      <c r="B197" s="34"/>
      <c r="C197" s="35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H197" s="19"/>
      <c r="AI197" s="19"/>
      <c r="AJ197" s="19"/>
      <c r="AK197" s="19"/>
      <c r="AL197" s="19"/>
      <c r="AM197" s="19"/>
      <c r="AN197" s="19"/>
      <c r="AO197" s="19"/>
      <c r="AP197" s="19"/>
      <c r="AR197" s="19"/>
      <c r="AS197" s="19"/>
    </row>
    <row r="198" spans="1:45" x14ac:dyDescent="0.2">
      <c r="A198" s="35"/>
      <c r="B198" s="34"/>
      <c r="C198" s="35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H198" s="19"/>
      <c r="AI198" s="19"/>
      <c r="AJ198" s="19"/>
      <c r="AK198" s="19"/>
      <c r="AL198" s="19"/>
      <c r="AM198" s="19"/>
      <c r="AN198" s="19"/>
      <c r="AO198" s="19"/>
      <c r="AP198" s="19"/>
      <c r="AR198" s="19"/>
      <c r="AS198" s="19"/>
    </row>
    <row r="199" spans="1:45" x14ac:dyDescent="0.2">
      <c r="A199" s="35"/>
      <c r="B199" s="34"/>
      <c r="C199" s="35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H199" s="19"/>
      <c r="AI199" s="19"/>
      <c r="AJ199" s="19"/>
      <c r="AK199" s="19"/>
      <c r="AL199" s="19"/>
      <c r="AM199" s="19"/>
      <c r="AN199" s="19"/>
      <c r="AO199" s="19"/>
      <c r="AP199" s="19"/>
      <c r="AR199" s="19"/>
      <c r="AS199" s="19"/>
    </row>
    <row r="200" spans="1:45" x14ac:dyDescent="0.2">
      <c r="A200" s="35"/>
      <c r="B200" s="34"/>
      <c r="C200" s="35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H200" s="19"/>
      <c r="AI200" s="19"/>
      <c r="AJ200" s="19"/>
      <c r="AK200" s="19"/>
      <c r="AL200" s="19"/>
      <c r="AM200" s="19"/>
      <c r="AN200" s="19"/>
      <c r="AO200" s="19"/>
      <c r="AP200" s="19"/>
      <c r="AR200" s="19"/>
      <c r="AS200" s="19"/>
    </row>
    <row r="201" spans="1:45" x14ac:dyDescent="0.2">
      <c r="A201" s="35"/>
      <c r="B201" s="34"/>
      <c r="C201" s="35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H201" s="19"/>
      <c r="AI201" s="19"/>
      <c r="AJ201" s="19"/>
      <c r="AK201" s="19"/>
      <c r="AL201" s="19"/>
      <c r="AM201" s="19"/>
      <c r="AN201" s="19"/>
      <c r="AO201" s="19"/>
      <c r="AP201" s="19"/>
      <c r="AR201" s="19"/>
      <c r="AS201" s="19"/>
    </row>
    <row r="202" spans="1:45" x14ac:dyDescent="0.2">
      <c r="A202" s="35"/>
      <c r="B202" s="34"/>
      <c r="C202" s="35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H202" s="19"/>
      <c r="AI202" s="19"/>
      <c r="AJ202" s="19"/>
      <c r="AK202" s="19"/>
      <c r="AL202" s="19"/>
      <c r="AM202" s="19"/>
      <c r="AN202" s="19"/>
      <c r="AO202" s="19"/>
      <c r="AP202" s="19"/>
      <c r="AR202" s="19"/>
      <c r="AS202" s="19"/>
    </row>
    <row r="203" spans="1:45" x14ac:dyDescent="0.2">
      <c r="A203" s="35"/>
      <c r="B203" s="34"/>
      <c r="C203" s="35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H203" s="19"/>
      <c r="AI203" s="19"/>
      <c r="AJ203" s="19"/>
      <c r="AK203" s="19"/>
      <c r="AL203" s="19"/>
      <c r="AM203" s="19"/>
      <c r="AN203" s="19"/>
      <c r="AO203" s="19"/>
      <c r="AP203" s="19"/>
      <c r="AR203" s="19"/>
      <c r="AS203" s="19"/>
    </row>
    <row r="204" spans="1:45" x14ac:dyDescent="0.2">
      <c r="A204" s="35"/>
      <c r="B204" s="34"/>
      <c r="C204" s="35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H204" s="19"/>
      <c r="AI204" s="19"/>
      <c r="AJ204" s="19"/>
      <c r="AK204" s="19"/>
      <c r="AL204" s="19"/>
      <c r="AM204" s="19"/>
      <c r="AN204" s="19"/>
      <c r="AO204" s="19"/>
      <c r="AP204" s="19"/>
      <c r="AR204" s="19"/>
      <c r="AS204" s="19"/>
    </row>
    <row r="205" spans="1:45" x14ac:dyDescent="0.2">
      <c r="A205" s="35"/>
      <c r="B205" s="34"/>
      <c r="C205" s="35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H205" s="19"/>
      <c r="AI205" s="19"/>
      <c r="AJ205" s="19"/>
      <c r="AK205" s="19"/>
      <c r="AL205" s="19"/>
      <c r="AM205" s="19"/>
      <c r="AN205" s="19"/>
      <c r="AO205" s="19"/>
      <c r="AP205" s="19"/>
      <c r="AR205" s="19"/>
      <c r="AS205" s="19"/>
    </row>
    <row r="206" spans="1:45" x14ac:dyDescent="0.2">
      <c r="A206" s="35"/>
      <c r="B206" s="34"/>
      <c r="C206" s="35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H206" s="19"/>
      <c r="AI206" s="19"/>
      <c r="AJ206" s="19"/>
      <c r="AK206" s="19"/>
      <c r="AL206" s="19"/>
      <c r="AM206" s="19"/>
      <c r="AN206" s="19"/>
      <c r="AO206" s="19"/>
      <c r="AP206" s="19"/>
      <c r="AR206" s="19"/>
      <c r="AS206" s="19"/>
    </row>
    <row r="207" spans="1:45" x14ac:dyDescent="0.2">
      <c r="A207" s="35"/>
      <c r="B207" s="34"/>
      <c r="C207" s="35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H207" s="19"/>
      <c r="AI207" s="19"/>
      <c r="AJ207" s="19"/>
      <c r="AK207" s="19"/>
      <c r="AL207" s="19"/>
      <c r="AM207" s="19"/>
      <c r="AN207" s="19"/>
      <c r="AO207" s="19"/>
      <c r="AP207" s="19"/>
      <c r="AR207" s="19"/>
      <c r="AS207" s="19"/>
    </row>
    <row r="208" spans="1:45" x14ac:dyDescent="0.2">
      <c r="A208" s="35"/>
      <c r="B208" s="34"/>
      <c r="C208" s="35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H208" s="19"/>
      <c r="AI208" s="19"/>
      <c r="AJ208" s="19"/>
      <c r="AK208" s="19"/>
      <c r="AL208" s="19"/>
      <c r="AM208" s="19"/>
      <c r="AN208" s="19"/>
      <c r="AO208" s="19"/>
      <c r="AP208" s="19"/>
      <c r="AR208" s="19"/>
      <c r="AS208" s="19"/>
    </row>
    <row r="209" spans="1:45" x14ac:dyDescent="0.2">
      <c r="A209" s="35"/>
      <c r="B209" s="34"/>
      <c r="C209" s="35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H209" s="19"/>
      <c r="AI209" s="19"/>
      <c r="AJ209" s="19"/>
      <c r="AK209" s="19"/>
      <c r="AL209" s="19"/>
      <c r="AM209" s="19"/>
      <c r="AN209" s="19"/>
      <c r="AO209" s="19"/>
      <c r="AP209" s="19"/>
      <c r="AR209" s="19"/>
      <c r="AS209" s="19"/>
    </row>
    <row r="210" spans="1:45" x14ac:dyDescent="0.2">
      <c r="A210" s="35"/>
      <c r="B210" s="34"/>
      <c r="C210" s="35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H210" s="19"/>
      <c r="AI210" s="19"/>
      <c r="AJ210" s="19"/>
      <c r="AK210" s="19"/>
      <c r="AL210" s="19"/>
      <c r="AM210" s="19"/>
      <c r="AN210" s="19"/>
      <c r="AO210" s="19"/>
      <c r="AP210" s="19"/>
      <c r="AR210" s="19"/>
      <c r="AS210" s="19"/>
    </row>
    <row r="211" spans="1:45" x14ac:dyDescent="0.2">
      <c r="A211" s="35"/>
      <c r="B211" s="34"/>
      <c r="C211" s="35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H211" s="19"/>
      <c r="AI211" s="19"/>
      <c r="AJ211" s="19"/>
      <c r="AK211" s="19"/>
      <c r="AL211" s="19"/>
      <c r="AM211" s="19"/>
      <c r="AN211" s="19"/>
      <c r="AO211" s="19"/>
      <c r="AP211" s="19"/>
      <c r="AR211" s="19"/>
      <c r="AS211" s="19"/>
    </row>
    <row r="212" spans="1:45" x14ac:dyDescent="0.2">
      <c r="A212" s="35"/>
      <c r="B212" s="34"/>
      <c r="C212" s="35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H212" s="19"/>
      <c r="AI212" s="19"/>
      <c r="AJ212" s="19"/>
      <c r="AK212" s="19"/>
      <c r="AL212" s="19"/>
      <c r="AM212" s="19"/>
      <c r="AN212" s="19"/>
      <c r="AO212" s="19"/>
      <c r="AP212" s="19"/>
      <c r="AR212" s="19"/>
      <c r="AS212" s="19"/>
    </row>
    <row r="213" spans="1:45" x14ac:dyDescent="0.2">
      <c r="A213" s="35"/>
      <c r="B213" s="34"/>
      <c r="C213" s="35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H213" s="19"/>
      <c r="AI213" s="19"/>
      <c r="AJ213" s="19"/>
      <c r="AK213" s="19"/>
      <c r="AL213" s="19"/>
      <c r="AM213" s="19"/>
      <c r="AN213" s="19"/>
      <c r="AO213" s="19"/>
      <c r="AP213" s="19"/>
      <c r="AR213" s="19"/>
      <c r="AS213" s="19"/>
    </row>
    <row r="214" spans="1:45" x14ac:dyDescent="0.2">
      <c r="A214" s="35"/>
      <c r="B214" s="34"/>
      <c r="C214" s="35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H214" s="19"/>
      <c r="AI214" s="19"/>
      <c r="AJ214" s="19"/>
      <c r="AK214" s="19"/>
      <c r="AL214" s="19"/>
      <c r="AM214" s="19"/>
      <c r="AN214" s="19"/>
      <c r="AO214" s="19"/>
      <c r="AP214" s="19"/>
      <c r="AR214" s="19"/>
      <c r="AS214" s="19"/>
    </row>
    <row r="215" spans="1:45" x14ac:dyDescent="0.2">
      <c r="A215" s="35"/>
      <c r="B215" s="34"/>
      <c r="C215" s="35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H215" s="19"/>
      <c r="AI215" s="19"/>
      <c r="AJ215" s="19"/>
      <c r="AK215" s="19"/>
      <c r="AL215" s="19"/>
      <c r="AM215" s="19"/>
      <c r="AN215" s="19"/>
      <c r="AO215" s="19"/>
      <c r="AP215" s="19"/>
      <c r="AR215" s="19"/>
      <c r="AS215" s="19"/>
    </row>
    <row r="216" spans="1:45" x14ac:dyDescent="0.2">
      <c r="A216" s="35"/>
      <c r="B216" s="34"/>
      <c r="C216" s="35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H216" s="19"/>
      <c r="AI216" s="19"/>
      <c r="AJ216" s="19"/>
      <c r="AK216" s="19"/>
      <c r="AL216" s="19"/>
      <c r="AM216" s="19"/>
      <c r="AN216" s="19"/>
      <c r="AO216" s="19"/>
      <c r="AP216" s="19"/>
      <c r="AR216" s="19"/>
      <c r="AS216" s="19"/>
    </row>
    <row r="217" spans="1:45" x14ac:dyDescent="0.2">
      <c r="A217" s="35"/>
      <c r="B217" s="34"/>
      <c r="C217" s="35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H217" s="19"/>
      <c r="AI217" s="19"/>
      <c r="AJ217" s="19"/>
      <c r="AK217" s="19"/>
      <c r="AL217" s="19"/>
      <c r="AM217" s="19"/>
      <c r="AN217" s="19"/>
      <c r="AO217" s="19"/>
      <c r="AP217" s="19"/>
      <c r="AR217" s="19"/>
      <c r="AS217" s="19"/>
    </row>
    <row r="218" spans="1:45" x14ac:dyDescent="0.2">
      <c r="A218" s="35"/>
      <c r="B218" s="34"/>
      <c r="C218" s="35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H218" s="19"/>
      <c r="AI218" s="19"/>
      <c r="AJ218" s="19"/>
      <c r="AK218" s="19"/>
      <c r="AL218" s="19"/>
      <c r="AM218" s="19"/>
      <c r="AN218" s="19"/>
      <c r="AO218" s="19"/>
      <c r="AP218" s="19"/>
      <c r="AR218" s="19"/>
      <c r="AS218" s="19"/>
    </row>
    <row r="219" spans="1:45" x14ac:dyDescent="0.2">
      <c r="A219" s="35"/>
      <c r="B219" s="34"/>
      <c r="C219" s="35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H219" s="19"/>
      <c r="AI219" s="19"/>
      <c r="AJ219" s="19"/>
      <c r="AK219" s="19"/>
      <c r="AL219" s="19"/>
      <c r="AM219" s="19"/>
      <c r="AN219" s="19"/>
      <c r="AO219" s="19"/>
      <c r="AP219" s="19"/>
      <c r="AR219" s="19"/>
      <c r="AS219" s="19"/>
    </row>
    <row r="220" spans="1:45" x14ac:dyDescent="0.2">
      <c r="A220" s="35"/>
      <c r="B220" s="34"/>
      <c r="C220" s="35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H220" s="19"/>
      <c r="AI220" s="19"/>
      <c r="AJ220" s="19"/>
      <c r="AK220" s="19"/>
      <c r="AL220" s="19"/>
      <c r="AM220" s="19"/>
      <c r="AN220" s="19"/>
      <c r="AO220" s="19"/>
      <c r="AP220" s="19"/>
      <c r="AR220" s="19"/>
      <c r="AS220" s="19"/>
    </row>
    <row r="221" spans="1:45" x14ac:dyDescent="0.2">
      <c r="A221" s="35"/>
      <c r="B221" s="34"/>
      <c r="C221" s="35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H221" s="19"/>
      <c r="AI221" s="19"/>
      <c r="AJ221" s="19"/>
      <c r="AK221" s="19"/>
      <c r="AL221" s="19"/>
      <c r="AM221" s="19"/>
      <c r="AN221" s="19"/>
      <c r="AO221" s="19"/>
      <c r="AP221" s="19"/>
      <c r="AR221" s="19"/>
      <c r="AS221" s="19"/>
    </row>
    <row r="222" spans="1:45" x14ac:dyDescent="0.2">
      <c r="A222" s="35"/>
      <c r="B222" s="34"/>
      <c r="C222" s="35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H222" s="19"/>
      <c r="AI222" s="19"/>
      <c r="AJ222" s="19"/>
      <c r="AK222" s="19"/>
      <c r="AL222" s="19"/>
      <c r="AM222" s="19"/>
      <c r="AN222" s="19"/>
      <c r="AO222" s="19"/>
      <c r="AP222" s="19"/>
      <c r="AR222" s="19"/>
      <c r="AS222" s="19"/>
    </row>
    <row r="223" spans="1:45" x14ac:dyDescent="0.2">
      <c r="A223" s="35"/>
      <c r="B223" s="34"/>
      <c r="C223" s="35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H223" s="19"/>
      <c r="AI223" s="19"/>
      <c r="AJ223" s="19"/>
      <c r="AK223" s="19"/>
      <c r="AL223" s="19"/>
      <c r="AM223" s="19"/>
      <c r="AN223" s="19"/>
      <c r="AO223" s="19"/>
      <c r="AP223" s="19"/>
      <c r="AR223" s="19"/>
      <c r="AS223" s="19"/>
    </row>
    <row r="224" spans="1:45" x14ac:dyDescent="0.2">
      <c r="A224" s="35"/>
      <c r="B224" s="34"/>
      <c r="C224" s="35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H224" s="19"/>
      <c r="AI224" s="19"/>
      <c r="AJ224" s="19"/>
      <c r="AK224" s="19"/>
      <c r="AL224" s="19"/>
      <c r="AM224" s="19"/>
      <c r="AN224" s="19"/>
      <c r="AO224" s="19"/>
      <c r="AP224" s="19"/>
      <c r="AR224" s="19"/>
      <c r="AS224" s="19"/>
    </row>
    <row r="225" spans="1:45" x14ac:dyDescent="0.2">
      <c r="A225" s="35"/>
      <c r="B225" s="34"/>
      <c r="C225" s="35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H225" s="19"/>
      <c r="AI225" s="19"/>
      <c r="AJ225" s="19"/>
      <c r="AK225" s="19"/>
      <c r="AL225" s="19"/>
      <c r="AM225" s="19"/>
      <c r="AN225" s="19"/>
      <c r="AO225" s="19"/>
      <c r="AP225" s="19"/>
      <c r="AR225" s="19"/>
      <c r="AS225" s="19"/>
    </row>
    <row r="226" spans="1:45" x14ac:dyDescent="0.2">
      <c r="A226" s="35"/>
      <c r="B226" s="34"/>
      <c r="C226" s="35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H226" s="19"/>
      <c r="AI226" s="19"/>
      <c r="AJ226" s="19"/>
      <c r="AK226" s="19"/>
      <c r="AL226" s="19"/>
      <c r="AM226" s="19"/>
      <c r="AN226" s="19"/>
      <c r="AO226" s="19"/>
      <c r="AP226" s="19"/>
      <c r="AR226" s="19"/>
      <c r="AS226" s="19"/>
    </row>
    <row r="227" spans="1:45" x14ac:dyDescent="0.2">
      <c r="A227" s="35"/>
      <c r="B227" s="34"/>
      <c r="C227" s="35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H227" s="19"/>
      <c r="AI227" s="19"/>
      <c r="AJ227" s="19"/>
      <c r="AK227" s="19"/>
      <c r="AL227" s="19"/>
      <c r="AM227" s="19"/>
      <c r="AN227" s="19"/>
      <c r="AO227" s="19"/>
      <c r="AP227" s="19"/>
      <c r="AR227" s="19"/>
      <c r="AS227" s="19"/>
    </row>
    <row r="228" spans="1:45" x14ac:dyDescent="0.2">
      <c r="A228" s="35"/>
      <c r="B228" s="34"/>
      <c r="C228" s="35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H228" s="19"/>
      <c r="AI228" s="19"/>
      <c r="AJ228" s="19"/>
      <c r="AK228" s="19"/>
      <c r="AL228" s="19"/>
      <c r="AM228" s="19"/>
      <c r="AN228" s="19"/>
      <c r="AO228" s="19"/>
      <c r="AP228" s="19"/>
      <c r="AR228" s="19"/>
      <c r="AS228" s="19"/>
    </row>
    <row r="229" spans="1:45" x14ac:dyDescent="0.2">
      <c r="A229" s="35"/>
      <c r="B229" s="34"/>
      <c r="C229" s="35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H229" s="19"/>
      <c r="AI229" s="19"/>
      <c r="AJ229" s="19"/>
      <c r="AK229" s="19"/>
      <c r="AL229" s="19"/>
      <c r="AM229" s="19"/>
      <c r="AN229" s="19"/>
      <c r="AO229" s="19"/>
      <c r="AP229" s="19"/>
      <c r="AR229" s="19"/>
      <c r="AS229" s="19"/>
    </row>
    <row r="230" spans="1:45" x14ac:dyDescent="0.2">
      <c r="A230" s="35"/>
      <c r="B230" s="34"/>
      <c r="C230" s="35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H230" s="19"/>
      <c r="AI230" s="19"/>
      <c r="AJ230" s="19"/>
      <c r="AK230" s="19"/>
      <c r="AL230" s="19"/>
      <c r="AM230" s="19"/>
      <c r="AN230" s="19"/>
      <c r="AO230" s="19"/>
      <c r="AP230" s="19"/>
      <c r="AR230" s="19"/>
      <c r="AS230" s="19"/>
    </row>
    <row r="231" spans="1:45" x14ac:dyDescent="0.2">
      <c r="A231" s="35"/>
      <c r="B231" s="34"/>
      <c r="C231" s="35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H231" s="19"/>
      <c r="AI231" s="19"/>
      <c r="AJ231" s="19"/>
      <c r="AK231" s="19"/>
      <c r="AL231" s="19"/>
      <c r="AM231" s="19"/>
      <c r="AN231" s="19"/>
      <c r="AO231" s="19"/>
      <c r="AP231" s="19"/>
      <c r="AR231" s="19"/>
      <c r="AS231" s="19"/>
    </row>
    <row r="232" spans="1:45" x14ac:dyDescent="0.2">
      <c r="A232" s="35"/>
      <c r="B232" s="34"/>
      <c r="C232" s="35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H232" s="19"/>
      <c r="AI232" s="19"/>
      <c r="AJ232" s="19"/>
      <c r="AK232" s="19"/>
      <c r="AL232" s="19"/>
      <c r="AM232" s="19"/>
      <c r="AN232" s="19"/>
      <c r="AO232" s="19"/>
      <c r="AP232" s="19"/>
      <c r="AR232" s="19"/>
      <c r="AS232" s="19"/>
    </row>
    <row r="233" spans="1:45" x14ac:dyDescent="0.2">
      <c r="A233" s="35"/>
      <c r="B233" s="34"/>
      <c r="C233" s="35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H233" s="19"/>
      <c r="AI233" s="19"/>
      <c r="AJ233" s="19"/>
      <c r="AK233" s="19"/>
      <c r="AL233" s="19"/>
      <c r="AM233" s="19"/>
      <c r="AN233" s="19"/>
      <c r="AO233" s="19"/>
      <c r="AP233" s="19"/>
      <c r="AR233" s="19"/>
      <c r="AS233" s="19"/>
    </row>
    <row r="234" spans="1:45" x14ac:dyDescent="0.2">
      <c r="A234" s="35"/>
      <c r="B234" s="34"/>
      <c r="C234" s="35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H234" s="19"/>
      <c r="AI234" s="19"/>
      <c r="AJ234" s="19"/>
      <c r="AK234" s="19"/>
      <c r="AL234" s="19"/>
      <c r="AM234" s="19"/>
      <c r="AN234" s="19"/>
      <c r="AO234" s="19"/>
      <c r="AP234" s="19"/>
      <c r="AR234" s="19"/>
      <c r="AS234" s="19"/>
    </row>
    <row r="235" spans="1:45" x14ac:dyDescent="0.2">
      <c r="A235" s="35"/>
      <c r="B235" s="34"/>
      <c r="C235" s="35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H235" s="19"/>
      <c r="AI235" s="19"/>
      <c r="AJ235" s="19"/>
      <c r="AK235" s="19"/>
      <c r="AL235" s="19"/>
      <c r="AM235" s="19"/>
      <c r="AN235" s="19"/>
      <c r="AO235" s="19"/>
      <c r="AP235" s="19"/>
      <c r="AR235" s="19"/>
      <c r="AS235" s="19"/>
    </row>
    <row r="236" spans="1:45" x14ac:dyDescent="0.2">
      <c r="A236" s="35"/>
      <c r="B236" s="34"/>
      <c r="C236" s="35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H236" s="19"/>
      <c r="AI236" s="19"/>
      <c r="AJ236" s="19"/>
      <c r="AK236" s="19"/>
      <c r="AL236" s="19"/>
      <c r="AM236" s="19"/>
      <c r="AN236" s="19"/>
      <c r="AO236" s="19"/>
      <c r="AP236" s="19"/>
      <c r="AR236" s="19"/>
      <c r="AS236" s="19"/>
    </row>
    <row r="237" spans="1:45" x14ac:dyDescent="0.2">
      <c r="A237" s="35"/>
      <c r="B237" s="34"/>
      <c r="C237" s="35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H237" s="19"/>
      <c r="AI237" s="19"/>
      <c r="AJ237" s="19"/>
      <c r="AK237" s="19"/>
      <c r="AL237" s="19"/>
      <c r="AM237" s="19"/>
      <c r="AN237" s="19"/>
      <c r="AO237" s="19"/>
      <c r="AP237" s="19"/>
      <c r="AR237" s="19"/>
      <c r="AS237" s="19"/>
    </row>
    <row r="238" spans="1:45" x14ac:dyDescent="0.2">
      <c r="A238" s="35"/>
      <c r="B238" s="34"/>
      <c r="C238" s="35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H238" s="19"/>
      <c r="AI238" s="19"/>
      <c r="AJ238" s="19"/>
      <c r="AK238" s="19"/>
      <c r="AL238" s="19"/>
      <c r="AM238" s="19"/>
      <c r="AN238" s="19"/>
      <c r="AO238" s="19"/>
      <c r="AP238" s="19"/>
      <c r="AR238" s="19"/>
      <c r="AS238" s="19"/>
    </row>
    <row r="239" spans="1:45" x14ac:dyDescent="0.2">
      <c r="A239" s="35"/>
      <c r="B239" s="34"/>
      <c r="C239" s="35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H239" s="19"/>
      <c r="AI239" s="19"/>
      <c r="AJ239" s="19"/>
      <c r="AK239" s="19"/>
      <c r="AL239" s="19"/>
      <c r="AM239" s="19"/>
      <c r="AN239" s="19"/>
      <c r="AO239" s="19"/>
      <c r="AP239" s="19"/>
      <c r="AR239" s="19"/>
      <c r="AS239" s="19"/>
    </row>
    <row r="240" spans="1:45" x14ac:dyDescent="0.2">
      <c r="A240" s="35"/>
      <c r="B240" s="34"/>
      <c r="C240" s="35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H240" s="19"/>
      <c r="AI240" s="19"/>
      <c r="AJ240" s="19"/>
      <c r="AK240" s="19"/>
      <c r="AL240" s="19"/>
      <c r="AM240" s="19"/>
      <c r="AN240" s="19"/>
      <c r="AO240" s="19"/>
      <c r="AP240" s="19"/>
      <c r="AR240" s="19"/>
      <c r="AS240" s="19"/>
    </row>
    <row r="241" spans="1:45" x14ac:dyDescent="0.2">
      <c r="A241" s="35"/>
      <c r="B241" s="34"/>
      <c r="C241" s="35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H241" s="19"/>
      <c r="AI241" s="19"/>
      <c r="AJ241" s="19"/>
      <c r="AK241" s="19"/>
      <c r="AL241" s="19"/>
      <c r="AM241" s="19"/>
      <c r="AN241" s="19"/>
      <c r="AO241" s="19"/>
      <c r="AP241" s="19"/>
      <c r="AR241" s="19"/>
      <c r="AS241" s="19"/>
    </row>
    <row r="242" spans="1:45" x14ac:dyDescent="0.2">
      <c r="A242" s="35"/>
      <c r="B242" s="34"/>
      <c r="C242" s="35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H242" s="19"/>
      <c r="AI242" s="19"/>
      <c r="AJ242" s="19"/>
      <c r="AK242" s="19"/>
      <c r="AL242" s="19"/>
      <c r="AM242" s="19"/>
      <c r="AN242" s="19"/>
      <c r="AO242" s="19"/>
      <c r="AP242" s="19"/>
      <c r="AR242" s="19"/>
      <c r="AS242" s="19"/>
    </row>
    <row r="243" spans="1:45" x14ac:dyDescent="0.2">
      <c r="A243" s="35"/>
      <c r="B243" s="34"/>
      <c r="C243" s="35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H243" s="19"/>
      <c r="AI243" s="19"/>
      <c r="AJ243" s="19"/>
      <c r="AK243" s="19"/>
      <c r="AL243" s="19"/>
      <c r="AM243" s="19"/>
      <c r="AN243" s="19"/>
      <c r="AO243" s="19"/>
      <c r="AP243" s="19"/>
      <c r="AR243" s="19"/>
      <c r="AS243" s="19"/>
    </row>
    <row r="244" spans="1:45" x14ac:dyDescent="0.2">
      <c r="A244" s="35"/>
      <c r="B244" s="34"/>
      <c r="C244" s="35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H244" s="19"/>
      <c r="AI244" s="19"/>
      <c r="AJ244" s="19"/>
      <c r="AK244" s="19"/>
      <c r="AL244" s="19"/>
      <c r="AM244" s="19"/>
      <c r="AN244" s="19"/>
      <c r="AO244" s="19"/>
      <c r="AP244" s="19"/>
      <c r="AR244" s="19"/>
      <c r="AS244" s="19"/>
    </row>
    <row r="245" spans="1:45" x14ac:dyDescent="0.2">
      <c r="A245" s="35"/>
      <c r="B245" s="34"/>
      <c r="C245" s="35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H245" s="19"/>
      <c r="AI245" s="19"/>
      <c r="AJ245" s="19"/>
      <c r="AK245" s="19"/>
      <c r="AL245" s="19"/>
      <c r="AM245" s="19"/>
      <c r="AN245" s="19"/>
      <c r="AO245" s="19"/>
      <c r="AP245" s="19"/>
      <c r="AR245" s="19"/>
      <c r="AS245" s="19"/>
    </row>
    <row r="246" spans="1:45" x14ac:dyDescent="0.2">
      <c r="A246" s="35"/>
      <c r="B246" s="34"/>
      <c r="C246" s="35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H246" s="19"/>
      <c r="AI246" s="19"/>
      <c r="AJ246" s="19"/>
      <c r="AK246" s="19"/>
      <c r="AL246" s="19"/>
      <c r="AM246" s="19"/>
      <c r="AN246" s="19"/>
      <c r="AO246" s="19"/>
      <c r="AP246" s="19"/>
      <c r="AR246" s="19"/>
      <c r="AS246" s="19"/>
    </row>
    <row r="247" spans="1:45" x14ac:dyDescent="0.2">
      <c r="A247" s="35"/>
      <c r="B247" s="34"/>
      <c r="C247" s="35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H247" s="19"/>
      <c r="AI247" s="19"/>
      <c r="AJ247" s="19"/>
      <c r="AK247" s="19"/>
      <c r="AL247" s="19"/>
      <c r="AM247" s="19"/>
      <c r="AN247" s="19"/>
      <c r="AO247" s="19"/>
      <c r="AP247" s="19"/>
      <c r="AR247" s="19"/>
      <c r="AS247" s="19"/>
    </row>
    <row r="248" spans="1:45" x14ac:dyDescent="0.2">
      <c r="A248" s="35"/>
      <c r="B248" s="34"/>
      <c r="C248" s="35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H248" s="19"/>
      <c r="AI248" s="19"/>
      <c r="AJ248" s="19"/>
      <c r="AK248" s="19"/>
      <c r="AL248" s="19"/>
      <c r="AM248" s="19"/>
      <c r="AN248" s="19"/>
      <c r="AO248" s="19"/>
      <c r="AP248" s="19"/>
      <c r="AR248" s="19"/>
      <c r="AS248" s="19"/>
    </row>
    <row r="249" spans="1:45" x14ac:dyDescent="0.2">
      <c r="A249" s="35"/>
      <c r="B249" s="34"/>
      <c r="C249" s="35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H249" s="19"/>
      <c r="AI249" s="19"/>
      <c r="AJ249" s="19"/>
      <c r="AK249" s="19"/>
      <c r="AL249" s="19"/>
      <c r="AM249" s="19"/>
      <c r="AN249" s="19"/>
      <c r="AO249" s="19"/>
      <c r="AP249" s="19"/>
      <c r="AR249" s="19"/>
      <c r="AS249" s="19"/>
    </row>
    <row r="250" spans="1:45" x14ac:dyDescent="0.2">
      <c r="A250" s="35"/>
      <c r="B250" s="34"/>
      <c r="C250" s="35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H250" s="19"/>
      <c r="AI250" s="19"/>
      <c r="AJ250" s="19"/>
      <c r="AK250" s="19"/>
      <c r="AL250" s="19"/>
      <c r="AM250" s="19"/>
      <c r="AN250" s="19"/>
      <c r="AO250" s="19"/>
      <c r="AP250" s="19"/>
      <c r="AR250" s="19"/>
      <c r="AS250" s="19"/>
    </row>
    <row r="251" spans="1:45" x14ac:dyDescent="0.2">
      <c r="A251" s="35"/>
      <c r="B251" s="34"/>
      <c r="C251" s="35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H251" s="19"/>
      <c r="AI251" s="19"/>
      <c r="AJ251" s="19"/>
      <c r="AK251" s="19"/>
      <c r="AL251" s="19"/>
      <c r="AM251" s="19"/>
      <c r="AN251" s="19"/>
      <c r="AO251" s="19"/>
      <c r="AP251" s="19"/>
      <c r="AR251" s="19"/>
      <c r="AS251" s="19"/>
    </row>
    <row r="252" spans="1:45" x14ac:dyDescent="0.2">
      <c r="A252" s="35"/>
      <c r="B252" s="34"/>
      <c r="C252" s="35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H252" s="19"/>
      <c r="AI252" s="19"/>
      <c r="AJ252" s="19"/>
      <c r="AK252" s="19"/>
      <c r="AL252" s="19"/>
      <c r="AM252" s="19"/>
      <c r="AN252" s="19"/>
      <c r="AO252" s="19"/>
      <c r="AP252" s="19"/>
      <c r="AR252" s="19"/>
      <c r="AS252" s="19"/>
    </row>
    <row r="253" spans="1:45" x14ac:dyDescent="0.2">
      <c r="A253" s="35"/>
      <c r="B253" s="34"/>
      <c r="C253" s="35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H253" s="19"/>
      <c r="AI253" s="19"/>
      <c r="AJ253" s="19"/>
      <c r="AK253" s="19"/>
      <c r="AL253" s="19"/>
      <c r="AM253" s="19"/>
      <c r="AN253" s="19"/>
      <c r="AO253" s="19"/>
      <c r="AP253" s="19"/>
      <c r="AR253" s="19"/>
      <c r="AS253" s="19"/>
    </row>
    <row r="254" spans="1:45" x14ac:dyDescent="0.2">
      <c r="A254" s="35"/>
      <c r="B254" s="34"/>
      <c r="C254" s="35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H254" s="19"/>
      <c r="AI254" s="19"/>
      <c r="AJ254" s="19"/>
      <c r="AK254" s="19"/>
      <c r="AL254" s="19"/>
      <c r="AM254" s="19"/>
      <c r="AN254" s="19"/>
      <c r="AO254" s="19"/>
      <c r="AP254" s="19"/>
      <c r="AR254" s="19"/>
      <c r="AS254" s="19"/>
    </row>
    <row r="255" spans="1:45" x14ac:dyDescent="0.2">
      <c r="A255" s="35"/>
      <c r="B255" s="34"/>
      <c r="C255" s="35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H255" s="19"/>
      <c r="AI255" s="19"/>
      <c r="AJ255" s="19"/>
      <c r="AK255" s="19"/>
      <c r="AL255" s="19"/>
      <c r="AM255" s="19"/>
      <c r="AN255" s="19"/>
      <c r="AO255" s="19"/>
      <c r="AP255" s="19"/>
      <c r="AR255" s="19"/>
      <c r="AS255" s="19"/>
    </row>
    <row r="256" spans="1:45" x14ac:dyDescent="0.2">
      <c r="A256" s="35"/>
      <c r="B256" s="34"/>
      <c r="C256" s="35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H256" s="19"/>
      <c r="AI256" s="19"/>
      <c r="AJ256" s="19"/>
      <c r="AK256" s="19"/>
      <c r="AL256" s="19"/>
      <c r="AM256" s="19"/>
      <c r="AN256" s="19"/>
      <c r="AO256" s="19"/>
      <c r="AP256" s="19"/>
      <c r="AR256" s="19"/>
      <c r="AS256" s="19"/>
    </row>
    <row r="257" spans="1:45" x14ac:dyDescent="0.2">
      <c r="A257" s="35"/>
      <c r="B257" s="34"/>
      <c r="C257" s="35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H257" s="19"/>
      <c r="AI257" s="19"/>
      <c r="AJ257" s="19"/>
      <c r="AK257" s="19"/>
      <c r="AL257" s="19"/>
      <c r="AM257" s="19"/>
      <c r="AN257" s="19"/>
      <c r="AO257" s="19"/>
      <c r="AP257" s="19"/>
      <c r="AR257" s="19"/>
      <c r="AS257" s="19"/>
    </row>
    <row r="258" spans="1:45" x14ac:dyDescent="0.2">
      <c r="A258" s="35"/>
      <c r="B258" s="34"/>
      <c r="C258" s="35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H258" s="19"/>
      <c r="AI258" s="19"/>
      <c r="AJ258" s="19"/>
      <c r="AK258" s="19"/>
      <c r="AL258" s="19"/>
      <c r="AM258" s="19"/>
      <c r="AN258" s="19"/>
      <c r="AO258" s="19"/>
      <c r="AP258" s="19"/>
      <c r="AR258" s="19"/>
      <c r="AS258" s="19"/>
    </row>
    <row r="259" spans="1:45" x14ac:dyDescent="0.2">
      <c r="A259" s="35"/>
      <c r="B259" s="34"/>
      <c r="C259" s="35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H259" s="19"/>
      <c r="AI259" s="19"/>
      <c r="AJ259" s="19"/>
      <c r="AK259" s="19"/>
      <c r="AL259" s="19"/>
      <c r="AM259" s="19"/>
      <c r="AN259" s="19"/>
      <c r="AO259" s="19"/>
      <c r="AP259" s="19"/>
      <c r="AR259" s="19"/>
      <c r="AS259" s="19"/>
    </row>
    <row r="260" spans="1:45" x14ac:dyDescent="0.2">
      <c r="A260" s="35"/>
      <c r="B260" s="34"/>
      <c r="C260" s="35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H260" s="19"/>
      <c r="AI260" s="19"/>
      <c r="AJ260" s="19"/>
      <c r="AK260" s="19"/>
      <c r="AL260" s="19"/>
      <c r="AM260" s="19"/>
      <c r="AN260" s="19"/>
      <c r="AO260" s="19"/>
      <c r="AP260" s="19"/>
      <c r="AR260" s="19"/>
      <c r="AS260" s="19"/>
    </row>
    <row r="261" spans="1:45" x14ac:dyDescent="0.2">
      <c r="A261" s="35"/>
      <c r="B261" s="34"/>
      <c r="C261" s="35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H261" s="19"/>
      <c r="AI261" s="19"/>
      <c r="AJ261" s="19"/>
      <c r="AK261" s="19"/>
      <c r="AL261" s="19"/>
      <c r="AM261" s="19"/>
      <c r="AN261" s="19"/>
      <c r="AO261" s="19"/>
      <c r="AP261" s="19"/>
      <c r="AR261" s="19"/>
      <c r="AS261" s="19"/>
    </row>
    <row r="262" spans="1:45" x14ac:dyDescent="0.2">
      <c r="A262" s="35"/>
      <c r="B262" s="34"/>
      <c r="C262" s="35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H262" s="19"/>
      <c r="AI262" s="19"/>
      <c r="AJ262" s="19"/>
      <c r="AK262" s="19"/>
      <c r="AL262" s="19"/>
      <c r="AM262" s="19"/>
      <c r="AN262" s="19"/>
      <c r="AO262" s="19"/>
      <c r="AP262" s="19"/>
      <c r="AR262" s="19"/>
      <c r="AS262" s="19"/>
    </row>
    <row r="263" spans="1:45" x14ac:dyDescent="0.2">
      <c r="A263" s="35"/>
      <c r="B263" s="34"/>
      <c r="C263" s="35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H263" s="19"/>
      <c r="AI263" s="19"/>
      <c r="AJ263" s="19"/>
      <c r="AK263" s="19"/>
      <c r="AL263" s="19"/>
      <c r="AM263" s="19"/>
      <c r="AN263" s="19"/>
      <c r="AO263" s="19"/>
      <c r="AP263" s="19"/>
      <c r="AR263" s="19"/>
      <c r="AS263" s="19"/>
    </row>
    <row r="264" spans="1:45" x14ac:dyDescent="0.2">
      <c r="A264" s="35"/>
      <c r="B264" s="34"/>
      <c r="C264" s="35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H264" s="19"/>
      <c r="AI264" s="19"/>
      <c r="AJ264" s="19"/>
      <c r="AK264" s="19"/>
      <c r="AL264" s="19"/>
      <c r="AM264" s="19"/>
      <c r="AN264" s="19"/>
      <c r="AO264" s="19"/>
      <c r="AP264" s="19"/>
      <c r="AR264" s="19"/>
      <c r="AS264" s="19"/>
    </row>
    <row r="265" spans="1:45" x14ac:dyDescent="0.2">
      <c r="A265" s="35"/>
      <c r="B265" s="34"/>
      <c r="C265" s="35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H265" s="19"/>
      <c r="AI265" s="19"/>
      <c r="AJ265" s="19"/>
      <c r="AK265" s="19"/>
      <c r="AL265" s="19"/>
      <c r="AM265" s="19"/>
      <c r="AN265" s="19"/>
      <c r="AO265" s="19"/>
      <c r="AP265" s="19"/>
      <c r="AR265" s="19"/>
      <c r="AS265" s="19"/>
    </row>
    <row r="266" spans="1:45" x14ac:dyDescent="0.2">
      <c r="A266" s="35"/>
      <c r="B266" s="34"/>
      <c r="C266" s="35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H266" s="19"/>
      <c r="AI266" s="19"/>
      <c r="AJ266" s="19"/>
      <c r="AK266" s="19"/>
      <c r="AL266" s="19"/>
      <c r="AM266" s="19"/>
      <c r="AN266" s="19"/>
      <c r="AO266" s="19"/>
      <c r="AP266" s="19"/>
      <c r="AR266" s="19"/>
      <c r="AS266" s="19"/>
    </row>
    <row r="267" spans="1:45" x14ac:dyDescent="0.2">
      <c r="A267" s="35"/>
      <c r="B267" s="34"/>
      <c r="C267" s="35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H267" s="19"/>
      <c r="AI267" s="19"/>
      <c r="AJ267" s="19"/>
      <c r="AK267" s="19"/>
      <c r="AL267" s="19"/>
      <c r="AM267" s="19"/>
      <c r="AN267" s="19"/>
      <c r="AO267" s="19"/>
      <c r="AP267" s="19"/>
      <c r="AR267" s="19"/>
      <c r="AS267" s="19"/>
    </row>
    <row r="268" spans="1:45" x14ac:dyDescent="0.2">
      <c r="A268" s="35"/>
      <c r="B268" s="34"/>
      <c r="C268" s="35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H268" s="19"/>
      <c r="AI268" s="19"/>
      <c r="AJ268" s="19"/>
      <c r="AK268" s="19"/>
      <c r="AL268" s="19"/>
      <c r="AM268" s="19"/>
      <c r="AN268" s="19"/>
      <c r="AO268" s="19"/>
      <c r="AP268" s="19"/>
      <c r="AR268" s="19"/>
      <c r="AS268" s="19"/>
    </row>
    <row r="269" spans="1:45" x14ac:dyDescent="0.2">
      <c r="A269" s="35"/>
      <c r="B269" s="34"/>
      <c r="C269" s="35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H269" s="19"/>
      <c r="AI269" s="19"/>
      <c r="AJ269" s="19"/>
      <c r="AK269" s="19"/>
      <c r="AL269" s="19"/>
      <c r="AM269" s="19"/>
      <c r="AN269" s="19"/>
      <c r="AO269" s="19"/>
      <c r="AP269" s="19"/>
      <c r="AR269" s="19"/>
      <c r="AS269" s="19"/>
    </row>
    <row r="270" spans="1:45" x14ac:dyDescent="0.2">
      <c r="A270" s="35"/>
      <c r="B270" s="34"/>
      <c r="C270" s="35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H270" s="19"/>
      <c r="AI270" s="19"/>
      <c r="AJ270" s="19"/>
      <c r="AK270" s="19"/>
      <c r="AL270" s="19"/>
      <c r="AM270" s="19"/>
      <c r="AN270" s="19"/>
      <c r="AO270" s="19"/>
      <c r="AP270" s="19"/>
      <c r="AR270" s="19"/>
      <c r="AS270" s="19"/>
    </row>
    <row r="271" spans="1:45" x14ac:dyDescent="0.2">
      <c r="A271" s="35"/>
      <c r="B271" s="34"/>
      <c r="C271" s="35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H271" s="19"/>
      <c r="AI271" s="19"/>
      <c r="AJ271" s="19"/>
      <c r="AK271" s="19"/>
      <c r="AL271" s="19"/>
      <c r="AM271" s="19"/>
      <c r="AN271" s="19"/>
      <c r="AO271" s="19"/>
      <c r="AP271" s="19"/>
      <c r="AR271" s="19"/>
      <c r="AS271" s="19"/>
    </row>
    <row r="272" spans="1:45" x14ac:dyDescent="0.2">
      <c r="A272" s="35"/>
      <c r="B272" s="34"/>
      <c r="C272" s="35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H272" s="19"/>
      <c r="AI272" s="19"/>
      <c r="AJ272" s="19"/>
      <c r="AK272" s="19"/>
      <c r="AL272" s="19"/>
      <c r="AM272" s="19"/>
      <c r="AN272" s="19"/>
      <c r="AO272" s="19"/>
      <c r="AP272" s="19"/>
      <c r="AR272" s="19"/>
      <c r="AS272" s="19"/>
    </row>
    <row r="273" spans="1:45" x14ac:dyDescent="0.2">
      <c r="A273" s="35"/>
      <c r="B273" s="34"/>
      <c r="C273" s="35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H273" s="19"/>
      <c r="AI273" s="19"/>
      <c r="AJ273" s="19"/>
      <c r="AK273" s="19"/>
      <c r="AL273" s="19"/>
      <c r="AM273" s="19"/>
      <c r="AN273" s="19"/>
      <c r="AO273" s="19"/>
      <c r="AP273" s="19"/>
      <c r="AR273" s="19"/>
      <c r="AS273" s="19"/>
    </row>
    <row r="274" spans="1:45" x14ac:dyDescent="0.2">
      <c r="A274" s="35"/>
      <c r="B274" s="34"/>
      <c r="C274" s="35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H274" s="19"/>
      <c r="AI274" s="19"/>
      <c r="AJ274" s="19"/>
      <c r="AK274" s="19"/>
      <c r="AL274" s="19"/>
      <c r="AM274" s="19"/>
      <c r="AN274" s="19"/>
      <c r="AO274" s="19"/>
      <c r="AP274" s="19"/>
      <c r="AR274" s="19"/>
      <c r="AS274" s="19"/>
    </row>
    <row r="275" spans="1:45" x14ac:dyDescent="0.2">
      <c r="A275" s="35"/>
      <c r="B275" s="34"/>
      <c r="C275" s="35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H275" s="19"/>
      <c r="AI275" s="19"/>
      <c r="AJ275" s="19"/>
      <c r="AK275" s="19"/>
      <c r="AL275" s="19"/>
      <c r="AM275" s="19"/>
      <c r="AN275" s="19"/>
      <c r="AO275" s="19"/>
      <c r="AP275" s="19"/>
      <c r="AR275" s="19"/>
      <c r="AS275" s="19"/>
    </row>
    <row r="276" spans="1:45" x14ac:dyDescent="0.2">
      <c r="A276" s="35"/>
      <c r="B276" s="34"/>
      <c r="C276" s="35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H276" s="19"/>
      <c r="AI276" s="19"/>
      <c r="AJ276" s="19"/>
      <c r="AK276" s="19"/>
      <c r="AL276" s="19"/>
      <c r="AM276" s="19"/>
      <c r="AN276" s="19"/>
      <c r="AO276" s="19"/>
      <c r="AP276" s="19"/>
      <c r="AR276" s="19"/>
      <c r="AS276" s="19"/>
    </row>
    <row r="277" spans="1:45" x14ac:dyDescent="0.2">
      <c r="A277" s="35"/>
      <c r="B277" s="34"/>
      <c r="C277" s="35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H277" s="19"/>
      <c r="AI277" s="19"/>
      <c r="AJ277" s="19"/>
      <c r="AK277" s="19"/>
      <c r="AL277" s="19"/>
      <c r="AM277" s="19"/>
      <c r="AN277" s="19"/>
      <c r="AO277" s="19"/>
      <c r="AP277" s="19"/>
      <c r="AR277" s="19"/>
      <c r="AS277" s="19"/>
    </row>
    <row r="278" spans="1:45" x14ac:dyDescent="0.2">
      <c r="A278" s="35"/>
      <c r="B278" s="34"/>
      <c r="C278" s="35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H278" s="19"/>
      <c r="AI278" s="19"/>
      <c r="AJ278" s="19"/>
      <c r="AK278" s="19"/>
      <c r="AL278" s="19"/>
      <c r="AM278" s="19"/>
      <c r="AN278" s="19"/>
      <c r="AO278" s="19"/>
      <c r="AP278" s="19"/>
      <c r="AR278" s="19"/>
      <c r="AS278" s="19"/>
    </row>
    <row r="279" spans="1:45" x14ac:dyDescent="0.2">
      <c r="A279" s="35"/>
      <c r="B279" s="34"/>
      <c r="C279" s="35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H279" s="19"/>
      <c r="AI279" s="19"/>
      <c r="AJ279" s="19"/>
      <c r="AK279" s="19"/>
      <c r="AL279" s="19"/>
      <c r="AM279" s="19"/>
      <c r="AN279" s="19"/>
      <c r="AO279" s="19"/>
      <c r="AP279" s="19"/>
      <c r="AR279" s="19"/>
      <c r="AS279" s="19"/>
    </row>
    <row r="280" spans="1:45" x14ac:dyDescent="0.2">
      <c r="A280" s="35"/>
      <c r="B280" s="34"/>
      <c r="C280" s="35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H280" s="19"/>
      <c r="AI280" s="19"/>
      <c r="AJ280" s="19"/>
      <c r="AK280" s="19"/>
      <c r="AL280" s="19"/>
      <c r="AM280" s="19"/>
      <c r="AN280" s="19"/>
      <c r="AO280" s="19"/>
      <c r="AP280" s="19"/>
      <c r="AR280" s="19"/>
      <c r="AS280" s="19"/>
    </row>
    <row r="281" spans="1:45" x14ac:dyDescent="0.2">
      <c r="A281" s="35"/>
      <c r="B281" s="34"/>
      <c r="C281" s="35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H281" s="19"/>
      <c r="AI281" s="19"/>
      <c r="AJ281" s="19"/>
      <c r="AK281" s="19"/>
      <c r="AL281" s="19"/>
      <c r="AM281" s="19"/>
      <c r="AN281" s="19"/>
      <c r="AO281" s="19"/>
      <c r="AP281" s="19"/>
      <c r="AR281" s="19"/>
      <c r="AS281" s="19"/>
    </row>
    <row r="282" spans="1:45" x14ac:dyDescent="0.2">
      <c r="A282" s="35"/>
      <c r="B282" s="34"/>
      <c r="C282" s="35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H282" s="19"/>
      <c r="AI282" s="19"/>
      <c r="AJ282" s="19"/>
      <c r="AK282" s="19"/>
      <c r="AL282" s="19"/>
      <c r="AM282" s="19"/>
      <c r="AN282" s="19"/>
      <c r="AO282" s="19"/>
      <c r="AP282" s="19"/>
      <c r="AR282" s="19"/>
      <c r="AS282" s="19"/>
    </row>
    <row r="283" spans="1:45" x14ac:dyDescent="0.2">
      <c r="A283" s="35"/>
      <c r="B283" s="34"/>
      <c r="C283" s="35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H283" s="19"/>
      <c r="AI283" s="19"/>
      <c r="AJ283" s="19"/>
      <c r="AK283" s="19"/>
      <c r="AL283" s="19"/>
      <c r="AM283" s="19"/>
      <c r="AN283" s="19"/>
      <c r="AO283" s="19"/>
      <c r="AP283" s="19"/>
      <c r="AR283" s="19"/>
      <c r="AS283" s="19"/>
    </row>
    <row r="284" spans="1:45" x14ac:dyDescent="0.2">
      <c r="A284" s="35"/>
      <c r="B284" s="34"/>
      <c r="C284" s="35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H284" s="19"/>
      <c r="AI284" s="19"/>
      <c r="AJ284" s="19"/>
      <c r="AK284" s="19"/>
      <c r="AL284" s="19"/>
      <c r="AM284" s="19"/>
      <c r="AN284" s="19"/>
      <c r="AO284" s="19"/>
      <c r="AP284" s="19"/>
      <c r="AR284" s="19"/>
      <c r="AS284" s="19"/>
    </row>
    <row r="285" spans="1:45" x14ac:dyDescent="0.2">
      <c r="A285" s="35"/>
      <c r="B285" s="34"/>
      <c r="C285" s="35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H285" s="19"/>
      <c r="AI285" s="19"/>
      <c r="AJ285" s="19"/>
      <c r="AK285" s="19"/>
      <c r="AL285" s="19"/>
      <c r="AM285" s="19"/>
      <c r="AN285" s="19"/>
      <c r="AO285" s="19"/>
      <c r="AP285" s="19"/>
      <c r="AR285" s="19"/>
      <c r="AS285" s="19"/>
    </row>
    <row r="286" spans="1:45" x14ac:dyDescent="0.2">
      <c r="A286" s="35"/>
      <c r="B286" s="34"/>
      <c r="C286" s="35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H286" s="19"/>
      <c r="AI286" s="19"/>
      <c r="AJ286" s="19"/>
      <c r="AK286" s="19"/>
      <c r="AL286" s="19"/>
      <c r="AM286" s="19"/>
      <c r="AN286" s="19"/>
      <c r="AO286" s="19"/>
      <c r="AP286" s="19"/>
      <c r="AR286" s="19"/>
      <c r="AS286" s="19"/>
    </row>
    <row r="287" spans="1:45" x14ac:dyDescent="0.2">
      <c r="A287" s="35"/>
      <c r="B287" s="34"/>
      <c r="C287" s="35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H287" s="19"/>
      <c r="AI287" s="19"/>
      <c r="AJ287" s="19"/>
      <c r="AK287" s="19"/>
      <c r="AL287" s="19"/>
      <c r="AM287" s="19"/>
      <c r="AN287" s="19"/>
      <c r="AO287" s="19"/>
      <c r="AP287" s="19"/>
      <c r="AR287" s="19"/>
      <c r="AS287" s="19"/>
    </row>
    <row r="288" spans="1:45" x14ac:dyDescent="0.2">
      <c r="A288" s="35"/>
      <c r="B288" s="34"/>
      <c r="C288" s="35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H288" s="19"/>
      <c r="AI288" s="19"/>
      <c r="AJ288" s="19"/>
      <c r="AK288" s="19"/>
      <c r="AL288" s="19"/>
      <c r="AM288" s="19"/>
      <c r="AN288" s="19"/>
      <c r="AO288" s="19"/>
      <c r="AP288" s="19"/>
      <c r="AR288" s="19"/>
      <c r="AS288" s="19"/>
    </row>
    <row r="289" spans="1:45" x14ac:dyDescent="0.2">
      <c r="A289" s="35"/>
      <c r="B289" s="34"/>
      <c r="C289" s="35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H289" s="19"/>
      <c r="AI289" s="19"/>
      <c r="AJ289" s="19"/>
      <c r="AK289" s="19"/>
      <c r="AL289" s="19"/>
      <c r="AM289" s="19"/>
      <c r="AN289" s="19"/>
      <c r="AO289" s="19"/>
      <c r="AP289" s="19"/>
      <c r="AR289" s="19"/>
      <c r="AS289" s="19"/>
    </row>
    <row r="290" spans="1:45" x14ac:dyDescent="0.2">
      <c r="A290" s="35"/>
      <c r="B290" s="34"/>
      <c r="C290" s="35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H290" s="19"/>
      <c r="AI290" s="19"/>
      <c r="AJ290" s="19"/>
      <c r="AK290" s="19"/>
      <c r="AL290" s="19"/>
      <c r="AM290" s="19"/>
      <c r="AN290" s="19"/>
      <c r="AO290" s="19"/>
      <c r="AP290" s="19"/>
      <c r="AR290" s="19"/>
      <c r="AS290" s="19"/>
    </row>
    <row r="291" spans="1:45" x14ac:dyDescent="0.2">
      <c r="A291" s="35"/>
      <c r="B291" s="34"/>
      <c r="C291" s="35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H291" s="19"/>
      <c r="AI291" s="19"/>
      <c r="AJ291" s="19"/>
      <c r="AK291" s="19"/>
      <c r="AL291" s="19"/>
      <c r="AM291" s="19"/>
      <c r="AN291" s="19"/>
      <c r="AO291" s="19"/>
      <c r="AP291" s="19"/>
      <c r="AR291" s="19"/>
      <c r="AS291" s="19"/>
    </row>
    <row r="292" spans="1:45" x14ac:dyDescent="0.2">
      <c r="A292" s="35"/>
      <c r="B292" s="34"/>
      <c r="C292" s="35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H292" s="19"/>
      <c r="AI292" s="19"/>
      <c r="AJ292" s="19"/>
      <c r="AK292" s="19"/>
      <c r="AL292" s="19"/>
      <c r="AM292" s="19"/>
      <c r="AN292" s="19"/>
      <c r="AO292" s="19"/>
      <c r="AP292" s="19"/>
      <c r="AR292" s="19"/>
      <c r="AS292" s="19"/>
    </row>
    <row r="293" spans="1:45" x14ac:dyDescent="0.2">
      <c r="A293" s="35"/>
      <c r="B293" s="34"/>
      <c r="C293" s="35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H293" s="19"/>
      <c r="AI293" s="19"/>
      <c r="AJ293" s="19"/>
      <c r="AK293" s="19"/>
      <c r="AL293" s="19"/>
      <c r="AM293" s="19"/>
      <c r="AN293" s="19"/>
      <c r="AO293" s="19"/>
      <c r="AP293" s="19"/>
      <c r="AR293" s="19"/>
      <c r="AS293" s="19"/>
    </row>
    <row r="294" spans="1:45" x14ac:dyDescent="0.2">
      <c r="A294" s="35"/>
      <c r="B294" s="34"/>
      <c r="C294" s="35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H294" s="19"/>
      <c r="AI294" s="19"/>
      <c r="AJ294" s="19"/>
      <c r="AK294" s="19"/>
      <c r="AL294" s="19"/>
      <c r="AM294" s="19"/>
      <c r="AN294" s="19"/>
      <c r="AO294" s="19"/>
      <c r="AP294" s="19"/>
      <c r="AR294" s="19"/>
      <c r="AS294" s="19"/>
    </row>
    <row r="295" spans="1:45" x14ac:dyDescent="0.2">
      <c r="A295" s="35"/>
      <c r="B295" s="34"/>
      <c r="C295" s="35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H295" s="19"/>
      <c r="AI295" s="19"/>
      <c r="AJ295" s="19"/>
      <c r="AK295" s="19"/>
      <c r="AL295" s="19"/>
      <c r="AM295" s="19"/>
      <c r="AN295" s="19"/>
      <c r="AO295" s="19"/>
      <c r="AP295" s="19"/>
      <c r="AR295" s="19"/>
      <c r="AS295" s="19"/>
    </row>
    <row r="296" spans="1:45" x14ac:dyDescent="0.2">
      <c r="A296" s="35"/>
      <c r="B296" s="34"/>
      <c r="C296" s="35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H296" s="19"/>
      <c r="AI296" s="19"/>
      <c r="AJ296" s="19"/>
      <c r="AK296" s="19"/>
      <c r="AL296" s="19"/>
      <c r="AM296" s="19"/>
      <c r="AN296" s="19"/>
      <c r="AO296" s="19"/>
      <c r="AP296" s="19"/>
      <c r="AR296" s="19"/>
      <c r="AS296" s="19"/>
    </row>
    <row r="297" spans="1:45" x14ac:dyDescent="0.2">
      <c r="A297" s="35"/>
      <c r="B297" s="34"/>
      <c r="C297" s="35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H297" s="19"/>
      <c r="AI297" s="19"/>
      <c r="AJ297" s="19"/>
      <c r="AK297" s="19"/>
      <c r="AL297" s="19"/>
      <c r="AM297" s="19"/>
      <c r="AN297" s="19"/>
      <c r="AO297" s="19"/>
      <c r="AP297" s="19"/>
      <c r="AR297" s="19"/>
      <c r="AS297" s="19"/>
    </row>
    <row r="298" spans="1:45" x14ac:dyDescent="0.2">
      <c r="A298" s="35"/>
      <c r="B298" s="34"/>
      <c r="C298" s="35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H298" s="19"/>
      <c r="AI298" s="19"/>
      <c r="AJ298" s="19"/>
      <c r="AK298" s="19"/>
      <c r="AL298" s="19"/>
      <c r="AM298" s="19"/>
      <c r="AN298" s="19"/>
      <c r="AO298" s="19"/>
      <c r="AP298" s="19"/>
      <c r="AR298" s="19"/>
      <c r="AS298" s="19"/>
    </row>
    <row r="299" spans="1:45" x14ac:dyDescent="0.2">
      <c r="A299" s="35"/>
      <c r="B299" s="34"/>
      <c r="C299" s="35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H299" s="19"/>
      <c r="AI299" s="19"/>
      <c r="AJ299" s="19"/>
      <c r="AK299" s="19"/>
      <c r="AL299" s="19"/>
      <c r="AM299" s="19"/>
      <c r="AN299" s="19"/>
      <c r="AO299" s="19"/>
      <c r="AP299" s="19"/>
      <c r="AR299" s="19"/>
      <c r="AS299" s="19"/>
    </row>
    <row r="300" spans="1:45" x14ac:dyDescent="0.2">
      <c r="A300" s="35"/>
      <c r="B300" s="34"/>
      <c r="C300" s="35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H300" s="19"/>
      <c r="AI300" s="19"/>
      <c r="AJ300" s="19"/>
      <c r="AK300" s="19"/>
      <c r="AL300" s="19"/>
      <c r="AM300" s="19"/>
      <c r="AN300" s="19"/>
      <c r="AO300" s="19"/>
      <c r="AP300" s="19"/>
      <c r="AR300" s="19"/>
      <c r="AS300" s="19"/>
    </row>
    <row r="301" spans="1:45" x14ac:dyDescent="0.2">
      <c r="A301" s="35"/>
      <c r="B301" s="34"/>
      <c r="C301" s="35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H301" s="19"/>
      <c r="AI301" s="19"/>
      <c r="AJ301" s="19"/>
      <c r="AK301" s="19"/>
      <c r="AL301" s="19"/>
      <c r="AM301" s="19"/>
      <c r="AN301" s="19"/>
      <c r="AO301" s="19"/>
      <c r="AP301" s="19"/>
      <c r="AR301" s="19"/>
      <c r="AS301" s="19"/>
    </row>
    <row r="302" spans="1:45" x14ac:dyDescent="0.2">
      <c r="A302" s="35"/>
      <c r="B302" s="34"/>
      <c r="C302" s="35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H302" s="19"/>
      <c r="AI302" s="19"/>
      <c r="AJ302" s="19"/>
      <c r="AK302" s="19"/>
      <c r="AL302" s="19"/>
      <c r="AM302" s="19"/>
      <c r="AN302" s="19"/>
      <c r="AO302" s="19"/>
      <c r="AP302" s="19"/>
      <c r="AR302" s="19"/>
      <c r="AS302" s="19"/>
    </row>
    <row r="303" spans="1:45" x14ac:dyDescent="0.2">
      <c r="A303" s="35"/>
      <c r="B303" s="34"/>
      <c r="C303" s="35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H303" s="19"/>
      <c r="AI303" s="19"/>
      <c r="AJ303" s="19"/>
      <c r="AK303" s="19"/>
      <c r="AL303" s="19"/>
      <c r="AM303" s="19"/>
      <c r="AN303" s="19"/>
      <c r="AO303" s="19"/>
      <c r="AP303" s="19"/>
      <c r="AR303" s="19"/>
      <c r="AS303" s="19"/>
    </row>
    <row r="304" spans="1:45" x14ac:dyDescent="0.2">
      <c r="A304" s="35"/>
      <c r="B304" s="34"/>
      <c r="C304" s="35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H304" s="19"/>
      <c r="AI304" s="19"/>
      <c r="AJ304" s="19"/>
      <c r="AK304" s="19"/>
      <c r="AL304" s="19"/>
      <c r="AM304" s="19"/>
      <c r="AN304" s="19"/>
      <c r="AO304" s="19"/>
      <c r="AP304" s="19"/>
      <c r="AR304" s="19"/>
      <c r="AS304" s="19"/>
    </row>
    <row r="305" spans="1:45" x14ac:dyDescent="0.2">
      <c r="A305" s="35"/>
      <c r="B305" s="34"/>
      <c r="C305" s="35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H305" s="19"/>
      <c r="AI305" s="19"/>
      <c r="AJ305" s="19"/>
      <c r="AK305" s="19"/>
      <c r="AL305" s="19"/>
      <c r="AM305" s="19"/>
      <c r="AN305" s="19"/>
      <c r="AO305" s="19"/>
      <c r="AP305" s="19"/>
      <c r="AR305" s="19"/>
      <c r="AS305" s="19"/>
    </row>
    <row r="306" spans="1:45" x14ac:dyDescent="0.2">
      <c r="A306" s="35"/>
      <c r="B306" s="34"/>
      <c r="C306" s="35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H306" s="19"/>
      <c r="AI306" s="19"/>
      <c r="AJ306" s="19"/>
      <c r="AK306" s="19"/>
      <c r="AL306" s="19"/>
      <c r="AM306" s="19"/>
      <c r="AN306" s="19"/>
      <c r="AO306" s="19"/>
      <c r="AP306" s="19"/>
      <c r="AR306" s="19"/>
      <c r="AS306" s="19"/>
    </row>
    <row r="307" spans="1:45" x14ac:dyDescent="0.2">
      <c r="A307" s="35"/>
      <c r="B307" s="34"/>
      <c r="C307" s="35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H307" s="19"/>
      <c r="AI307" s="19"/>
      <c r="AJ307" s="19"/>
      <c r="AK307" s="19"/>
      <c r="AL307" s="19"/>
      <c r="AM307" s="19"/>
      <c r="AN307" s="19"/>
      <c r="AO307" s="19"/>
      <c r="AP307" s="19"/>
      <c r="AR307" s="19"/>
      <c r="AS307" s="19"/>
    </row>
    <row r="308" spans="1:45" x14ac:dyDescent="0.2">
      <c r="A308" s="35"/>
      <c r="B308" s="34"/>
      <c r="C308" s="35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H308" s="19"/>
      <c r="AI308" s="19"/>
      <c r="AJ308" s="19"/>
      <c r="AK308" s="19"/>
      <c r="AL308" s="19"/>
      <c r="AM308" s="19"/>
      <c r="AN308" s="19"/>
      <c r="AO308" s="19"/>
      <c r="AP308" s="19"/>
      <c r="AR308" s="19"/>
      <c r="AS308" s="19"/>
    </row>
    <row r="309" spans="1:45" x14ac:dyDescent="0.2">
      <c r="A309" s="35"/>
      <c r="B309" s="34"/>
      <c r="C309" s="35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H309" s="19"/>
      <c r="AI309" s="19"/>
      <c r="AJ309" s="19"/>
      <c r="AK309" s="19"/>
      <c r="AL309" s="19"/>
      <c r="AM309" s="19"/>
      <c r="AN309" s="19"/>
      <c r="AO309" s="19"/>
      <c r="AP309" s="19"/>
      <c r="AR309" s="19"/>
      <c r="AS309" s="19"/>
    </row>
    <row r="310" spans="1:45" x14ac:dyDescent="0.2">
      <c r="A310" s="35"/>
      <c r="B310" s="34"/>
      <c r="C310" s="35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H310" s="19"/>
      <c r="AI310" s="19"/>
      <c r="AJ310" s="19"/>
      <c r="AK310" s="19"/>
      <c r="AL310" s="19"/>
      <c r="AM310" s="19"/>
      <c r="AN310" s="19"/>
      <c r="AO310" s="19"/>
      <c r="AP310" s="19"/>
      <c r="AR310" s="19"/>
      <c r="AS310" s="19"/>
    </row>
    <row r="311" spans="1:45" x14ac:dyDescent="0.2">
      <c r="A311" s="35"/>
      <c r="B311" s="34"/>
      <c r="C311" s="35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H311" s="19"/>
      <c r="AI311" s="19"/>
      <c r="AJ311" s="19"/>
      <c r="AK311" s="19"/>
      <c r="AL311" s="19"/>
      <c r="AM311" s="19"/>
      <c r="AN311" s="19"/>
      <c r="AO311" s="19"/>
      <c r="AP311" s="19"/>
      <c r="AR311" s="19"/>
      <c r="AS311" s="19"/>
    </row>
    <row r="312" spans="1:45" x14ac:dyDescent="0.2">
      <c r="A312" s="35"/>
      <c r="B312" s="34"/>
      <c r="C312" s="35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H312" s="19"/>
      <c r="AI312" s="19"/>
      <c r="AJ312" s="19"/>
      <c r="AK312" s="19"/>
      <c r="AL312" s="19"/>
      <c r="AM312" s="19"/>
      <c r="AN312" s="19"/>
      <c r="AO312" s="19"/>
      <c r="AP312" s="19"/>
      <c r="AR312" s="19"/>
      <c r="AS312" s="19"/>
    </row>
    <row r="313" spans="1:45" x14ac:dyDescent="0.2">
      <c r="A313" s="35"/>
      <c r="B313" s="34"/>
      <c r="C313" s="35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H313" s="19"/>
      <c r="AI313" s="19"/>
      <c r="AJ313" s="19"/>
      <c r="AK313" s="19"/>
      <c r="AL313" s="19"/>
      <c r="AM313" s="19"/>
      <c r="AN313" s="19"/>
      <c r="AO313" s="19"/>
      <c r="AP313" s="19"/>
      <c r="AR313" s="19"/>
      <c r="AS313" s="19"/>
    </row>
    <row r="314" spans="1:45" x14ac:dyDescent="0.2">
      <c r="A314" s="35"/>
      <c r="B314" s="34"/>
      <c r="C314" s="35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H314" s="19"/>
      <c r="AI314" s="19"/>
      <c r="AJ314" s="19"/>
      <c r="AK314" s="19"/>
      <c r="AL314" s="19"/>
      <c r="AM314" s="19"/>
      <c r="AN314" s="19"/>
      <c r="AO314" s="19"/>
      <c r="AP314" s="19"/>
      <c r="AR314" s="19"/>
      <c r="AS314" s="19"/>
    </row>
    <row r="315" spans="1:45" x14ac:dyDescent="0.2">
      <c r="A315" s="35"/>
      <c r="B315" s="34"/>
      <c r="C315" s="35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H315" s="19"/>
      <c r="AI315" s="19"/>
      <c r="AJ315" s="19"/>
      <c r="AK315" s="19"/>
      <c r="AL315" s="19"/>
      <c r="AM315" s="19"/>
      <c r="AN315" s="19"/>
      <c r="AO315" s="19"/>
      <c r="AP315" s="19"/>
      <c r="AR315" s="19"/>
      <c r="AS315" s="19"/>
    </row>
    <row r="316" spans="1:45" x14ac:dyDescent="0.2">
      <c r="A316" s="35"/>
      <c r="B316" s="34"/>
      <c r="C316" s="35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H316" s="19"/>
      <c r="AI316" s="19"/>
      <c r="AJ316" s="19"/>
      <c r="AK316" s="19"/>
      <c r="AL316" s="19"/>
      <c r="AM316" s="19"/>
      <c r="AN316" s="19"/>
      <c r="AO316" s="19"/>
      <c r="AP316" s="19"/>
      <c r="AR316" s="19"/>
      <c r="AS316" s="19"/>
    </row>
    <row r="317" spans="1:45" x14ac:dyDescent="0.2">
      <c r="A317" s="35"/>
      <c r="B317" s="34"/>
      <c r="C317" s="35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H317" s="19"/>
      <c r="AI317" s="19"/>
      <c r="AJ317" s="19"/>
      <c r="AK317" s="19"/>
      <c r="AL317" s="19"/>
      <c r="AM317" s="19"/>
      <c r="AN317" s="19"/>
      <c r="AO317" s="19"/>
      <c r="AP317" s="19"/>
      <c r="AR317" s="19"/>
      <c r="AS317" s="19"/>
    </row>
    <row r="318" spans="1:45" x14ac:dyDescent="0.2">
      <c r="A318" s="35"/>
      <c r="B318" s="34"/>
      <c r="C318" s="35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H318" s="19"/>
      <c r="AI318" s="19"/>
      <c r="AJ318" s="19"/>
      <c r="AK318" s="19"/>
      <c r="AL318" s="19"/>
      <c r="AM318" s="19"/>
      <c r="AN318" s="19"/>
      <c r="AO318" s="19"/>
      <c r="AP318" s="19"/>
      <c r="AR318" s="19"/>
      <c r="AS318" s="19"/>
    </row>
    <row r="319" spans="1:45" x14ac:dyDescent="0.2">
      <c r="A319" s="35"/>
      <c r="B319" s="34"/>
      <c r="C319" s="35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H319" s="19"/>
      <c r="AI319" s="19"/>
      <c r="AJ319" s="19"/>
      <c r="AK319" s="19"/>
      <c r="AL319" s="19"/>
      <c r="AM319" s="19"/>
      <c r="AN319" s="19"/>
      <c r="AO319" s="19"/>
      <c r="AP319" s="19"/>
      <c r="AR319" s="19"/>
      <c r="AS319" s="19"/>
    </row>
    <row r="320" spans="1:45" x14ac:dyDescent="0.2">
      <c r="A320" s="35"/>
      <c r="B320" s="34"/>
      <c r="C320" s="35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H320" s="19"/>
      <c r="AI320" s="19"/>
      <c r="AJ320" s="19"/>
      <c r="AK320" s="19"/>
      <c r="AL320" s="19"/>
      <c r="AM320" s="19"/>
      <c r="AN320" s="19"/>
      <c r="AO320" s="19"/>
      <c r="AP320" s="19"/>
      <c r="AR320" s="19"/>
      <c r="AS320" s="19"/>
    </row>
    <row r="321" spans="1:45" x14ac:dyDescent="0.2">
      <c r="A321" s="35"/>
      <c r="B321" s="34"/>
      <c r="C321" s="35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H321" s="19"/>
      <c r="AI321" s="19"/>
      <c r="AJ321" s="19"/>
      <c r="AK321" s="19"/>
      <c r="AL321" s="19"/>
      <c r="AM321" s="19"/>
      <c r="AN321" s="19"/>
      <c r="AO321" s="19"/>
      <c r="AP321" s="19"/>
      <c r="AR321" s="19"/>
      <c r="AS321" s="19"/>
    </row>
    <row r="322" spans="1:45" x14ac:dyDescent="0.2">
      <c r="A322" s="35"/>
      <c r="B322" s="34"/>
      <c r="C322" s="35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H322" s="19"/>
      <c r="AI322" s="19"/>
      <c r="AJ322" s="19"/>
      <c r="AK322" s="19"/>
      <c r="AL322" s="19"/>
      <c r="AM322" s="19"/>
      <c r="AN322" s="19"/>
      <c r="AO322" s="19"/>
      <c r="AP322" s="19"/>
      <c r="AR322" s="19"/>
      <c r="AS322" s="19"/>
    </row>
    <row r="323" spans="1:45" x14ac:dyDescent="0.2">
      <c r="A323" s="35"/>
      <c r="B323" s="34"/>
      <c r="C323" s="35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H323" s="19"/>
      <c r="AI323" s="19"/>
      <c r="AJ323" s="19"/>
      <c r="AK323" s="19"/>
      <c r="AL323" s="19"/>
      <c r="AM323" s="19"/>
      <c r="AN323" s="19"/>
      <c r="AO323" s="19"/>
      <c r="AP323" s="19"/>
      <c r="AR323" s="19"/>
      <c r="AS323" s="19"/>
    </row>
    <row r="324" spans="1:45" x14ac:dyDescent="0.2">
      <c r="A324" s="35"/>
      <c r="B324" s="34"/>
      <c r="C324" s="35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H324" s="19"/>
      <c r="AI324" s="19"/>
      <c r="AJ324" s="19"/>
      <c r="AK324" s="19"/>
      <c r="AL324" s="19"/>
      <c r="AM324" s="19"/>
      <c r="AN324" s="19"/>
      <c r="AO324" s="19"/>
      <c r="AP324" s="19"/>
      <c r="AR324" s="19"/>
      <c r="AS324" s="19"/>
    </row>
    <row r="325" spans="1:45" x14ac:dyDescent="0.2">
      <c r="A325" s="35"/>
      <c r="B325" s="34"/>
      <c r="C325" s="35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H325" s="19"/>
      <c r="AI325" s="19"/>
      <c r="AJ325" s="19"/>
      <c r="AK325" s="19"/>
      <c r="AL325" s="19"/>
      <c r="AM325" s="19"/>
      <c r="AN325" s="19"/>
      <c r="AO325" s="19"/>
      <c r="AP325" s="19"/>
      <c r="AR325" s="19"/>
      <c r="AS325" s="19"/>
    </row>
    <row r="326" spans="1:45" x14ac:dyDescent="0.2">
      <c r="A326" s="35"/>
      <c r="B326" s="34"/>
      <c r="C326" s="35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H326" s="19"/>
      <c r="AI326" s="19"/>
      <c r="AJ326" s="19"/>
      <c r="AK326" s="19"/>
      <c r="AL326" s="19"/>
      <c r="AM326" s="19"/>
      <c r="AN326" s="19"/>
      <c r="AO326" s="19"/>
      <c r="AP326" s="19"/>
      <c r="AR326" s="19"/>
      <c r="AS326" s="19"/>
    </row>
    <row r="327" spans="1:45" x14ac:dyDescent="0.2">
      <c r="A327" s="35"/>
      <c r="B327" s="34"/>
      <c r="C327" s="35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H327" s="19"/>
      <c r="AI327" s="19"/>
      <c r="AJ327" s="19"/>
      <c r="AK327" s="19"/>
      <c r="AL327" s="19"/>
      <c r="AM327" s="19"/>
      <c r="AN327" s="19"/>
      <c r="AO327" s="19"/>
      <c r="AP327" s="19"/>
      <c r="AR327" s="19"/>
      <c r="AS327" s="19"/>
    </row>
    <row r="328" spans="1:45" x14ac:dyDescent="0.2">
      <c r="A328" s="35"/>
      <c r="B328" s="34"/>
      <c r="C328" s="35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H328" s="19"/>
      <c r="AI328" s="19"/>
      <c r="AJ328" s="19"/>
      <c r="AK328" s="19"/>
      <c r="AL328" s="19"/>
      <c r="AM328" s="19"/>
      <c r="AN328" s="19"/>
      <c r="AO328" s="19"/>
      <c r="AP328" s="19"/>
      <c r="AR328" s="19"/>
      <c r="AS328" s="19"/>
    </row>
    <row r="329" spans="1:45" x14ac:dyDescent="0.2">
      <c r="A329" s="35"/>
      <c r="B329" s="34"/>
      <c r="C329" s="35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H329" s="19"/>
      <c r="AI329" s="19"/>
      <c r="AJ329" s="19"/>
      <c r="AK329" s="19"/>
      <c r="AL329" s="19"/>
      <c r="AM329" s="19"/>
      <c r="AN329" s="19"/>
      <c r="AO329" s="19"/>
      <c r="AP329" s="19"/>
      <c r="AR329" s="19"/>
      <c r="AS329" s="19"/>
    </row>
    <row r="330" spans="1:45" x14ac:dyDescent="0.2">
      <c r="A330" s="35"/>
      <c r="B330" s="34"/>
      <c r="C330" s="35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H330" s="19"/>
      <c r="AI330" s="19"/>
      <c r="AJ330" s="19"/>
      <c r="AK330" s="19"/>
      <c r="AL330" s="19"/>
      <c r="AM330" s="19"/>
      <c r="AN330" s="19"/>
      <c r="AO330" s="19"/>
      <c r="AP330" s="19"/>
      <c r="AR330" s="19"/>
      <c r="AS330" s="19"/>
    </row>
    <row r="331" spans="1:45" x14ac:dyDescent="0.2">
      <c r="A331" s="35"/>
      <c r="B331" s="34"/>
      <c r="C331" s="35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H331" s="19"/>
      <c r="AI331" s="19"/>
      <c r="AJ331" s="19"/>
      <c r="AK331" s="19"/>
      <c r="AL331" s="19"/>
      <c r="AM331" s="19"/>
      <c r="AN331" s="19"/>
      <c r="AO331" s="19"/>
      <c r="AP331" s="19"/>
      <c r="AR331" s="19"/>
      <c r="AS331" s="19"/>
    </row>
    <row r="332" spans="1:45" x14ac:dyDescent="0.2">
      <c r="A332" s="35"/>
      <c r="B332" s="34"/>
      <c r="C332" s="35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H332" s="19"/>
      <c r="AI332" s="19"/>
      <c r="AJ332" s="19"/>
      <c r="AK332" s="19"/>
      <c r="AL332" s="19"/>
      <c r="AM332" s="19"/>
      <c r="AN332" s="19"/>
      <c r="AO332" s="19"/>
      <c r="AP332" s="19"/>
      <c r="AR332" s="19"/>
      <c r="AS332" s="19"/>
    </row>
    <row r="333" spans="1:45" x14ac:dyDescent="0.2">
      <c r="A333" s="35"/>
      <c r="B333" s="34"/>
      <c r="C333" s="35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H333" s="19"/>
      <c r="AI333" s="19"/>
      <c r="AJ333" s="19"/>
      <c r="AK333" s="19"/>
      <c r="AL333" s="19"/>
      <c r="AM333" s="19"/>
      <c r="AN333" s="19"/>
      <c r="AO333" s="19"/>
      <c r="AP333" s="19"/>
      <c r="AR333" s="19"/>
      <c r="AS333" s="19"/>
    </row>
    <row r="334" spans="1:45" x14ac:dyDescent="0.2">
      <c r="A334" s="35"/>
      <c r="B334" s="34"/>
      <c r="C334" s="35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H334" s="19"/>
      <c r="AI334" s="19"/>
      <c r="AJ334" s="19"/>
      <c r="AK334" s="19"/>
      <c r="AL334" s="19"/>
      <c r="AM334" s="19"/>
      <c r="AN334" s="19"/>
      <c r="AO334" s="19"/>
      <c r="AP334" s="19"/>
      <c r="AR334" s="19"/>
      <c r="AS334" s="19"/>
    </row>
    <row r="335" spans="1:45" x14ac:dyDescent="0.2">
      <c r="A335" s="35"/>
      <c r="B335" s="34"/>
      <c r="C335" s="35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H335" s="19"/>
      <c r="AI335" s="19"/>
      <c r="AJ335" s="19"/>
      <c r="AK335" s="19"/>
      <c r="AL335" s="19"/>
      <c r="AM335" s="19"/>
      <c r="AN335" s="19"/>
      <c r="AO335" s="19"/>
      <c r="AP335" s="19"/>
      <c r="AR335" s="19"/>
      <c r="AS335" s="19"/>
    </row>
    <row r="336" spans="1:45" x14ac:dyDescent="0.2">
      <c r="A336" s="35"/>
      <c r="B336" s="34"/>
      <c r="C336" s="35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H336" s="19"/>
      <c r="AI336" s="19"/>
      <c r="AJ336" s="19"/>
      <c r="AK336" s="19"/>
      <c r="AL336" s="19"/>
      <c r="AM336" s="19"/>
      <c r="AN336" s="19"/>
      <c r="AO336" s="19"/>
      <c r="AP336" s="19"/>
      <c r="AR336" s="19"/>
      <c r="AS336" s="19"/>
    </row>
    <row r="337" spans="1:45" x14ac:dyDescent="0.2">
      <c r="A337" s="35"/>
      <c r="B337" s="34"/>
      <c r="C337" s="35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H337" s="19"/>
      <c r="AI337" s="19"/>
      <c r="AJ337" s="19"/>
      <c r="AK337" s="19"/>
      <c r="AL337" s="19"/>
      <c r="AM337" s="19"/>
      <c r="AN337" s="19"/>
      <c r="AO337" s="19"/>
      <c r="AP337" s="19"/>
      <c r="AR337" s="19"/>
      <c r="AS337" s="19"/>
    </row>
    <row r="338" spans="1:45" x14ac:dyDescent="0.2">
      <c r="A338" s="35"/>
      <c r="B338" s="34"/>
      <c r="C338" s="35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H338" s="19"/>
      <c r="AI338" s="19"/>
      <c r="AJ338" s="19"/>
      <c r="AK338" s="19"/>
      <c r="AL338" s="19"/>
      <c r="AM338" s="19"/>
      <c r="AN338" s="19"/>
      <c r="AO338" s="19"/>
      <c r="AP338" s="19"/>
      <c r="AR338" s="19"/>
      <c r="AS338" s="19"/>
    </row>
    <row r="339" spans="1:45" x14ac:dyDescent="0.2">
      <c r="A339" s="35"/>
      <c r="B339" s="34"/>
      <c r="C339" s="35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H339" s="19"/>
      <c r="AI339" s="19"/>
      <c r="AJ339" s="19"/>
      <c r="AK339" s="19"/>
      <c r="AL339" s="19"/>
      <c r="AM339" s="19"/>
      <c r="AN339" s="19"/>
      <c r="AO339" s="19"/>
      <c r="AP339" s="19"/>
      <c r="AR339" s="19"/>
      <c r="AS339" s="19"/>
    </row>
    <row r="340" spans="1:45" x14ac:dyDescent="0.2">
      <c r="A340" s="35"/>
      <c r="B340" s="34"/>
      <c r="C340" s="35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H340" s="19"/>
      <c r="AI340" s="19"/>
      <c r="AJ340" s="19"/>
      <c r="AK340" s="19"/>
      <c r="AL340" s="19"/>
      <c r="AM340" s="19"/>
      <c r="AN340" s="19"/>
      <c r="AO340" s="19"/>
      <c r="AP340" s="19"/>
      <c r="AR340" s="19"/>
      <c r="AS340" s="19"/>
    </row>
    <row r="341" spans="1:45" x14ac:dyDescent="0.2">
      <c r="A341" s="35"/>
      <c r="B341" s="34"/>
      <c r="C341" s="35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H341" s="19"/>
      <c r="AI341" s="19"/>
      <c r="AJ341" s="19"/>
      <c r="AK341" s="19"/>
      <c r="AL341" s="19"/>
      <c r="AM341" s="19"/>
      <c r="AN341" s="19"/>
      <c r="AO341" s="19"/>
      <c r="AP341" s="19"/>
      <c r="AR341" s="19"/>
      <c r="AS341" s="19"/>
    </row>
    <row r="342" spans="1:45" x14ac:dyDescent="0.2">
      <c r="A342" s="35"/>
      <c r="B342" s="34"/>
      <c r="C342" s="35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H342" s="19"/>
      <c r="AI342" s="19"/>
      <c r="AJ342" s="19"/>
      <c r="AK342" s="19"/>
      <c r="AL342" s="19"/>
      <c r="AM342" s="19"/>
      <c r="AN342" s="19"/>
      <c r="AO342" s="19"/>
      <c r="AP342" s="19"/>
      <c r="AR342" s="19"/>
      <c r="AS342" s="19"/>
    </row>
    <row r="343" spans="1:45" x14ac:dyDescent="0.2">
      <c r="A343" s="35"/>
      <c r="B343" s="34"/>
      <c r="C343" s="35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H343" s="19"/>
      <c r="AI343" s="19"/>
      <c r="AJ343" s="19"/>
      <c r="AK343" s="19"/>
      <c r="AL343" s="19"/>
      <c r="AM343" s="19"/>
      <c r="AN343" s="19"/>
      <c r="AO343" s="19"/>
      <c r="AP343" s="19"/>
      <c r="AR343" s="19"/>
      <c r="AS343" s="19"/>
    </row>
    <row r="344" spans="1:45" x14ac:dyDescent="0.2">
      <c r="A344" s="35"/>
      <c r="B344" s="34"/>
      <c r="C344" s="35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H344" s="19"/>
      <c r="AI344" s="19"/>
      <c r="AJ344" s="19"/>
      <c r="AK344" s="19"/>
      <c r="AL344" s="19"/>
      <c r="AM344" s="19"/>
      <c r="AN344" s="19"/>
      <c r="AO344" s="19"/>
      <c r="AP344" s="19"/>
      <c r="AR344" s="19"/>
      <c r="AS344" s="19"/>
    </row>
    <row r="345" spans="1:45" x14ac:dyDescent="0.2">
      <c r="A345" s="35"/>
      <c r="B345" s="34"/>
      <c r="C345" s="35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H345" s="19"/>
      <c r="AI345" s="19"/>
      <c r="AJ345" s="19"/>
      <c r="AK345" s="19"/>
      <c r="AL345" s="19"/>
      <c r="AM345" s="19"/>
      <c r="AN345" s="19"/>
      <c r="AO345" s="19"/>
      <c r="AP345" s="19"/>
      <c r="AR345" s="19"/>
      <c r="AS345" s="19"/>
    </row>
    <row r="346" spans="1:45" x14ac:dyDescent="0.2">
      <c r="A346" s="35"/>
      <c r="B346" s="34"/>
      <c r="C346" s="35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H346" s="19"/>
      <c r="AI346" s="19"/>
      <c r="AJ346" s="19"/>
      <c r="AK346" s="19"/>
      <c r="AL346" s="19"/>
      <c r="AM346" s="19"/>
      <c r="AN346" s="19"/>
      <c r="AO346" s="19"/>
      <c r="AP346" s="19"/>
      <c r="AR346" s="19"/>
      <c r="AS346" s="19"/>
    </row>
    <row r="347" spans="1:45" x14ac:dyDescent="0.2">
      <c r="A347" s="35"/>
      <c r="B347" s="34"/>
      <c r="C347" s="35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H347" s="19"/>
      <c r="AI347" s="19"/>
      <c r="AJ347" s="19"/>
      <c r="AK347" s="19"/>
      <c r="AL347" s="19"/>
      <c r="AM347" s="19"/>
      <c r="AN347" s="19"/>
      <c r="AO347" s="19"/>
      <c r="AP347" s="19"/>
      <c r="AR347" s="19"/>
      <c r="AS347" s="19"/>
    </row>
    <row r="348" spans="1:45" x14ac:dyDescent="0.2">
      <c r="A348" s="35"/>
      <c r="B348" s="34"/>
      <c r="C348" s="35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H348" s="19"/>
      <c r="AI348" s="19"/>
      <c r="AJ348" s="19"/>
      <c r="AK348" s="19"/>
      <c r="AL348" s="19"/>
      <c r="AM348" s="19"/>
      <c r="AN348" s="19"/>
      <c r="AO348" s="19"/>
      <c r="AP348" s="19"/>
      <c r="AR348" s="19"/>
      <c r="AS348" s="19"/>
    </row>
    <row r="349" spans="1:45" x14ac:dyDescent="0.2">
      <c r="A349" s="35"/>
      <c r="B349" s="34"/>
      <c r="C349" s="35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H349" s="19"/>
      <c r="AI349" s="19"/>
      <c r="AJ349" s="19"/>
      <c r="AK349" s="19"/>
      <c r="AL349" s="19"/>
      <c r="AM349" s="19"/>
      <c r="AN349" s="19"/>
      <c r="AO349" s="19"/>
      <c r="AP349" s="19"/>
      <c r="AR349" s="19"/>
      <c r="AS349" s="19"/>
    </row>
    <row r="350" spans="1:45" x14ac:dyDescent="0.2">
      <c r="A350" s="35"/>
      <c r="B350" s="34"/>
      <c r="C350" s="35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H350" s="19"/>
      <c r="AI350" s="19"/>
      <c r="AJ350" s="19"/>
      <c r="AK350" s="19"/>
      <c r="AL350" s="19"/>
      <c r="AM350" s="19"/>
      <c r="AN350" s="19"/>
      <c r="AO350" s="19"/>
      <c r="AP350" s="19"/>
      <c r="AR350" s="19"/>
      <c r="AS350" s="19"/>
    </row>
    <row r="351" spans="1:45" x14ac:dyDescent="0.2">
      <c r="A351" s="35"/>
      <c r="B351" s="34"/>
      <c r="C351" s="35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H351" s="19"/>
      <c r="AI351" s="19"/>
      <c r="AJ351" s="19"/>
      <c r="AK351" s="19"/>
      <c r="AL351" s="19"/>
      <c r="AM351" s="19"/>
      <c r="AN351" s="19"/>
      <c r="AO351" s="19"/>
      <c r="AP351" s="19"/>
      <c r="AR351" s="19"/>
      <c r="AS351" s="19"/>
    </row>
    <row r="352" spans="1:45" x14ac:dyDescent="0.2">
      <c r="A352" s="35"/>
      <c r="B352" s="34"/>
      <c r="C352" s="35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H352" s="19"/>
      <c r="AI352" s="19"/>
      <c r="AJ352" s="19"/>
      <c r="AK352" s="19"/>
      <c r="AL352" s="19"/>
      <c r="AM352" s="19"/>
      <c r="AN352" s="19"/>
      <c r="AO352" s="19"/>
      <c r="AP352" s="19"/>
      <c r="AR352" s="19"/>
      <c r="AS352" s="19"/>
    </row>
    <row r="353" spans="1:45" x14ac:dyDescent="0.2">
      <c r="A353" s="35"/>
      <c r="B353" s="34"/>
      <c r="C353" s="35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H353" s="19"/>
      <c r="AI353" s="19"/>
      <c r="AJ353" s="19"/>
      <c r="AK353" s="19"/>
      <c r="AL353" s="19"/>
      <c r="AM353" s="19"/>
      <c r="AN353" s="19"/>
      <c r="AO353" s="19"/>
      <c r="AP353" s="19"/>
      <c r="AR353" s="19"/>
      <c r="AS353" s="19"/>
    </row>
    <row r="354" spans="1:45" x14ac:dyDescent="0.2">
      <c r="A354" s="35"/>
      <c r="B354" s="34"/>
      <c r="C354" s="35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H354" s="19"/>
      <c r="AI354" s="19"/>
      <c r="AJ354" s="19"/>
      <c r="AK354" s="19"/>
      <c r="AL354" s="19"/>
      <c r="AM354" s="19"/>
      <c r="AN354" s="19"/>
      <c r="AO354" s="19"/>
      <c r="AP354" s="19"/>
      <c r="AR354" s="19"/>
      <c r="AS354" s="19"/>
    </row>
    <row r="355" spans="1:45" x14ac:dyDescent="0.2">
      <c r="A355" s="35"/>
      <c r="B355" s="34"/>
      <c r="C355" s="35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H355" s="19"/>
      <c r="AI355" s="19"/>
      <c r="AJ355" s="19"/>
      <c r="AK355" s="19"/>
      <c r="AL355" s="19"/>
      <c r="AM355" s="19"/>
      <c r="AN355" s="19"/>
      <c r="AO355" s="19"/>
      <c r="AP355" s="19"/>
      <c r="AR355" s="19"/>
      <c r="AS355" s="19"/>
    </row>
    <row r="356" spans="1:45" x14ac:dyDescent="0.2">
      <c r="A356" s="35"/>
      <c r="B356" s="34"/>
      <c r="C356" s="35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H356" s="19"/>
      <c r="AI356" s="19"/>
      <c r="AJ356" s="19"/>
      <c r="AK356" s="19"/>
      <c r="AL356" s="19"/>
      <c r="AM356" s="19"/>
      <c r="AN356" s="19"/>
      <c r="AO356" s="19"/>
      <c r="AP356" s="19"/>
      <c r="AR356" s="19"/>
      <c r="AS356" s="19"/>
    </row>
    <row r="357" spans="1:45" x14ac:dyDescent="0.2">
      <c r="A357" s="35"/>
      <c r="B357" s="34"/>
      <c r="C357" s="35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H357" s="19"/>
      <c r="AI357" s="19"/>
      <c r="AJ357" s="19"/>
      <c r="AK357" s="19"/>
      <c r="AL357" s="19"/>
      <c r="AM357" s="19"/>
      <c r="AN357" s="19"/>
      <c r="AO357" s="19"/>
      <c r="AP357" s="19"/>
      <c r="AR357" s="19"/>
      <c r="AS357" s="19"/>
    </row>
    <row r="358" spans="1:45" x14ac:dyDescent="0.2">
      <c r="A358" s="35"/>
      <c r="B358" s="34"/>
      <c r="C358" s="35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H358" s="19"/>
      <c r="AI358" s="19"/>
      <c r="AJ358" s="19"/>
      <c r="AK358" s="19"/>
      <c r="AL358" s="19"/>
      <c r="AM358" s="19"/>
      <c r="AN358" s="19"/>
      <c r="AO358" s="19"/>
      <c r="AP358" s="19"/>
      <c r="AR358" s="19"/>
      <c r="AS358" s="19"/>
    </row>
    <row r="359" spans="1:45" x14ac:dyDescent="0.2">
      <c r="A359" s="35"/>
      <c r="B359" s="34"/>
      <c r="C359" s="35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H359" s="19"/>
      <c r="AI359" s="19"/>
      <c r="AJ359" s="19"/>
      <c r="AK359" s="19"/>
      <c r="AL359" s="19"/>
      <c r="AM359" s="19"/>
      <c r="AN359" s="19"/>
      <c r="AO359" s="19"/>
      <c r="AP359" s="19"/>
      <c r="AR359" s="19"/>
      <c r="AS359" s="19"/>
    </row>
    <row r="360" spans="1:45" x14ac:dyDescent="0.2">
      <c r="A360" s="35"/>
      <c r="B360" s="34"/>
      <c r="C360" s="35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H360" s="19"/>
      <c r="AI360" s="19"/>
      <c r="AJ360" s="19"/>
      <c r="AK360" s="19"/>
      <c r="AL360" s="19"/>
      <c r="AM360" s="19"/>
      <c r="AN360" s="19"/>
      <c r="AO360" s="19"/>
      <c r="AP360" s="19"/>
      <c r="AR360" s="19"/>
      <c r="AS360" s="19"/>
    </row>
    <row r="361" spans="1:45" x14ac:dyDescent="0.2">
      <c r="A361" s="35"/>
      <c r="B361" s="34"/>
      <c r="C361" s="35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H361" s="19"/>
      <c r="AI361" s="19"/>
      <c r="AJ361" s="19"/>
      <c r="AK361" s="19"/>
      <c r="AL361" s="19"/>
      <c r="AM361" s="19"/>
      <c r="AN361" s="19"/>
      <c r="AO361" s="19"/>
      <c r="AP361" s="19"/>
      <c r="AR361" s="19"/>
      <c r="AS361" s="19"/>
    </row>
    <row r="362" spans="1:45" x14ac:dyDescent="0.2">
      <c r="A362" s="35"/>
      <c r="B362" s="34"/>
      <c r="C362" s="35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H362" s="19"/>
      <c r="AI362" s="19"/>
      <c r="AJ362" s="19"/>
      <c r="AK362" s="19"/>
      <c r="AL362" s="19"/>
      <c r="AM362" s="19"/>
      <c r="AN362" s="19"/>
      <c r="AO362" s="19"/>
      <c r="AP362" s="19"/>
      <c r="AR362" s="19"/>
      <c r="AS362" s="19"/>
    </row>
    <row r="363" spans="1:45" x14ac:dyDescent="0.2">
      <c r="A363" s="35"/>
      <c r="B363" s="34"/>
      <c r="C363" s="35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H363" s="19"/>
      <c r="AI363" s="19"/>
      <c r="AJ363" s="19"/>
      <c r="AK363" s="19"/>
      <c r="AL363" s="19"/>
      <c r="AM363" s="19"/>
      <c r="AN363" s="19"/>
      <c r="AO363" s="19"/>
      <c r="AP363" s="19"/>
      <c r="AR363" s="19"/>
      <c r="AS363" s="19"/>
    </row>
    <row r="364" spans="1:45" x14ac:dyDescent="0.2">
      <c r="A364" s="35"/>
      <c r="B364" s="34"/>
      <c r="C364" s="35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H364" s="19"/>
      <c r="AI364" s="19"/>
      <c r="AJ364" s="19"/>
      <c r="AK364" s="19"/>
      <c r="AL364" s="19"/>
      <c r="AM364" s="19"/>
      <c r="AN364" s="19"/>
      <c r="AO364" s="19"/>
      <c r="AP364" s="19"/>
      <c r="AR364" s="19"/>
      <c r="AS364" s="19"/>
    </row>
    <row r="365" spans="1:45" x14ac:dyDescent="0.2">
      <c r="A365" s="35"/>
      <c r="B365" s="34"/>
      <c r="C365" s="35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H365" s="19"/>
      <c r="AI365" s="19"/>
      <c r="AJ365" s="19"/>
      <c r="AK365" s="19"/>
      <c r="AL365" s="19"/>
      <c r="AM365" s="19"/>
      <c r="AN365" s="19"/>
      <c r="AO365" s="19"/>
      <c r="AP365" s="19"/>
      <c r="AR365" s="19"/>
      <c r="AS365" s="19"/>
    </row>
    <row r="366" spans="1:45" x14ac:dyDescent="0.2">
      <c r="A366" s="35"/>
      <c r="B366" s="34"/>
      <c r="C366" s="35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H366" s="19"/>
      <c r="AI366" s="19"/>
      <c r="AJ366" s="19"/>
      <c r="AK366" s="19"/>
      <c r="AL366" s="19"/>
      <c r="AM366" s="19"/>
      <c r="AN366" s="19"/>
      <c r="AO366" s="19"/>
      <c r="AP366" s="19"/>
      <c r="AR366" s="19"/>
      <c r="AS366" s="19"/>
    </row>
    <row r="367" spans="1:45" x14ac:dyDescent="0.2">
      <c r="A367" s="35"/>
      <c r="B367" s="34"/>
      <c r="C367" s="35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H367" s="19"/>
      <c r="AI367" s="19"/>
      <c r="AJ367" s="19"/>
      <c r="AK367" s="19"/>
      <c r="AL367" s="19"/>
      <c r="AM367" s="19"/>
      <c r="AN367" s="19"/>
      <c r="AO367" s="19"/>
      <c r="AP367" s="19"/>
      <c r="AR367" s="19"/>
      <c r="AS367" s="19"/>
    </row>
    <row r="368" spans="1:45" x14ac:dyDescent="0.2">
      <c r="A368" s="35"/>
      <c r="B368" s="34"/>
      <c r="C368" s="35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H368" s="19"/>
      <c r="AI368" s="19"/>
      <c r="AJ368" s="19"/>
      <c r="AK368" s="19"/>
      <c r="AL368" s="19"/>
      <c r="AM368" s="19"/>
      <c r="AN368" s="19"/>
      <c r="AO368" s="19"/>
      <c r="AP368" s="19"/>
      <c r="AR368" s="19"/>
      <c r="AS368" s="19"/>
    </row>
    <row r="369" spans="1:45" x14ac:dyDescent="0.2">
      <c r="A369" s="35"/>
      <c r="B369" s="34"/>
      <c r="C369" s="35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H369" s="19"/>
      <c r="AI369" s="19"/>
      <c r="AJ369" s="19"/>
      <c r="AK369" s="19"/>
      <c r="AL369" s="19"/>
      <c r="AM369" s="19"/>
      <c r="AN369" s="19"/>
      <c r="AO369" s="19"/>
      <c r="AP369" s="19"/>
      <c r="AR369" s="19"/>
      <c r="AS369" s="19"/>
    </row>
    <row r="370" spans="1:45" x14ac:dyDescent="0.2">
      <c r="A370" s="35"/>
      <c r="B370" s="34"/>
      <c r="C370" s="35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H370" s="19"/>
      <c r="AI370" s="19"/>
      <c r="AJ370" s="19"/>
      <c r="AK370" s="19"/>
      <c r="AL370" s="19"/>
      <c r="AM370" s="19"/>
      <c r="AN370" s="19"/>
      <c r="AO370" s="19"/>
      <c r="AP370" s="19"/>
      <c r="AR370" s="19"/>
      <c r="AS370" s="19"/>
    </row>
    <row r="371" spans="1:45" x14ac:dyDescent="0.2">
      <c r="A371" s="35"/>
      <c r="B371" s="34"/>
      <c r="C371" s="35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H371" s="19"/>
      <c r="AI371" s="19"/>
      <c r="AJ371" s="19"/>
      <c r="AK371" s="19"/>
      <c r="AL371" s="19"/>
      <c r="AM371" s="19"/>
      <c r="AN371" s="19"/>
      <c r="AO371" s="19"/>
      <c r="AP371" s="19"/>
      <c r="AR371" s="19"/>
      <c r="AS371" s="19"/>
    </row>
    <row r="372" spans="1:45" x14ac:dyDescent="0.2">
      <c r="A372" s="35"/>
      <c r="B372" s="34"/>
      <c r="C372" s="35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H372" s="19"/>
      <c r="AI372" s="19"/>
      <c r="AJ372" s="19"/>
      <c r="AK372" s="19"/>
      <c r="AL372" s="19"/>
      <c r="AM372" s="19"/>
      <c r="AN372" s="19"/>
      <c r="AO372" s="19"/>
      <c r="AP372" s="19"/>
      <c r="AR372" s="19"/>
      <c r="AS372" s="19"/>
    </row>
    <row r="373" spans="1:45" x14ac:dyDescent="0.2">
      <c r="A373" s="35"/>
      <c r="B373" s="34"/>
      <c r="C373" s="35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H373" s="19"/>
      <c r="AI373" s="19"/>
      <c r="AJ373" s="19"/>
      <c r="AK373" s="19"/>
      <c r="AL373" s="19"/>
      <c r="AM373" s="19"/>
      <c r="AN373" s="19"/>
      <c r="AO373" s="19"/>
      <c r="AP373" s="19"/>
      <c r="AR373" s="19"/>
      <c r="AS373" s="19"/>
    </row>
    <row r="374" spans="1:45" x14ac:dyDescent="0.2">
      <c r="A374" s="35"/>
      <c r="B374" s="34"/>
      <c r="C374" s="35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H374" s="19"/>
      <c r="AI374" s="19"/>
      <c r="AJ374" s="19"/>
      <c r="AK374" s="19"/>
      <c r="AL374" s="19"/>
      <c r="AM374" s="19"/>
      <c r="AN374" s="19"/>
      <c r="AO374" s="19"/>
      <c r="AP374" s="19"/>
      <c r="AR374" s="19"/>
      <c r="AS374" s="19"/>
    </row>
    <row r="375" spans="1:45" x14ac:dyDescent="0.2">
      <c r="A375" s="35"/>
      <c r="B375" s="34"/>
      <c r="C375" s="35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H375" s="19"/>
      <c r="AI375" s="19"/>
      <c r="AJ375" s="19"/>
      <c r="AK375" s="19"/>
      <c r="AL375" s="19"/>
      <c r="AM375" s="19"/>
      <c r="AN375" s="19"/>
      <c r="AO375" s="19"/>
      <c r="AP375" s="19"/>
      <c r="AR375" s="19"/>
      <c r="AS375" s="19"/>
    </row>
    <row r="376" spans="1:45" x14ac:dyDescent="0.2">
      <c r="A376" s="35"/>
      <c r="B376" s="34"/>
      <c r="C376" s="35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H376" s="19"/>
      <c r="AI376" s="19"/>
      <c r="AJ376" s="19"/>
      <c r="AK376" s="19"/>
      <c r="AL376" s="19"/>
      <c r="AM376" s="19"/>
      <c r="AN376" s="19"/>
      <c r="AO376" s="19"/>
      <c r="AP376" s="19"/>
      <c r="AR376" s="19"/>
      <c r="AS376" s="19"/>
    </row>
    <row r="377" spans="1:45" x14ac:dyDescent="0.2">
      <c r="A377" s="35"/>
      <c r="B377" s="34"/>
      <c r="C377" s="35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H377" s="19"/>
      <c r="AI377" s="19"/>
      <c r="AJ377" s="19"/>
      <c r="AK377" s="19"/>
      <c r="AL377" s="19"/>
      <c r="AM377" s="19"/>
      <c r="AN377" s="19"/>
      <c r="AO377" s="19"/>
      <c r="AP377" s="19"/>
      <c r="AR377" s="19"/>
      <c r="AS377" s="19"/>
    </row>
    <row r="378" spans="1:45" x14ac:dyDescent="0.2">
      <c r="A378" s="35"/>
      <c r="B378" s="34"/>
      <c r="C378" s="35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H378" s="19"/>
      <c r="AI378" s="19"/>
      <c r="AJ378" s="19"/>
      <c r="AK378" s="19"/>
      <c r="AL378" s="19"/>
      <c r="AM378" s="19"/>
      <c r="AN378" s="19"/>
      <c r="AO378" s="19"/>
      <c r="AP378" s="19"/>
      <c r="AR378" s="19"/>
      <c r="AS378" s="19"/>
    </row>
    <row r="379" spans="1:45" x14ac:dyDescent="0.2">
      <c r="A379" s="35"/>
      <c r="B379" s="34"/>
      <c r="C379" s="35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H379" s="19"/>
      <c r="AI379" s="19"/>
      <c r="AJ379" s="19"/>
      <c r="AK379" s="19"/>
      <c r="AL379" s="19"/>
      <c r="AM379" s="19"/>
      <c r="AN379" s="19"/>
      <c r="AO379" s="19"/>
      <c r="AP379" s="19"/>
      <c r="AR379" s="19"/>
      <c r="AS379" s="19"/>
    </row>
    <row r="380" spans="1:45" x14ac:dyDescent="0.2">
      <c r="A380" s="35"/>
      <c r="B380" s="34"/>
      <c r="C380" s="35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H380" s="19"/>
      <c r="AI380" s="19"/>
      <c r="AJ380" s="19"/>
      <c r="AK380" s="19"/>
      <c r="AL380" s="19"/>
      <c r="AM380" s="19"/>
      <c r="AN380" s="19"/>
      <c r="AO380" s="19"/>
      <c r="AP380" s="19"/>
      <c r="AR380" s="19"/>
      <c r="AS380" s="19"/>
    </row>
    <row r="381" spans="1:45" x14ac:dyDescent="0.2">
      <c r="A381" s="35"/>
      <c r="B381" s="34"/>
      <c r="C381" s="35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H381" s="19"/>
      <c r="AI381" s="19"/>
      <c r="AJ381" s="19"/>
      <c r="AK381" s="19"/>
      <c r="AL381" s="19"/>
      <c r="AM381" s="19"/>
      <c r="AN381" s="19"/>
      <c r="AO381" s="19"/>
      <c r="AP381" s="19"/>
      <c r="AR381" s="19"/>
      <c r="AS381" s="19"/>
    </row>
    <row r="382" spans="1:45" x14ac:dyDescent="0.2">
      <c r="A382" s="35"/>
      <c r="B382" s="34"/>
      <c r="C382" s="35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H382" s="19"/>
      <c r="AI382" s="19"/>
      <c r="AJ382" s="19"/>
      <c r="AK382" s="19"/>
      <c r="AL382" s="19"/>
      <c r="AM382" s="19"/>
      <c r="AN382" s="19"/>
      <c r="AO382" s="19"/>
      <c r="AP382" s="19"/>
      <c r="AR382" s="19"/>
      <c r="AS382" s="19"/>
    </row>
    <row r="383" spans="1:45" x14ac:dyDescent="0.2">
      <c r="A383" s="35"/>
      <c r="B383" s="34"/>
      <c r="C383" s="35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H383" s="19"/>
      <c r="AI383" s="19"/>
      <c r="AJ383" s="19"/>
      <c r="AK383" s="19"/>
      <c r="AL383" s="19"/>
      <c r="AM383" s="19"/>
      <c r="AN383" s="19"/>
      <c r="AO383" s="19"/>
      <c r="AP383" s="19"/>
      <c r="AR383" s="19"/>
      <c r="AS383" s="19"/>
    </row>
    <row r="384" spans="1:45" x14ac:dyDescent="0.2">
      <c r="A384" s="35"/>
      <c r="B384" s="34"/>
      <c r="C384" s="35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H384" s="19"/>
      <c r="AI384" s="19"/>
      <c r="AJ384" s="19"/>
      <c r="AK384" s="19"/>
      <c r="AL384" s="19"/>
      <c r="AM384" s="19"/>
      <c r="AN384" s="19"/>
      <c r="AO384" s="19"/>
      <c r="AP384" s="19"/>
      <c r="AR384" s="19"/>
      <c r="AS384" s="19"/>
    </row>
    <row r="385" spans="1:45" x14ac:dyDescent="0.2">
      <c r="A385" s="35"/>
      <c r="B385" s="34"/>
      <c r="C385" s="35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H385" s="19"/>
      <c r="AI385" s="19"/>
      <c r="AJ385" s="19"/>
      <c r="AK385" s="19"/>
      <c r="AL385" s="19"/>
      <c r="AM385" s="19"/>
      <c r="AN385" s="19"/>
      <c r="AO385" s="19"/>
      <c r="AP385" s="19"/>
      <c r="AR385" s="19"/>
      <c r="AS385" s="19"/>
    </row>
    <row r="386" spans="1:45" x14ac:dyDescent="0.2">
      <c r="A386" s="35"/>
      <c r="B386" s="34"/>
      <c r="C386" s="35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H386" s="19"/>
      <c r="AI386" s="19"/>
      <c r="AJ386" s="19"/>
      <c r="AK386" s="19"/>
      <c r="AL386" s="19"/>
      <c r="AM386" s="19"/>
      <c r="AN386" s="19"/>
      <c r="AO386" s="19"/>
      <c r="AP386" s="19"/>
      <c r="AR386" s="19"/>
      <c r="AS386" s="19"/>
    </row>
    <row r="387" spans="1:45" x14ac:dyDescent="0.2">
      <c r="A387" s="35"/>
      <c r="B387" s="34"/>
      <c r="C387" s="35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H387" s="19"/>
      <c r="AI387" s="19"/>
      <c r="AJ387" s="19"/>
      <c r="AK387" s="19"/>
      <c r="AL387" s="19"/>
      <c r="AM387" s="19"/>
      <c r="AN387" s="19"/>
      <c r="AO387" s="19"/>
      <c r="AP387" s="19"/>
      <c r="AR387" s="19"/>
      <c r="AS387" s="19"/>
    </row>
    <row r="388" spans="1:45" x14ac:dyDescent="0.2">
      <c r="A388" s="35"/>
      <c r="B388" s="34"/>
      <c r="C388" s="35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H388" s="19"/>
      <c r="AI388" s="19"/>
      <c r="AJ388" s="19"/>
      <c r="AK388" s="19"/>
      <c r="AL388" s="19"/>
      <c r="AM388" s="19"/>
      <c r="AN388" s="19"/>
      <c r="AO388" s="19"/>
      <c r="AP388" s="19"/>
      <c r="AR388" s="19"/>
      <c r="AS388" s="19"/>
    </row>
    <row r="389" spans="1:45" x14ac:dyDescent="0.2">
      <c r="A389" s="35"/>
      <c r="B389" s="34"/>
      <c r="C389" s="35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H389" s="19"/>
      <c r="AI389" s="19"/>
      <c r="AJ389" s="19"/>
      <c r="AK389" s="19"/>
      <c r="AL389" s="19"/>
      <c r="AM389" s="19"/>
      <c r="AN389" s="19"/>
      <c r="AO389" s="19"/>
      <c r="AP389" s="19"/>
      <c r="AR389" s="19"/>
      <c r="AS389" s="19"/>
    </row>
    <row r="390" spans="1:45" x14ac:dyDescent="0.2">
      <c r="A390" s="35"/>
      <c r="B390" s="34"/>
      <c r="C390" s="35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H390" s="19"/>
      <c r="AI390" s="19"/>
      <c r="AJ390" s="19"/>
      <c r="AK390" s="19"/>
      <c r="AL390" s="19"/>
      <c r="AM390" s="19"/>
      <c r="AN390" s="19"/>
      <c r="AO390" s="19"/>
      <c r="AP390" s="19"/>
      <c r="AR390" s="19"/>
      <c r="AS390" s="19"/>
    </row>
    <row r="391" spans="1:45" x14ac:dyDescent="0.2">
      <c r="A391" s="35"/>
      <c r="B391" s="34"/>
      <c r="C391" s="35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H391" s="19"/>
      <c r="AI391" s="19"/>
      <c r="AJ391" s="19"/>
      <c r="AK391" s="19"/>
      <c r="AL391" s="19"/>
      <c r="AM391" s="19"/>
      <c r="AN391" s="19"/>
      <c r="AO391" s="19"/>
      <c r="AP391" s="19"/>
      <c r="AR391" s="19"/>
      <c r="AS391" s="19"/>
    </row>
    <row r="392" spans="1:45" x14ac:dyDescent="0.2">
      <c r="A392" s="35"/>
      <c r="B392" s="34"/>
      <c r="C392" s="35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H392" s="19"/>
      <c r="AI392" s="19"/>
      <c r="AJ392" s="19"/>
      <c r="AK392" s="19"/>
      <c r="AL392" s="19"/>
      <c r="AM392" s="19"/>
      <c r="AN392" s="19"/>
      <c r="AO392" s="19"/>
      <c r="AP392" s="19"/>
      <c r="AR392" s="19"/>
      <c r="AS392" s="19"/>
    </row>
    <row r="393" spans="1:45" x14ac:dyDescent="0.2">
      <c r="A393" s="35"/>
      <c r="B393" s="34"/>
      <c r="C393" s="35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H393" s="19"/>
      <c r="AI393" s="19"/>
      <c r="AJ393" s="19"/>
      <c r="AK393" s="19"/>
      <c r="AL393" s="19"/>
      <c r="AM393" s="19"/>
      <c r="AN393" s="19"/>
      <c r="AO393" s="19"/>
      <c r="AP393" s="19"/>
      <c r="AR393" s="19"/>
      <c r="AS393" s="19"/>
    </row>
    <row r="394" spans="1:45" x14ac:dyDescent="0.2">
      <c r="A394" s="35"/>
      <c r="B394" s="34"/>
      <c r="C394" s="35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H394" s="19"/>
      <c r="AI394" s="19"/>
      <c r="AJ394" s="19"/>
      <c r="AK394" s="19"/>
      <c r="AL394" s="19"/>
      <c r="AM394" s="19"/>
      <c r="AN394" s="19"/>
      <c r="AO394" s="19"/>
      <c r="AP394" s="19"/>
      <c r="AR394" s="19"/>
      <c r="AS394" s="19"/>
    </row>
    <row r="395" spans="1:45" x14ac:dyDescent="0.2">
      <c r="A395" s="35"/>
      <c r="B395" s="34"/>
      <c r="C395" s="35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H395" s="19"/>
      <c r="AI395" s="19"/>
      <c r="AJ395" s="19"/>
      <c r="AK395" s="19"/>
      <c r="AL395" s="19"/>
      <c r="AM395" s="19"/>
      <c r="AN395" s="19"/>
      <c r="AO395" s="19"/>
      <c r="AP395" s="19"/>
      <c r="AR395" s="19"/>
      <c r="AS395" s="19"/>
    </row>
    <row r="396" spans="1:45" x14ac:dyDescent="0.2">
      <c r="A396" s="35"/>
      <c r="B396" s="34"/>
      <c r="C396" s="35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H396" s="19"/>
      <c r="AI396" s="19"/>
      <c r="AJ396" s="19"/>
      <c r="AK396" s="19"/>
      <c r="AL396" s="19"/>
      <c r="AM396" s="19"/>
      <c r="AN396" s="19"/>
      <c r="AO396" s="19"/>
      <c r="AP396" s="19"/>
      <c r="AR396" s="19"/>
      <c r="AS396" s="19"/>
    </row>
    <row r="397" spans="1:45" x14ac:dyDescent="0.2">
      <c r="A397" s="35"/>
      <c r="B397" s="34"/>
      <c r="C397" s="35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H397" s="19"/>
      <c r="AI397" s="19"/>
      <c r="AJ397" s="19"/>
      <c r="AK397" s="19"/>
      <c r="AL397" s="19"/>
      <c r="AM397" s="19"/>
      <c r="AN397" s="19"/>
      <c r="AO397" s="19"/>
      <c r="AP397" s="19"/>
      <c r="AR397" s="19"/>
      <c r="AS397" s="19"/>
    </row>
    <row r="398" spans="1:45" x14ac:dyDescent="0.2">
      <c r="A398" s="35"/>
      <c r="B398" s="34"/>
      <c r="C398" s="35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H398" s="19"/>
      <c r="AI398" s="19"/>
      <c r="AJ398" s="19"/>
      <c r="AK398" s="19"/>
      <c r="AL398" s="19"/>
      <c r="AM398" s="19"/>
      <c r="AN398" s="19"/>
      <c r="AO398" s="19"/>
      <c r="AP398" s="19"/>
      <c r="AR398" s="19"/>
      <c r="AS398" s="19"/>
    </row>
    <row r="399" spans="1:45" x14ac:dyDescent="0.2">
      <c r="A399" s="35"/>
      <c r="B399" s="34"/>
      <c r="C399" s="35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H399" s="19"/>
      <c r="AI399" s="19"/>
      <c r="AJ399" s="19"/>
      <c r="AK399" s="19"/>
      <c r="AL399" s="19"/>
      <c r="AM399" s="19"/>
      <c r="AN399" s="19"/>
      <c r="AO399" s="19"/>
      <c r="AP399" s="19"/>
      <c r="AR399" s="19"/>
      <c r="AS399" s="19"/>
    </row>
    <row r="400" spans="1:45" x14ac:dyDescent="0.2">
      <c r="A400" s="35"/>
      <c r="B400" s="34"/>
      <c r="C400" s="35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H400" s="19"/>
      <c r="AI400" s="19"/>
      <c r="AJ400" s="19"/>
      <c r="AK400" s="19"/>
      <c r="AL400" s="19"/>
      <c r="AM400" s="19"/>
      <c r="AN400" s="19"/>
      <c r="AO400" s="19"/>
      <c r="AP400" s="19"/>
      <c r="AR400" s="19"/>
      <c r="AS400" s="19"/>
    </row>
    <row r="401" spans="1:45" x14ac:dyDescent="0.2">
      <c r="A401" s="35"/>
      <c r="B401" s="34"/>
      <c r="C401" s="35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H401" s="19"/>
      <c r="AI401" s="19"/>
      <c r="AJ401" s="19"/>
      <c r="AK401" s="19"/>
      <c r="AL401" s="19"/>
      <c r="AM401" s="19"/>
      <c r="AN401" s="19"/>
      <c r="AO401" s="19"/>
      <c r="AP401" s="19"/>
      <c r="AR401" s="19"/>
      <c r="AS401" s="19"/>
    </row>
    <row r="402" spans="1:45" x14ac:dyDescent="0.2">
      <c r="A402" s="35"/>
      <c r="B402" s="34"/>
      <c r="C402" s="35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H402" s="19"/>
      <c r="AI402" s="19"/>
      <c r="AJ402" s="19"/>
      <c r="AK402" s="19"/>
      <c r="AL402" s="19"/>
      <c r="AM402" s="19"/>
      <c r="AN402" s="19"/>
      <c r="AO402" s="19"/>
      <c r="AP402" s="19"/>
      <c r="AR402" s="19"/>
      <c r="AS402" s="19"/>
    </row>
    <row r="403" spans="1:45" x14ac:dyDescent="0.2">
      <c r="A403" s="35"/>
      <c r="B403" s="34"/>
      <c r="C403" s="35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H403" s="19"/>
      <c r="AI403" s="19"/>
      <c r="AJ403" s="19"/>
      <c r="AK403" s="19"/>
      <c r="AL403" s="19"/>
      <c r="AM403" s="19"/>
      <c r="AN403" s="19"/>
      <c r="AO403" s="19"/>
      <c r="AP403" s="19"/>
      <c r="AR403" s="19"/>
      <c r="AS403" s="19"/>
    </row>
    <row r="404" spans="1:45" x14ac:dyDescent="0.2">
      <c r="A404" s="35"/>
      <c r="B404" s="34"/>
      <c r="C404" s="35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H404" s="19"/>
      <c r="AI404" s="19"/>
      <c r="AJ404" s="19"/>
      <c r="AK404" s="19"/>
      <c r="AL404" s="19"/>
      <c r="AM404" s="19"/>
      <c r="AN404" s="19"/>
      <c r="AO404" s="19"/>
      <c r="AP404" s="19"/>
      <c r="AR404" s="19"/>
      <c r="AS404" s="19"/>
    </row>
    <row r="405" spans="1:45" x14ac:dyDescent="0.2">
      <c r="A405" s="35"/>
      <c r="B405" s="34"/>
      <c r="C405" s="35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H405" s="19"/>
      <c r="AI405" s="19"/>
      <c r="AJ405" s="19"/>
      <c r="AK405" s="19"/>
      <c r="AL405" s="19"/>
      <c r="AM405" s="19"/>
      <c r="AN405" s="19"/>
      <c r="AO405" s="19"/>
      <c r="AP405" s="19"/>
      <c r="AR405" s="19"/>
      <c r="AS405" s="19"/>
    </row>
    <row r="406" spans="1:45" x14ac:dyDescent="0.2">
      <c r="A406" s="35"/>
      <c r="B406" s="34"/>
      <c r="C406" s="35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H406" s="19"/>
      <c r="AI406" s="19"/>
      <c r="AJ406" s="19"/>
      <c r="AK406" s="19"/>
      <c r="AL406" s="19"/>
      <c r="AM406" s="19"/>
      <c r="AN406" s="19"/>
      <c r="AO406" s="19"/>
      <c r="AP406" s="19"/>
      <c r="AR406" s="19"/>
      <c r="AS406" s="19"/>
    </row>
    <row r="407" spans="1:45" x14ac:dyDescent="0.2">
      <c r="A407" s="35"/>
      <c r="B407" s="34"/>
      <c r="C407" s="35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H407" s="19"/>
      <c r="AI407" s="19"/>
      <c r="AJ407" s="19"/>
      <c r="AK407" s="19"/>
      <c r="AL407" s="19"/>
      <c r="AM407" s="19"/>
      <c r="AN407" s="19"/>
      <c r="AO407" s="19"/>
      <c r="AP407" s="19"/>
      <c r="AR407" s="19"/>
      <c r="AS407" s="19"/>
    </row>
    <row r="408" spans="1:45" x14ac:dyDescent="0.2">
      <c r="A408" s="35"/>
      <c r="B408" s="34"/>
      <c r="C408" s="35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H408" s="19"/>
      <c r="AI408" s="19"/>
      <c r="AJ408" s="19"/>
      <c r="AK408" s="19"/>
      <c r="AL408" s="19"/>
      <c r="AM408" s="19"/>
      <c r="AN408" s="19"/>
      <c r="AO408" s="19"/>
      <c r="AP408" s="19"/>
      <c r="AR408" s="19"/>
      <c r="AS408" s="19"/>
    </row>
    <row r="409" spans="1:45" x14ac:dyDescent="0.2">
      <c r="A409" s="35"/>
      <c r="B409" s="34"/>
      <c r="C409" s="35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H409" s="19"/>
      <c r="AI409" s="19"/>
      <c r="AJ409" s="19"/>
      <c r="AK409" s="19"/>
      <c r="AL409" s="19"/>
      <c r="AM409" s="19"/>
      <c r="AN409" s="19"/>
      <c r="AO409" s="19"/>
      <c r="AP409" s="19"/>
      <c r="AR409" s="19"/>
      <c r="AS409" s="19"/>
    </row>
    <row r="410" spans="1:45" x14ac:dyDescent="0.2">
      <c r="A410" s="35"/>
      <c r="B410" s="34"/>
      <c r="C410" s="35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H410" s="19"/>
      <c r="AI410" s="19"/>
      <c r="AJ410" s="19"/>
      <c r="AK410" s="19"/>
      <c r="AL410" s="19"/>
      <c r="AM410" s="19"/>
      <c r="AN410" s="19"/>
      <c r="AO410" s="19"/>
      <c r="AP410" s="19"/>
      <c r="AR410" s="19"/>
      <c r="AS410" s="19"/>
    </row>
    <row r="411" spans="1:45" x14ac:dyDescent="0.2">
      <c r="A411" s="35"/>
      <c r="B411" s="34"/>
      <c r="C411" s="35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H411" s="19"/>
      <c r="AI411" s="19"/>
      <c r="AJ411" s="19"/>
      <c r="AK411" s="19"/>
      <c r="AL411" s="19"/>
      <c r="AM411" s="19"/>
      <c r="AN411" s="19"/>
      <c r="AO411" s="19"/>
      <c r="AP411" s="19"/>
      <c r="AR411" s="19"/>
      <c r="AS411" s="19"/>
    </row>
    <row r="412" spans="1:45" x14ac:dyDescent="0.2">
      <c r="A412" s="35"/>
      <c r="B412" s="34"/>
      <c r="C412" s="35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H412" s="19"/>
      <c r="AI412" s="19"/>
      <c r="AJ412" s="19"/>
      <c r="AK412" s="19"/>
      <c r="AL412" s="19"/>
      <c r="AM412" s="19"/>
      <c r="AN412" s="19"/>
      <c r="AO412" s="19"/>
      <c r="AP412" s="19"/>
      <c r="AR412" s="19"/>
      <c r="AS412" s="19"/>
    </row>
    <row r="413" spans="1:45" x14ac:dyDescent="0.2">
      <c r="A413" s="35"/>
      <c r="B413" s="34"/>
      <c r="C413" s="35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H413" s="19"/>
      <c r="AI413" s="19"/>
      <c r="AJ413" s="19"/>
      <c r="AK413" s="19"/>
      <c r="AL413" s="19"/>
      <c r="AM413" s="19"/>
      <c r="AN413" s="19"/>
      <c r="AO413" s="19"/>
      <c r="AP413" s="19"/>
      <c r="AR413" s="19"/>
      <c r="AS413" s="19"/>
    </row>
    <row r="414" spans="1:45" x14ac:dyDescent="0.2">
      <c r="A414" s="35"/>
      <c r="B414" s="34"/>
      <c r="C414" s="35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H414" s="19"/>
      <c r="AI414" s="19"/>
      <c r="AJ414" s="19"/>
      <c r="AK414" s="19"/>
      <c r="AL414" s="19"/>
      <c r="AM414" s="19"/>
      <c r="AN414" s="19"/>
      <c r="AO414" s="19"/>
      <c r="AP414" s="19"/>
      <c r="AR414" s="19"/>
      <c r="AS414" s="19"/>
    </row>
    <row r="415" spans="1:45" x14ac:dyDescent="0.2">
      <c r="A415" s="35"/>
      <c r="B415" s="34"/>
      <c r="C415" s="35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H415" s="19"/>
      <c r="AI415" s="19"/>
      <c r="AJ415" s="19"/>
      <c r="AK415" s="19"/>
      <c r="AL415" s="19"/>
      <c r="AM415" s="19"/>
      <c r="AN415" s="19"/>
      <c r="AO415" s="19"/>
      <c r="AP415" s="19"/>
      <c r="AR415" s="19"/>
      <c r="AS415" s="19"/>
    </row>
    <row r="416" spans="1:45" x14ac:dyDescent="0.2">
      <c r="A416" s="35"/>
      <c r="B416" s="34"/>
      <c r="C416" s="35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H416" s="19"/>
      <c r="AI416" s="19"/>
      <c r="AJ416" s="19"/>
      <c r="AK416" s="19"/>
      <c r="AL416" s="19"/>
      <c r="AM416" s="19"/>
      <c r="AN416" s="19"/>
      <c r="AO416" s="19"/>
      <c r="AP416" s="19"/>
      <c r="AR416" s="19"/>
      <c r="AS416" s="19"/>
    </row>
    <row r="417" spans="1:45" x14ac:dyDescent="0.2">
      <c r="A417" s="35"/>
      <c r="B417" s="34"/>
      <c r="C417" s="35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H417" s="19"/>
      <c r="AI417" s="19"/>
      <c r="AJ417" s="19"/>
      <c r="AK417" s="19"/>
      <c r="AL417" s="19"/>
      <c r="AM417" s="19"/>
      <c r="AN417" s="19"/>
      <c r="AO417" s="19"/>
      <c r="AP417" s="19"/>
      <c r="AR417" s="19"/>
      <c r="AS417" s="19"/>
    </row>
    <row r="418" spans="1:45" x14ac:dyDescent="0.2">
      <c r="A418" s="35"/>
      <c r="B418" s="34"/>
      <c r="C418" s="35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H418" s="19"/>
      <c r="AI418" s="19"/>
      <c r="AJ418" s="19"/>
      <c r="AK418" s="19"/>
      <c r="AL418" s="19"/>
      <c r="AM418" s="19"/>
      <c r="AN418" s="19"/>
      <c r="AO418" s="19"/>
      <c r="AP418" s="19"/>
      <c r="AR418" s="19"/>
      <c r="AS418" s="19"/>
    </row>
    <row r="419" spans="1:45" x14ac:dyDescent="0.2">
      <c r="A419" s="35"/>
      <c r="B419" s="34"/>
      <c r="C419" s="35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H419" s="19"/>
      <c r="AI419" s="19"/>
      <c r="AJ419" s="19"/>
      <c r="AK419" s="19"/>
      <c r="AL419" s="19"/>
      <c r="AM419" s="19"/>
      <c r="AN419" s="19"/>
      <c r="AO419" s="19"/>
      <c r="AP419" s="19"/>
      <c r="AR419" s="19"/>
      <c r="AS419" s="19"/>
    </row>
    <row r="420" spans="1:45" x14ac:dyDescent="0.2">
      <c r="A420" s="35"/>
      <c r="B420" s="34"/>
      <c r="C420" s="35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H420" s="19"/>
      <c r="AI420" s="19"/>
      <c r="AJ420" s="19"/>
      <c r="AK420" s="19"/>
      <c r="AL420" s="19"/>
      <c r="AM420" s="19"/>
      <c r="AN420" s="19"/>
      <c r="AO420" s="19"/>
      <c r="AP420" s="19"/>
      <c r="AR420" s="19"/>
      <c r="AS420" s="19"/>
    </row>
    <row r="421" spans="1:45" x14ac:dyDescent="0.2">
      <c r="A421" s="35"/>
      <c r="B421" s="34"/>
      <c r="C421" s="35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H421" s="19"/>
      <c r="AI421" s="19"/>
      <c r="AJ421" s="19"/>
      <c r="AK421" s="19"/>
      <c r="AL421" s="19"/>
      <c r="AM421" s="19"/>
      <c r="AN421" s="19"/>
      <c r="AO421" s="19"/>
      <c r="AP421" s="19"/>
      <c r="AR421" s="19"/>
      <c r="AS421" s="19"/>
    </row>
    <row r="422" spans="1:45" x14ac:dyDescent="0.2">
      <c r="A422" s="35"/>
      <c r="B422" s="34"/>
      <c r="C422" s="35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H422" s="19"/>
      <c r="AI422" s="19"/>
      <c r="AJ422" s="19"/>
      <c r="AK422" s="19"/>
      <c r="AL422" s="19"/>
      <c r="AM422" s="19"/>
      <c r="AN422" s="19"/>
      <c r="AO422" s="19"/>
      <c r="AP422" s="19"/>
      <c r="AR422" s="19"/>
      <c r="AS422" s="19"/>
    </row>
    <row r="423" spans="1:45" x14ac:dyDescent="0.2">
      <c r="A423" s="35"/>
      <c r="B423" s="34"/>
      <c r="C423" s="35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H423" s="19"/>
      <c r="AI423" s="19"/>
      <c r="AJ423" s="19"/>
      <c r="AK423" s="19"/>
      <c r="AL423" s="19"/>
      <c r="AM423" s="19"/>
      <c r="AN423" s="19"/>
      <c r="AO423" s="19"/>
      <c r="AP423" s="19"/>
      <c r="AR423" s="19"/>
      <c r="AS423" s="19"/>
    </row>
    <row r="424" spans="1:45" x14ac:dyDescent="0.2">
      <c r="A424" s="35"/>
      <c r="B424" s="34"/>
      <c r="C424" s="35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H424" s="19"/>
      <c r="AI424" s="19"/>
      <c r="AJ424" s="19"/>
      <c r="AK424" s="19"/>
      <c r="AL424" s="19"/>
      <c r="AM424" s="19"/>
      <c r="AN424" s="19"/>
      <c r="AO424" s="19"/>
      <c r="AP424" s="19"/>
      <c r="AR424" s="19"/>
      <c r="AS424" s="19"/>
    </row>
    <row r="425" spans="1:45" x14ac:dyDescent="0.2">
      <c r="A425" s="35"/>
      <c r="B425" s="34"/>
      <c r="C425" s="35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H425" s="19"/>
      <c r="AI425" s="19"/>
      <c r="AJ425" s="19"/>
      <c r="AK425" s="19"/>
      <c r="AL425" s="19"/>
      <c r="AM425" s="19"/>
      <c r="AN425" s="19"/>
      <c r="AO425" s="19"/>
      <c r="AP425" s="19"/>
      <c r="AR425" s="19"/>
      <c r="AS425" s="19"/>
    </row>
    <row r="426" spans="1:45" x14ac:dyDescent="0.2">
      <c r="A426" s="35"/>
      <c r="B426" s="34"/>
      <c r="C426" s="35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H426" s="19"/>
      <c r="AI426" s="19"/>
      <c r="AJ426" s="19"/>
      <c r="AK426" s="19"/>
      <c r="AL426" s="19"/>
      <c r="AM426" s="19"/>
      <c r="AN426" s="19"/>
      <c r="AO426" s="19"/>
      <c r="AP426" s="19"/>
      <c r="AR426" s="19"/>
      <c r="AS426" s="19"/>
    </row>
    <row r="427" spans="1:45" x14ac:dyDescent="0.2">
      <c r="A427" s="35"/>
      <c r="B427" s="34"/>
      <c r="C427" s="35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H427" s="19"/>
      <c r="AI427" s="19"/>
      <c r="AJ427" s="19"/>
      <c r="AK427" s="19"/>
      <c r="AL427" s="19"/>
      <c r="AM427" s="19"/>
      <c r="AN427" s="19"/>
      <c r="AO427" s="19"/>
      <c r="AP427" s="19"/>
      <c r="AR427" s="19"/>
      <c r="AS427" s="19"/>
    </row>
    <row r="428" spans="1:45" x14ac:dyDescent="0.2">
      <c r="A428" s="35"/>
      <c r="B428" s="34"/>
      <c r="C428" s="35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H428" s="19"/>
      <c r="AI428" s="19"/>
      <c r="AJ428" s="19"/>
      <c r="AK428" s="19"/>
      <c r="AL428" s="19"/>
      <c r="AM428" s="19"/>
      <c r="AN428" s="19"/>
      <c r="AO428" s="19"/>
      <c r="AP428" s="19"/>
      <c r="AR428" s="19"/>
      <c r="AS428" s="19"/>
    </row>
    <row r="429" spans="1:45" x14ac:dyDescent="0.2">
      <c r="A429" s="35"/>
      <c r="B429" s="34"/>
      <c r="C429" s="35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H429" s="19"/>
      <c r="AI429" s="19"/>
      <c r="AJ429" s="19"/>
      <c r="AK429" s="19"/>
      <c r="AL429" s="19"/>
      <c r="AM429" s="19"/>
      <c r="AN429" s="19"/>
      <c r="AO429" s="19"/>
      <c r="AP429" s="19"/>
      <c r="AR429" s="19"/>
      <c r="AS429" s="19"/>
    </row>
    <row r="430" spans="1:45" x14ac:dyDescent="0.2">
      <c r="A430" s="35"/>
      <c r="B430" s="34"/>
      <c r="C430" s="35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H430" s="19"/>
      <c r="AI430" s="19"/>
      <c r="AJ430" s="19"/>
      <c r="AK430" s="19"/>
      <c r="AL430" s="19"/>
      <c r="AM430" s="19"/>
      <c r="AN430" s="19"/>
      <c r="AO430" s="19"/>
      <c r="AP430" s="19"/>
      <c r="AR430" s="19"/>
      <c r="AS430" s="19"/>
    </row>
    <row r="431" spans="1:45" x14ac:dyDescent="0.2">
      <c r="A431" s="35"/>
      <c r="B431" s="34"/>
      <c r="C431" s="35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H431" s="19"/>
      <c r="AI431" s="19"/>
      <c r="AJ431" s="19"/>
      <c r="AK431" s="19"/>
      <c r="AL431" s="19"/>
      <c r="AM431" s="19"/>
      <c r="AN431" s="19"/>
      <c r="AO431" s="19"/>
      <c r="AP431" s="19"/>
      <c r="AR431" s="19"/>
      <c r="AS431" s="19"/>
    </row>
    <row r="432" spans="1:45" x14ac:dyDescent="0.2">
      <c r="A432" s="35"/>
      <c r="B432" s="34"/>
      <c r="C432" s="35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H432" s="19"/>
      <c r="AI432" s="19"/>
      <c r="AJ432" s="19"/>
      <c r="AK432" s="19"/>
      <c r="AL432" s="19"/>
      <c r="AM432" s="19"/>
      <c r="AN432" s="19"/>
      <c r="AO432" s="19"/>
      <c r="AP432" s="19"/>
      <c r="AR432" s="19"/>
      <c r="AS432" s="19"/>
    </row>
    <row r="433" spans="1:45" x14ac:dyDescent="0.2">
      <c r="A433" s="35"/>
      <c r="B433" s="34"/>
      <c r="C433" s="35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H433" s="19"/>
      <c r="AI433" s="19"/>
      <c r="AJ433" s="19"/>
      <c r="AK433" s="19"/>
      <c r="AL433" s="19"/>
      <c r="AM433" s="19"/>
      <c r="AN433" s="19"/>
      <c r="AO433" s="19"/>
      <c r="AP433" s="19"/>
      <c r="AR433" s="19"/>
      <c r="AS433" s="19"/>
    </row>
    <row r="434" spans="1:45" x14ac:dyDescent="0.2">
      <c r="A434" s="35"/>
      <c r="B434" s="34"/>
      <c r="C434" s="35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H434" s="19"/>
      <c r="AI434" s="19"/>
      <c r="AJ434" s="19"/>
      <c r="AK434" s="19"/>
      <c r="AL434" s="19"/>
      <c r="AM434" s="19"/>
      <c r="AN434" s="19"/>
      <c r="AO434" s="19"/>
      <c r="AP434" s="19"/>
      <c r="AR434" s="19"/>
      <c r="AS434" s="19"/>
    </row>
    <row r="435" spans="1:45" x14ac:dyDescent="0.2">
      <c r="A435" s="35"/>
      <c r="B435" s="34"/>
      <c r="C435" s="35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H435" s="19"/>
      <c r="AI435" s="19"/>
      <c r="AJ435" s="19"/>
      <c r="AK435" s="19"/>
      <c r="AL435" s="19"/>
      <c r="AM435" s="19"/>
      <c r="AN435" s="19"/>
      <c r="AO435" s="19"/>
      <c r="AP435" s="19"/>
      <c r="AR435" s="19"/>
      <c r="AS435" s="19"/>
    </row>
    <row r="436" spans="1:45" x14ac:dyDescent="0.2">
      <c r="A436" s="35"/>
      <c r="B436" s="34"/>
      <c r="C436" s="35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H436" s="19"/>
      <c r="AI436" s="19"/>
      <c r="AJ436" s="19"/>
      <c r="AK436" s="19"/>
      <c r="AL436" s="19"/>
      <c r="AM436" s="19"/>
      <c r="AN436" s="19"/>
      <c r="AO436" s="19"/>
      <c r="AP436" s="19"/>
      <c r="AR436" s="19"/>
      <c r="AS436" s="19"/>
    </row>
    <row r="437" spans="1:45" x14ac:dyDescent="0.2">
      <c r="A437" s="35"/>
      <c r="B437" s="34"/>
      <c r="C437" s="35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H437" s="19"/>
      <c r="AI437" s="19"/>
      <c r="AJ437" s="19"/>
      <c r="AK437" s="19"/>
      <c r="AL437" s="19"/>
      <c r="AM437" s="19"/>
      <c r="AN437" s="19"/>
      <c r="AO437" s="19"/>
      <c r="AP437" s="19"/>
      <c r="AR437" s="19"/>
      <c r="AS437" s="19"/>
    </row>
    <row r="438" spans="1:45" x14ac:dyDescent="0.2">
      <c r="A438" s="35"/>
      <c r="B438" s="34"/>
      <c r="C438" s="35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H438" s="19"/>
      <c r="AI438" s="19"/>
      <c r="AJ438" s="19"/>
      <c r="AK438" s="19"/>
      <c r="AL438" s="19"/>
      <c r="AM438" s="19"/>
      <c r="AN438" s="19"/>
      <c r="AO438" s="19"/>
      <c r="AP438" s="19"/>
      <c r="AR438" s="19"/>
      <c r="AS438" s="19"/>
    </row>
    <row r="439" spans="1:45" x14ac:dyDescent="0.2">
      <c r="A439" s="35"/>
      <c r="B439" s="34"/>
      <c r="C439" s="35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H439" s="19"/>
      <c r="AI439" s="19"/>
      <c r="AJ439" s="19"/>
      <c r="AK439" s="19"/>
      <c r="AL439" s="19"/>
      <c r="AM439" s="19"/>
      <c r="AN439" s="19"/>
      <c r="AO439" s="19"/>
      <c r="AP439" s="19"/>
      <c r="AR439" s="19"/>
      <c r="AS439" s="19"/>
    </row>
    <row r="440" spans="1:45" x14ac:dyDescent="0.2">
      <c r="A440" s="35"/>
      <c r="B440" s="34"/>
      <c r="C440" s="35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H440" s="19"/>
      <c r="AI440" s="19"/>
      <c r="AJ440" s="19"/>
      <c r="AK440" s="19"/>
      <c r="AL440" s="19"/>
      <c r="AM440" s="19"/>
      <c r="AN440" s="19"/>
      <c r="AO440" s="19"/>
      <c r="AP440" s="19"/>
      <c r="AR440" s="19"/>
      <c r="AS440" s="19"/>
    </row>
    <row r="441" spans="1:45" x14ac:dyDescent="0.2">
      <c r="A441" s="35"/>
      <c r="B441" s="34"/>
      <c r="C441" s="35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H441" s="19"/>
      <c r="AI441" s="19"/>
      <c r="AJ441" s="19"/>
      <c r="AK441" s="19"/>
      <c r="AL441" s="19"/>
      <c r="AM441" s="19"/>
      <c r="AN441" s="19"/>
      <c r="AO441" s="19"/>
      <c r="AP441" s="19"/>
      <c r="AR441" s="19"/>
      <c r="AS441" s="19"/>
    </row>
    <row r="442" spans="1:45" x14ac:dyDescent="0.2">
      <c r="A442" s="35"/>
      <c r="B442" s="34"/>
      <c r="C442" s="35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H442" s="19"/>
      <c r="AI442" s="19"/>
      <c r="AJ442" s="19"/>
      <c r="AK442" s="19"/>
      <c r="AL442" s="19"/>
      <c r="AM442" s="19"/>
      <c r="AN442" s="19"/>
      <c r="AO442" s="19"/>
      <c r="AP442" s="19"/>
      <c r="AR442" s="19"/>
      <c r="AS442" s="19"/>
    </row>
    <row r="443" spans="1:45" x14ac:dyDescent="0.2">
      <c r="A443" s="35"/>
      <c r="B443" s="34"/>
      <c r="C443" s="35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H443" s="19"/>
      <c r="AI443" s="19"/>
      <c r="AJ443" s="19"/>
      <c r="AK443" s="19"/>
      <c r="AL443" s="19"/>
      <c r="AM443" s="19"/>
      <c r="AN443" s="19"/>
      <c r="AO443" s="19"/>
      <c r="AP443" s="19"/>
      <c r="AR443" s="19"/>
      <c r="AS443" s="19"/>
    </row>
    <row r="444" spans="1:45" x14ac:dyDescent="0.2">
      <c r="A444" s="35"/>
      <c r="B444" s="34"/>
      <c r="C444" s="35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H444" s="19"/>
      <c r="AI444" s="19"/>
      <c r="AJ444" s="19"/>
      <c r="AK444" s="19"/>
      <c r="AL444" s="19"/>
      <c r="AM444" s="19"/>
      <c r="AN444" s="19"/>
      <c r="AO444" s="19"/>
      <c r="AP444" s="19"/>
      <c r="AR444" s="19"/>
      <c r="AS444" s="19"/>
    </row>
    <row r="445" spans="1:45" x14ac:dyDescent="0.2">
      <c r="A445" s="35"/>
      <c r="B445" s="34"/>
      <c r="C445" s="35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H445" s="19"/>
      <c r="AI445" s="19"/>
      <c r="AJ445" s="19"/>
      <c r="AK445" s="19"/>
      <c r="AL445" s="19"/>
      <c r="AM445" s="19"/>
      <c r="AN445" s="19"/>
      <c r="AO445" s="19"/>
      <c r="AP445" s="19"/>
      <c r="AR445" s="19"/>
      <c r="AS445" s="19"/>
    </row>
    <row r="446" spans="1:45" x14ac:dyDescent="0.2">
      <c r="A446" s="35"/>
      <c r="B446" s="34"/>
      <c r="C446" s="35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H446" s="19"/>
      <c r="AI446" s="19"/>
      <c r="AJ446" s="19"/>
      <c r="AK446" s="19"/>
      <c r="AL446" s="19"/>
      <c r="AM446" s="19"/>
      <c r="AN446" s="19"/>
      <c r="AO446" s="19"/>
      <c r="AP446" s="19"/>
      <c r="AR446" s="19"/>
      <c r="AS446" s="19"/>
    </row>
    <row r="447" spans="1:45" x14ac:dyDescent="0.2">
      <c r="A447" s="35"/>
      <c r="B447" s="34"/>
      <c r="C447" s="35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H447" s="19"/>
      <c r="AI447" s="19"/>
      <c r="AJ447" s="19"/>
      <c r="AK447" s="19"/>
      <c r="AL447" s="19"/>
      <c r="AM447" s="19"/>
      <c r="AN447" s="19"/>
      <c r="AO447" s="19"/>
      <c r="AP447" s="19"/>
      <c r="AR447" s="19"/>
      <c r="AS447" s="19"/>
    </row>
    <row r="448" spans="1:45" x14ac:dyDescent="0.2">
      <c r="A448" s="35"/>
      <c r="B448" s="34"/>
      <c r="C448" s="35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H448" s="19"/>
      <c r="AI448" s="19"/>
      <c r="AJ448" s="19"/>
      <c r="AK448" s="19"/>
      <c r="AL448" s="19"/>
      <c r="AM448" s="19"/>
      <c r="AN448" s="19"/>
      <c r="AO448" s="19"/>
      <c r="AP448" s="19"/>
      <c r="AR448" s="19"/>
      <c r="AS448" s="19"/>
    </row>
    <row r="449" spans="1:45" x14ac:dyDescent="0.2">
      <c r="A449" s="35"/>
      <c r="B449" s="34"/>
      <c r="C449" s="35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H449" s="19"/>
      <c r="AI449" s="19"/>
      <c r="AJ449" s="19"/>
      <c r="AK449" s="19"/>
      <c r="AL449" s="19"/>
      <c r="AM449" s="19"/>
      <c r="AN449" s="19"/>
      <c r="AO449" s="19"/>
      <c r="AP449" s="19"/>
      <c r="AR449" s="19"/>
      <c r="AS449" s="19"/>
    </row>
    <row r="450" spans="1:45" x14ac:dyDescent="0.2">
      <c r="A450" s="35"/>
      <c r="B450" s="34"/>
      <c r="C450" s="35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H450" s="19"/>
      <c r="AI450" s="19"/>
      <c r="AJ450" s="19"/>
      <c r="AK450" s="19"/>
      <c r="AL450" s="19"/>
      <c r="AM450" s="19"/>
      <c r="AN450" s="19"/>
      <c r="AO450" s="19"/>
      <c r="AP450" s="19"/>
      <c r="AR450" s="19"/>
      <c r="AS450" s="19"/>
    </row>
    <row r="451" spans="1:45" x14ac:dyDescent="0.2">
      <c r="A451" s="35"/>
      <c r="B451" s="34"/>
      <c r="C451" s="35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H451" s="19"/>
      <c r="AI451" s="19"/>
      <c r="AJ451" s="19"/>
      <c r="AK451" s="19"/>
      <c r="AL451" s="19"/>
      <c r="AM451" s="19"/>
      <c r="AN451" s="19"/>
      <c r="AO451" s="19"/>
      <c r="AP451" s="19"/>
      <c r="AR451" s="19"/>
      <c r="AS451" s="19"/>
    </row>
    <row r="452" spans="1:45" x14ac:dyDescent="0.2">
      <c r="A452" s="35"/>
      <c r="B452" s="34"/>
      <c r="C452" s="35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H452" s="19"/>
      <c r="AI452" s="19"/>
      <c r="AJ452" s="19"/>
      <c r="AK452" s="19"/>
      <c r="AL452" s="19"/>
      <c r="AM452" s="19"/>
      <c r="AN452" s="19"/>
      <c r="AO452" s="19"/>
      <c r="AP452" s="19"/>
      <c r="AR452" s="19"/>
      <c r="AS452" s="19"/>
    </row>
    <row r="453" spans="1:45" x14ac:dyDescent="0.2">
      <c r="A453" s="35"/>
      <c r="B453" s="34"/>
      <c r="C453" s="35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H453" s="19"/>
      <c r="AI453" s="19"/>
      <c r="AJ453" s="19"/>
      <c r="AK453" s="19"/>
      <c r="AL453" s="19"/>
      <c r="AM453" s="19"/>
      <c r="AN453" s="19"/>
      <c r="AO453" s="19"/>
      <c r="AP453" s="19"/>
      <c r="AR453" s="19"/>
      <c r="AS453" s="19"/>
    </row>
    <row r="454" spans="1:45" x14ac:dyDescent="0.2">
      <c r="A454" s="35"/>
      <c r="B454" s="34"/>
      <c r="C454" s="35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H454" s="19"/>
      <c r="AI454" s="19"/>
      <c r="AJ454" s="19"/>
      <c r="AK454" s="19"/>
      <c r="AL454" s="19"/>
      <c r="AM454" s="19"/>
      <c r="AN454" s="19"/>
      <c r="AO454" s="19"/>
      <c r="AP454" s="19"/>
      <c r="AR454" s="19"/>
      <c r="AS454" s="19"/>
    </row>
    <row r="455" spans="1:45" x14ac:dyDescent="0.2">
      <c r="A455" s="35"/>
      <c r="B455" s="34"/>
      <c r="C455" s="35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H455" s="19"/>
      <c r="AI455" s="19"/>
      <c r="AJ455" s="19"/>
      <c r="AK455" s="19"/>
      <c r="AL455" s="19"/>
      <c r="AM455" s="19"/>
      <c r="AN455" s="19"/>
      <c r="AO455" s="19"/>
      <c r="AP455" s="19"/>
      <c r="AR455" s="19"/>
      <c r="AS455" s="19"/>
    </row>
    <row r="456" spans="1:45" x14ac:dyDescent="0.2">
      <c r="A456" s="35"/>
      <c r="B456" s="34"/>
      <c r="C456" s="35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H456" s="19"/>
      <c r="AI456" s="19"/>
      <c r="AJ456" s="19"/>
      <c r="AK456" s="19"/>
      <c r="AL456" s="19"/>
      <c r="AM456" s="19"/>
      <c r="AN456" s="19"/>
      <c r="AO456" s="19"/>
      <c r="AP456" s="19"/>
      <c r="AR456" s="19"/>
      <c r="AS456" s="19"/>
    </row>
    <row r="457" spans="1:45" x14ac:dyDescent="0.2">
      <c r="A457" s="35"/>
      <c r="B457" s="34"/>
      <c r="C457" s="35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H457" s="19"/>
      <c r="AI457" s="19"/>
      <c r="AJ457" s="19"/>
      <c r="AK457" s="19"/>
      <c r="AL457" s="19"/>
      <c r="AM457" s="19"/>
      <c r="AN457" s="19"/>
      <c r="AO457" s="19"/>
      <c r="AP457" s="19"/>
      <c r="AR457" s="19"/>
      <c r="AS457" s="19"/>
    </row>
    <row r="458" spans="1:45" x14ac:dyDescent="0.2">
      <c r="A458" s="35"/>
      <c r="B458" s="34"/>
      <c r="C458" s="35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H458" s="19"/>
      <c r="AI458" s="19"/>
      <c r="AJ458" s="19"/>
      <c r="AK458" s="19"/>
      <c r="AL458" s="19"/>
      <c r="AM458" s="19"/>
      <c r="AN458" s="19"/>
      <c r="AO458" s="19"/>
      <c r="AP458" s="19"/>
      <c r="AR458" s="19"/>
      <c r="AS458" s="19"/>
    </row>
    <row r="459" spans="1:45" x14ac:dyDescent="0.2">
      <c r="A459" s="35"/>
      <c r="B459" s="34"/>
      <c r="C459" s="35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H459" s="19"/>
      <c r="AI459" s="19"/>
      <c r="AJ459" s="19"/>
      <c r="AK459" s="19"/>
      <c r="AL459" s="19"/>
      <c r="AM459" s="19"/>
      <c r="AN459" s="19"/>
      <c r="AO459" s="19"/>
      <c r="AP459" s="19"/>
      <c r="AR459" s="19"/>
      <c r="AS459" s="19"/>
    </row>
    <row r="460" spans="1:45" x14ac:dyDescent="0.2">
      <c r="A460" s="35"/>
      <c r="B460" s="34"/>
      <c r="C460" s="35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H460" s="19"/>
      <c r="AI460" s="19"/>
      <c r="AJ460" s="19"/>
      <c r="AK460" s="19"/>
      <c r="AL460" s="19"/>
      <c r="AM460" s="19"/>
      <c r="AN460" s="19"/>
      <c r="AO460" s="19"/>
      <c r="AP460" s="19"/>
      <c r="AR460" s="19"/>
      <c r="AS460" s="19"/>
    </row>
    <row r="461" spans="1:45" x14ac:dyDescent="0.2">
      <c r="A461" s="35"/>
      <c r="B461" s="34"/>
      <c r="C461" s="35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H461" s="19"/>
      <c r="AI461" s="19"/>
      <c r="AJ461" s="19"/>
      <c r="AK461" s="19"/>
      <c r="AL461" s="19"/>
      <c r="AM461" s="19"/>
      <c r="AN461" s="19"/>
      <c r="AO461" s="19"/>
      <c r="AP461" s="19"/>
      <c r="AR461" s="19"/>
      <c r="AS461" s="19"/>
    </row>
    <row r="462" spans="1:45" x14ac:dyDescent="0.2">
      <c r="A462" s="35"/>
      <c r="B462" s="34"/>
      <c r="C462" s="35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H462" s="19"/>
      <c r="AI462" s="19"/>
      <c r="AJ462" s="19"/>
      <c r="AK462" s="19"/>
      <c r="AL462" s="19"/>
      <c r="AM462" s="19"/>
      <c r="AN462" s="19"/>
      <c r="AO462" s="19"/>
      <c r="AP462" s="19"/>
      <c r="AR462" s="19"/>
      <c r="AS462" s="19"/>
    </row>
    <row r="463" spans="1:45" x14ac:dyDescent="0.2">
      <c r="A463" s="35"/>
      <c r="B463" s="34"/>
      <c r="C463" s="35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H463" s="19"/>
      <c r="AI463" s="19"/>
      <c r="AJ463" s="19"/>
      <c r="AK463" s="19"/>
      <c r="AL463" s="19"/>
      <c r="AM463" s="19"/>
      <c r="AN463" s="19"/>
      <c r="AO463" s="19"/>
      <c r="AP463" s="19"/>
      <c r="AR463" s="19"/>
      <c r="AS463" s="19"/>
    </row>
    <row r="464" spans="1:45" x14ac:dyDescent="0.2">
      <c r="A464" s="35"/>
      <c r="B464" s="34"/>
      <c r="C464" s="35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H464" s="19"/>
      <c r="AI464" s="19"/>
      <c r="AJ464" s="19"/>
      <c r="AK464" s="19"/>
      <c r="AL464" s="19"/>
      <c r="AM464" s="19"/>
      <c r="AN464" s="19"/>
      <c r="AO464" s="19"/>
      <c r="AP464" s="19"/>
      <c r="AR464" s="19"/>
      <c r="AS464" s="19"/>
    </row>
    <row r="465" spans="1:45" x14ac:dyDescent="0.2">
      <c r="A465" s="35"/>
      <c r="B465" s="34"/>
      <c r="C465" s="35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H465" s="19"/>
      <c r="AI465" s="19"/>
      <c r="AJ465" s="19"/>
      <c r="AK465" s="19"/>
      <c r="AL465" s="19"/>
      <c r="AM465" s="19"/>
      <c r="AN465" s="19"/>
      <c r="AO465" s="19"/>
      <c r="AP465" s="19"/>
      <c r="AR465" s="19"/>
      <c r="AS465" s="19"/>
    </row>
    <row r="466" spans="1:45" x14ac:dyDescent="0.2">
      <c r="A466" s="35"/>
      <c r="B466" s="34"/>
      <c r="C466" s="35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H466" s="19"/>
      <c r="AI466" s="19"/>
      <c r="AJ466" s="19"/>
      <c r="AK466" s="19"/>
      <c r="AL466" s="19"/>
      <c r="AM466" s="19"/>
      <c r="AN466" s="19"/>
      <c r="AO466" s="19"/>
      <c r="AP466" s="19"/>
      <c r="AR466" s="19"/>
      <c r="AS466" s="19"/>
    </row>
    <row r="467" spans="1:45" x14ac:dyDescent="0.2">
      <c r="A467" s="35"/>
      <c r="B467" s="34"/>
      <c r="C467" s="35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H467" s="19"/>
      <c r="AI467" s="19"/>
      <c r="AJ467" s="19"/>
      <c r="AK467" s="19"/>
      <c r="AL467" s="19"/>
      <c r="AM467" s="19"/>
      <c r="AN467" s="19"/>
      <c r="AO467" s="19"/>
      <c r="AP467" s="19"/>
      <c r="AR467" s="19"/>
      <c r="AS467" s="19"/>
    </row>
    <row r="468" spans="1:45" x14ac:dyDescent="0.2">
      <c r="A468" s="35"/>
      <c r="B468" s="34"/>
      <c r="C468" s="35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H468" s="19"/>
      <c r="AI468" s="19"/>
      <c r="AJ468" s="19"/>
      <c r="AK468" s="19"/>
      <c r="AL468" s="19"/>
      <c r="AM468" s="19"/>
      <c r="AN468" s="19"/>
      <c r="AO468" s="19"/>
      <c r="AP468" s="19"/>
      <c r="AR468" s="19"/>
      <c r="AS468" s="19"/>
    </row>
    <row r="469" spans="1:45" x14ac:dyDescent="0.2">
      <c r="A469" s="35"/>
      <c r="B469" s="34"/>
      <c r="C469" s="35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H469" s="19"/>
      <c r="AI469" s="19"/>
      <c r="AJ469" s="19"/>
      <c r="AK469" s="19"/>
      <c r="AL469" s="19"/>
      <c r="AM469" s="19"/>
      <c r="AN469" s="19"/>
      <c r="AO469" s="19"/>
      <c r="AP469" s="19"/>
      <c r="AR469" s="19"/>
      <c r="AS469" s="19"/>
    </row>
    <row r="470" spans="1:45" x14ac:dyDescent="0.2">
      <c r="A470" s="35"/>
      <c r="B470" s="34"/>
      <c r="C470" s="35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H470" s="19"/>
      <c r="AI470" s="19"/>
      <c r="AJ470" s="19"/>
      <c r="AK470" s="19"/>
      <c r="AL470" s="19"/>
      <c r="AM470" s="19"/>
      <c r="AN470" s="19"/>
      <c r="AO470" s="19"/>
      <c r="AP470" s="19"/>
      <c r="AR470" s="19"/>
      <c r="AS470" s="19"/>
    </row>
    <row r="471" spans="1:45" x14ac:dyDescent="0.2">
      <c r="A471" s="35"/>
      <c r="B471" s="34"/>
      <c r="C471" s="35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H471" s="19"/>
      <c r="AI471" s="19"/>
      <c r="AJ471" s="19"/>
      <c r="AK471" s="19"/>
      <c r="AL471" s="19"/>
      <c r="AM471" s="19"/>
      <c r="AN471" s="19"/>
      <c r="AO471" s="19"/>
      <c r="AP471" s="19"/>
      <c r="AR471" s="19"/>
      <c r="AS471" s="19"/>
    </row>
    <row r="472" spans="1:45" x14ac:dyDescent="0.2">
      <c r="A472" s="35"/>
      <c r="B472" s="34"/>
      <c r="C472" s="35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H472" s="19"/>
      <c r="AI472" s="19"/>
      <c r="AJ472" s="19"/>
      <c r="AK472" s="19"/>
      <c r="AL472" s="19"/>
      <c r="AM472" s="19"/>
      <c r="AN472" s="19"/>
      <c r="AO472" s="19"/>
      <c r="AP472" s="19"/>
      <c r="AR472" s="19"/>
      <c r="AS472" s="19"/>
    </row>
    <row r="473" spans="1:45" x14ac:dyDescent="0.2">
      <c r="A473" s="35"/>
      <c r="B473" s="34"/>
      <c r="C473" s="35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H473" s="19"/>
      <c r="AI473" s="19"/>
      <c r="AJ473" s="19"/>
      <c r="AK473" s="19"/>
      <c r="AL473" s="19"/>
      <c r="AM473" s="19"/>
      <c r="AN473" s="19"/>
      <c r="AO473" s="19"/>
      <c r="AP473" s="19"/>
      <c r="AR473" s="19"/>
      <c r="AS473" s="19"/>
    </row>
    <row r="474" spans="1:45" x14ac:dyDescent="0.2">
      <c r="A474" s="35"/>
      <c r="B474" s="34"/>
      <c r="C474" s="35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H474" s="19"/>
      <c r="AI474" s="19"/>
      <c r="AJ474" s="19"/>
      <c r="AK474" s="19"/>
      <c r="AL474" s="19"/>
      <c r="AM474" s="19"/>
      <c r="AN474" s="19"/>
      <c r="AO474" s="19"/>
      <c r="AP474" s="19"/>
      <c r="AR474" s="19"/>
      <c r="AS474" s="19"/>
    </row>
    <row r="475" spans="1:45" x14ac:dyDescent="0.2">
      <c r="A475" s="35"/>
      <c r="B475" s="34"/>
      <c r="C475" s="35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H475" s="19"/>
      <c r="AI475" s="19"/>
      <c r="AJ475" s="19"/>
      <c r="AK475" s="19"/>
      <c r="AL475" s="19"/>
      <c r="AM475" s="19"/>
      <c r="AN475" s="19"/>
      <c r="AO475" s="19"/>
      <c r="AP475" s="19"/>
      <c r="AR475" s="19"/>
      <c r="AS475" s="19"/>
    </row>
    <row r="476" spans="1:45" x14ac:dyDescent="0.2">
      <c r="A476" s="35"/>
      <c r="B476" s="34"/>
      <c r="C476" s="35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H476" s="19"/>
      <c r="AI476" s="19"/>
      <c r="AJ476" s="19"/>
      <c r="AK476" s="19"/>
      <c r="AL476" s="19"/>
      <c r="AM476" s="19"/>
      <c r="AN476" s="19"/>
      <c r="AO476" s="19"/>
      <c r="AP476" s="19"/>
      <c r="AR476" s="19"/>
      <c r="AS476" s="19"/>
    </row>
    <row r="477" spans="1:45" x14ac:dyDescent="0.2">
      <c r="A477" s="35"/>
      <c r="B477" s="34"/>
      <c r="C477" s="35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H477" s="19"/>
      <c r="AI477" s="19"/>
      <c r="AJ477" s="19"/>
      <c r="AK477" s="19"/>
      <c r="AL477" s="19"/>
      <c r="AM477" s="19"/>
      <c r="AN477" s="19"/>
      <c r="AO477" s="19"/>
      <c r="AP477" s="19"/>
      <c r="AR477" s="19"/>
      <c r="AS477" s="19"/>
    </row>
    <row r="478" spans="1:45" x14ac:dyDescent="0.2">
      <c r="A478" s="35"/>
      <c r="B478" s="34"/>
      <c r="C478" s="35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H478" s="19"/>
      <c r="AI478" s="19"/>
      <c r="AJ478" s="19"/>
      <c r="AK478" s="19"/>
      <c r="AL478" s="19"/>
      <c r="AM478" s="19"/>
      <c r="AN478" s="19"/>
      <c r="AO478" s="19"/>
      <c r="AP478" s="19"/>
      <c r="AR478" s="19"/>
      <c r="AS478" s="19"/>
    </row>
    <row r="479" spans="1:45" x14ac:dyDescent="0.2">
      <c r="A479" s="35"/>
      <c r="B479" s="34"/>
      <c r="C479" s="35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H479" s="19"/>
      <c r="AI479" s="19"/>
      <c r="AJ479" s="19"/>
      <c r="AK479" s="19"/>
      <c r="AL479" s="19"/>
      <c r="AM479" s="19"/>
      <c r="AN479" s="19"/>
      <c r="AO479" s="19"/>
      <c r="AP479" s="19"/>
      <c r="AR479" s="19"/>
      <c r="AS479" s="19"/>
    </row>
    <row r="480" spans="1:45" x14ac:dyDescent="0.2">
      <c r="A480" s="35"/>
      <c r="B480" s="34"/>
      <c r="C480" s="35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H480" s="19"/>
      <c r="AI480" s="19"/>
      <c r="AJ480" s="19"/>
      <c r="AK480" s="19"/>
      <c r="AL480" s="19"/>
      <c r="AM480" s="19"/>
      <c r="AN480" s="19"/>
      <c r="AO480" s="19"/>
      <c r="AP480" s="19"/>
      <c r="AR480" s="19"/>
      <c r="AS480" s="19"/>
    </row>
    <row r="481" spans="1:45" x14ac:dyDescent="0.2">
      <c r="A481" s="35"/>
      <c r="B481" s="34"/>
      <c r="C481" s="35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H481" s="19"/>
      <c r="AI481" s="19"/>
      <c r="AJ481" s="19"/>
      <c r="AK481" s="19"/>
      <c r="AL481" s="19"/>
      <c r="AM481" s="19"/>
      <c r="AN481" s="19"/>
      <c r="AO481" s="19"/>
      <c r="AP481" s="19"/>
      <c r="AR481" s="19"/>
      <c r="AS481" s="19"/>
    </row>
    <row r="482" spans="1:45" x14ac:dyDescent="0.2">
      <c r="A482" s="35"/>
      <c r="B482" s="34"/>
      <c r="C482" s="35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H482" s="19"/>
      <c r="AI482" s="19"/>
      <c r="AJ482" s="19"/>
      <c r="AK482" s="19"/>
      <c r="AL482" s="19"/>
      <c r="AM482" s="19"/>
      <c r="AN482" s="19"/>
      <c r="AO482" s="19"/>
      <c r="AP482" s="19"/>
      <c r="AR482" s="19"/>
      <c r="AS482" s="19"/>
    </row>
    <row r="483" spans="1:45" x14ac:dyDescent="0.2">
      <c r="A483" s="35"/>
      <c r="B483" s="34"/>
      <c r="C483" s="35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H483" s="19"/>
      <c r="AI483" s="19"/>
      <c r="AJ483" s="19"/>
      <c r="AK483" s="19"/>
      <c r="AL483" s="19"/>
      <c r="AM483" s="19"/>
      <c r="AN483" s="19"/>
      <c r="AO483" s="19"/>
      <c r="AP483" s="19"/>
      <c r="AR483" s="19"/>
      <c r="AS483" s="19"/>
    </row>
    <row r="484" spans="1:45" x14ac:dyDescent="0.2">
      <c r="A484" s="35"/>
      <c r="B484" s="34"/>
      <c r="C484" s="35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H484" s="19"/>
      <c r="AI484" s="19"/>
      <c r="AJ484" s="19"/>
      <c r="AK484" s="19"/>
      <c r="AL484" s="19"/>
      <c r="AM484" s="19"/>
      <c r="AN484" s="19"/>
      <c r="AO484" s="19"/>
      <c r="AP484" s="19"/>
      <c r="AR484" s="19"/>
      <c r="AS484" s="19"/>
    </row>
    <row r="485" spans="1:45" x14ac:dyDescent="0.2">
      <c r="A485" s="35"/>
      <c r="B485" s="34"/>
      <c r="C485" s="35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H485" s="19"/>
      <c r="AI485" s="19"/>
      <c r="AJ485" s="19"/>
      <c r="AK485" s="19"/>
      <c r="AL485" s="19"/>
      <c r="AM485" s="19"/>
      <c r="AN485" s="19"/>
      <c r="AO485" s="19"/>
      <c r="AP485" s="19"/>
      <c r="AR485" s="19"/>
      <c r="AS485" s="19"/>
    </row>
    <row r="486" spans="1:45" x14ac:dyDescent="0.2">
      <c r="A486" s="35"/>
      <c r="B486" s="34"/>
      <c r="C486" s="35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H486" s="19"/>
      <c r="AI486" s="19"/>
      <c r="AJ486" s="19"/>
      <c r="AK486" s="19"/>
      <c r="AL486" s="19"/>
      <c r="AM486" s="19"/>
      <c r="AN486" s="19"/>
      <c r="AO486" s="19"/>
      <c r="AP486" s="19"/>
      <c r="AR486" s="19"/>
      <c r="AS486" s="19"/>
    </row>
    <row r="487" spans="1:45" x14ac:dyDescent="0.2">
      <c r="A487" s="35"/>
      <c r="B487" s="34"/>
      <c r="C487" s="35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H487" s="19"/>
      <c r="AI487" s="19"/>
      <c r="AJ487" s="19"/>
      <c r="AK487" s="19"/>
      <c r="AL487" s="19"/>
      <c r="AM487" s="19"/>
      <c r="AN487" s="19"/>
      <c r="AO487" s="19"/>
      <c r="AP487" s="19"/>
      <c r="AR487" s="19"/>
      <c r="AS487" s="19"/>
    </row>
    <row r="488" spans="1:45" x14ac:dyDescent="0.2">
      <c r="A488" s="35"/>
      <c r="B488" s="34"/>
      <c r="C488" s="35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H488" s="19"/>
      <c r="AI488" s="19"/>
      <c r="AJ488" s="19"/>
      <c r="AK488" s="19"/>
      <c r="AL488" s="19"/>
      <c r="AM488" s="19"/>
      <c r="AN488" s="19"/>
      <c r="AO488" s="19"/>
      <c r="AP488" s="19"/>
      <c r="AR488" s="19"/>
      <c r="AS488" s="19"/>
    </row>
    <row r="489" spans="1:45" x14ac:dyDescent="0.2">
      <c r="A489" s="35"/>
      <c r="B489" s="34"/>
      <c r="C489" s="35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H489" s="19"/>
      <c r="AI489" s="19"/>
      <c r="AJ489" s="19"/>
      <c r="AK489" s="19"/>
      <c r="AL489" s="19"/>
      <c r="AM489" s="19"/>
      <c r="AN489" s="19"/>
      <c r="AO489" s="19"/>
      <c r="AP489" s="19"/>
      <c r="AR489" s="19"/>
      <c r="AS489" s="19"/>
    </row>
    <row r="490" spans="1:45" x14ac:dyDescent="0.2">
      <c r="A490" s="35"/>
      <c r="B490" s="34"/>
      <c r="C490" s="35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H490" s="19"/>
      <c r="AI490" s="19"/>
      <c r="AJ490" s="19"/>
      <c r="AK490" s="19"/>
      <c r="AL490" s="19"/>
      <c r="AM490" s="19"/>
      <c r="AN490" s="19"/>
      <c r="AO490" s="19"/>
      <c r="AP490" s="19"/>
      <c r="AR490" s="19"/>
      <c r="AS490" s="19"/>
    </row>
    <row r="491" spans="1:45" x14ac:dyDescent="0.2">
      <c r="A491" s="35"/>
      <c r="B491" s="34"/>
      <c r="C491" s="35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H491" s="19"/>
      <c r="AI491" s="19"/>
      <c r="AJ491" s="19"/>
      <c r="AK491" s="19"/>
      <c r="AL491" s="19"/>
      <c r="AM491" s="19"/>
      <c r="AN491" s="19"/>
      <c r="AO491" s="19"/>
      <c r="AP491" s="19"/>
      <c r="AR491" s="19"/>
      <c r="AS491" s="19"/>
    </row>
    <row r="492" spans="1:45" x14ac:dyDescent="0.2">
      <c r="A492" s="35"/>
      <c r="B492" s="34"/>
      <c r="C492" s="35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H492" s="19"/>
      <c r="AI492" s="19"/>
      <c r="AJ492" s="19"/>
      <c r="AK492" s="19"/>
      <c r="AL492" s="19"/>
      <c r="AM492" s="19"/>
      <c r="AN492" s="19"/>
      <c r="AO492" s="19"/>
      <c r="AP492" s="19"/>
      <c r="AR492" s="19"/>
      <c r="AS492" s="19"/>
    </row>
    <row r="493" spans="1:45" x14ac:dyDescent="0.2">
      <c r="A493" s="35"/>
      <c r="B493" s="34"/>
      <c r="C493" s="35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H493" s="19"/>
      <c r="AI493" s="19"/>
      <c r="AJ493" s="19"/>
      <c r="AK493" s="19"/>
      <c r="AL493" s="19"/>
      <c r="AM493" s="19"/>
      <c r="AN493" s="19"/>
      <c r="AO493" s="19"/>
      <c r="AP493" s="19"/>
      <c r="AR493" s="19"/>
      <c r="AS493" s="19"/>
    </row>
    <row r="494" spans="1:45" x14ac:dyDescent="0.2">
      <c r="A494" s="35"/>
      <c r="B494" s="34"/>
      <c r="C494" s="35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H494" s="19"/>
      <c r="AI494" s="19"/>
      <c r="AJ494" s="19"/>
      <c r="AK494" s="19"/>
      <c r="AL494" s="19"/>
      <c r="AM494" s="19"/>
      <c r="AN494" s="19"/>
      <c r="AO494" s="19"/>
      <c r="AP494" s="19"/>
      <c r="AR494" s="19"/>
      <c r="AS494" s="19"/>
    </row>
    <row r="495" spans="1:45" x14ac:dyDescent="0.2">
      <c r="A495" s="35"/>
      <c r="B495" s="34"/>
      <c r="C495" s="35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H495" s="19"/>
      <c r="AI495" s="19"/>
      <c r="AJ495" s="19"/>
      <c r="AK495" s="19"/>
      <c r="AL495" s="19"/>
      <c r="AM495" s="19"/>
      <c r="AN495" s="19"/>
      <c r="AO495" s="19"/>
      <c r="AP495" s="19"/>
      <c r="AR495" s="19"/>
      <c r="AS495" s="19"/>
    </row>
    <row r="496" spans="1:45" x14ac:dyDescent="0.2">
      <c r="A496" s="35"/>
      <c r="B496" s="34"/>
      <c r="C496" s="35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H496" s="19"/>
      <c r="AI496" s="19"/>
      <c r="AJ496" s="19"/>
      <c r="AK496" s="19"/>
      <c r="AL496" s="19"/>
      <c r="AM496" s="19"/>
      <c r="AN496" s="19"/>
      <c r="AO496" s="19"/>
      <c r="AP496" s="19"/>
      <c r="AR496" s="19"/>
      <c r="AS496" s="19"/>
    </row>
    <row r="497" spans="1:45" x14ac:dyDescent="0.2">
      <c r="A497" s="35"/>
      <c r="B497" s="34"/>
      <c r="C497" s="35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H497" s="19"/>
      <c r="AI497" s="19"/>
      <c r="AJ497" s="19"/>
      <c r="AK497" s="19"/>
      <c r="AL497" s="19"/>
      <c r="AM497" s="19"/>
      <c r="AN497" s="19"/>
      <c r="AO497" s="19"/>
      <c r="AP497" s="19"/>
      <c r="AR497" s="19"/>
      <c r="AS497" s="19"/>
    </row>
    <row r="498" spans="1:45" x14ac:dyDescent="0.2">
      <c r="A498" s="35"/>
      <c r="B498" s="34"/>
      <c r="C498" s="35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H498" s="19"/>
      <c r="AI498" s="19"/>
      <c r="AJ498" s="19"/>
      <c r="AK498" s="19"/>
      <c r="AL498" s="19"/>
      <c r="AM498" s="19"/>
      <c r="AN498" s="19"/>
      <c r="AO498" s="19"/>
      <c r="AP498" s="19"/>
      <c r="AR498" s="19"/>
      <c r="AS498" s="19"/>
    </row>
    <row r="499" spans="1:45" x14ac:dyDescent="0.2">
      <c r="A499" s="35"/>
      <c r="B499" s="34"/>
      <c r="C499" s="35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H499" s="19"/>
      <c r="AI499" s="19"/>
      <c r="AJ499" s="19"/>
      <c r="AK499" s="19"/>
      <c r="AL499" s="19"/>
      <c r="AM499" s="19"/>
      <c r="AN499" s="19"/>
      <c r="AO499" s="19"/>
      <c r="AP499" s="19"/>
      <c r="AR499" s="19"/>
      <c r="AS499" s="19"/>
    </row>
    <row r="500" spans="1:45" x14ac:dyDescent="0.2">
      <c r="A500" s="35"/>
      <c r="B500" s="34"/>
      <c r="C500" s="35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H500" s="19"/>
      <c r="AI500" s="19"/>
      <c r="AJ500" s="19"/>
      <c r="AK500" s="19"/>
      <c r="AL500" s="19"/>
      <c r="AM500" s="19"/>
      <c r="AN500" s="19"/>
      <c r="AO500" s="19"/>
      <c r="AP500" s="19"/>
      <c r="AR500" s="19"/>
      <c r="AS500" s="19"/>
    </row>
    <row r="501" spans="1:45" x14ac:dyDescent="0.2">
      <c r="A501" s="35"/>
      <c r="B501" s="34"/>
      <c r="C501" s="35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H501" s="19"/>
      <c r="AI501" s="19"/>
      <c r="AJ501" s="19"/>
      <c r="AK501" s="19"/>
      <c r="AL501" s="19"/>
      <c r="AM501" s="19"/>
      <c r="AN501" s="19"/>
      <c r="AO501" s="19"/>
      <c r="AP501" s="19"/>
      <c r="AR501" s="19"/>
      <c r="AS501" s="19"/>
    </row>
    <row r="502" spans="1:45" x14ac:dyDescent="0.2">
      <c r="A502" s="35"/>
      <c r="B502" s="34"/>
      <c r="C502" s="35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H502" s="19"/>
      <c r="AI502" s="19"/>
      <c r="AJ502" s="19"/>
      <c r="AK502" s="19"/>
      <c r="AL502" s="19"/>
      <c r="AM502" s="19"/>
      <c r="AN502" s="19"/>
      <c r="AO502" s="19"/>
      <c r="AP502" s="19"/>
      <c r="AR502" s="19"/>
      <c r="AS502" s="19"/>
    </row>
    <row r="503" spans="1:45" x14ac:dyDescent="0.2">
      <c r="A503" s="35"/>
      <c r="B503" s="34"/>
      <c r="C503" s="35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H503" s="19"/>
      <c r="AI503" s="19"/>
      <c r="AJ503" s="19"/>
      <c r="AK503" s="19"/>
      <c r="AL503" s="19"/>
      <c r="AM503" s="19"/>
      <c r="AN503" s="19"/>
      <c r="AO503" s="19"/>
      <c r="AP503" s="19"/>
      <c r="AR503" s="19"/>
      <c r="AS503" s="19"/>
    </row>
    <row r="504" spans="1:45" x14ac:dyDescent="0.2">
      <c r="A504" s="35"/>
      <c r="B504" s="34"/>
      <c r="C504" s="35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H504" s="19"/>
      <c r="AI504" s="19"/>
      <c r="AJ504" s="19"/>
      <c r="AK504" s="19"/>
      <c r="AL504" s="19"/>
      <c r="AM504" s="19"/>
      <c r="AN504" s="19"/>
      <c r="AO504" s="19"/>
      <c r="AP504" s="19"/>
      <c r="AR504" s="19"/>
      <c r="AS504" s="19"/>
    </row>
    <row r="505" spans="1:45" x14ac:dyDescent="0.2">
      <c r="A505" s="35"/>
      <c r="B505" s="34"/>
      <c r="C505" s="35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H505" s="19"/>
      <c r="AI505" s="19"/>
      <c r="AJ505" s="19"/>
      <c r="AK505" s="19"/>
      <c r="AL505" s="19"/>
      <c r="AM505" s="19"/>
      <c r="AN505" s="19"/>
      <c r="AO505" s="19"/>
      <c r="AP505" s="19"/>
      <c r="AR505" s="19"/>
      <c r="AS505" s="19"/>
    </row>
    <row r="506" spans="1:45" x14ac:dyDescent="0.2">
      <c r="A506" s="35"/>
      <c r="B506" s="34"/>
      <c r="C506" s="35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H506" s="19"/>
      <c r="AI506" s="19"/>
      <c r="AJ506" s="19"/>
      <c r="AK506" s="19"/>
      <c r="AL506" s="19"/>
      <c r="AM506" s="19"/>
      <c r="AN506" s="19"/>
      <c r="AO506" s="19"/>
      <c r="AP506" s="19"/>
      <c r="AR506" s="19"/>
      <c r="AS506" s="19"/>
    </row>
    <row r="507" spans="1:45" x14ac:dyDescent="0.2">
      <c r="A507" s="35"/>
      <c r="B507" s="34"/>
      <c r="C507" s="35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H507" s="19"/>
      <c r="AI507" s="19"/>
      <c r="AJ507" s="19"/>
      <c r="AK507" s="19"/>
      <c r="AL507" s="19"/>
      <c r="AM507" s="19"/>
      <c r="AN507" s="19"/>
      <c r="AO507" s="19"/>
      <c r="AP507" s="19"/>
      <c r="AR507" s="19"/>
      <c r="AS507" s="19"/>
    </row>
    <row r="508" spans="1:45" x14ac:dyDescent="0.2">
      <c r="A508" s="35"/>
      <c r="B508" s="34"/>
      <c r="C508" s="35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H508" s="19"/>
      <c r="AI508" s="19"/>
      <c r="AJ508" s="19"/>
      <c r="AK508" s="19"/>
      <c r="AL508" s="19"/>
      <c r="AM508" s="19"/>
      <c r="AN508" s="19"/>
      <c r="AO508" s="19"/>
      <c r="AP508" s="19"/>
      <c r="AR508" s="19"/>
      <c r="AS508" s="19"/>
    </row>
    <row r="509" spans="1:45" x14ac:dyDescent="0.2">
      <c r="A509" s="35"/>
      <c r="B509" s="34"/>
      <c r="C509" s="35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H509" s="19"/>
      <c r="AI509" s="19"/>
      <c r="AJ509" s="19"/>
      <c r="AK509" s="19"/>
      <c r="AL509" s="19"/>
      <c r="AM509" s="19"/>
      <c r="AN509" s="19"/>
      <c r="AO509" s="19"/>
      <c r="AP509" s="19"/>
      <c r="AR509" s="19"/>
      <c r="AS509" s="19"/>
    </row>
    <row r="510" spans="1:45" x14ac:dyDescent="0.2">
      <c r="A510" s="35"/>
      <c r="B510" s="34"/>
      <c r="C510" s="35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H510" s="19"/>
      <c r="AI510" s="19"/>
      <c r="AJ510" s="19"/>
      <c r="AK510" s="19"/>
      <c r="AL510" s="19"/>
      <c r="AM510" s="19"/>
      <c r="AN510" s="19"/>
      <c r="AO510" s="19"/>
      <c r="AP510" s="19"/>
      <c r="AR510" s="19"/>
      <c r="AS510" s="19"/>
    </row>
    <row r="511" spans="1:45" x14ac:dyDescent="0.2">
      <c r="A511" s="35"/>
      <c r="B511" s="34"/>
      <c r="C511" s="35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H511" s="19"/>
      <c r="AI511" s="19"/>
      <c r="AJ511" s="19"/>
      <c r="AK511" s="19"/>
      <c r="AL511" s="19"/>
      <c r="AM511" s="19"/>
      <c r="AN511" s="19"/>
      <c r="AO511" s="19"/>
      <c r="AP511" s="19"/>
      <c r="AR511" s="19"/>
      <c r="AS511" s="19"/>
    </row>
    <row r="512" spans="1:45" x14ac:dyDescent="0.2">
      <c r="A512" s="35"/>
      <c r="B512" s="34"/>
      <c r="C512" s="35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H512" s="19"/>
      <c r="AI512" s="19"/>
      <c r="AJ512" s="19"/>
      <c r="AK512" s="19"/>
      <c r="AL512" s="19"/>
      <c r="AM512" s="19"/>
      <c r="AN512" s="19"/>
      <c r="AO512" s="19"/>
      <c r="AP512" s="19"/>
      <c r="AR512" s="19"/>
      <c r="AS512" s="19"/>
    </row>
    <row r="513" spans="1:45" x14ac:dyDescent="0.2">
      <c r="A513" s="35"/>
      <c r="B513" s="34"/>
      <c r="C513" s="35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H513" s="19"/>
      <c r="AI513" s="19"/>
      <c r="AJ513" s="19"/>
      <c r="AK513" s="19"/>
      <c r="AL513" s="19"/>
      <c r="AM513" s="19"/>
      <c r="AN513" s="19"/>
      <c r="AO513" s="19"/>
      <c r="AP513" s="19"/>
      <c r="AR513" s="19"/>
      <c r="AS513" s="19"/>
    </row>
    <row r="514" spans="1:45" x14ac:dyDescent="0.2">
      <c r="A514" s="35"/>
      <c r="B514" s="34"/>
      <c r="C514" s="35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H514" s="19"/>
      <c r="AI514" s="19"/>
      <c r="AJ514" s="19"/>
      <c r="AK514" s="19"/>
      <c r="AL514" s="19"/>
      <c r="AM514" s="19"/>
      <c r="AN514" s="19"/>
      <c r="AO514" s="19"/>
      <c r="AP514" s="19"/>
      <c r="AR514" s="19"/>
      <c r="AS514" s="19"/>
    </row>
    <row r="515" spans="1:45" x14ac:dyDescent="0.2">
      <c r="A515" s="35"/>
      <c r="B515" s="34"/>
      <c r="C515" s="35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H515" s="19"/>
      <c r="AI515" s="19"/>
      <c r="AJ515" s="19"/>
      <c r="AK515" s="19"/>
      <c r="AL515" s="19"/>
      <c r="AM515" s="19"/>
      <c r="AN515" s="19"/>
      <c r="AO515" s="19"/>
      <c r="AP515" s="19"/>
      <c r="AR515" s="19"/>
      <c r="AS515" s="19"/>
    </row>
    <row r="516" spans="1:45" x14ac:dyDescent="0.2">
      <c r="A516" s="35"/>
      <c r="B516" s="34"/>
      <c r="C516" s="35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H516" s="19"/>
      <c r="AI516" s="19"/>
      <c r="AJ516" s="19"/>
      <c r="AK516" s="19"/>
      <c r="AL516" s="19"/>
      <c r="AM516" s="19"/>
      <c r="AN516" s="19"/>
      <c r="AO516" s="19"/>
      <c r="AP516" s="19"/>
      <c r="AR516" s="19"/>
      <c r="AS516" s="19"/>
    </row>
    <row r="517" spans="1:45" x14ac:dyDescent="0.2">
      <c r="A517" s="35"/>
      <c r="B517" s="34"/>
      <c r="C517" s="35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H517" s="19"/>
      <c r="AI517" s="19"/>
      <c r="AJ517" s="19"/>
      <c r="AK517" s="19"/>
      <c r="AL517" s="19"/>
      <c r="AM517" s="19"/>
      <c r="AN517" s="19"/>
      <c r="AO517" s="19"/>
      <c r="AP517" s="19"/>
      <c r="AR517" s="19"/>
      <c r="AS517" s="19"/>
    </row>
    <row r="518" spans="1:45" x14ac:dyDescent="0.2">
      <c r="A518" s="35"/>
      <c r="B518" s="34"/>
      <c r="C518" s="35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H518" s="19"/>
      <c r="AI518" s="19"/>
      <c r="AJ518" s="19"/>
      <c r="AK518" s="19"/>
      <c r="AL518" s="19"/>
      <c r="AM518" s="19"/>
      <c r="AN518" s="19"/>
      <c r="AO518" s="19"/>
      <c r="AP518" s="19"/>
      <c r="AR518" s="19"/>
      <c r="AS518" s="19"/>
    </row>
    <row r="519" spans="1:45" x14ac:dyDescent="0.2">
      <c r="A519" s="35"/>
      <c r="B519" s="34"/>
      <c r="C519" s="35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H519" s="19"/>
      <c r="AI519" s="19"/>
      <c r="AJ519" s="19"/>
      <c r="AK519" s="19"/>
      <c r="AL519" s="19"/>
      <c r="AM519" s="19"/>
      <c r="AN519" s="19"/>
      <c r="AO519" s="19"/>
      <c r="AP519" s="19"/>
      <c r="AR519" s="19"/>
      <c r="AS519" s="19"/>
    </row>
    <row r="520" spans="1:45" x14ac:dyDescent="0.2">
      <c r="A520" s="35"/>
      <c r="B520" s="34"/>
      <c r="C520" s="35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H520" s="19"/>
      <c r="AI520" s="19"/>
      <c r="AJ520" s="19"/>
      <c r="AK520" s="19"/>
      <c r="AL520" s="19"/>
      <c r="AM520" s="19"/>
      <c r="AN520" s="19"/>
      <c r="AO520" s="19"/>
      <c r="AP520" s="19"/>
      <c r="AR520" s="19"/>
      <c r="AS520" s="19"/>
    </row>
    <row r="521" spans="1:45" x14ac:dyDescent="0.2">
      <c r="A521" s="35"/>
      <c r="B521" s="34"/>
      <c r="C521" s="35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H521" s="19"/>
      <c r="AI521" s="19"/>
      <c r="AJ521" s="19"/>
      <c r="AK521" s="19"/>
      <c r="AL521" s="19"/>
      <c r="AM521" s="19"/>
      <c r="AN521" s="19"/>
      <c r="AO521" s="19"/>
      <c r="AP521" s="19"/>
      <c r="AR521" s="19"/>
      <c r="AS521" s="19"/>
    </row>
    <row r="522" spans="1:45" x14ac:dyDescent="0.2">
      <c r="A522" s="35"/>
      <c r="B522" s="34"/>
      <c r="C522" s="35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H522" s="19"/>
      <c r="AI522" s="19"/>
      <c r="AJ522" s="19"/>
      <c r="AK522" s="19"/>
      <c r="AL522" s="19"/>
      <c r="AM522" s="19"/>
      <c r="AN522" s="19"/>
      <c r="AO522" s="19"/>
      <c r="AP522" s="19"/>
      <c r="AR522" s="19"/>
      <c r="AS522" s="19"/>
    </row>
    <row r="523" spans="1:45" x14ac:dyDescent="0.2">
      <c r="A523" s="35"/>
      <c r="B523" s="34"/>
      <c r="C523" s="35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H523" s="19"/>
      <c r="AI523" s="19"/>
      <c r="AJ523" s="19"/>
      <c r="AK523" s="19"/>
      <c r="AL523" s="19"/>
      <c r="AM523" s="19"/>
      <c r="AN523" s="19"/>
      <c r="AO523" s="19"/>
      <c r="AP523" s="19"/>
      <c r="AR523" s="19"/>
      <c r="AS523" s="19"/>
    </row>
    <row r="524" spans="1:45" x14ac:dyDescent="0.2">
      <c r="A524" s="35"/>
      <c r="B524" s="34"/>
      <c r="C524" s="35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H524" s="19"/>
      <c r="AI524" s="19"/>
      <c r="AJ524" s="19"/>
      <c r="AK524" s="19"/>
      <c r="AL524" s="19"/>
      <c r="AM524" s="19"/>
      <c r="AN524" s="19"/>
      <c r="AO524" s="19"/>
      <c r="AP524" s="19"/>
      <c r="AR524" s="19"/>
      <c r="AS524" s="19"/>
    </row>
    <row r="525" spans="1:45" x14ac:dyDescent="0.2">
      <c r="A525" s="35"/>
      <c r="B525" s="34"/>
      <c r="C525" s="35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H525" s="19"/>
      <c r="AI525" s="19"/>
      <c r="AJ525" s="19"/>
      <c r="AK525" s="19"/>
      <c r="AL525" s="19"/>
      <c r="AM525" s="19"/>
      <c r="AN525" s="19"/>
      <c r="AO525" s="19"/>
      <c r="AP525" s="19"/>
      <c r="AR525" s="19"/>
      <c r="AS525" s="19"/>
    </row>
    <row r="526" spans="1:45" x14ac:dyDescent="0.2">
      <c r="A526" s="35"/>
      <c r="B526" s="34"/>
      <c r="C526" s="35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H526" s="19"/>
      <c r="AI526" s="19"/>
      <c r="AJ526" s="19"/>
      <c r="AK526" s="19"/>
      <c r="AL526" s="19"/>
      <c r="AM526" s="19"/>
      <c r="AN526" s="19"/>
      <c r="AO526" s="19"/>
      <c r="AP526" s="19"/>
      <c r="AR526" s="19"/>
      <c r="AS526" s="19"/>
    </row>
    <row r="527" spans="1:45" x14ac:dyDescent="0.2">
      <c r="A527" s="35"/>
      <c r="B527" s="34"/>
      <c r="C527" s="35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H527" s="19"/>
      <c r="AI527" s="19"/>
      <c r="AJ527" s="19"/>
      <c r="AK527" s="19"/>
      <c r="AL527" s="19"/>
      <c r="AM527" s="19"/>
      <c r="AN527" s="19"/>
      <c r="AO527" s="19"/>
      <c r="AP527" s="19"/>
      <c r="AR527" s="19"/>
      <c r="AS527" s="19"/>
    </row>
    <row r="528" spans="1:45" x14ac:dyDescent="0.2">
      <c r="A528" s="35"/>
      <c r="B528" s="34"/>
      <c r="C528" s="35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H528" s="19"/>
      <c r="AI528" s="19"/>
      <c r="AJ528" s="19"/>
      <c r="AK528" s="19"/>
      <c r="AL528" s="19"/>
      <c r="AM528" s="19"/>
      <c r="AN528" s="19"/>
      <c r="AO528" s="19"/>
      <c r="AP528" s="19"/>
      <c r="AR528" s="19"/>
      <c r="AS528" s="19"/>
    </row>
    <row r="529" spans="1:45" x14ac:dyDescent="0.2">
      <c r="A529" s="35"/>
      <c r="B529" s="34"/>
      <c r="C529" s="35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H529" s="19"/>
      <c r="AI529" s="19"/>
      <c r="AJ529" s="19"/>
      <c r="AK529" s="19"/>
      <c r="AL529" s="19"/>
      <c r="AM529" s="19"/>
      <c r="AN529" s="19"/>
      <c r="AO529" s="19"/>
      <c r="AP529" s="19"/>
      <c r="AR529" s="19"/>
      <c r="AS529" s="19"/>
    </row>
    <row r="530" spans="1:45" x14ac:dyDescent="0.2">
      <c r="A530" s="35"/>
      <c r="B530" s="34"/>
      <c r="C530" s="35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H530" s="19"/>
      <c r="AI530" s="19"/>
      <c r="AJ530" s="19"/>
      <c r="AK530" s="19"/>
      <c r="AL530" s="19"/>
      <c r="AM530" s="19"/>
      <c r="AN530" s="19"/>
      <c r="AO530" s="19"/>
      <c r="AP530" s="19"/>
      <c r="AR530" s="19"/>
      <c r="AS530" s="19"/>
    </row>
    <row r="531" spans="1:45" x14ac:dyDescent="0.2">
      <c r="A531" s="35"/>
      <c r="B531" s="34"/>
      <c r="C531" s="35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H531" s="19"/>
      <c r="AI531" s="19"/>
      <c r="AJ531" s="19"/>
      <c r="AK531" s="19"/>
      <c r="AL531" s="19"/>
      <c r="AM531" s="19"/>
      <c r="AN531" s="19"/>
      <c r="AO531" s="19"/>
      <c r="AP531" s="19"/>
      <c r="AR531" s="19"/>
      <c r="AS531" s="19"/>
    </row>
    <row r="532" spans="1:45" x14ac:dyDescent="0.2">
      <c r="A532" s="35"/>
      <c r="B532" s="34"/>
      <c r="C532" s="35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H532" s="19"/>
      <c r="AI532" s="19"/>
      <c r="AJ532" s="19"/>
      <c r="AK532" s="19"/>
      <c r="AL532" s="19"/>
      <c r="AM532" s="19"/>
      <c r="AN532" s="19"/>
      <c r="AO532" s="19"/>
      <c r="AP532" s="19"/>
      <c r="AR532" s="19"/>
      <c r="AS532" s="19"/>
    </row>
    <row r="533" spans="1:45" x14ac:dyDescent="0.2">
      <c r="A533" s="35"/>
      <c r="B533" s="34"/>
      <c r="C533" s="35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H533" s="19"/>
      <c r="AI533" s="19"/>
      <c r="AJ533" s="19"/>
      <c r="AK533" s="19"/>
      <c r="AL533" s="19"/>
      <c r="AM533" s="19"/>
      <c r="AN533" s="19"/>
      <c r="AO533" s="19"/>
      <c r="AP533" s="19"/>
      <c r="AR533" s="19"/>
      <c r="AS533" s="19"/>
    </row>
    <row r="534" spans="1:45" x14ac:dyDescent="0.2">
      <c r="A534" s="35"/>
      <c r="B534" s="34"/>
      <c r="C534" s="35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H534" s="19"/>
      <c r="AI534" s="19"/>
      <c r="AJ534" s="19"/>
      <c r="AK534" s="19"/>
      <c r="AL534" s="19"/>
      <c r="AM534" s="19"/>
      <c r="AN534" s="19"/>
      <c r="AO534" s="19"/>
      <c r="AP534" s="19"/>
      <c r="AR534" s="19"/>
      <c r="AS534" s="19"/>
    </row>
    <row r="535" spans="1:45" x14ac:dyDescent="0.2">
      <c r="A535" s="35"/>
      <c r="B535" s="34"/>
      <c r="C535" s="35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H535" s="19"/>
      <c r="AI535" s="19"/>
      <c r="AJ535" s="19"/>
      <c r="AK535" s="19"/>
      <c r="AL535" s="19"/>
      <c r="AM535" s="19"/>
      <c r="AN535" s="19"/>
      <c r="AO535" s="19"/>
      <c r="AP535" s="19"/>
      <c r="AR535" s="19"/>
      <c r="AS535" s="19"/>
    </row>
    <row r="536" spans="1:45" x14ac:dyDescent="0.2">
      <c r="A536" s="35"/>
      <c r="B536" s="34"/>
      <c r="C536" s="35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H536" s="19"/>
      <c r="AI536" s="19"/>
      <c r="AJ536" s="19"/>
      <c r="AK536" s="19"/>
      <c r="AL536" s="19"/>
      <c r="AM536" s="19"/>
      <c r="AN536" s="19"/>
      <c r="AO536" s="19"/>
      <c r="AP536" s="19"/>
      <c r="AR536" s="19"/>
      <c r="AS536" s="19"/>
    </row>
    <row r="537" spans="1:45" x14ac:dyDescent="0.2">
      <c r="A537" s="35"/>
      <c r="B537" s="34"/>
      <c r="C537" s="35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H537" s="19"/>
      <c r="AI537" s="19"/>
      <c r="AJ537" s="19"/>
      <c r="AK537" s="19"/>
      <c r="AL537" s="19"/>
      <c r="AM537" s="19"/>
      <c r="AN537" s="19"/>
      <c r="AO537" s="19"/>
      <c r="AP537" s="19"/>
      <c r="AR537" s="19"/>
      <c r="AS537" s="19"/>
    </row>
    <row r="538" spans="1:45" x14ac:dyDescent="0.2">
      <c r="A538" s="35"/>
      <c r="B538" s="34"/>
      <c r="C538" s="35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H538" s="19"/>
      <c r="AI538" s="19"/>
      <c r="AJ538" s="19"/>
      <c r="AK538" s="19"/>
      <c r="AL538" s="19"/>
      <c r="AM538" s="19"/>
      <c r="AN538" s="19"/>
      <c r="AO538" s="19"/>
      <c r="AP538" s="19"/>
      <c r="AR538" s="19"/>
      <c r="AS538" s="19"/>
    </row>
    <row r="539" spans="1:45" x14ac:dyDescent="0.2">
      <c r="A539" s="35"/>
      <c r="B539" s="34"/>
      <c r="C539" s="35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H539" s="19"/>
      <c r="AI539" s="19"/>
      <c r="AJ539" s="19"/>
      <c r="AK539" s="19"/>
      <c r="AL539" s="19"/>
      <c r="AM539" s="19"/>
      <c r="AN539" s="19"/>
      <c r="AO539" s="19"/>
      <c r="AP539" s="19"/>
      <c r="AR539" s="19"/>
      <c r="AS539" s="19"/>
    </row>
    <row r="540" spans="1:45" x14ac:dyDescent="0.2">
      <c r="A540" s="35"/>
      <c r="B540" s="34"/>
      <c r="C540" s="35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H540" s="19"/>
      <c r="AI540" s="19"/>
      <c r="AJ540" s="19"/>
      <c r="AK540" s="19"/>
      <c r="AL540" s="19"/>
      <c r="AM540" s="19"/>
      <c r="AN540" s="19"/>
      <c r="AO540" s="19"/>
      <c r="AP540" s="19"/>
      <c r="AR540" s="19"/>
      <c r="AS540" s="19"/>
    </row>
    <row r="541" spans="1:45" x14ac:dyDescent="0.2">
      <c r="A541" s="35"/>
      <c r="B541" s="34"/>
      <c r="C541" s="35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H541" s="19"/>
      <c r="AI541" s="19"/>
      <c r="AJ541" s="19"/>
      <c r="AK541" s="19"/>
      <c r="AL541" s="19"/>
      <c r="AM541" s="19"/>
      <c r="AN541" s="19"/>
      <c r="AO541" s="19"/>
      <c r="AP541" s="19"/>
      <c r="AR541" s="19"/>
      <c r="AS541" s="19"/>
    </row>
    <row r="542" spans="1:45" x14ac:dyDescent="0.2">
      <c r="A542" s="35"/>
      <c r="B542" s="34"/>
      <c r="C542" s="35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H542" s="19"/>
      <c r="AI542" s="19"/>
      <c r="AJ542" s="19"/>
      <c r="AK542" s="19"/>
      <c r="AL542" s="19"/>
      <c r="AM542" s="19"/>
      <c r="AN542" s="19"/>
      <c r="AO542" s="19"/>
      <c r="AP542" s="19"/>
      <c r="AR542" s="19"/>
      <c r="AS542" s="19"/>
    </row>
    <row r="543" spans="1:45" x14ac:dyDescent="0.2">
      <c r="A543" s="35"/>
      <c r="B543" s="34"/>
      <c r="C543" s="35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H543" s="19"/>
      <c r="AI543" s="19"/>
      <c r="AJ543" s="19"/>
      <c r="AK543" s="19"/>
      <c r="AL543" s="19"/>
      <c r="AM543" s="19"/>
      <c r="AN543" s="19"/>
      <c r="AO543" s="19"/>
      <c r="AP543" s="19"/>
      <c r="AR543" s="19"/>
      <c r="AS543" s="19"/>
    </row>
    <row r="544" spans="1:45" x14ac:dyDescent="0.2">
      <c r="A544" s="35"/>
      <c r="B544" s="34"/>
      <c r="C544" s="35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H544" s="19"/>
      <c r="AI544" s="19"/>
      <c r="AJ544" s="19"/>
      <c r="AK544" s="19"/>
      <c r="AL544" s="19"/>
      <c r="AM544" s="19"/>
      <c r="AN544" s="19"/>
      <c r="AO544" s="19"/>
      <c r="AP544" s="19"/>
      <c r="AR544" s="19"/>
      <c r="AS544" s="19"/>
    </row>
    <row r="545" spans="1:45" x14ac:dyDescent="0.2">
      <c r="A545" s="35"/>
      <c r="B545" s="34"/>
      <c r="C545" s="35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H545" s="19"/>
      <c r="AI545" s="19"/>
      <c r="AJ545" s="19"/>
      <c r="AK545" s="19"/>
      <c r="AL545" s="19"/>
      <c r="AM545" s="19"/>
      <c r="AN545" s="19"/>
      <c r="AO545" s="19"/>
      <c r="AP545" s="19"/>
      <c r="AR545" s="19"/>
      <c r="AS545" s="19"/>
    </row>
    <row r="546" spans="1:45" x14ac:dyDescent="0.2">
      <c r="A546" s="35"/>
      <c r="B546" s="34"/>
      <c r="C546" s="35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H546" s="19"/>
      <c r="AI546" s="19"/>
      <c r="AJ546" s="19"/>
      <c r="AK546" s="19"/>
      <c r="AL546" s="19"/>
      <c r="AM546" s="19"/>
      <c r="AN546" s="19"/>
      <c r="AO546" s="19"/>
      <c r="AP546" s="19"/>
      <c r="AR546" s="19"/>
      <c r="AS546" s="19"/>
    </row>
    <row r="547" spans="1:45" x14ac:dyDescent="0.2">
      <c r="A547" s="35"/>
      <c r="B547" s="34"/>
      <c r="C547" s="35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H547" s="19"/>
      <c r="AI547" s="19"/>
      <c r="AJ547" s="19"/>
      <c r="AK547" s="19"/>
      <c r="AL547" s="19"/>
      <c r="AM547" s="19"/>
      <c r="AN547" s="19"/>
      <c r="AO547" s="19"/>
      <c r="AP547" s="19"/>
      <c r="AR547" s="19"/>
      <c r="AS547" s="19"/>
    </row>
    <row r="548" spans="1:45" x14ac:dyDescent="0.2">
      <c r="A548" s="35"/>
      <c r="B548" s="34"/>
      <c r="C548" s="35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H548" s="19"/>
      <c r="AI548" s="19"/>
      <c r="AJ548" s="19"/>
      <c r="AK548" s="19"/>
      <c r="AL548" s="19"/>
      <c r="AM548" s="19"/>
      <c r="AN548" s="19"/>
      <c r="AO548" s="19"/>
      <c r="AP548" s="19"/>
      <c r="AR548" s="19"/>
      <c r="AS548" s="19"/>
    </row>
    <row r="549" spans="1:45" x14ac:dyDescent="0.2">
      <c r="A549" s="35"/>
      <c r="B549" s="34"/>
      <c r="C549" s="35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H549" s="19"/>
      <c r="AI549" s="19"/>
      <c r="AJ549" s="19"/>
      <c r="AK549" s="19"/>
      <c r="AL549" s="19"/>
      <c r="AM549" s="19"/>
      <c r="AN549" s="19"/>
      <c r="AO549" s="19"/>
      <c r="AP549" s="19"/>
      <c r="AR549" s="19"/>
      <c r="AS549" s="19"/>
    </row>
    <row r="550" spans="1:45" x14ac:dyDescent="0.2">
      <c r="A550" s="35"/>
      <c r="B550" s="34"/>
      <c r="C550" s="35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H550" s="19"/>
      <c r="AI550" s="19"/>
      <c r="AJ550" s="19"/>
      <c r="AK550" s="19"/>
      <c r="AL550" s="19"/>
      <c r="AM550" s="19"/>
      <c r="AN550" s="19"/>
      <c r="AO550" s="19"/>
      <c r="AP550" s="19"/>
      <c r="AR550" s="19"/>
      <c r="AS550" s="19"/>
    </row>
    <row r="551" spans="1:45" x14ac:dyDescent="0.2">
      <c r="A551" s="35"/>
      <c r="B551" s="34"/>
      <c r="C551" s="35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H551" s="19"/>
      <c r="AI551" s="19"/>
      <c r="AJ551" s="19"/>
      <c r="AK551" s="19"/>
      <c r="AL551" s="19"/>
      <c r="AM551" s="19"/>
      <c r="AN551" s="19"/>
      <c r="AO551" s="19"/>
      <c r="AP551" s="19"/>
      <c r="AR551" s="19"/>
      <c r="AS551" s="19"/>
    </row>
    <row r="552" spans="1:45" x14ac:dyDescent="0.2">
      <c r="A552" s="35"/>
      <c r="B552" s="34"/>
      <c r="C552" s="35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H552" s="19"/>
      <c r="AI552" s="19"/>
      <c r="AJ552" s="19"/>
      <c r="AK552" s="19"/>
      <c r="AL552" s="19"/>
      <c r="AM552" s="19"/>
      <c r="AN552" s="19"/>
      <c r="AO552" s="19"/>
      <c r="AP552" s="19"/>
      <c r="AR552" s="19"/>
      <c r="AS552" s="19"/>
    </row>
    <row r="553" spans="1:45" x14ac:dyDescent="0.2">
      <c r="A553" s="35"/>
      <c r="B553" s="34"/>
      <c r="C553" s="35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H553" s="19"/>
      <c r="AI553" s="19"/>
      <c r="AJ553" s="19"/>
      <c r="AK553" s="19"/>
      <c r="AL553" s="19"/>
      <c r="AM553" s="19"/>
      <c r="AN553" s="19"/>
      <c r="AO553" s="19"/>
      <c r="AP553" s="19"/>
      <c r="AR553" s="19"/>
      <c r="AS553" s="19"/>
    </row>
    <row r="554" spans="1:45" x14ac:dyDescent="0.2">
      <c r="A554" s="35"/>
      <c r="B554" s="34"/>
      <c r="C554" s="35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H554" s="19"/>
      <c r="AI554" s="19"/>
      <c r="AJ554" s="19"/>
      <c r="AK554" s="19"/>
      <c r="AL554" s="19"/>
      <c r="AM554" s="19"/>
      <c r="AN554" s="19"/>
      <c r="AO554" s="19"/>
      <c r="AP554" s="19"/>
      <c r="AR554" s="19"/>
      <c r="AS554" s="19"/>
    </row>
    <row r="555" spans="1:45" x14ac:dyDescent="0.2">
      <c r="A555" s="35"/>
      <c r="B555" s="34"/>
      <c r="C555" s="35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H555" s="19"/>
      <c r="AI555" s="19"/>
      <c r="AJ555" s="19"/>
      <c r="AK555" s="19"/>
      <c r="AL555" s="19"/>
      <c r="AM555" s="19"/>
      <c r="AN555" s="19"/>
      <c r="AO555" s="19"/>
      <c r="AP555" s="19"/>
      <c r="AR555" s="19"/>
      <c r="AS555" s="19"/>
    </row>
    <row r="556" spans="1:45" x14ac:dyDescent="0.2">
      <c r="A556" s="35"/>
      <c r="B556" s="34"/>
      <c r="C556" s="35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H556" s="19"/>
      <c r="AI556" s="19"/>
      <c r="AJ556" s="19"/>
      <c r="AK556" s="19"/>
      <c r="AL556" s="19"/>
      <c r="AM556" s="19"/>
      <c r="AN556" s="19"/>
      <c r="AO556" s="19"/>
      <c r="AP556" s="19"/>
      <c r="AR556" s="19"/>
      <c r="AS556" s="19"/>
    </row>
    <row r="557" spans="1:45" x14ac:dyDescent="0.2">
      <c r="A557" s="35"/>
      <c r="B557" s="34"/>
      <c r="C557" s="35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H557" s="19"/>
      <c r="AI557" s="19"/>
      <c r="AJ557" s="19"/>
      <c r="AK557" s="19"/>
      <c r="AL557" s="19"/>
      <c r="AM557" s="19"/>
      <c r="AN557" s="19"/>
      <c r="AO557" s="19"/>
      <c r="AP557" s="19"/>
      <c r="AR557" s="19"/>
      <c r="AS557" s="19"/>
    </row>
    <row r="558" spans="1:45" x14ac:dyDescent="0.2">
      <c r="A558" s="35"/>
      <c r="B558" s="34"/>
      <c r="C558" s="35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H558" s="19"/>
      <c r="AI558" s="19"/>
      <c r="AJ558" s="19"/>
      <c r="AK558" s="19"/>
      <c r="AL558" s="19"/>
      <c r="AM558" s="19"/>
      <c r="AN558" s="19"/>
      <c r="AO558" s="19"/>
      <c r="AP558" s="19"/>
      <c r="AR558" s="19"/>
      <c r="AS558" s="19"/>
    </row>
    <row r="559" spans="1:45" x14ac:dyDescent="0.2">
      <c r="A559" s="35"/>
      <c r="B559" s="34"/>
      <c r="C559" s="35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H559" s="19"/>
      <c r="AI559" s="19"/>
      <c r="AJ559" s="19"/>
      <c r="AK559" s="19"/>
      <c r="AL559" s="19"/>
      <c r="AM559" s="19"/>
      <c r="AN559" s="19"/>
      <c r="AO559" s="19"/>
      <c r="AP559" s="19"/>
      <c r="AR559" s="19"/>
      <c r="AS559" s="19"/>
    </row>
    <row r="560" spans="1:45" x14ac:dyDescent="0.2">
      <c r="A560" s="35"/>
      <c r="B560" s="34"/>
      <c r="C560" s="35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H560" s="19"/>
      <c r="AI560" s="19"/>
      <c r="AJ560" s="19"/>
      <c r="AK560" s="19"/>
      <c r="AL560" s="19"/>
      <c r="AM560" s="19"/>
      <c r="AN560" s="19"/>
      <c r="AO560" s="19"/>
      <c r="AP560" s="19"/>
      <c r="AR560" s="19"/>
      <c r="AS560" s="19"/>
    </row>
    <row r="561" spans="1:45" x14ac:dyDescent="0.2">
      <c r="A561" s="35"/>
      <c r="B561" s="34"/>
      <c r="C561" s="35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H561" s="19"/>
      <c r="AI561" s="19"/>
      <c r="AJ561" s="19"/>
      <c r="AK561" s="19"/>
      <c r="AL561" s="19"/>
      <c r="AM561" s="19"/>
      <c r="AN561" s="19"/>
      <c r="AO561" s="19"/>
      <c r="AP561" s="19"/>
      <c r="AR561" s="19"/>
      <c r="AS561" s="19"/>
    </row>
    <row r="562" spans="1:45" x14ac:dyDescent="0.2">
      <c r="A562" s="35"/>
      <c r="B562" s="34"/>
      <c r="C562" s="35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H562" s="19"/>
      <c r="AI562" s="19"/>
      <c r="AJ562" s="19"/>
      <c r="AK562" s="19"/>
      <c r="AL562" s="19"/>
      <c r="AM562" s="19"/>
      <c r="AN562" s="19"/>
      <c r="AO562" s="19"/>
      <c r="AP562" s="19"/>
      <c r="AR562" s="19"/>
      <c r="AS562" s="19"/>
    </row>
    <row r="563" spans="1:45" x14ac:dyDescent="0.2">
      <c r="A563" s="35"/>
      <c r="B563" s="34"/>
      <c r="C563" s="35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H563" s="19"/>
      <c r="AI563" s="19"/>
      <c r="AJ563" s="19"/>
      <c r="AK563" s="19"/>
      <c r="AL563" s="19"/>
      <c r="AM563" s="19"/>
      <c r="AN563" s="19"/>
      <c r="AO563" s="19"/>
      <c r="AP563" s="19"/>
      <c r="AR563" s="19"/>
      <c r="AS563" s="19"/>
    </row>
    <row r="564" spans="1:45" x14ac:dyDescent="0.2">
      <c r="A564" s="35"/>
      <c r="B564" s="34"/>
      <c r="C564" s="35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H564" s="19"/>
      <c r="AI564" s="19"/>
      <c r="AJ564" s="19"/>
      <c r="AK564" s="19"/>
      <c r="AL564" s="19"/>
      <c r="AM564" s="19"/>
      <c r="AN564" s="19"/>
      <c r="AO564" s="19"/>
      <c r="AP564" s="19"/>
      <c r="AR564" s="19"/>
      <c r="AS564" s="19"/>
    </row>
    <row r="565" spans="1:45" x14ac:dyDescent="0.2">
      <c r="A565" s="35"/>
      <c r="B565" s="34"/>
      <c r="C565" s="35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H565" s="19"/>
      <c r="AI565" s="19"/>
      <c r="AJ565" s="19"/>
      <c r="AK565" s="19"/>
      <c r="AL565" s="19"/>
      <c r="AM565" s="19"/>
      <c r="AN565" s="19"/>
      <c r="AO565" s="19"/>
      <c r="AP565" s="19"/>
      <c r="AR565" s="19"/>
      <c r="AS565" s="19"/>
    </row>
    <row r="566" spans="1:45" x14ac:dyDescent="0.2">
      <c r="A566" s="35"/>
      <c r="B566" s="34"/>
      <c r="C566" s="35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H566" s="19"/>
      <c r="AI566" s="19"/>
      <c r="AJ566" s="19"/>
      <c r="AK566" s="19"/>
      <c r="AL566" s="19"/>
      <c r="AM566" s="19"/>
      <c r="AN566" s="19"/>
      <c r="AO566" s="19"/>
      <c r="AP566" s="19"/>
      <c r="AR566" s="19"/>
      <c r="AS566" s="19"/>
    </row>
    <row r="567" spans="1:45" x14ac:dyDescent="0.2">
      <c r="A567" s="35"/>
      <c r="B567" s="34"/>
      <c r="C567" s="35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H567" s="19"/>
      <c r="AI567" s="19"/>
      <c r="AJ567" s="19"/>
      <c r="AK567" s="19"/>
      <c r="AL567" s="19"/>
      <c r="AM567" s="19"/>
      <c r="AN567" s="19"/>
      <c r="AO567" s="19"/>
      <c r="AP567" s="19"/>
      <c r="AR567" s="19"/>
      <c r="AS567" s="19"/>
    </row>
    <row r="568" spans="1:45" x14ac:dyDescent="0.2">
      <c r="A568" s="35"/>
      <c r="B568" s="34"/>
      <c r="C568" s="35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H568" s="19"/>
      <c r="AI568" s="19"/>
      <c r="AJ568" s="19"/>
      <c r="AK568" s="19"/>
      <c r="AL568" s="19"/>
      <c r="AM568" s="19"/>
      <c r="AN568" s="19"/>
      <c r="AO568" s="19"/>
      <c r="AP568" s="19"/>
      <c r="AR568" s="19"/>
      <c r="AS568" s="19"/>
    </row>
    <row r="569" spans="1:45" x14ac:dyDescent="0.2">
      <c r="A569" s="35"/>
      <c r="B569" s="34"/>
      <c r="C569" s="35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H569" s="19"/>
      <c r="AI569" s="19"/>
      <c r="AJ569" s="19"/>
      <c r="AK569" s="19"/>
      <c r="AL569" s="19"/>
      <c r="AM569" s="19"/>
      <c r="AN569" s="19"/>
      <c r="AO569" s="19"/>
      <c r="AP569" s="19"/>
      <c r="AR569" s="19"/>
      <c r="AS569" s="19"/>
    </row>
    <row r="570" spans="1:45" x14ac:dyDescent="0.2">
      <c r="A570" s="35"/>
      <c r="B570" s="34"/>
      <c r="C570" s="35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H570" s="19"/>
      <c r="AI570" s="19"/>
      <c r="AJ570" s="19"/>
      <c r="AK570" s="19"/>
      <c r="AL570" s="19"/>
      <c r="AM570" s="19"/>
      <c r="AN570" s="19"/>
      <c r="AO570" s="19"/>
      <c r="AP570" s="19"/>
      <c r="AR570" s="19"/>
      <c r="AS570" s="19"/>
    </row>
    <row r="571" spans="1:45" x14ac:dyDescent="0.2">
      <c r="A571" s="35"/>
      <c r="B571" s="34"/>
      <c r="C571" s="35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H571" s="19"/>
      <c r="AI571" s="19"/>
      <c r="AJ571" s="19"/>
      <c r="AK571" s="19"/>
      <c r="AL571" s="19"/>
      <c r="AM571" s="19"/>
      <c r="AN571" s="19"/>
      <c r="AO571" s="19"/>
      <c r="AP571" s="19"/>
      <c r="AR571" s="19"/>
      <c r="AS571" s="19"/>
    </row>
    <row r="572" spans="1:45" x14ac:dyDescent="0.2">
      <c r="A572" s="35"/>
      <c r="B572" s="34"/>
      <c r="C572" s="35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H572" s="19"/>
      <c r="AI572" s="19"/>
      <c r="AJ572" s="19"/>
      <c r="AK572" s="19"/>
      <c r="AL572" s="19"/>
      <c r="AM572" s="19"/>
      <c r="AN572" s="19"/>
      <c r="AO572" s="19"/>
      <c r="AP572" s="19"/>
      <c r="AR572" s="19"/>
      <c r="AS572" s="19"/>
    </row>
    <row r="573" spans="1:45" x14ac:dyDescent="0.2">
      <c r="A573" s="35"/>
      <c r="B573" s="34"/>
      <c r="C573" s="35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H573" s="19"/>
      <c r="AI573" s="19"/>
      <c r="AJ573" s="19"/>
      <c r="AK573" s="19"/>
      <c r="AL573" s="19"/>
      <c r="AM573" s="19"/>
      <c r="AN573" s="19"/>
      <c r="AO573" s="19"/>
      <c r="AP573" s="19"/>
      <c r="AR573" s="19"/>
      <c r="AS573" s="19"/>
    </row>
    <row r="574" spans="1:45" x14ac:dyDescent="0.2">
      <c r="A574" s="35"/>
      <c r="B574" s="34"/>
      <c r="C574" s="35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H574" s="19"/>
      <c r="AI574" s="19"/>
      <c r="AJ574" s="19"/>
      <c r="AK574" s="19"/>
      <c r="AL574" s="19"/>
      <c r="AM574" s="19"/>
      <c r="AN574" s="19"/>
      <c r="AO574" s="19"/>
      <c r="AP574" s="19"/>
      <c r="AR574" s="19"/>
      <c r="AS574" s="19"/>
    </row>
    <row r="575" spans="1:45" x14ac:dyDescent="0.2">
      <c r="A575" s="35"/>
      <c r="B575" s="34"/>
      <c r="C575" s="35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H575" s="19"/>
      <c r="AI575" s="19"/>
      <c r="AJ575" s="19"/>
      <c r="AK575" s="19"/>
      <c r="AL575" s="19"/>
      <c r="AM575" s="19"/>
      <c r="AN575" s="19"/>
      <c r="AO575" s="19"/>
      <c r="AP575" s="19"/>
      <c r="AR575" s="19"/>
      <c r="AS575" s="19"/>
    </row>
    <row r="576" spans="1:45" x14ac:dyDescent="0.2">
      <c r="A576" s="35"/>
      <c r="B576" s="34"/>
      <c r="C576" s="35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H576" s="19"/>
      <c r="AI576" s="19"/>
      <c r="AJ576" s="19"/>
      <c r="AK576" s="19"/>
      <c r="AL576" s="19"/>
      <c r="AM576" s="19"/>
      <c r="AN576" s="19"/>
      <c r="AO576" s="19"/>
      <c r="AP576" s="19"/>
      <c r="AR576" s="19"/>
      <c r="AS576" s="19"/>
    </row>
    <row r="577" spans="1:45" x14ac:dyDescent="0.2">
      <c r="A577" s="35"/>
      <c r="B577" s="34"/>
      <c r="C577" s="35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H577" s="19"/>
      <c r="AI577" s="19"/>
      <c r="AJ577" s="19"/>
      <c r="AK577" s="19"/>
      <c r="AL577" s="19"/>
      <c r="AM577" s="19"/>
      <c r="AN577" s="19"/>
      <c r="AO577" s="19"/>
      <c r="AP577" s="19"/>
      <c r="AR577" s="19"/>
      <c r="AS577" s="19"/>
    </row>
    <row r="578" spans="1:45" x14ac:dyDescent="0.2">
      <c r="A578" s="35"/>
      <c r="B578" s="34"/>
      <c r="C578" s="35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H578" s="19"/>
      <c r="AI578" s="19"/>
      <c r="AJ578" s="19"/>
      <c r="AK578" s="19"/>
      <c r="AL578" s="19"/>
      <c r="AM578" s="19"/>
      <c r="AN578" s="19"/>
      <c r="AO578" s="19"/>
      <c r="AP578" s="19"/>
      <c r="AR578" s="19"/>
      <c r="AS578" s="19"/>
    </row>
    <row r="579" spans="1:45" x14ac:dyDescent="0.2">
      <c r="A579" s="35"/>
      <c r="B579" s="34"/>
      <c r="C579" s="35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H579" s="19"/>
      <c r="AI579" s="19"/>
      <c r="AJ579" s="19"/>
      <c r="AK579" s="19"/>
      <c r="AL579" s="19"/>
      <c r="AM579" s="19"/>
      <c r="AN579" s="19"/>
      <c r="AO579" s="19"/>
      <c r="AP579" s="19"/>
      <c r="AR579" s="19"/>
      <c r="AS579" s="19"/>
    </row>
    <row r="580" spans="1:45" x14ac:dyDescent="0.2">
      <c r="A580" s="35"/>
      <c r="B580" s="34"/>
      <c r="C580" s="35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H580" s="19"/>
      <c r="AI580" s="19"/>
      <c r="AJ580" s="19"/>
      <c r="AK580" s="19"/>
      <c r="AL580" s="19"/>
      <c r="AM580" s="19"/>
      <c r="AN580" s="19"/>
      <c r="AO580" s="19"/>
      <c r="AP580" s="19"/>
      <c r="AR580" s="19"/>
      <c r="AS580" s="19"/>
    </row>
    <row r="581" spans="1:45" x14ac:dyDescent="0.2">
      <c r="A581" s="35"/>
      <c r="B581" s="34"/>
      <c r="C581" s="35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H581" s="19"/>
      <c r="AI581" s="19"/>
      <c r="AJ581" s="19"/>
      <c r="AK581" s="19"/>
      <c r="AL581" s="19"/>
      <c r="AM581" s="19"/>
      <c r="AN581" s="19"/>
      <c r="AO581" s="19"/>
      <c r="AP581" s="19"/>
      <c r="AR581" s="19"/>
      <c r="AS581" s="19"/>
    </row>
    <row r="582" spans="1:45" x14ac:dyDescent="0.2">
      <c r="A582" s="35"/>
      <c r="B582" s="34"/>
      <c r="C582" s="35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H582" s="19"/>
      <c r="AI582" s="19"/>
      <c r="AJ582" s="19"/>
      <c r="AK582" s="19"/>
      <c r="AL582" s="19"/>
      <c r="AM582" s="19"/>
      <c r="AN582" s="19"/>
      <c r="AO582" s="19"/>
      <c r="AP582" s="19"/>
      <c r="AR582" s="19"/>
      <c r="AS582" s="19"/>
    </row>
    <row r="583" spans="1:45" x14ac:dyDescent="0.2">
      <c r="A583" s="35"/>
      <c r="B583" s="34"/>
      <c r="C583" s="35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H583" s="19"/>
      <c r="AI583" s="19"/>
      <c r="AJ583" s="19"/>
      <c r="AK583" s="19"/>
      <c r="AL583" s="19"/>
      <c r="AM583" s="19"/>
      <c r="AN583" s="19"/>
      <c r="AO583" s="19"/>
      <c r="AP583" s="19"/>
      <c r="AR583" s="19"/>
      <c r="AS583" s="19"/>
    </row>
    <row r="584" spans="1:45" x14ac:dyDescent="0.2">
      <c r="A584" s="35"/>
      <c r="B584" s="34"/>
      <c r="C584" s="35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H584" s="19"/>
      <c r="AI584" s="19"/>
      <c r="AJ584" s="19"/>
      <c r="AK584" s="19"/>
      <c r="AL584" s="19"/>
      <c r="AM584" s="19"/>
      <c r="AN584" s="19"/>
      <c r="AO584" s="19"/>
      <c r="AP584" s="19"/>
      <c r="AR584" s="19"/>
      <c r="AS584" s="19"/>
    </row>
    <row r="585" spans="1:45" x14ac:dyDescent="0.2">
      <c r="A585" s="35"/>
      <c r="B585" s="34"/>
      <c r="C585" s="35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H585" s="19"/>
      <c r="AI585" s="19"/>
      <c r="AJ585" s="19"/>
      <c r="AK585" s="19"/>
      <c r="AL585" s="19"/>
      <c r="AM585" s="19"/>
      <c r="AN585" s="19"/>
      <c r="AO585" s="19"/>
      <c r="AP585" s="19"/>
      <c r="AR585" s="19"/>
      <c r="AS585" s="19"/>
    </row>
    <row r="586" spans="1:45" x14ac:dyDescent="0.2">
      <c r="A586" s="35"/>
      <c r="B586" s="34"/>
      <c r="C586" s="35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H586" s="19"/>
      <c r="AI586" s="19"/>
      <c r="AJ586" s="19"/>
      <c r="AK586" s="19"/>
      <c r="AL586" s="19"/>
      <c r="AM586" s="19"/>
      <c r="AN586" s="19"/>
      <c r="AO586" s="19"/>
      <c r="AP586" s="19"/>
      <c r="AR586" s="19"/>
      <c r="AS586" s="19"/>
    </row>
    <row r="587" spans="1:45" x14ac:dyDescent="0.2">
      <c r="A587" s="35"/>
      <c r="B587" s="34"/>
      <c r="C587" s="35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H587" s="19"/>
      <c r="AI587" s="19"/>
      <c r="AJ587" s="19"/>
      <c r="AK587" s="19"/>
      <c r="AL587" s="19"/>
      <c r="AM587" s="19"/>
      <c r="AN587" s="19"/>
      <c r="AO587" s="19"/>
      <c r="AP587" s="19"/>
      <c r="AR587" s="19"/>
      <c r="AS587" s="19"/>
    </row>
    <row r="588" spans="1:45" x14ac:dyDescent="0.2">
      <c r="A588" s="35"/>
      <c r="B588" s="34"/>
      <c r="C588" s="35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H588" s="19"/>
      <c r="AI588" s="19"/>
      <c r="AJ588" s="19"/>
      <c r="AK588" s="19"/>
      <c r="AL588" s="19"/>
      <c r="AM588" s="19"/>
      <c r="AN588" s="19"/>
      <c r="AO588" s="19"/>
      <c r="AP588" s="19"/>
      <c r="AR588" s="19"/>
      <c r="AS588" s="19"/>
    </row>
    <row r="589" spans="1:45" x14ac:dyDescent="0.2">
      <c r="A589" s="35"/>
      <c r="B589" s="34"/>
      <c r="C589" s="35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H589" s="19"/>
      <c r="AI589" s="19"/>
      <c r="AJ589" s="19"/>
      <c r="AK589" s="19"/>
      <c r="AL589" s="19"/>
      <c r="AM589" s="19"/>
      <c r="AN589" s="19"/>
      <c r="AO589" s="19"/>
      <c r="AP589" s="19"/>
      <c r="AR589" s="19"/>
      <c r="AS589" s="19"/>
    </row>
    <row r="590" spans="1:45" x14ac:dyDescent="0.2">
      <c r="A590" s="35"/>
      <c r="B590" s="34"/>
      <c r="C590" s="35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H590" s="19"/>
      <c r="AI590" s="19"/>
      <c r="AJ590" s="19"/>
      <c r="AK590" s="19"/>
      <c r="AL590" s="19"/>
      <c r="AM590" s="19"/>
      <c r="AN590" s="19"/>
      <c r="AO590" s="19"/>
      <c r="AP590" s="19"/>
      <c r="AR590" s="19"/>
      <c r="AS590" s="19"/>
    </row>
    <row r="591" spans="1:45" x14ac:dyDescent="0.2">
      <c r="A591" s="35"/>
      <c r="B591" s="34"/>
      <c r="C591" s="35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H591" s="19"/>
      <c r="AI591" s="19"/>
      <c r="AJ591" s="19"/>
      <c r="AK591" s="19"/>
      <c r="AL591" s="19"/>
      <c r="AM591" s="19"/>
      <c r="AN591" s="19"/>
      <c r="AO591" s="19"/>
      <c r="AP591" s="19"/>
      <c r="AR591" s="19"/>
      <c r="AS591" s="19"/>
    </row>
    <row r="592" spans="1:45" x14ac:dyDescent="0.2">
      <c r="A592" s="35"/>
      <c r="B592" s="34"/>
      <c r="C592" s="35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H592" s="19"/>
      <c r="AI592" s="19"/>
      <c r="AJ592" s="19"/>
      <c r="AK592" s="19"/>
      <c r="AL592" s="19"/>
      <c r="AM592" s="19"/>
      <c r="AN592" s="19"/>
      <c r="AO592" s="19"/>
      <c r="AP592" s="19"/>
      <c r="AR592" s="19"/>
      <c r="AS592" s="19"/>
    </row>
    <row r="593" spans="1:45" x14ac:dyDescent="0.2">
      <c r="A593" s="35"/>
      <c r="B593" s="34"/>
      <c r="C593" s="35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H593" s="19"/>
      <c r="AI593" s="19"/>
      <c r="AJ593" s="19"/>
      <c r="AK593" s="19"/>
      <c r="AL593" s="19"/>
      <c r="AM593" s="19"/>
      <c r="AN593" s="19"/>
      <c r="AO593" s="19"/>
      <c r="AP593" s="19"/>
      <c r="AR593" s="19"/>
      <c r="AS593" s="19"/>
    </row>
    <row r="594" spans="1:45" x14ac:dyDescent="0.2">
      <c r="A594" s="35"/>
      <c r="B594" s="34"/>
      <c r="C594" s="35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H594" s="19"/>
      <c r="AI594" s="19"/>
      <c r="AJ594" s="19"/>
      <c r="AK594" s="19"/>
      <c r="AL594" s="19"/>
      <c r="AM594" s="19"/>
      <c r="AN594" s="19"/>
      <c r="AO594" s="19"/>
      <c r="AP594" s="19"/>
      <c r="AR594" s="19"/>
      <c r="AS594" s="19"/>
    </row>
    <row r="595" spans="1:45" x14ac:dyDescent="0.2">
      <c r="A595" s="35"/>
      <c r="B595" s="34"/>
      <c r="C595" s="35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H595" s="19"/>
      <c r="AI595" s="19"/>
      <c r="AJ595" s="19"/>
      <c r="AK595" s="19"/>
      <c r="AL595" s="19"/>
      <c r="AM595" s="19"/>
      <c r="AN595" s="19"/>
      <c r="AO595" s="19"/>
      <c r="AP595" s="19"/>
      <c r="AR595" s="19"/>
      <c r="AS595" s="19"/>
    </row>
    <row r="596" spans="1:45" x14ac:dyDescent="0.2">
      <c r="A596" s="35"/>
      <c r="B596" s="34"/>
      <c r="C596" s="35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H596" s="19"/>
      <c r="AI596" s="19"/>
      <c r="AJ596" s="19"/>
      <c r="AK596" s="19"/>
      <c r="AL596" s="19"/>
      <c r="AM596" s="19"/>
      <c r="AN596" s="19"/>
      <c r="AO596" s="19"/>
      <c r="AP596" s="19"/>
      <c r="AR596" s="19"/>
      <c r="AS596" s="19"/>
    </row>
    <row r="597" spans="1:45" x14ac:dyDescent="0.2">
      <c r="A597" s="35"/>
      <c r="B597" s="34"/>
      <c r="C597" s="35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H597" s="19"/>
      <c r="AI597" s="19"/>
      <c r="AJ597" s="19"/>
      <c r="AK597" s="19"/>
      <c r="AL597" s="19"/>
      <c r="AM597" s="19"/>
      <c r="AN597" s="19"/>
      <c r="AO597" s="19"/>
      <c r="AP597" s="19"/>
      <c r="AR597" s="19"/>
      <c r="AS597" s="19"/>
    </row>
    <row r="598" spans="1:45" x14ac:dyDescent="0.2">
      <c r="A598" s="35"/>
      <c r="B598" s="34"/>
      <c r="C598" s="35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H598" s="19"/>
      <c r="AI598" s="19"/>
      <c r="AJ598" s="19"/>
      <c r="AK598" s="19"/>
      <c r="AL598" s="19"/>
      <c r="AM598" s="19"/>
      <c r="AN598" s="19"/>
      <c r="AO598" s="19"/>
      <c r="AP598" s="19"/>
      <c r="AR598" s="19"/>
      <c r="AS598" s="19"/>
    </row>
    <row r="599" spans="1:45" x14ac:dyDescent="0.2">
      <c r="A599" s="35"/>
      <c r="B599" s="34"/>
      <c r="C599" s="35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H599" s="19"/>
      <c r="AI599" s="19"/>
      <c r="AJ599" s="19"/>
      <c r="AK599" s="19"/>
      <c r="AL599" s="19"/>
      <c r="AM599" s="19"/>
      <c r="AN599" s="19"/>
      <c r="AO599" s="19"/>
      <c r="AP599" s="19"/>
      <c r="AR599" s="19"/>
      <c r="AS599" s="19"/>
    </row>
    <row r="600" spans="1:45" x14ac:dyDescent="0.2">
      <c r="A600" s="35"/>
      <c r="B600" s="34"/>
      <c r="C600" s="35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H600" s="19"/>
      <c r="AI600" s="19"/>
      <c r="AJ600" s="19"/>
      <c r="AK600" s="19"/>
      <c r="AL600" s="19"/>
      <c r="AM600" s="19"/>
      <c r="AN600" s="19"/>
      <c r="AO600" s="19"/>
      <c r="AP600" s="19"/>
      <c r="AR600" s="19"/>
      <c r="AS600" s="19"/>
    </row>
    <row r="601" spans="1:45" x14ac:dyDescent="0.2">
      <c r="A601" s="35"/>
      <c r="B601" s="34"/>
      <c r="C601" s="35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H601" s="19"/>
      <c r="AI601" s="19"/>
      <c r="AJ601" s="19"/>
      <c r="AK601" s="19"/>
      <c r="AL601" s="19"/>
      <c r="AM601" s="19"/>
      <c r="AN601" s="19"/>
      <c r="AO601" s="19"/>
      <c r="AP601" s="19"/>
      <c r="AR601" s="19"/>
      <c r="AS601" s="19"/>
    </row>
    <row r="602" spans="1:45" x14ac:dyDescent="0.2">
      <c r="A602" s="35"/>
      <c r="B602" s="34"/>
      <c r="C602" s="35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H602" s="19"/>
      <c r="AI602" s="19"/>
      <c r="AJ602" s="19"/>
      <c r="AK602" s="19"/>
      <c r="AL602" s="19"/>
      <c r="AM602" s="19"/>
      <c r="AN602" s="19"/>
      <c r="AO602" s="19"/>
      <c r="AP602" s="19"/>
      <c r="AR602" s="19"/>
      <c r="AS602" s="19"/>
    </row>
    <row r="603" spans="1:45" x14ac:dyDescent="0.2">
      <c r="A603" s="35"/>
      <c r="B603" s="34"/>
      <c r="C603" s="35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H603" s="19"/>
      <c r="AI603" s="19"/>
      <c r="AJ603" s="19"/>
      <c r="AK603" s="19"/>
      <c r="AL603" s="19"/>
      <c r="AM603" s="19"/>
      <c r="AN603" s="19"/>
      <c r="AO603" s="19"/>
      <c r="AP603" s="19"/>
      <c r="AR603" s="19"/>
      <c r="AS603" s="19"/>
    </row>
    <row r="604" spans="1:45" x14ac:dyDescent="0.2">
      <c r="A604" s="35"/>
      <c r="B604" s="34"/>
      <c r="C604" s="35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H604" s="19"/>
      <c r="AI604" s="19"/>
      <c r="AJ604" s="19"/>
      <c r="AK604" s="19"/>
      <c r="AL604" s="19"/>
      <c r="AM604" s="19"/>
      <c r="AN604" s="19"/>
      <c r="AO604" s="19"/>
      <c r="AP604" s="19"/>
      <c r="AR604" s="19"/>
      <c r="AS604" s="19"/>
    </row>
    <row r="605" spans="1:45" x14ac:dyDescent="0.2">
      <c r="A605" s="35"/>
      <c r="B605" s="34"/>
      <c r="C605" s="35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H605" s="19"/>
      <c r="AI605" s="19"/>
      <c r="AJ605" s="19"/>
      <c r="AK605" s="19"/>
      <c r="AL605" s="19"/>
      <c r="AM605" s="19"/>
      <c r="AN605" s="19"/>
      <c r="AO605" s="19"/>
      <c r="AP605" s="19"/>
      <c r="AR605" s="19"/>
      <c r="AS605" s="19"/>
    </row>
    <row r="606" spans="1:45" x14ac:dyDescent="0.2">
      <c r="A606" s="35"/>
      <c r="B606" s="34"/>
      <c r="C606" s="35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H606" s="19"/>
      <c r="AI606" s="19"/>
      <c r="AJ606" s="19"/>
      <c r="AK606" s="19"/>
      <c r="AL606" s="19"/>
      <c r="AM606" s="19"/>
      <c r="AN606" s="19"/>
      <c r="AO606" s="19"/>
      <c r="AP606" s="19"/>
      <c r="AR606" s="19"/>
      <c r="AS606" s="19"/>
    </row>
    <row r="607" spans="1:45" x14ac:dyDescent="0.2">
      <c r="A607" s="35"/>
      <c r="B607" s="34"/>
      <c r="C607" s="35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H607" s="19"/>
      <c r="AI607" s="19"/>
      <c r="AJ607" s="19"/>
      <c r="AK607" s="19"/>
      <c r="AL607" s="19"/>
      <c r="AM607" s="19"/>
      <c r="AN607" s="19"/>
      <c r="AO607" s="19"/>
      <c r="AP607" s="19"/>
      <c r="AR607" s="19"/>
      <c r="AS607" s="19"/>
    </row>
    <row r="608" spans="1:45" x14ac:dyDescent="0.2">
      <c r="A608" s="35"/>
      <c r="B608" s="34"/>
      <c r="C608" s="35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H608" s="19"/>
      <c r="AI608" s="19"/>
      <c r="AJ608" s="19"/>
      <c r="AK608" s="19"/>
      <c r="AL608" s="19"/>
      <c r="AM608" s="19"/>
      <c r="AN608" s="19"/>
      <c r="AO608" s="19"/>
      <c r="AP608" s="19"/>
      <c r="AR608" s="19"/>
      <c r="AS608" s="19"/>
    </row>
    <row r="609" spans="1:45" x14ac:dyDescent="0.2">
      <c r="A609" s="35"/>
      <c r="B609" s="34"/>
      <c r="C609" s="35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H609" s="19"/>
      <c r="AI609" s="19"/>
      <c r="AJ609" s="19"/>
      <c r="AK609" s="19"/>
      <c r="AL609" s="19"/>
      <c r="AM609" s="19"/>
      <c r="AN609" s="19"/>
      <c r="AO609" s="19"/>
      <c r="AP609" s="19"/>
      <c r="AR609" s="19"/>
      <c r="AS609" s="19"/>
    </row>
    <row r="610" spans="1:45" x14ac:dyDescent="0.2">
      <c r="A610" s="35"/>
      <c r="B610" s="34"/>
      <c r="C610" s="35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H610" s="19"/>
      <c r="AI610" s="19"/>
      <c r="AJ610" s="19"/>
      <c r="AK610" s="19"/>
      <c r="AL610" s="19"/>
      <c r="AM610" s="19"/>
      <c r="AN610" s="19"/>
      <c r="AO610" s="19"/>
      <c r="AP610" s="19"/>
      <c r="AR610" s="19"/>
      <c r="AS610" s="19"/>
    </row>
    <row r="611" spans="1:45" x14ac:dyDescent="0.2">
      <c r="A611" s="35"/>
      <c r="B611" s="34"/>
      <c r="C611" s="35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H611" s="19"/>
      <c r="AI611" s="19"/>
      <c r="AJ611" s="19"/>
      <c r="AK611" s="19"/>
      <c r="AL611" s="19"/>
      <c r="AM611" s="19"/>
      <c r="AN611" s="19"/>
      <c r="AO611" s="19"/>
      <c r="AP611" s="19"/>
      <c r="AR611" s="19"/>
      <c r="AS611" s="19"/>
    </row>
    <row r="612" spans="1:45" x14ac:dyDescent="0.2">
      <c r="A612" s="35"/>
      <c r="B612" s="34"/>
      <c r="C612" s="35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H612" s="19"/>
      <c r="AI612" s="19"/>
      <c r="AJ612" s="19"/>
      <c r="AK612" s="19"/>
      <c r="AL612" s="19"/>
      <c r="AM612" s="19"/>
      <c r="AN612" s="19"/>
      <c r="AO612" s="19"/>
      <c r="AP612" s="19"/>
      <c r="AR612" s="19"/>
      <c r="AS612" s="19"/>
    </row>
    <row r="613" spans="1:45" x14ac:dyDescent="0.2">
      <c r="A613" s="35"/>
      <c r="B613" s="34"/>
      <c r="C613" s="35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H613" s="19"/>
      <c r="AI613" s="19"/>
      <c r="AJ613" s="19"/>
      <c r="AK613" s="19"/>
      <c r="AL613" s="19"/>
      <c r="AM613" s="19"/>
      <c r="AN613" s="19"/>
      <c r="AO613" s="19"/>
      <c r="AP613" s="19"/>
      <c r="AR613" s="19"/>
      <c r="AS613" s="19"/>
    </row>
    <row r="614" spans="1:45" x14ac:dyDescent="0.2">
      <c r="A614" s="35"/>
      <c r="B614" s="34"/>
      <c r="C614" s="35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H614" s="19"/>
      <c r="AI614" s="19"/>
      <c r="AJ614" s="19"/>
      <c r="AK614" s="19"/>
      <c r="AL614" s="19"/>
      <c r="AM614" s="19"/>
      <c r="AN614" s="19"/>
      <c r="AO614" s="19"/>
      <c r="AP614" s="19"/>
      <c r="AR614" s="19"/>
      <c r="AS614" s="19"/>
    </row>
    <row r="615" spans="1:45" x14ac:dyDescent="0.2">
      <c r="A615" s="35"/>
      <c r="B615" s="34"/>
      <c r="C615" s="35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H615" s="19"/>
      <c r="AI615" s="19"/>
      <c r="AJ615" s="19"/>
      <c r="AK615" s="19"/>
      <c r="AL615" s="19"/>
      <c r="AM615" s="19"/>
      <c r="AN615" s="19"/>
      <c r="AO615" s="19"/>
      <c r="AP615" s="19"/>
      <c r="AR615" s="19"/>
      <c r="AS615" s="19"/>
    </row>
    <row r="616" spans="1:45" x14ac:dyDescent="0.2">
      <c r="A616" s="35"/>
      <c r="B616" s="34"/>
      <c r="C616" s="35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H616" s="19"/>
      <c r="AI616" s="19"/>
      <c r="AJ616" s="19"/>
      <c r="AK616" s="19"/>
      <c r="AL616" s="19"/>
      <c r="AM616" s="19"/>
      <c r="AN616" s="19"/>
      <c r="AO616" s="19"/>
      <c r="AP616" s="19"/>
      <c r="AR616" s="19"/>
      <c r="AS616" s="19"/>
    </row>
    <row r="617" spans="1:45" x14ac:dyDescent="0.2">
      <c r="A617" s="35"/>
      <c r="B617" s="34"/>
      <c r="C617" s="35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H617" s="19"/>
      <c r="AI617" s="19"/>
      <c r="AJ617" s="19"/>
      <c r="AK617" s="19"/>
      <c r="AL617" s="19"/>
      <c r="AM617" s="19"/>
      <c r="AN617" s="19"/>
      <c r="AO617" s="19"/>
      <c r="AP617" s="19"/>
      <c r="AR617" s="19"/>
      <c r="AS617" s="19"/>
    </row>
    <row r="618" spans="1:45" x14ac:dyDescent="0.2">
      <c r="A618" s="35"/>
      <c r="B618" s="34"/>
      <c r="C618" s="35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H618" s="19"/>
      <c r="AI618" s="19"/>
      <c r="AJ618" s="19"/>
      <c r="AK618" s="19"/>
      <c r="AL618" s="19"/>
      <c r="AM618" s="19"/>
      <c r="AN618" s="19"/>
      <c r="AO618" s="19"/>
      <c r="AP618" s="19"/>
      <c r="AR618" s="19"/>
      <c r="AS618" s="19"/>
    </row>
    <row r="619" spans="1:45" x14ac:dyDescent="0.2">
      <c r="A619" s="35"/>
      <c r="B619" s="34"/>
      <c r="C619" s="35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H619" s="19"/>
      <c r="AI619" s="19"/>
      <c r="AJ619" s="19"/>
      <c r="AK619" s="19"/>
      <c r="AL619" s="19"/>
      <c r="AM619" s="19"/>
      <c r="AN619" s="19"/>
      <c r="AO619" s="19"/>
      <c r="AP619" s="19"/>
      <c r="AR619" s="19"/>
      <c r="AS619" s="19"/>
    </row>
    <row r="620" spans="1:45" x14ac:dyDescent="0.2">
      <c r="A620" s="35"/>
      <c r="B620" s="34"/>
      <c r="C620" s="35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H620" s="19"/>
      <c r="AI620" s="19"/>
      <c r="AJ620" s="19"/>
      <c r="AK620" s="19"/>
      <c r="AL620" s="19"/>
      <c r="AM620" s="19"/>
      <c r="AN620" s="19"/>
      <c r="AO620" s="19"/>
      <c r="AP620" s="19"/>
      <c r="AR620" s="19"/>
      <c r="AS620" s="19"/>
    </row>
    <row r="621" spans="1:45" x14ac:dyDescent="0.2">
      <c r="A621" s="35"/>
      <c r="B621" s="34"/>
      <c r="C621" s="35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H621" s="19"/>
      <c r="AI621" s="19"/>
      <c r="AJ621" s="19"/>
      <c r="AK621" s="19"/>
      <c r="AL621" s="19"/>
      <c r="AM621" s="19"/>
      <c r="AN621" s="19"/>
      <c r="AO621" s="19"/>
      <c r="AP621" s="19"/>
      <c r="AR621" s="19"/>
      <c r="AS621" s="19"/>
    </row>
    <row r="622" spans="1:45" x14ac:dyDescent="0.2">
      <c r="A622" s="35"/>
      <c r="B622" s="34"/>
      <c r="C622" s="35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H622" s="19"/>
      <c r="AI622" s="19"/>
      <c r="AJ622" s="19"/>
      <c r="AK622" s="19"/>
      <c r="AL622" s="19"/>
      <c r="AM622" s="19"/>
      <c r="AN622" s="19"/>
      <c r="AO622" s="19"/>
      <c r="AP622" s="19"/>
      <c r="AR622" s="19"/>
      <c r="AS622" s="19"/>
    </row>
    <row r="623" spans="1:45" x14ac:dyDescent="0.2">
      <c r="A623" s="35"/>
      <c r="B623" s="34"/>
      <c r="C623" s="35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H623" s="19"/>
      <c r="AI623" s="19"/>
      <c r="AJ623" s="19"/>
      <c r="AK623" s="19"/>
      <c r="AL623" s="19"/>
      <c r="AM623" s="19"/>
      <c r="AN623" s="19"/>
      <c r="AO623" s="19"/>
      <c r="AP623" s="19"/>
      <c r="AR623" s="19"/>
      <c r="AS623" s="19"/>
    </row>
    <row r="624" spans="1:45" x14ac:dyDescent="0.2">
      <c r="A624" s="35"/>
      <c r="B624" s="34"/>
      <c r="C624" s="35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H624" s="19"/>
      <c r="AI624" s="19"/>
      <c r="AJ624" s="19"/>
      <c r="AK624" s="19"/>
      <c r="AL624" s="19"/>
      <c r="AM624" s="19"/>
      <c r="AN624" s="19"/>
      <c r="AO624" s="19"/>
      <c r="AP624" s="19"/>
      <c r="AR624" s="19"/>
      <c r="AS624" s="19"/>
    </row>
    <row r="625" spans="1:45" x14ac:dyDescent="0.2">
      <c r="A625" s="35"/>
      <c r="B625" s="34"/>
      <c r="C625" s="35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H625" s="19"/>
      <c r="AI625" s="19"/>
      <c r="AJ625" s="19"/>
      <c r="AK625" s="19"/>
      <c r="AL625" s="19"/>
      <c r="AM625" s="19"/>
      <c r="AN625" s="19"/>
      <c r="AO625" s="19"/>
      <c r="AP625" s="19"/>
      <c r="AR625" s="19"/>
      <c r="AS625" s="19"/>
    </row>
    <row r="626" spans="1:45" x14ac:dyDescent="0.2">
      <c r="A626" s="35"/>
      <c r="B626" s="34"/>
      <c r="C626" s="35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H626" s="19"/>
      <c r="AI626" s="19"/>
      <c r="AJ626" s="19"/>
      <c r="AK626" s="19"/>
      <c r="AL626" s="19"/>
      <c r="AM626" s="19"/>
      <c r="AN626" s="19"/>
      <c r="AO626" s="19"/>
      <c r="AP626" s="19"/>
      <c r="AR626" s="19"/>
      <c r="AS626" s="19"/>
    </row>
    <row r="627" spans="1:45" x14ac:dyDescent="0.2">
      <c r="A627" s="35"/>
      <c r="B627" s="34"/>
      <c r="C627" s="35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H627" s="19"/>
      <c r="AI627" s="19"/>
      <c r="AJ627" s="19"/>
      <c r="AK627" s="19"/>
      <c r="AL627" s="19"/>
      <c r="AM627" s="19"/>
      <c r="AN627" s="19"/>
      <c r="AO627" s="19"/>
      <c r="AP627" s="19"/>
      <c r="AR627" s="19"/>
      <c r="AS627" s="19"/>
    </row>
    <row r="628" spans="1:45" x14ac:dyDescent="0.2">
      <c r="A628" s="35"/>
      <c r="B628" s="34"/>
      <c r="C628" s="35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H628" s="19"/>
      <c r="AI628" s="19"/>
      <c r="AJ628" s="19"/>
      <c r="AK628" s="19"/>
      <c r="AL628" s="19"/>
      <c r="AM628" s="19"/>
      <c r="AN628" s="19"/>
      <c r="AO628" s="19"/>
      <c r="AP628" s="19"/>
      <c r="AR628" s="19"/>
      <c r="AS628" s="19"/>
    </row>
    <row r="629" spans="1:45" x14ac:dyDescent="0.2">
      <c r="A629" s="35"/>
      <c r="B629" s="34"/>
      <c r="C629" s="35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H629" s="19"/>
      <c r="AI629" s="19"/>
      <c r="AJ629" s="19"/>
      <c r="AK629" s="19"/>
      <c r="AL629" s="19"/>
      <c r="AM629" s="19"/>
      <c r="AN629" s="19"/>
      <c r="AO629" s="19"/>
      <c r="AP629" s="19"/>
      <c r="AR629" s="19"/>
      <c r="AS629" s="19"/>
    </row>
    <row r="630" spans="1:45" x14ac:dyDescent="0.2">
      <c r="A630" s="35"/>
      <c r="B630" s="34"/>
      <c r="C630" s="35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H630" s="19"/>
      <c r="AI630" s="19"/>
      <c r="AJ630" s="19"/>
      <c r="AK630" s="19"/>
      <c r="AL630" s="19"/>
      <c r="AM630" s="19"/>
      <c r="AN630" s="19"/>
      <c r="AO630" s="19"/>
      <c r="AP630" s="19"/>
      <c r="AR630" s="19"/>
      <c r="AS630" s="19"/>
    </row>
    <row r="631" spans="1:45" x14ac:dyDescent="0.2">
      <c r="A631" s="35"/>
      <c r="B631" s="34"/>
      <c r="C631" s="35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H631" s="19"/>
      <c r="AI631" s="19"/>
      <c r="AJ631" s="19"/>
      <c r="AK631" s="19"/>
      <c r="AL631" s="19"/>
      <c r="AM631" s="19"/>
      <c r="AN631" s="19"/>
      <c r="AO631" s="19"/>
      <c r="AP631" s="19"/>
      <c r="AR631" s="19"/>
      <c r="AS631" s="19"/>
    </row>
    <row r="632" spans="1:45" x14ac:dyDescent="0.2">
      <c r="A632" s="35"/>
      <c r="B632" s="34"/>
      <c r="C632" s="35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H632" s="19"/>
      <c r="AI632" s="19"/>
      <c r="AJ632" s="19"/>
      <c r="AK632" s="19"/>
      <c r="AL632" s="19"/>
      <c r="AM632" s="19"/>
      <c r="AN632" s="19"/>
      <c r="AO632" s="19"/>
      <c r="AP632" s="19"/>
      <c r="AR632" s="19"/>
      <c r="AS632" s="19"/>
    </row>
    <row r="633" spans="1:45" x14ac:dyDescent="0.2">
      <c r="A633" s="35"/>
      <c r="B633" s="34"/>
      <c r="C633" s="35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H633" s="19"/>
      <c r="AI633" s="19"/>
      <c r="AJ633" s="19"/>
      <c r="AK633" s="19"/>
      <c r="AL633" s="19"/>
      <c r="AM633" s="19"/>
      <c r="AN633" s="19"/>
      <c r="AO633" s="19"/>
      <c r="AP633" s="19"/>
      <c r="AR633" s="19"/>
      <c r="AS633" s="19"/>
    </row>
    <row r="634" spans="1:45" x14ac:dyDescent="0.2">
      <c r="A634" s="35"/>
      <c r="B634" s="34"/>
      <c r="C634" s="35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H634" s="19"/>
      <c r="AI634" s="19"/>
      <c r="AJ634" s="19"/>
      <c r="AK634" s="19"/>
      <c r="AL634" s="19"/>
      <c r="AM634" s="19"/>
      <c r="AN634" s="19"/>
      <c r="AO634" s="19"/>
      <c r="AP634" s="19"/>
      <c r="AR634" s="19"/>
      <c r="AS634" s="19"/>
    </row>
    <row r="635" spans="1:45" x14ac:dyDescent="0.2">
      <c r="A635" s="35"/>
      <c r="B635" s="34"/>
      <c r="C635" s="35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H635" s="19"/>
      <c r="AI635" s="19"/>
      <c r="AJ635" s="19"/>
      <c r="AK635" s="19"/>
      <c r="AL635" s="19"/>
      <c r="AM635" s="19"/>
      <c r="AN635" s="19"/>
      <c r="AO635" s="19"/>
      <c r="AP635" s="19"/>
      <c r="AR635" s="19"/>
      <c r="AS635" s="19"/>
    </row>
    <row r="636" spans="1:45" x14ac:dyDescent="0.2">
      <c r="A636" s="35"/>
      <c r="B636" s="34"/>
      <c r="C636" s="35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H636" s="19"/>
      <c r="AI636" s="19"/>
      <c r="AJ636" s="19"/>
      <c r="AK636" s="19"/>
      <c r="AL636" s="19"/>
      <c r="AM636" s="19"/>
      <c r="AN636" s="19"/>
      <c r="AO636" s="19"/>
      <c r="AP636" s="19"/>
      <c r="AR636" s="19"/>
      <c r="AS636" s="19"/>
    </row>
    <row r="637" spans="1:45" x14ac:dyDescent="0.2">
      <c r="A637" s="35"/>
      <c r="B637" s="34"/>
      <c r="C637" s="35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H637" s="19"/>
      <c r="AI637" s="19"/>
      <c r="AJ637" s="19"/>
      <c r="AK637" s="19"/>
      <c r="AL637" s="19"/>
      <c r="AM637" s="19"/>
      <c r="AN637" s="19"/>
      <c r="AO637" s="19"/>
      <c r="AP637" s="19"/>
      <c r="AR637" s="19"/>
      <c r="AS637" s="19"/>
    </row>
    <row r="638" spans="1:45" x14ac:dyDescent="0.2">
      <c r="A638" s="35"/>
      <c r="B638" s="34"/>
      <c r="C638" s="35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H638" s="19"/>
      <c r="AI638" s="19"/>
      <c r="AJ638" s="19"/>
      <c r="AK638" s="19"/>
      <c r="AL638" s="19"/>
      <c r="AM638" s="19"/>
      <c r="AN638" s="19"/>
      <c r="AO638" s="19"/>
      <c r="AP638" s="19"/>
      <c r="AR638" s="19"/>
      <c r="AS638" s="19"/>
    </row>
    <row r="639" spans="1:45" x14ac:dyDescent="0.2">
      <c r="A639" s="35"/>
      <c r="B639" s="34"/>
      <c r="C639" s="35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H639" s="19"/>
      <c r="AI639" s="19"/>
      <c r="AJ639" s="19"/>
      <c r="AK639" s="19"/>
      <c r="AL639" s="19"/>
      <c r="AM639" s="19"/>
      <c r="AN639" s="19"/>
      <c r="AO639" s="19"/>
      <c r="AP639" s="19"/>
      <c r="AR639" s="19"/>
      <c r="AS639" s="19"/>
    </row>
    <row r="640" spans="1:45" x14ac:dyDescent="0.2">
      <c r="A640" s="35"/>
      <c r="B640" s="34"/>
      <c r="C640" s="35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H640" s="19"/>
      <c r="AI640" s="19"/>
      <c r="AJ640" s="19"/>
      <c r="AK640" s="19"/>
      <c r="AL640" s="19"/>
      <c r="AM640" s="19"/>
      <c r="AN640" s="19"/>
      <c r="AO640" s="19"/>
      <c r="AP640" s="19"/>
      <c r="AR640" s="19"/>
      <c r="AS640" s="19"/>
    </row>
    <row r="641" spans="1:45" x14ac:dyDescent="0.2">
      <c r="A641" s="35"/>
      <c r="B641" s="34"/>
      <c r="C641" s="35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H641" s="19"/>
      <c r="AI641" s="19"/>
      <c r="AJ641" s="19"/>
      <c r="AK641" s="19"/>
      <c r="AL641" s="19"/>
      <c r="AM641" s="19"/>
      <c r="AN641" s="19"/>
      <c r="AO641" s="19"/>
      <c r="AP641" s="19"/>
      <c r="AR641" s="19"/>
      <c r="AS641" s="19"/>
    </row>
    <row r="642" spans="1:45" x14ac:dyDescent="0.2">
      <c r="A642" s="35"/>
      <c r="B642" s="34"/>
      <c r="C642" s="35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H642" s="19"/>
      <c r="AI642" s="19"/>
      <c r="AJ642" s="19"/>
      <c r="AK642" s="19"/>
      <c r="AL642" s="19"/>
      <c r="AM642" s="19"/>
      <c r="AN642" s="19"/>
      <c r="AO642" s="19"/>
      <c r="AP642" s="19"/>
      <c r="AR642" s="19"/>
      <c r="AS642" s="19"/>
    </row>
    <row r="643" spans="1:45" x14ac:dyDescent="0.2">
      <c r="A643" s="35"/>
      <c r="B643" s="34"/>
      <c r="C643" s="35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H643" s="19"/>
      <c r="AI643" s="19"/>
      <c r="AJ643" s="19"/>
      <c r="AK643" s="19"/>
      <c r="AL643" s="19"/>
      <c r="AM643" s="19"/>
      <c r="AN643" s="19"/>
      <c r="AO643" s="19"/>
      <c r="AP643" s="19"/>
      <c r="AR643" s="19"/>
      <c r="AS643" s="19"/>
    </row>
    <row r="644" spans="1:45" x14ac:dyDescent="0.2">
      <c r="A644" s="35"/>
      <c r="B644" s="34"/>
      <c r="C644" s="35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H644" s="19"/>
      <c r="AI644" s="19"/>
      <c r="AJ644" s="19"/>
      <c r="AK644" s="19"/>
      <c r="AL644" s="19"/>
      <c r="AM644" s="19"/>
      <c r="AN644" s="19"/>
      <c r="AO644" s="19"/>
      <c r="AP644" s="19"/>
      <c r="AR644" s="19"/>
      <c r="AS644" s="19"/>
    </row>
    <row r="645" spans="1:45" x14ac:dyDescent="0.2">
      <c r="A645" s="35"/>
      <c r="B645" s="34"/>
      <c r="C645" s="35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H645" s="19"/>
      <c r="AI645" s="19"/>
      <c r="AJ645" s="19"/>
      <c r="AK645" s="19"/>
      <c r="AL645" s="19"/>
      <c r="AM645" s="19"/>
      <c r="AN645" s="19"/>
      <c r="AO645" s="19"/>
      <c r="AP645" s="19"/>
      <c r="AR645" s="19"/>
      <c r="AS645" s="19"/>
    </row>
    <row r="646" spans="1:45" x14ac:dyDescent="0.2">
      <c r="A646" s="35"/>
      <c r="B646" s="34"/>
      <c r="C646" s="35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H646" s="19"/>
      <c r="AI646" s="19"/>
      <c r="AJ646" s="19"/>
      <c r="AK646" s="19"/>
      <c r="AL646" s="19"/>
      <c r="AM646" s="19"/>
      <c r="AN646" s="19"/>
      <c r="AO646" s="19"/>
      <c r="AP646" s="19"/>
      <c r="AR646" s="19"/>
      <c r="AS646" s="19"/>
    </row>
    <row r="647" spans="1:45" x14ac:dyDescent="0.2">
      <c r="A647" s="35"/>
      <c r="B647" s="34"/>
      <c r="C647" s="35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H647" s="19"/>
      <c r="AI647" s="19"/>
      <c r="AJ647" s="19"/>
      <c r="AK647" s="19"/>
      <c r="AL647" s="19"/>
      <c r="AM647" s="19"/>
      <c r="AN647" s="19"/>
      <c r="AO647" s="19"/>
      <c r="AP647" s="19"/>
      <c r="AR647" s="19"/>
      <c r="AS647" s="19"/>
    </row>
    <row r="648" spans="1:45" x14ac:dyDescent="0.2">
      <c r="A648" s="35"/>
      <c r="B648" s="34"/>
      <c r="C648" s="35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H648" s="19"/>
      <c r="AI648" s="19"/>
      <c r="AJ648" s="19"/>
      <c r="AK648" s="19"/>
      <c r="AL648" s="19"/>
      <c r="AM648" s="19"/>
      <c r="AN648" s="19"/>
      <c r="AO648" s="19"/>
      <c r="AP648" s="19"/>
      <c r="AR648" s="19"/>
      <c r="AS648" s="19"/>
    </row>
    <row r="649" spans="1:45" x14ac:dyDescent="0.2">
      <c r="A649" s="35"/>
      <c r="B649" s="34"/>
      <c r="C649" s="35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H649" s="19"/>
      <c r="AI649" s="19"/>
      <c r="AJ649" s="19"/>
      <c r="AK649" s="19"/>
      <c r="AL649" s="19"/>
      <c r="AM649" s="19"/>
      <c r="AN649" s="19"/>
      <c r="AO649" s="19"/>
      <c r="AP649" s="19"/>
      <c r="AR649" s="19"/>
      <c r="AS649" s="19"/>
    </row>
    <row r="650" spans="1:45" x14ac:dyDescent="0.2">
      <c r="A650" s="35"/>
      <c r="B650" s="34"/>
      <c r="C650" s="35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H650" s="19"/>
      <c r="AI650" s="19"/>
      <c r="AJ650" s="19"/>
      <c r="AK650" s="19"/>
      <c r="AL650" s="19"/>
      <c r="AM650" s="19"/>
      <c r="AN650" s="19"/>
      <c r="AO650" s="19"/>
      <c r="AP650" s="19"/>
      <c r="AR650" s="19"/>
      <c r="AS650" s="19"/>
    </row>
    <row r="651" spans="1:45" x14ac:dyDescent="0.2">
      <c r="A651" s="35"/>
      <c r="B651" s="34"/>
      <c r="C651" s="35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H651" s="19"/>
      <c r="AI651" s="19"/>
      <c r="AJ651" s="19"/>
      <c r="AK651" s="19"/>
      <c r="AL651" s="19"/>
      <c r="AM651" s="19"/>
      <c r="AN651" s="19"/>
      <c r="AO651" s="19"/>
      <c r="AP651" s="19"/>
      <c r="AR651" s="19"/>
      <c r="AS651" s="19"/>
    </row>
    <row r="652" spans="1:45" x14ac:dyDescent="0.2">
      <c r="A652" s="35"/>
      <c r="B652" s="34"/>
      <c r="C652" s="35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H652" s="19"/>
      <c r="AI652" s="19"/>
      <c r="AJ652" s="19"/>
      <c r="AK652" s="19"/>
      <c r="AL652" s="19"/>
      <c r="AM652" s="19"/>
      <c r="AN652" s="19"/>
      <c r="AO652" s="19"/>
      <c r="AP652" s="19"/>
      <c r="AR652" s="19"/>
      <c r="AS652" s="19"/>
    </row>
    <row r="653" spans="1:45" x14ac:dyDescent="0.2">
      <c r="A653" s="35"/>
      <c r="B653" s="34"/>
      <c r="C653" s="35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H653" s="19"/>
      <c r="AI653" s="19"/>
      <c r="AJ653" s="19"/>
      <c r="AK653" s="19"/>
      <c r="AL653" s="19"/>
      <c r="AM653" s="19"/>
      <c r="AN653" s="19"/>
      <c r="AO653" s="19"/>
      <c r="AP653" s="19"/>
      <c r="AR653" s="19"/>
      <c r="AS653" s="19"/>
    </row>
    <row r="654" spans="1:45" x14ac:dyDescent="0.2">
      <c r="A654" s="35"/>
      <c r="B654" s="34"/>
      <c r="C654" s="35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H654" s="19"/>
      <c r="AI654" s="19"/>
      <c r="AJ654" s="19"/>
      <c r="AK654" s="19"/>
      <c r="AL654" s="19"/>
      <c r="AM654" s="19"/>
      <c r="AN654" s="19"/>
      <c r="AO654" s="19"/>
      <c r="AP654" s="19"/>
      <c r="AR654" s="19"/>
      <c r="AS654" s="19"/>
    </row>
    <row r="655" spans="1:45" x14ac:dyDescent="0.2">
      <c r="A655" s="35"/>
      <c r="B655" s="34"/>
      <c r="C655" s="35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H655" s="19"/>
      <c r="AI655" s="19"/>
      <c r="AJ655" s="19"/>
      <c r="AK655" s="19"/>
      <c r="AL655" s="19"/>
      <c r="AM655" s="19"/>
      <c r="AN655" s="19"/>
      <c r="AO655" s="19"/>
      <c r="AP655" s="19"/>
      <c r="AR655" s="19"/>
      <c r="AS655" s="19"/>
    </row>
    <row r="656" spans="1:45" x14ac:dyDescent="0.2">
      <c r="A656" s="35"/>
      <c r="B656" s="34"/>
      <c r="C656" s="35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H656" s="19"/>
      <c r="AI656" s="19"/>
      <c r="AJ656" s="19"/>
      <c r="AK656" s="19"/>
      <c r="AL656" s="19"/>
      <c r="AM656" s="19"/>
      <c r="AN656" s="19"/>
      <c r="AO656" s="19"/>
      <c r="AP656" s="19"/>
      <c r="AR656" s="19"/>
      <c r="AS656" s="19"/>
    </row>
    <row r="657" spans="1:45" x14ac:dyDescent="0.2">
      <c r="A657" s="35"/>
      <c r="B657" s="34"/>
      <c r="C657" s="35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H657" s="19"/>
      <c r="AI657" s="19"/>
      <c r="AJ657" s="19"/>
      <c r="AK657" s="19"/>
      <c r="AL657" s="19"/>
      <c r="AM657" s="19"/>
      <c r="AN657" s="19"/>
      <c r="AO657" s="19"/>
      <c r="AP657" s="19"/>
      <c r="AR657" s="19"/>
      <c r="AS657" s="19"/>
    </row>
    <row r="658" spans="1:45" x14ac:dyDescent="0.2">
      <c r="A658" s="35"/>
      <c r="B658" s="34"/>
      <c r="C658" s="35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H658" s="19"/>
      <c r="AI658" s="19"/>
      <c r="AJ658" s="19"/>
      <c r="AK658" s="19"/>
      <c r="AL658" s="19"/>
      <c r="AM658" s="19"/>
      <c r="AN658" s="19"/>
      <c r="AO658" s="19"/>
      <c r="AP658" s="19"/>
      <c r="AR658" s="19"/>
      <c r="AS658" s="19"/>
    </row>
    <row r="659" spans="1:45" x14ac:dyDescent="0.2">
      <c r="A659" s="35"/>
      <c r="B659" s="34"/>
      <c r="C659" s="35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H659" s="19"/>
      <c r="AI659" s="19"/>
      <c r="AJ659" s="19"/>
      <c r="AK659" s="19"/>
      <c r="AL659" s="19"/>
      <c r="AM659" s="19"/>
      <c r="AN659" s="19"/>
      <c r="AO659" s="19"/>
      <c r="AP659" s="19"/>
      <c r="AR659" s="19"/>
      <c r="AS659" s="19"/>
    </row>
    <row r="660" spans="1:45" x14ac:dyDescent="0.2">
      <c r="A660" s="35"/>
      <c r="B660" s="34"/>
      <c r="C660" s="35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H660" s="19"/>
      <c r="AI660" s="19"/>
      <c r="AJ660" s="19"/>
      <c r="AK660" s="19"/>
      <c r="AL660" s="19"/>
      <c r="AM660" s="19"/>
      <c r="AN660" s="19"/>
      <c r="AO660" s="19"/>
      <c r="AP660" s="19"/>
      <c r="AR660" s="19"/>
      <c r="AS660" s="19"/>
    </row>
    <row r="661" spans="1:45" x14ac:dyDescent="0.2">
      <c r="A661" s="35"/>
      <c r="B661" s="34"/>
      <c r="C661" s="35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H661" s="19"/>
      <c r="AI661" s="19"/>
      <c r="AJ661" s="19"/>
      <c r="AK661" s="19"/>
      <c r="AL661" s="19"/>
      <c r="AM661" s="19"/>
      <c r="AN661" s="19"/>
      <c r="AO661" s="19"/>
      <c r="AP661" s="19"/>
      <c r="AR661" s="19"/>
      <c r="AS661" s="19"/>
    </row>
    <row r="662" spans="1:45" x14ac:dyDescent="0.2">
      <c r="A662" s="35"/>
      <c r="B662" s="34"/>
      <c r="C662" s="35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H662" s="19"/>
      <c r="AI662" s="19"/>
      <c r="AJ662" s="19"/>
      <c r="AK662" s="19"/>
      <c r="AL662" s="19"/>
      <c r="AM662" s="19"/>
      <c r="AN662" s="19"/>
      <c r="AO662" s="19"/>
      <c r="AP662" s="19"/>
      <c r="AR662" s="19"/>
      <c r="AS662" s="19"/>
    </row>
    <row r="663" spans="1:45" x14ac:dyDescent="0.2">
      <c r="A663" s="35"/>
      <c r="B663" s="34"/>
      <c r="C663" s="35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H663" s="19"/>
      <c r="AI663" s="19"/>
      <c r="AJ663" s="19"/>
      <c r="AK663" s="19"/>
      <c r="AL663" s="19"/>
      <c r="AM663" s="19"/>
      <c r="AN663" s="19"/>
      <c r="AO663" s="19"/>
      <c r="AP663" s="19"/>
      <c r="AR663" s="19"/>
      <c r="AS663" s="19"/>
    </row>
    <row r="664" spans="1:45" x14ac:dyDescent="0.2">
      <c r="A664" s="35"/>
      <c r="B664" s="34"/>
      <c r="C664" s="35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H664" s="19"/>
      <c r="AI664" s="19"/>
      <c r="AJ664" s="19"/>
      <c r="AK664" s="19"/>
      <c r="AL664" s="19"/>
      <c r="AM664" s="19"/>
      <c r="AN664" s="19"/>
      <c r="AO664" s="19"/>
      <c r="AP664" s="19"/>
      <c r="AR664" s="19"/>
      <c r="AS664" s="19"/>
    </row>
    <row r="665" spans="1:45" x14ac:dyDescent="0.2">
      <c r="A665" s="35"/>
      <c r="B665" s="34"/>
      <c r="C665" s="35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H665" s="19"/>
      <c r="AI665" s="19"/>
      <c r="AJ665" s="19"/>
      <c r="AK665" s="19"/>
      <c r="AL665" s="19"/>
      <c r="AM665" s="19"/>
      <c r="AN665" s="19"/>
      <c r="AO665" s="19"/>
      <c r="AP665" s="19"/>
      <c r="AR665" s="19"/>
      <c r="AS665" s="19"/>
    </row>
    <row r="666" spans="1:45" x14ac:dyDescent="0.2">
      <c r="A666" s="35"/>
      <c r="B666" s="34"/>
      <c r="C666" s="35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H666" s="19"/>
      <c r="AI666" s="19"/>
      <c r="AJ666" s="19"/>
      <c r="AK666" s="19"/>
      <c r="AL666" s="19"/>
      <c r="AM666" s="19"/>
      <c r="AN666" s="19"/>
      <c r="AO666" s="19"/>
      <c r="AP666" s="19"/>
      <c r="AR666" s="19"/>
      <c r="AS666" s="19"/>
    </row>
    <row r="667" spans="1:45" x14ac:dyDescent="0.2">
      <c r="A667" s="35"/>
      <c r="B667" s="34"/>
      <c r="C667" s="35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H667" s="19"/>
      <c r="AI667" s="19"/>
      <c r="AJ667" s="19"/>
      <c r="AK667" s="19"/>
      <c r="AL667" s="19"/>
      <c r="AM667" s="19"/>
      <c r="AN667" s="19"/>
      <c r="AO667" s="19"/>
      <c r="AP667" s="19"/>
      <c r="AR667" s="19"/>
      <c r="AS667" s="19"/>
    </row>
    <row r="668" spans="1:45" x14ac:dyDescent="0.2">
      <c r="A668" s="35"/>
      <c r="B668" s="34"/>
      <c r="C668" s="35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H668" s="19"/>
      <c r="AI668" s="19"/>
      <c r="AJ668" s="19"/>
      <c r="AK668" s="19"/>
      <c r="AL668" s="19"/>
      <c r="AM668" s="19"/>
      <c r="AN668" s="19"/>
      <c r="AO668" s="19"/>
      <c r="AP668" s="19"/>
      <c r="AR668" s="19"/>
      <c r="AS668" s="19"/>
    </row>
    <row r="669" spans="1:45" x14ac:dyDescent="0.2">
      <c r="A669" s="35"/>
      <c r="B669" s="34"/>
      <c r="C669" s="35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H669" s="19"/>
      <c r="AI669" s="19"/>
      <c r="AJ669" s="19"/>
      <c r="AK669" s="19"/>
      <c r="AL669" s="19"/>
      <c r="AM669" s="19"/>
      <c r="AN669" s="19"/>
      <c r="AO669" s="19"/>
      <c r="AP669" s="19"/>
      <c r="AR669" s="19"/>
      <c r="AS669" s="19"/>
    </row>
    <row r="670" spans="1:45" x14ac:dyDescent="0.2">
      <c r="A670" s="35"/>
      <c r="B670" s="34"/>
      <c r="C670" s="35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H670" s="19"/>
      <c r="AI670" s="19"/>
      <c r="AJ670" s="19"/>
      <c r="AK670" s="19"/>
      <c r="AL670" s="19"/>
      <c r="AM670" s="19"/>
      <c r="AN670" s="19"/>
      <c r="AO670" s="19"/>
      <c r="AP670" s="19"/>
      <c r="AR670" s="19"/>
      <c r="AS670" s="19"/>
    </row>
    <row r="671" spans="1:45" x14ac:dyDescent="0.2">
      <c r="A671" s="35"/>
      <c r="B671" s="34"/>
      <c r="C671" s="35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H671" s="19"/>
      <c r="AI671" s="19"/>
      <c r="AJ671" s="19"/>
      <c r="AK671" s="19"/>
      <c r="AL671" s="19"/>
      <c r="AM671" s="19"/>
      <c r="AN671" s="19"/>
      <c r="AO671" s="19"/>
      <c r="AP671" s="19"/>
      <c r="AR671" s="19"/>
      <c r="AS671" s="19"/>
    </row>
    <row r="672" spans="1:45" x14ac:dyDescent="0.2">
      <c r="A672" s="35"/>
      <c r="B672" s="34"/>
      <c r="C672" s="35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H672" s="19"/>
      <c r="AI672" s="19"/>
      <c r="AJ672" s="19"/>
      <c r="AK672" s="19"/>
      <c r="AL672" s="19"/>
      <c r="AM672" s="19"/>
      <c r="AN672" s="19"/>
      <c r="AO672" s="19"/>
      <c r="AP672" s="19"/>
      <c r="AR672" s="19"/>
      <c r="AS672" s="19"/>
    </row>
    <row r="673" spans="1:45" x14ac:dyDescent="0.2">
      <c r="A673" s="35"/>
      <c r="B673" s="34"/>
      <c r="C673" s="35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H673" s="19"/>
      <c r="AI673" s="19"/>
      <c r="AJ673" s="19"/>
      <c r="AK673" s="19"/>
      <c r="AL673" s="19"/>
      <c r="AM673" s="19"/>
      <c r="AN673" s="19"/>
      <c r="AO673" s="19"/>
      <c r="AP673" s="19"/>
      <c r="AR673" s="19"/>
      <c r="AS673" s="19"/>
    </row>
    <row r="674" spans="1:45" x14ac:dyDescent="0.2">
      <c r="A674" s="35"/>
      <c r="B674" s="34"/>
      <c r="C674" s="35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H674" s="19"/>
      <c r="AI674" s="19"/>
      <c r="AJ674" s="19"/>
      <c r="AK674" s="19"/>
      <c r="AL674" s="19"/>
      <c r="AM674" s="19"/>
      <c r="AN674" s="19"/>
      <c r="AO674" s="19"/>
      <c r="AP674" s="19"/>
      <c r="AR674" s="19"/>
      <c r="AS674" s="19"/>
    </row>
    <row r="675" spans="1:45" x14ac:dyDescent="0.2">
      <c r="A675" s="35"/>
      <c r="B675" s="34"/>
      <c r="C675" s="35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H675" s="19"/>
      <c r="AI675" s="19"/>
      <c r="AJ675" s="19"/>
      <c r="AK675" s="19"/>
      <c r="AL675" s="19"/>
      <c r="AM675" s="19"/>
      <c r="AN675" s="19"/>
      <c r="AO675" s="19"/>
      <c r="AP675" s="19"/>
      <c r="AR675" s="19"/>
      <c r="AS675" s="19"/>
    </row>
    <row r="676" spans="1:45" x14ac:dyDescent="0.2">
      <c r="A676" s="35"/>
      <c r="B676" s="34"/>
      <c r="C676" s="35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H676" s="19"/>
      <c r="AI676" s="19"/>
      <c r="AJ676" s="19"/>
      <c r="AK676" s="19"/>
      <c r="AL676" s="19"/>
      <c r="AM676" s="19"/>
      <c r="AN676" s="19"/>
      <c r="AO676" s="19"/>
      <c r="AP676" s="19"/>
      <c r="AR676" s="19"/>
      <c r="AS676" s="19"/>
    </row>
    <row r="677" spans="1:45" x14ac:dyDescent="0.2">
      <c r="A677" s="35"/>
      <c r="B677" s="34"/>
      <c r="C677" s="35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H677" s="19"/>
      <c r="AI677" s="19"/>
      <c r="AJ677" s="19"/>
      <c r="AK677" s="19"/>
      <c r="AL677" s="19"/>
      <c r="AM677" s="19"/>
      <c r="AN677" s="19"/>
      <c r="AO677" s="19"/>
      <c r="AP677" s="19"/>
      <c r="AR677" s="19"/>
      <c r="AS677" s="19"/>
    </row>
    <row r="678" spans="1:45" x14ac:dyDescent="0.2">
      <c r="A678" s="35"/>
      <c r="B678" s="34"/>
      <c r="C678" s="35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H678" s="19"/>
      <c r="AI678" s="19"/>
      <c r="AJ678" s="19"/>
      <c r="AK678" s="19"/>
      <c r="AL678" s="19"/>
      <c r="AM678" s="19"/>
      <c r="AN678" s="19"/>
      <c r="AO678" s="19"/>
      <c r="AP678" s="19"/>
      <c r="AR678" s="19"/>
      <c r="AS678" s="19"/>
    </row>
    <row r="679" spans="1:45" x14ac:dyDescent="0.2">
      <c r="A679" s="35"/>
      <c r="B679" s="34"/>
      <c r="C679" s="35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H679" s="19"/>
      <c r="AI679" s="19"/>
      <c r="AJ679" s="19"/>
      <c r="AK679" s="19"/>
      <c r="AL679" s="19"/>
      <c r="AM679" s="19"/>
      <c r="AN679" s="19"/>
      <c r="AO679" s="19"/>
      <c r="AP679" s="19"/>
      <c r="AR679" s="19"/>
      <c r="AS679" s="19"/>
    </row>
    <row r="680" spans="1:45" x14ac:dyDescent="0.2">
      <c r="A680" s="35"/>
      <c r="B680" s="34"/>
      <c r="C680" s="35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H680" s="19"/>
      <c r="AI680" s="19"/>
      <c r="AJ680" s="19"/>
      <c r="AK680" s="19"/>
      <c r="AL680" s="19"/>
      <c r="AM680" s="19"/>
      <c r="AN680" s="19"/>
      <c r="AO680" s="19"/>
      <c r="AP680" s="19"/>
      <c r="AR680" s="19"/>
      <c r="AS680" s="19"/>
    </row>
    <row r="681" spans="1:45" x14ac:dyDescent="0.2">
      <c r="A681" s="35"/>
      <c r="B681" s="34"/>
      <c r="C681" s="35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H681" s="19"/>
      <c r="AI681" s="19"/>
      <c r="AJ681" s="19"/>
      <c r="AK681" s="19"/>
      <c r="AL681" s="19"/>
      <c r="AM681" s="19"/>
      <c r="AN681" s="19"/>
      <c r="AO681" s="19"/>
      <c r="AP681" s="19"/>
      <c r="AR681" s="19"/>
      <c r="AS681" s="19"/>
    </row>
    <row r="682" spans="1:45" x14ac:dyDescent="0.2">
      <c r="A682" s="35"/>
      <c r="B682" s="34"/>
      <c r="C682" s="35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H682" s="19"/>
      <c r="AI682" s="19"/>
      <c r="AJ682" s="19"/>
      <c r="AK682" s="19"/>
      <c r="AL682" s="19"/>
      <c r="AM682" s="19"/>
      <c r="AN682" s="19"/>
      <c r="AO682" s="19"/>
      <c r="AP682" s="19"/>
      <c r="AR682" s="19"/>
      <c r="AS682" s="19"/>
    </row>
    <row r="683" spans="1:45" x14ac:dyDescent="0.2">
      <c r="A683" s="35"/>
      <c r="B683" s="34"/>
      <c r="C683" s="35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H683" s="19"/>
      <c r="AI683" s="19"/>
      <c r="AJ683" s="19"/>
      <c r="AK683" s="19"/>
      <c r="AL683" s="19"/>
      <c r="AM683" s="19"/>
      <c r="AN683" s="19"/>
      <c r="AO683" s="19"/>
      <c r="AP683" s="19"/>
      <c r="AR683" s="19"/>
      <c r="AS683" s="19"/>
    </row>
    <row r="684" spans="1:45" x14ac:dyDescent="0.2">
      <c r="A684" s="35"/>
      <c r="B684" s="34"/>
      <c r="C684" s="35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H684" s="19"/>
      <c r="AI684" s="19"/>
      <c r="AJ684" s="19"/>
      <c r="AK684" s="19"/>
      <c r="AL684" s="19"/>
      <c r="AM684" s="19"/>
      <c r="AN684" s="19"/>
      <c r="AO684" s="19"/>
      <c r="AP684" s="19"/>
      <c r="AR684" s="19"/>
      <c r="AS684" s="19"/>
    </row>
    <row r="685" spans="1:45" x14ac:dyDescent="0.2">
      <c r="A685" s="35"/>
      <c r="B685" s="34"/>
      <c r="C685" s="35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H685" s="19"/>
      <c r="AI685" s="19"/>
      <c r="AJ685" s="19"/>
      <c r="AK685" s="19"/>
      <c r="AL685" s="19"/>
      <c r="AM685" s="19"/>
      <c r="AN685" s="19"/>
      <c r="AO685" s="19"/>
      <c r="AP685" s="19"/>
      <c r="AR685" s="19"/>
      <c r="AS685" s="19"/>
    </row>
    <row r="686" spans="1:45" x14ac:dyDescent="0.2">
      <c r="A686" s="35"/>
      <c r="B686" s="34"/>
      <c r="C686" s="35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H686" s="19"/>
      <c r="AI686" s="19"/>
      <c r="AJ686" s="19"/>
      <c r="AK686" s="19"/>
      <c r="AL686" s="19"/>
      <c r="AM686" s="19"/>
      <c r="AN686" s="19"/>
      <c r="AO686" s="19"/>
      <c r="AP686" s="19"/>
      <c r="AR686" s="19"/>
      <c r="AS686" s="19"/>
    </row>
    <row r="687" spans="1:45" x14ac:dyDescent="0.2">
      <c r="A687" s="35"/>
      <c r="B687" s="34"/>
      <c r="C687" s="35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H687" s="19"/>
      <c r="AI687" s="19"/>
      <c r="AJ687" s="19"/>
      <c r="AK687" s="19"/>
      <c r="AL687" s="19"/>
      <c r="AM687" s="19"/>
      <c r="AN687" s="19"/>
      <c r="AO687" s="19"/>
      <c r="AP687" s="19"/>
      <c r="AR687" s="19"/>
      <c r="AS687" s="19"/>
    </row>
    <row r="688" spans="1:45" x14ac:dyDescent="0.2">
      <c r="A688" s="35"/>
      <c r="B688" s="34"/>
      <c r="C688" s="35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H688" s="19"/>
      <c r="AI688" s="19"/>
      <c r="AJ688" s="19"/>
      <c r="AK688" s="19"/>
      <c r="AL688" s="19"/>
      <c r="AM688" s="19"/>
      <c r="AN688" s="19"/>
      <c r="AO688" s="19"/>
      <c r="AP688" s="19"/>
      <c r="AR688" s="19"/>
      <c r="AS688" s="19"/>
    </row>
    <row r="689" spans="1:45" x14ac:dyDescent="0.2">
      <c r="A689" s="35"/>
      <c r="B689" s="34"/>
      <c r="C689" s="35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H689" s="19"/>
      <c r="AI689" s="19"/>
      <c r="AJ689" s="19"/>
      <c r="AK689" s="19"/>
      <c r="AL689" s="19"/>
      <c r="AM689" s="19"/>
      <c r="AN689" s="19"/>
      <c r="AO689" s="19"/>
      <c r="AP689" s="19"/>
      <c r="AR689" s="19"/>
      <c r="AS689" s="19"/>
    </row>
    <row r="690" spans="1:45" x14ac:dyDescent="0.2">
      <c r="A690" s="35"/>
      <c r="B690" s="34"/>
      <c r="C690" s="35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H690" s="19"/>
      <c r="AI690" s="19"/>
      <c r="AJ690" s="19"/>
      <c r="AK690" s="19"/>
      <c r="AL690" s="19"/>
      <c r="AM690" s="19"/>
      <c r="AN690" s="19"/>
      <c r="AO690" s="19"/>
      <c r="AP690" s="19"/>
      <c r="AR690" s="19"/>
      <c r="AS690" s="19"/>
    </row>
    <row r="691" spans="1:45" x14ac:dyDescent="0.2">
      <c r="A691" s="35"/>
      <c r="B691" s="34"/>
      <c r="C691" s="35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H691" s="19"/>
      <c r="AI691" s="19"/>
      <c r="AJ691" s="19"/>
      <c r="AK691" s="19"/>
      <c r="AL691" s="19"/>
      <c r="AM691" s="19"/>
      <c r="AN691" s="19"/>
      <c r="AO691" s="19"/>
      <c r="AP691" s="19"/>
      <c r="AR691" s="19"/>
      <c r="AS691" s="19"/>
    </row>
    <row r="692" spans="1:45" x14ac:dyDescent="0.2">
      <c r="A692" s="35"/>
      <c r="B692" s="34"/>
      <c r="C692" s="35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H692" s="19"/>
      <c r="AI692" s="19"/>
      <c r="AJ692" s="19"/>
      <c r="AK692" s="19"/>
      <c r="AL692" s="19"/>
      <c r="AM692" s="19"/>
      <c r="AN692" s="19"/>
      <c r="AO692" s="19"/>
      <c r="AP692" s="19"/>
      <c r="AR692" s="19"/>
      <c r="AS692" s="19"/>
    </row>
    <row r="693" spans="1:45" x14ac:dyDescent="0.2">
      <c r="A693" s="35"/>
      <c r="B693" s="34"/>
      <c r="C693" s="35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H693" s="19"/>
      <c r="AI693" s="19"/>
      <c r="AJ693" s="19"/>
      <c r="AK693" s="19"/>
      <c r="AL693" s="19"/>
      <c r="AM693" s="19"/>
      <c r="AN693" s="19"/>
      <c r="AO693" s="19"/>
      <c r="AP693" s="19"/>
      <c r="AR693" s="19"/>
      <c r="AS693" s="19"/>
    </row>
    <row r="694" spans="1:45" x14ac:dyDescent="0.2">
      <c r="A694" s="35"/>
      <c r="B694" s="34"/>
      <c r="C694" s="35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H694" s="19"/>
      <c r="AI694" s="19"/>
      <c r="AJ694" s="19"/>
      <c r="AK694" s="19"/>
      <c r="AL694" s="19"/>
      <c r="AM694" s="19"/>
      <c r="AN694" s="19"/>
      <c r="AO694" s="19"/>
      <c r="AP694" s="19"/>
      <c r="AR694" s="19"/>
      <c r="AS694" s="19"/>
    </row>
    <row r="695" spans="1:45" x14ac:dyDescent="0.2">
      <c r="A695" s="35"/>
      <c r="B695" s="34"/>
      <c r="C695" s="35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H695" s="19"/>
      <c r="AI695" s="19"/>
      <c r="AJ695" s="19"/>
      <c r="AK695" s="19"/>
      <c r="AL695" s="19"/>
      <c r="AM695" s="19"/>
      <c r="AN695" s="19"/>
      <c r="AO695" s="19"/>
      <c r="AP695" s="19"/>
      <c r="AR695" s="19"/>
      <c r="AS695" s="19"/>
    </row>
    <row r="696" spans="1:45" x14ac:dyDescent="0.2">
      <c r="A696" s="35"/>
      <c r="B696" s="34"/>
      <c r="C696" s="35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H696" s="19"/>
      <c r="AI696" s="19"/>
      <c r="AJ696" s="19"/>
      <c r="AK696" s="19"/>
      <c r="AL696" s="19"/>
      <c r="AM696" s="19"/>
      <c r="AN696" s="19"/>
      <c r="AO696" s="19"/>
      <c r="AP696" s="19"/>
      <c r="AR696" s="19"/>
      <c r="AS696" s="19"/>
    </row>
    <row r="697" spans="1:45" x14ac:dyDescent="0.2">
      <c r="A697" s="35"/>
      <c r="B697" s="34"/>
      <c r="C697" s="35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H697" s="19"/>
      <c r="AI697" s="19"/>
      <c r="AJ697" s="19"/>
      <c r="AK697" s="19"/>
      <c r="AL697" s="19"/>
      <c r="AM697" s="19"/>
      <c r="AN697" s="19"/>
      <c r="AO697" s="19"/>
      <c r="AP697" s="19"/>
      <c r="AR697" s="19"/>
      <c r="AS697" s="19"/>
    </row>
    <row r="698" spans="1:45" x14ac:dyDescent="0.2">
      <c r="A698" s="35"/>
      <c r="B698" s="34"/>
      <c r="C698" s="35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H698" s="19"/>
      <c r="AI698" s="19"/>
      <c r="AJ698" s="19"/>
      <c r="AK698" s="19"/>
      <c r="AL698" s="19"/>
      <c r="AM698" s="19"/>
      <c r="AN698" s="19"/>
      <c r="AO698" s="19"/>
      <c r="AP698" s="19"/>
      <c r="AR698" s="19"/>
      <c r="AS698" s="19"/>
    </row>
    <row r="699" spans="1:45" x14ac:dyDescent="0.2">
      <c r="A699" s="35"/>
      <c r="B699" s="34"/>
      <c r="C699" s="35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H699" s="19"/>
      <c r="AI699" s="19"/>
      <c r="AJ699" s="19"/>
      <c r="AK699" s="19"/>
      <c r="AL699" s="19"/>
      <c r="AM699" s="19"/>
      <c r="AN699" s="19"/>
      <c r="AO699" s="19"/>
      <c r="AP699" s="19"/>
      <c r="AR699" s="19"/>
      <c r="AS699" s="19"/>
    </row>
    <row r="700" spans="1:45" x14ac:dyDescent="0.2">
      <c r="A700" s="35"/>
      <c r="B700" s="34"/>
      <c r="C700" s="35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H700" s="19"/>
      <c r="AI700" s="19"/>
      <c r="AJ700" s="19"/>
      <c r="AK700" s="19"/>
      <c r="AL700" s="19"/>
      <c r="AM700" s="19"/>
      <c r="AN700" s="19"/>
      <c r="AO700" s="19"/>
      <c r="AP700" s="19"/>
      <c r="AR700" s="19"/>
      <c r="AS700" s="19"/>
    </row>
    <row r="701" spans="1:45" x14ac:dyDescent="0.2">
      <c r="A701" s="35"/>
      <c r="B701" s="34"/>
      <c r="C701" s="35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H701" s="19"/>
      <c r="AI701" s="19"/>
      <c r="AJ701" s="19"/>
      <c r="AK701" s="19"/>
      <c r="AL701" s="19"/>
      <c r="AM701" s="19"/>
      <c r="AN701" s="19"/>
      <c r="AO701" s="19"/>
      <c r="AP701" s="19"/>
      <c r="AR701" s="19"/>
      <c r="AS701" s="19"/>
    </row>
    <row r="702" spans="1:45" x14ac:dyDescent="0.2">
      <c r="A702" s="35"/>
      <c r="B702" s="34"/>
      <c r="C702" s="35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H702" s="19"/>
      <c r="AI702" s="19"/>
      <c r="AJ702" s="19"/>
      <c r="AK702" s="19"/>
      <c r="AL702" s="19"/>
      <c r="AM702" s="19"/>
      <c r="AN702" s="19"/>
      <c r="AO702" s="19"/>
      <c r="AP702" s="19"/>
      <c r="AR702" s="19"/>
      <c r="AS702" s="19"/>
    </row>
    <row r="703" spans="1:45" x14ac:dyDescent="0.2">
      <c r="A703" s="35"/>
      <c r="B703" s="34"/>
      <c r="C703" s="35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H703" s="19"/>
      <c r="AI703" s="19"/>
      <c r="AJ703" s="19"/>
      <c r="AK703" s="19"/>
      <c r="AL703" s="19"/>
      <c r="AM703" s="19"/>
      <c r="AN703" s="19"/>
      <c r="AO703" s="19"/>
      <c r="AP703" s="19"/>
      <c r="AR703" s="19"/>
      <c r="AS703" s="19"/>
    </row>
    <row r="704" spans="1:45" x14ac:dyDescent="0.2">
      <c r="A704" s="35"/>
      <c r="B704" s="34"/>
      <c r="C704" s="35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H704" s="19"/>
      <c r="AI704" s="19"/>
      <c r="AJ704" s="19"/>
      <c r="AK704" s="19"/>
      <c r="AL704" s="19"/>
      <c r="AM704" s="19"/>
      <c r="AN704" s="19"/>
      <c r="AO704" s="19"/>
      <c r="AP704" s="19"/>
      <c r="AR704" s="19"/>
      <c r="AS704" s="19"/>
    </row>
    <row r="705" spans="1:45" x14ac:dyDescent="0.2">
      <c r="A705" s="35"/>
      <c r="B705" s="34"/>
      <c r="C705" s="35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H705" s="19"/>
      <c r="AI705" s="19"/>
      <c r="AJ705" s="19"/>
      <c r="AK705" s="19"/>
      <c r="AL705" s="19"/>
      <c r="AM705" s="19"/>
      <c r="AN705" s="19"/>
      <c r="AO705" s="19"/>
      <c r="AP705" s="19"/>
      <c r="AR705" s="19"/>
      <c r="AS705" s="19"/>
    </row>
    <row r="706" spans="1:45" x14ac:dyDescent="0.2">
      <c r="A706" s="35"/>
      <c r="B706" s="34"/>
      <c r="C706" s="35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H706" s="19"/>
      <c r="AI706" s="19"/>
      <c r="AJ706" s="19"/>
      <c r="AK706" s="19"/>
      <c r="AL706" s="19"/>
      <c r="AM706" s="19"/>
      <c r="AN706" s="19"/>
      <c r="AO706" s="19"/>
      <c r="AP706" s="19"/>
      <c r="AR706" s="19"/>
      <c r="AS706" s="19"/>
    </row>
    <row r="707" spans="1:45" x14ac:dyDescent="0.2">
      <c r="A707" s="35"/>
      <c r="B707" s="34"/>
      <c r="C707" s="35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H707" s="19"/>
      <c r="AI707" s="19"/>
      <c r="AJ707" s="19"/>
      <c r="AK707" s="19"/>
      <c r="AL707" s="19"/>
      <c r="AM707" s="19"/>
      <c r="AN707" s="19"/>
      <c r="AO707" s="19"/>
      <c r="AP707" s="19"/>
      <c r="AR707" s="19"/>
      <c r="AS707" s="19"/>
    </row>
    <row r="708" spans="1:45" x14ac:dyDescent="0.2">
      <c r="A708" s="35"/>
      <c r="B708" s="34"/>
      <c r="C708" s="35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H708" s="19"/>
      <c r="AI708" s="19"/>
      <c r="AJ708" s="19"/>
      <c r="AK708" s="19"/>
      <c r="AL708" s="19"/>
      <c r="AM708" s="19"/>
      <c r="AN708" s="19"/>
      <c r="AO708" s="19"/>
      <c r="AP708" s="19"/>
      <c r="AR708" s="19"/>
      <c r="AS708" s="19"/>
    </row>
    <row r="709" spans="1:45" x14ac:dyDescent="0.2">
      <c r="A709" s="35"/>
      <c r="B709" s="34"/>
      <c r="C709" s="35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H709" s="19"/>
      <c r="AI709" s="19"/>
      <c r="AJ709" s="19"/>
      <c r="AK709" s="19"/>
      <c r="AL709" s="19"/>
      <c r="AM709" s="19"/>
      <c r="AN709" s="19"/>
      <c r="AO709" s="19"/>
      <c r="AP709" s="19"/>
      <c r="AR709" s="19"/>
      <c r="AS709" s="19"/>
    </row>
    <row r="710" spans="1:45" x14ac:dyDescent="0.2">
      <c r="A710" s="35"/>
      <c r="B710" s="34"/>
      <c r="C710" s="35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H710" s="19"/>
      <c r="AI710" s="19"/>
      <c r="AJ710" s="19"/>
      <c r="AK710" s="19"/>
      <c r="AL710" s="19"/>
      <c r="AM710" s="19"/>
      <c r="AN710" s="19"/>
      <c r="AO710" s="19"/>
      <c r="AP710" s="19"/>
      <c r="AR710" s="19"/>
      <c r="AS710" s="19"/>
    </row>
    <row r="711" spans="1:45" x14ac:dyDescent="0.2">
      <c r="A711" s="35"/>
      <c r="B711" s="34"/>
      <c r="C711" s="35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H711" s="19"/>
      <c r="AI711" s="19"/>
      <c r="AJ711" s="19"/>
      <c r="AK711" s="19"/>
      <c r="AL711" s="19"/>
      <c r="AM711" s="19"/>
      <c r="AN711" s="19"/>
      <c r="AO711" s="19"/>
      <c r="AP711" s="19"/>
      <c r="AR711" s="19"/>
      <c r="AS711" s="19"/>
    </row>
    <row r="712" spans="1:45" x14ac:dyDescent="0.2">
      <c r="A712" s="35"/>
      <c r="B712" s="34"/>
      <c r="C712" s="35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H712" s="19"/>
      <c r="AI712" s="19"/>
      <c r="AJ712" s="19"/>
      <c r="AK712" s="19"/>
      <c r="AL712" s="19"/>
      <c r="AM712" s="19"/>
      <c r="AN712" s="19"/>
      <c r="AO712" s="19"/>
      <c r="AP712" s="19"/>
      <c r="AR712" s="19"/>
      <c r="AS712" s="19"/>
    </row>
    <row r="713" spans="1:45" x14ac:dyDescent="0.2">
      <c r="A713" s="35"/>
      <c r="B713" s="34"/>
      <c r="C713" s="35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H713" s="19"/>
      <c r="AI713" s="19"/>
      <c r="AJ713" s="19"/>
      <c r="AK713" s="19"/>
      <c r="AL713" s="19"/>
      <c r="AM713" s="19"/>
      <c r="AN713" s="19"/>
      <c r="AO713" s="19"/>
      <c r="AP713" s="19"/>
      <c r="AR713" s="19"/>
      <c r="AS713" s="19"/>
    </row>
    <row r="714" spans="1:45" x14ac:dyDescent="0.2">
      <c r="A714" s="35"/>
      <c r="B714" s="34"/>
      <c r="C714" s="35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H714" s="19"/>
      <c r="AI714" s="19"/>
      <c r="AJ714" s="19"/>
      <c r="AK714" s="19"/>
      <c r="AL714" s="19"/>
      <c r="AM714" s="19"/>
      <c r="AN714" s="19"/>
      <c r="AO714" s="19"/>
      <c r="AP714" s="19"/>
      <c r="AR714" s="19"/>
      <c r="AS714" s="19"/>
    </row>
    <row r="715" spans="1:45" x14ac:dyDescent="0.2">
      <c r="A715" s="35"/>
      <c r="B715" s="34"/>
      <c r="C715" s="35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H715" s="19"/>
      <c r="AI715" s="19"/>
      <c r="AJ715" s="19"/>
      <c r="AK715" s="19"/>
      <c r="AL715" s="19"/>
      <c r="AM715" s="19"/>
      <c r="AN715" s="19"/>
      <c r="AO715" s="19"/>
      <c r="AP715" s="19"/>
      <c r="AR715" s="19"/>
      <c r="AS715" s="19"/>
    </row>
    <row r="716" spans="1:45" x14ac:dyDescent="0.2">
      <c r="A716" s="35"/>
      <c r="B716" s="34"/>
      <c r="C716" s="35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H716" s="19"/>
      <c r="AI716" s="19"/>
      <c r="AJ716" s="19"/>
      <c r="AK716" s="19"/>
      <c r="AL716" s="19"/>
      <c r="AM716" s="19"/>
      <c r="AN716" s="19"/>
      <c r="AO716" s="19"/>
      <c r="AP716" s="19"/>
      <c r="AR716" s="19"/>
      <c r="AS716" s="19"/>
    </row>
    <row r="717" spans="1:45" x14ac:dyDescent="0.2">
      <c r="A717" s="35"/>
      <c r="B717" s="34"/>
      <c r="C717" s="35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H717" s="19"/>
      <c r="AI717" s="19"/>
      <c r="AJ717" s="19"/>
      <c r="AK717" s="19"/>
      <c r="AL717" s="19"/>
      <c r="AM717" s="19"/>
      <c r="AN717" s="19"/>
      <c r="AO717" s="19"/>
      <c r="AP717" s="19"/>
      <c r="AR717" s="19"/>
      <c r="AS717" s="19"/>
    </row>
    <row r="718" spans="1:45" x14ac:dyDescent="0.2">
      <c r="A718" s="35"/>
      <c r="B718" s="34"/>
      <c r="C718" s="35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H718" s="19"/>
      <c r="AI718" s="19"/>
      <c r="AJ718" s="19"/>
      <c r="AK718" s="19"/>
      <c r="AL718" s="19"/>
      <c r="AM718" s="19"/>
      <c r="AN718" s="19"/>
      <c r="AO718" s="19"/>
      <c r="AP718" s="19"/>
      <c r="AR718" s="19"/>
      <c r="AS718" s="19"/>
    </row>
    <row r="719" spans="1:45" x14ac:dyDescent="0.2">
      <c r="A719" s="35"/>
      <c r="B719" s="34"/>
      <c r="C719" s="35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H719" s="19"/>
      <c r="AI719" s="19"/>
      <c r="AJ719" s="19"/>
      <c r="AK719" s="19"/>
      <c r="AL719" s="19"/>
      <c r="AM719" s="19"/>
      <c r="AN719" s="19"/>
      <c r="AO719" s="19"/>
      <c r="AP719" s="19"/>
      <c r="AR719" s="19"/>
      <c r="AS719" s="19"/>
    </row>
    <row r="720" spans="1:45" x14ac:dyDescent="0.2">
      <c r="A720" s="35"/>
      <c r="B720" s="34"/>
      <c r="C720" s="35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H720" s="19"/>
      <c r="AI720" s="19"/>
      <c r="AJ720" s="19"/>
      <c r="AK720" s="19"/>
      <c r="AL720" s="19"/>
      <c r="AM720" s="19"/>
      <c r="AN720" s="19"/>
      <c r="AO720" s="19"/>
      <c r="AP720" s="19"/>
      <c r="AR720" s="19"/>
      <c r="AS720" s="19"/>
    </row>
    <row r="721" spans="1:45" x14ac:dyDescent="0.2">
      <c r="A721" s="35"/>
      <c r="B721" s="34"/>
      <c r="C721" s="35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H721" s="19"/>
      <c r="AI721" s="19"/>
      <c r="AJ721" s="19"/>
      <c r="AK721" s="19"/>
      <c r="AL721" s="19"/>
      <c r="AM721" s="19"/>
      <c r="AN721" s="19"/>
      <c r="AO721" s="19"/>
      <c r="AP721" s="19"/>
      <c r="AR721" s="19"/>
      <c r="AS721" s="19"/>
    </row>
    <row r="722" spans="1:45" x14ac:dyDescent="0.2">
      <c r="A722" s="35"/>
      <c r="B722" s="34"/>
      <c r="C722" s="35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H722" s="19"/>
      <c r="AI722" s="19"/>
      <c r="AJ722" s="19"/>
      <c r="AK722" s="19"/>
      <c r="AL722" s="19"/>
      <c r="AM722" s="19"/>
      <c r="AN722" s="19"/>
      <c r="AO722" s="19"/>
      <c r="AP722" s="19"/>
      <c r="AR722" s="19"/>
      <c r="AS722" s="19"/>
    </row>
    <row r="723" spans="1:45" x14ac:dyDescent="0.2">
      <c r="A723" s="35"/>
      <c r="B723" s="34"/>
      <c r="C723" s="35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H723" s="19"/>
      <c r="AI723" s="19"/>
      <c r="AJ723" s="19"/>
      <c r="AK723" s="19"/>
      <c r="AL723" s="19"/>
      <c r="AM723" s="19"/>
      <c r="AN723" s="19"/>
      <c r="AO723" s="19"/>
      <c r="AP723" s="19"/>
      <c r="AR723" s="19"/>
      <c r="AS723" s="19"/>
    </row>
    <row r="724" spans="1:45" x14ac:dyDescent="0.2">
      <c r="A724" s="35"/>
      <c r="B724" s="34"/>
      <c r="C724" s="35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H724" s="19"/>
      <c r="AI724" s="19"/>
      <c r="AJ724" s="19"/>
      <c r="AK724" s="19"/>
      <c r="AL724" s="19"/>
      <c r="AM724" s="19"/>
      <c r="AN724" s="19"/>
      <c r="AO724" s="19"/>
      <c r="AP724" s="19"/>
      <c r="AR724" s="19"/>
      <c r="AS724" s="19"/>
    </row>
    <row r="725" spans="1:45" x14ac:dyDescent="0.2">
      <c r="A725" s="35"/>
      <c r="B725" s="34"/>
      <c r="C725" s="35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H725" s="19"/>
      <c r="AI725" s="19"/>
      <c r="AJ725" s="19"/>
      <c r="AK725" s="19"/>
      <c r="AL725" s="19"/>
      <c r="AM725" s="19"/>
      <c r="AN725" s="19"/>
      <c r="AO725" s="19"/>
      <c r="AP725" s="19"/>
      <c r="AR725" s="19"/>
      <c r="AS725" s="19"/>
    </row>
    <row r="726" spans="1:45" x14ac:dyDescent="0.2">
      <c r="A726" s="35"/>
      <c r="B726" s="34"/>
      <c r="C726" s="35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H726" s="19"/>
      <c r="AI726" s="19"/>
      <c r="AJ726" s="19"/>
      <c r="AK726" s="19"/>
      <c r="AL726" s="19"/>
      <c r="AM726" s="19"/>
      <c r="AN726" s="19"/>
      <c r="AO726" s="19"/>
      <c r="AP726" s="19"/>
      <c r="AR726" s="19"/>
      <c r="AS726" s="19"/>
    </row>
    <row r="727" spans="1:45" x14ac:dyDescent="0.2">
      <c r="A727" s="35"/>
      <c r="B727" s="34"/>
      <c r="C727" s="35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H727" s="19"/>
      <c r="AI727" s="19"/>
      <c r="AJ727" s="19"/>
      <c r="AK727" s="19"/>
      <c r="AL727" s="19"/>
      <c r="AM727" s="19"/>
      <c r="AN727" s="19"/>
      <c r="AO727" s="19"/>
      <c r="AP727" s="19"/>
      <c r="AR727" s="19"/>
      <c r="AS727" s="19"/>
    </row>
    <row r="728" spans="1:45" x14ac:dyDescent="0.2">
      <c r="A728" s="35"/>
      <c r="B728" s="34"/>
      <c r="C728" s="35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H728" s="19"/>
      <c r="AI728" s="19"/>
      <c r="AJ728" s="19"/>
      <c r="AK728" s="19"/>
      <c r="AL728" s="19"/>
      <c r="AM728" s="19"/>
      <c r="AN728" s="19"/>
      <c r="AO728" s="19"/>
      <c r="AP728" s="19"/>
      <c r="AR728" s="19"/>
      <c r="AS728" s="19"/>
    </row>
    <row r="729" spans="1:45" x14ac:dyDescent="0.2">
      <c r="A729" s="35"/>
      <c r="B729" s="34"/>
      <c r="C729" s="35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H729" s="19"/>
      <c r="AI729" s="19"/>
      <c r="AJ729" s="19"/>
      <c r="AK729" s="19"/>
      <c r="AL729" s="19"/>
      <c r="AM729" s="19"/>
      <c r="AN729" s="19"/>
      <c r="AO729" s="19"/>
      <c r="AP729" s="19"/>
      <c r="AR729" s="19"/>
      <c r="AS729" s="19"/>
    </row>
    <row r="730" spans="1:45" x14ac:dyDescent="0.2">
      <c r="A730" s="35"/>
      <c r="B730" s="34"/>
      <c r="C730" s="35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H730" s="19"/>
      <c r="AI730" s="19"/>
      <c r="AJ730" s="19"/>
      <c r="AK730" s="19"/>
      <c r="AL730" s="19"/>
      <c r="AM730" s="19"/>
      <c r="AN730" s="19"/>
      <c r="AO730" s="19"/>
      <c r="AP730" s="19"/>
      <c r="AR730" s="19"/>
      <c r="AS730" s="19"/>
    </row>
    <row r="731" spans="1:45" x14ac:dyDescent="0.2">
      <c r="A731" s="35"/>
      <c r="B731" s="34"/>
      <c r="C731" s="35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H731" s="19"/>
      <c r="AI731" s="19"/>
      <c r="AJ731" s="19"/>
      <c r="AK731" s="19"/>
      <c r="AL731" s="19"/>
      <c r="AM731" s="19"/>
      <c r="AN731" s="19"/>
      <c r="AO731" s="19"/>
      <c r="AP731" s="19"/>
      <c r="AR731" s="19"/>
      <c r="AS731" s="19"/>
    </row>
    <row r="732" spans="1:45" x14ac:dyDescent="0.2">
      <c r="A732" s="35"/>
      <c r="B732" s="34"/>
      <c r="C732" s="35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H732" s="19"/>
      <c r="AI732" s="19"/>
      <c r="AJ732" s="19"/>
      <c r="AK732" s="19"/>
      <c r="AL732" s="19"/>
      <c r="AM732" s="19"/>
      <c r="AN732" s="19"/>
      <c r="AO732" s="19"/>
      <c r="AP732" s="19"/>
      <c r="AR732" s="19"/>
      <c r="AS732" s="19"/>
    </row>
    <row r="733" spans="1:45" x14ac:dyDescent="0.2">
      <c r="A733" s="35"/>
      <c r="B733" s="34"/>
      <c r="C733" s="35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H733" s="19"/>
      <c r="AI733" s="19"/>
      <c r="AJ733" s="19"/>
      <c r="AK733" s="19"/>
      <c r="AL733" s="19"/>
      <c r="AM733" s="19"/>
      <c r="AN733" s="19"/>
      <c r="AO733" s="19"/>
      <c r="AP733" s="19"/>
      <c r="AR733" s="19"/>
      <c r="AS733" s="19"/>
    </row>
    <row r="734" spans="1:45" x14ac:dyDescent="0.2">
      <c r="A734" s="35"/>
      <c r="B734" s="34"/>
      <c r="C734" s="35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H734" s="19"/>
      <c r="AI734" s="19"/>
      <c r="AJ734" s="19"/>
      <c r="AK734" s="19"/>
      <c r="AL734" s="19"/>
      <c r="AM734" s="19"/>
      <c r="AN734" s="19"/>
      <c r="AO734" s="19"/>
      <c r="AP734" s="19"/>
      <c r="AR734" s="19"/>
      <c r="AS734" s="19"/>
    </row>
    <row r="735" spans="1:45" x14ac:dyDescent="0.2">
      <c r="A735" s="35"/>
      <c r="B735" s="34"/>
      <c r="C735" s="35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H735" s="19"/>
      <c r="AI735" s="19"/>
      <c r="AJ735" s="19"/>
      <c r="AK735" s="19"/>
      <c r="AL735" s="19"/>
      <c r="AM735" s="19"/>
      <c r="AN735" s="19"/>
      <c r="AO735" s="19"/>
      <c r="AP735" s="19"/>
      <c r="AR735" s="19"/>
      <c r="AS735" s="19"/>
    </row>
    <row r="736" spans="1:45" x14ac:dyDescent="0.2">
      <c r="A736" s="35"/>
      <c r="B736" s="34"/>
      <c r="C736" s="35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H736" s="19"/>
      <c r="AI736" s="19"/>
      <c r="AJ736" s="19"/>
      <c r="AK736" s="19"/>
      <c r="AL736" s="19"/>
      <c r="AM736" s="19"/>
      <c r="AN736" s="19"/>
      <c r="AO736" s="19"/>
      <c r="AP736" s="19"/>
      <c r="AR736" s="19"/>
      <c r="AS736" s="19"/>
    </row>
    <row r="737" spans="1:45" x14ac:dyDescent="0.2">
      <c r="A737" s="35"/>
      <c r="B737" s="34"/>
      <c r="C737" s="35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H737" s="19"/>
      <c r="AI737" s="19"/>
      <c r="AJ737" s="19"/>
      <c r="AK737" s="19"/>
      <c r="AL737" s="19"/>
      <c r="AM737" s="19"/>
      <c r="AN737" s="19"/>
      <c r="AO737" s="19"/>
      <c r="AP737" s="19"/>
      <c r="AR737" s="19"/>
      <c r="AS737" s="19"/>
    </row>
    <row r="738" spans="1:45" x14ac:dyDescent="0.2">
      <c r="A738" s="35"/>
      <c r="B738" s="34"/>
      <c r="C738" s="35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H738" s="19"/>
      <c r="AI738" s="19"/>
      <c r="AJ738" s="19"/>
      <c r="AK738" s="19"/>
      <c r="AL738" s="19"/>
      <c r="AM738" s="19"/>
      <c r="AN738" s="19"/>
      <c r="AO738" s="19"/>
      <c r="AP738" s="19"/>
      <c r="AR738" s="19"/>
      <c r="AS738" s="19"/>
    </row>
    <row r="739" spans="1:45" x14ac:dyDescent="0.2">
      <c r="A739" s="35"/>
      <c r="B739" s="34"/>
      <c r="C739" s="35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H739" s="19"/>
      <c r="AI739" s="19"/>
      <c r="AJ739" s="19"/>
      <c r="AK739" s="19"/>
      <c r="AL739" s="19"/>
      <c r="AM739" s="19"/>
      <c r="AN739" s="19"/>
      <c r="AO739" s="19"/>
      <c r="AP739" s="19"/>
      <c r="AR739" s="19"/>
      <c r="AS739" s="19"/>
    </row>
    <row r="740" spans="1:45" x14ac:dyDescent="0.2">
      <c r="A740" s="35"/>
      <c r="B740" s="34"/>
      <c r="C740" s="35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H740" s="19"/>
      <c r="AI740" s="19"/>
      <c r="AJ740" s="19"/>
      <c r="AK740" s="19"/>
      <c r="AL740" s="19"/>
      <c r="AM740" s="19"/>
      <c r="AN740" s="19"/>
      <c r="AO740" s="19"/>
      <c r="AP740" s="19"/>
      <c r="AR740" s="19"/>
      <c r="AS740" s="19"/>
    </row>
    <row r="741" spans="1:45" x14ac:dyDescent="0.2">
      <c r="A741" s="35"/>
      <c r="B741" s="34"/>
      <c r="C741" s="35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H741" s="19"/>
      <c r="AI741" s="19"/>
      <c r="AJ741" s="19"/>
      <c r="AK741" s="19"/>
      <c r="AL741" s="19"/>
      <c r="AM741" s="19"/>
      <c r="AN741" s="19"/>
      <c r="AO741" s="19"/>
      <c r="AP741" s="19"/>
      <c r="AR741" s="19"/>
      <c r="AS741" s="19"/>
    </row>
    <row r="742" spans="1:45" x14ac:dyDescent="0.2">
      <c r="A742" s="35"/>
      <c r="B742" s="34"/>
      <c r="C742" s="35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H742" s="19"/>
      <c r="AI742" s="19"/>
      <c r="AJ742" s="19"/>
      <c r="AK742" s="19"/>
      <c r="AL742" s="19"/>
      <c r="AM742" s="19"/>
      <c r="AN742" s="19"/>
      <c r="AO742" s="19"/>
      <c r="AP742" s="19"/>
      <c r="AR742" s="19"/>
      <c r="AS742" s="19"/>
    </row>
    <row r="743" spans="1:45" x14ac:dyDescent="0.2">
      <c r="A743" s="35"/>
      <c r="B743" s="34"/>
      <c r="C743" s="35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H743" s="19"/>
      <c r="AI743" s="19"/>
      <c r="AJ743" s="19"/>
      <c r="AK743" s="19"/>
      <c r="AL743" s="19"/>
      <c r="AM743" s="19"/>
      <c r="AN743" s="19"/>
      <c r="AO743" s="19"/>
      <c r="AP743" s="19"/>
      <c r="AR743" s="19"/>
      <c r="AS743" s="19"/>
    </row>
    <row r="744" spans="1:45" x14ac:dyDescent="0.2">
      <c r="A744" s="35"/>
      <c r="B744" s="34"/>
      <c r="C744" s="35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H744" s="19"/>
      <c r="AI744" s="19"/>
      <c r="AJ744" s="19"/>
      <c r="AK744" s="19"/>
      <c r="AL744" s="19"/>
      <c r="AM744" s="19"/>
      <c r="AN744" s="19"/>
      <c r="AO744" s="19"/>
      <c r="AP744" s="19"/>
      <c r="AR744" s="19"/>
      <c r="AS744" s="19"/>
    </row>
    <row r="745" spans="1:45" x14ac:dyDescent="0.2">
      <c r="A745" s="35"/>
      <c r="B745" s="34"/>
      <c r="C745" s="35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H745" s="19"/>
      <c r="AI745" s="19"/>
      <c r="AJ745" s="19"/>
      <c r="AK745" s="19"/>
      <c r="AL745" s="19"/>
      <c r="AM745" s="19"/>
      <c r="AN745" s="19"/>
      <c r="AO745" s="19"/>
      <c r="AP745" s="19"/>
      <c r="AR745" s="19"/>
      <c r="AS745" s="19"/>
    </row>
    <row r="746" spans="1:45" x14ac:dyDescent="0.2">
      <c r="A746" s="35"/>
      <c r="B746" s="34"/>
      <c r="C746" s="35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H746" s="19"/>
      <c r="AI746" s="19"/>
      <c r="AJ746" s="19"/>
      <c r="AK746" s="19"/>
      <c r="AL746" s="19"/>
      <c r="AM746" s="19"/>
      <c r="AN746" s="19"/>
      <c r="AO746" s="19"/>
      <c r="AP746" s="19"/>
      <c r="AR746" s="19"/>
      <c r="AS746" s="19"/>
    </row>
    <row r="747" spans="1:45" x14ac:dyDescent="0.2">
      <c r="A747" s="35"/>
      <c r="B747" s="34"/>
      <c r="C747" s="35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H747" s="19"/>
      <c r="AI747" s="19"/>
      <c r="AJ747" s="19"/>
      <c r="AK747" s="19"/>
      <c r="AL747" s="19"/>
      <c r="AM747" s="19"/>
      <c r="AN747" s="19"/>
      <c r="AO747" s="19"/>
      <c r="AP747" s="19"/>
      <c r="AR747" s="19"/>
      <c r="AS747" s="19"/>
    </row>
    <row r="748" spans="1:45" x14ac:dyDescent="0.2">
      <c r="A748" s="35"/>
      <c r="B748" s="34"/>
      <c r="C748" s="35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H748" s="19"/>
      <c r="AI748" s="19"/>
      <c r="AJ748" s="19"/>
      <c r="AK748" s="19"/>
      <c r="AL748" s="19"/>
      <c r="AM748" s="19"/>
      <c r="AN748" s="19"/>
      <c r="AO748" s="19"/>
      <c r="AP748" s="19"/>
      <c r="AR748" s="19"/>
      <c r="AS748" s="19"/>
    </row>
    <row r="749" spans="1:45" x14ac:dyDescent="0.2">
      <c r="A749" s="35"/>
      <c r="B749" s="34"/>
      <c r="C749" s="35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H749" s="19"/>
      <c r="AI749" s="19"/>
      <c r="AJ749" s="19"/>
      <c r="AK749" s="19"/>
      <c r="AL749" s="19"/>
      <c r="AM749" s="19"/>
      <c r="AN749" s="19"/>
      <c r="AO749" s="19"/>
      <c r="AP749" s="19"/>
      <c r="AR749" s="19"/>
      <c r="AS749" s="19"/>
    </row>
    <row r="750" spans="1:45" x14ac:dyDescent="0.2">
      <c r="A750" s="35"/>
      <c r="B750" s="34"/>
      <c r="C750" s="35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H750" s="19"/>
      <c r="AI750" s="19"/>
      <c r="AJ750" s="19"/>
      <c r="AK750" s="19"/>
      <c r="AL750" s="19"/>
      <c r="AM750" s="19"/>
      <c r="AN750" s="19"/>
      <c r="AO750" s="19"/>
      <c r="AP750" s="19"/>
      <c r="AR750" s="19"/>
      <c r="AS750" s="19"/>
    </row>
    <row r="751" spans="1:45" x14ac:dyDescent="0.2">
      <c r="A751" s="35"/>
      <c r="B751" s="34"/>
      <c r="C751" s="35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H751" s="19"/>
      <c r="AI751" s="19"/>
      <c r="AJ751" s="19"/>
      <c r="AK751" s="19"/>
      <c r="AL751" s="19"/>
      <c r="AM751" s="19"/>
      <c r="AN751" s="19"/>
      <c r="AO751" s="19"/>
      <c r="AP751" s="19"/>
      <c r="AR751" s="19"/>
      <c r="AS751" s="19"/>
    </row>
    <row r="752" spans="1:45" x14ac:dyDescent="0.2">
      <c r="A752" s="35"/>
      <c r="B752" s="34"/>
      <c r="C752" s="35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H752" s="19"/>
      <c r="AI752" s="19"/>
      <c r="AJ752" s="19"/>
      <c r="AK752" s="19"/>
      <c r="AL752" s="19"/>
      <c r="AM752" s="19"/>
      <c r="AN752" s="19"/>
      <c r="AO752" s="19"/>
      <c r="AP752" s="19"/>
      <c r="AR752" s="19"/>
      <c r="AS752" s="19"/>
    </row>
    <row r="753" spans="1:45" x14ac:dyDescent="0.2">
      <c r="A753" s="35"/>
      <c r="B753" s="34"/>
      <c r="C753" s="35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H753" s="19"/>
      <c r="AI753" s="19"/>
      <c r="AJ753" s="19"/>
      <c r="AK753" s="19"/>
      <c r="AL753" s="19"/>
      <c r="AM753" s="19"/>
      <c r="AN753" s="19"/>
      <c r="AO753" s="19"/>
      <c r="AP753" s="19"/>
      <c r="AR753" s="19"/>
      <c r="AS753" s="19"/>
    </row>
    <row r="754" spans="1:45" x14ac:dyDescent="0.2">
      <c r="A754" s="35"/>
      <c r="B754" s="34"/>
      <c r="C754" s="35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H754" s="19"/>
      <c r="AI754" s="19"/>
      <c r="AJ754" s="19"/>
      <c r="AK754" s="19"/>
      <c r="AL754" s="19"/>
      <c r="AM754" s="19"/>
      <c r="AN754" s="19"/>
      <c r="AO754" s="19"/>
      <c r="AP754" s="19"/>
      <c r="AR754" s="19"/>
      <c r="AS754" s="19"/>
    </row>
    <row r="755" spans="1:45" x14ac:dyDescent="0.2">
      <c r="A755" s="35"/>
      <c r="B755" s="34"/>
      <c r="C755" s="35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H755" s="19"/>
      <c r="AI755" s="19"/>
      <c r="AJ755" s="19"/>
      <c r="AK755" s="19"/>
      <c r="AL755" s="19"/>
      <c r="AM755" s="19"/>
      <c r="AN755" s="19"/>
      <c r="AO755" s="19"/>
      <c r="AP755" s="19"/>
      <c r="AR755" s="19"/>
      <c r="AS755" s="19"/>
    </row>
    <row r="756" spans="1:45" x14ac:dyDescent="0.2">
      <c r="A756" s="35"/>
      <c r="B756" s="34"/>
      <c r="C756" s="35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H756" s="19"/>
      <c r="AI756" s="19"/>
      <c r="AJ756" s="19"/>
      <c r="AK756" s="19"/>
      <c r="AL756" s="19"/>
      <c r="AM756" s="19"/>
      <c r="AN756" s="19"/>
      <c r="AO756" s="19"/>
      <c r="AP756" s="19"/>
      <c r="AR756" s="19"/>
      <c r="AS756" s="19"/>
    </row>
    <row r="757" spans="1:45" x14ac:dyDescent="0.2">
      <c r="A757" s="35"/>
      <c r="B757" s="34"/>
      <c r="C757" s="35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H757" s="19"/>
      <c r="AI757" s="19"/>
      <c r="AJ757" s="19"/>
      <c r="AK757" s="19"/>
      <c r="AL757" s="19"/>
      <c r="AM757" s="19"/>
      <c r="AN757" s="19"/>
      <c r="AO757" s="19"/>
      <c r="AP757" s="19"/>
      <c r="AR757" s="19"/>
      <c r="AS757" s="19"/>
    </row>
    <row r="758" spans="1:45" x14ac:dyDescent="0.2">
      <c r="A758" s="35"/>
      <c r="B758" s="34"/>
      <c r="C758" s="35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H758" s="19"/>
      <c r="AI758" s="19"/>
      <c r="AJ758" s="19"/>
      <c r="AK758" s="19"/>
      <c r="AL758" s="19"/>
      <c r="AM758" s="19"/>
      <c r="AN758" s="19"/>
      <c r="AO758" s="19"/>
      <c r="AP758" s="19"/>
      <c r="AR758" s="19"/>
      <c r="AS758" s="19"/>
    </row>
    <row r="759" spans="1:45" x14ac:dyDescent="0.2">
      <c r="A759" s="35"/>
      <c r="B759" s="34"/>
      <c r="C759" s="35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H759" s="19"/>
      <c r="AI759" s="19"/>
      <c r="AJ759" s="19"/>
      <c r="AK759" s="19"/>
      <c r="AL759" s="19"/>
      <c r="AM759" s="19"/>
      <c r="AN759" s="19"/>
      <c r="AO759" s="19"/>
      <c r="AP759" s="19"/>
      <c r="AR759" s="19"/>
      <c r="AS759" s="19"/>
    </row>
    <row r="760" spans="1:45" x14ac:dyDescent="0.2">
      <c r="A760" s="35"/>
      <c r="B760" s="34"/>
      <c r="C760" s="35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H760" s="19"/>
      <c r="AI760" s="19"/>
      <c r="AJ760" s="19"/>
      <c r="AK760" s="19"/>
      <c r="AL760" s="19"/>
      <c r="AM760" s="19"/>
      <c r="AN760" s="19"/>
      <c r="AO760" s="19"/>
      <c r="AP760" s="19"/>
      <c r="AR760" s="19"/>
      <c r="AS760" s="19"/>
    </row>
    <row r="761" spans="1:45" x14ac:dyDescent="0.2">
      <c r="A761" s="35"/>
      <c r="B761" s="34"/>
      <c r="C761" s="35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H761" s="19"/>
      <c r="AI761" s="19"/>
      <c r="AJ761" s="19"/>
      <c r="AK761" s="19"/>
      <c r="AL761" s="19"/>
      <c r="AM761" s="19"/>
      <c r="AN761" s="19"/>
      <c r="AO761" s="19"/>
      <c r="AP761" s="19"/>
      <c r="AR761" s="19"/>
      <c r="AS761" s="19"/>
    </row>
    <row r="762" spans="1:45" x14ac:dyDescent="0.2">
      <c r="A762" s="35"/>
      <c r="B762" s="34"/>
      <c r="C762" s="35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H762" s="19"/>
      <c r="AI762" s="19"/>
      <c r="AJ762" s="19"/>
      <c r="AK762" s="19"/>
      <c r="AL762" s="19"/>
      <c r="AM762" s="19"/>
      <c r="AN762" s="19"/>
      <c r="AO762" s="19"/>
      <c r="AP762" s="19"/>
      <c r="AR762" s="19"/>
      <c r="AS762" s="19"/>
    </row>
    <row r="763" spans="1:45" x14ac:dyDescent="0.2">
      <c r="A763" s="35"/>
      <c r="B763" s="34"/>
      <c r="C763" s="35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H763" s="19"/>
      <c r="AI763" s="19"/>
      <c r="AJ763" s="19"/>
      <c r="AK763" s="19"/>
      <c r="AL763" s="19"/>
      <c r="AM763" s="19"/>
      <c r="AN763" s="19"/>
      <c r="AO763" s="19"/>
      <c r="AP763" s="19"/>
      <c r="AR763" s="19"/>
      <c r="AS763" s="19"/>
    </row>
    <row r="764" spans="1:45" x14ac:dyDescent="0.2">
      <c r="A764" s="35"/>
      <c r="B764" s="34"/>
      <c r="C764" s="35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H764" s="19"/>
      <c r="AI764" s="19"/>
      <c r="AJ764" s="19"/>
      <c r="AK764" s="19"/>
      <c r="AL764" s="19"/>
      <c r="AM764" s="19"/>
      <c r="AN764" s="19"/>
      <c r="AO764" s="19"/>
      <c r="AP764" s="19"/>
      <c r="AR764" s="19"/>
      <c r="AS764" s="19"/>
    </row>
    <row r="765" spans="1:45" x14ac:dyDescent="0.2">
      <c r="A765" s="35"/>
      <c r="B765" s="34"/>
      <c r="C765" s="35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H765" s="19"/>
      <c r="AI765" s="19"/>
      <c r="AJ765" s="19"/>
      <c r="AK765" s="19"/>
      <c r="AL765" s="19"/>
      <c r="AM765" s="19"/>
      <c r="AN765" s="19"/>
      <c r="AO765" s="19"/>
      <c r="AP765" s="19"/>
      <c r="AR765" s="19"/>
      <c r="AS765" s="19"/>
    </row>
    <row r="766" spans="1:45" x14ac:dyDescent="0.2">
      <c r="A766" s="35"/>
      <c r="B766" s="34"/>
      <c r="C766" s="35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H766" s="19"/>
      <c r="AI766" s="19"/>
      <c r="AJ766" s="19"/>
      <c r="AK766" s="19"/>
      <c r="AL766" s="19"/>
      <c r="AM766" s="19"/>
      <c r="AN766" s="19"/>
      <c r="AO766" s="19"/>
      <c r="AP766" s="19"/>
      <c r="AR766" s="19"/>
      <c r="AS766" s="19"/>
    </row>
    <row r="767" spans="1:45" x14ac:dyDescent="0.2">
      <c r="A767" s="35"/>
      <c r="B767" s="34"/>
      <c r="C767" s="35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H767" s="19"/>
      <c r="AI767" s="19"/>
      <c r="AJ767" s="19"/>
      <c r="AK767" s="19"/>
      <c r="AL767" s="19"/>
      <c r="AM767" s="19"/>
      <c r="AN767" s="19"/>
      <c r="AO767" s="19"/>
      <c r="AP767" s="19"/>
      <c r="AR767" s="19"/>
      <c r="AS767" s="19"/>
    </row>
    <row r="768" spans="1:45" x14ac:dyDescent="0.2">
      <c r="A768" s="35"/>
      <c r="B768" s="34"/>
      <c r="C768" s="35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H768" s="19"/>
      <c r="AI768" s="19"/>
      <c r="AJ768" s="19"/>
      <c r="AK768" s="19"/>
      <c r="AL768" s="19"/>
      <c r="AM768" s="19"/>
      <c r="AN768" s="19"/>
      <c r="AO768" s="19"/>
      <c r="AP768" s="19"/>
      <c r="AR768" s="19"/>
      <c r="AS768" s="19"/>
    </row>
    <row r="769" spans="1:45" x14ac:dyDescent="0.2">
      <c r="A769" s="35"/>
      <c r="B769" s="34"/>
      <c r="C769" s="35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H769" s="19"/>
      <c r="AI769" s="19"/>
      <c r="AJ769" s="19"/>
      <c r="AK769" s="19"/>
      <c r="AL769" s="19"/>
      <c r="AM769" s="19"/>
      <c r="AN769" s="19"/>
      <c r="AO769" s="19"/>
      <c r="AP769" s="19"/>
      <c r="AR769" s="19"/>
      <c r="AS769" s="19"/>
    </row>
    <row r="770" spans="1:45" x14ac:dyDescent="0.2">
      <c r="A770" s="35"/>
      <c r="B770" s="34"/>
      <c r="C770" s="35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H770" s="19"/>
      <c r="AI770" s="19"/>
      <c r="AJ770" s="19"/>
      <c r="AK770" s="19"/>
      <c r="AL770" s="19"/>
      <c r="AM770" s="19"/>
      <c r="AN770" s="19"/>
      <c r="AO770" s="19"/>
      <c r="AP770" s="19"/>
      <c r="AR770" s="19"/>
      <c r="AS770" s="19"/>
    </row>
    <row r="771" spans="1:45" x14ac:dyDescent="0.2">
      <c r="A771" s="35"/>
      <c r="B771" s="34"/>
      <c r="C771" s="35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H771" s="19"/>
      <c r="AI771" s="19"/>
      <c r="AJ771" s="19"/>
      <c r="AK771" s="19"/>
      <c r="AL771" s="19"/>
      <c r="AM771" s="19"/>
      <c r="AN771" s="19"/>
      <c r="AO771" s="19"/>
      <c r="AP771" s="19"/>
      <c r="AR771" s="19"/>
      <c r="AS771" s="19"/>
    </row>
    <row r="772" spans="1:45" x14ac:dyDescent="0.2">
      <c r="A772" s="35"/>
      <c r="B772" s="34"/>
      <c r="C772" s="35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H772" s="19"/>
      <c r="AI772" s="19"/>
      <c r="AJ772" s="19"/>
      <c r="AK772" s="19"/>
      <c r="AL772" s="19"/>
      <c r="AM772" s="19"/>
      <c r="AN772" s="19"/>
      <c r="AO772" s="19"/>
      <c r="AP772" s="19"/>
      <c r="AR772" s="19"/>
      <c r="AS772" s="19"/>
    </row>
    <row r="773" spans="1:45" x14ac:dyDescent="0.2">
      <c r="A773" s="35"/>
      <c r="B773" s="34"/>
      <c r="C773" s="35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H773" s="19"/>
      <c r="AI773" s="19"/>
      <c r="AJ773" s="19"/>
      <c r="AK773" s="19"/>
      <c r="AL773" s="19"/>
      <c r="AM773" s="19"/>
      <c r="AN773" s="19"/>
      <c r="AO773" s="19"/>
      <c r="AP773" s="19"/>
      <c r="AR773" s="19"/>
      <c r="AS773" s="19"/>
    </row>
    <row r="774" spans="1:45" x14ac:dyDescent="0.2">
      <c r="A774" s="35"/>
      <c r="B774" s="34"/>
      <c r="C774" s="35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H774" s="19"/>
      <c r="AI774" s="19"/>
      <c r="AJ774" s="19"/>
      <c r="AK774" s="19"/>
      <c r="AL774" s="19"/>
      <c r="AM774" s="19"/>
      <c r="AN774" s="19"/>
      <c r="AO774" s="19"/>
      <c r="AP774" s="19"/>
      <c r="AR774" s="19"/>
      <c r="AS774" s="19"/>
    </row>
    <row r="775" spans="1:45" x14ac:dyDescent="0.2">
      <c r="A775" s="35"/>
      <c r="B775" s="34"/>
      <c r="C775" s="35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H775" s="19"/>
      <c r="AI775" s="19"/>
      <c r="AJ775" s="19"/>
      <c r="AK775" s="19"/>
      <c r="AL775" s="19"/>
      <c r="AM775" s="19"/>
      <c r="AN775" s="19"/>
      <c r="AO775" s="19"/>
      <c r="AP775" s="19"/>
      <c r="AR775" s="19"/>
      <c r="AS775" s="19"/>
    </row>
    <row r="776" spans="1:45" x14ac:dyDescent="0.2">
      <c r="A776" s="35"/>
      <c r="B776" s="34"/>
      <c r="C776" s="35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H776" s="19"/>
      <c r="AI776" s="19"/>
      <c r="AJ776" s="19"/>
      <c r="AK776" s="19"/>
      <c r="AL776" s="19"/>
      <c r="AM776" s="19"/>
      <c r="AN776" s="19"/>
      <c r="AO776" s="19"/>
      <c r="AP776" s="19"/>
      <c r="AR776" s="19"/>
      <c r="AS776" s="19"/>
    </row>
    <row r="777" spans="1:45" x14ac:dyDescent="0.2">
      <c r="A777" s="35"/>
      <c r="B777" s="34"/>
      <c r="C777" s="35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H777" s="19"/>
      <c r="AI777" s="19"/>
      <c r="AJ777" s="19"/>
      <c r="AK777" s="19"/>
      <c r="AL777" s="19"/>
      <c r="AM777" s="19"/>
      <c r="AN777" s="19"/>
      <c r="AO777" s="19"/>
      <c r="AP777" s="19"/>
      <c r="AR777" s="19"/>
      <c r="AS777" s="19"/>
    </row>
    <row r="778" spans="1:45" x14ac:dyDescent="0.2">
      <c r="A778" s="35"/>
      <c r="B778" s="34"/>
      <c r="C778" s="35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H778" s="19"/>
      <c r="AI778" s="19"/>
      <c r="AJ778" s="19"/>
      <c r="AK778" s="19"/>
      <c r="AL778" s="19"/>
      <c r="AM778" s="19"/>
      <c r="AN778" s="19"/>
      <c r="AO778" s="19"/>
      <c r="AP778" s="19"/>
      <c r="AR778" s="19"/>
      <c r="AS778" s="19"/>
    </row>
    <row r="779" spans="1:45" x14ac:dyDescent="0.2">
      <c r="A779" s="35"/>
      <c r="B779" s="34"/>
      <c r="C779" s="35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H779" s="19"/>
      <c r="AI779" s="19"/>
      <c r="AJ779" s="19"/>
      <c r="AK779" s="19"/>
      <c r="AL779" s="19"/>
      <c r="AM779" s="19"/>
      <c r="AN779" s="19"/>
      <c r="AO779" s="19"/>
      <c r="AP779" s="19"/>
      <c r="AR779" s="19"/>
      <c r="AS779" s="19"/>
    </row>
    <row r="780" spans="1:45" x14ac:dyDescent="0.2">
      <c r="A780" s="35"/>
      <c r="B780" s="34"/>
      <c r="C780" s="35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H780" s="19"/>
      <c r="AI780" s="19"/>
      <c r="AJ780" s="19"/>
      <c r="AK780" s="19"/>
      <c r="AL780" s="19"/>
      <c r="AM780" s="19"/>
      <c r="AN780" s="19"/>
      <c r="AO780" s="19"/>
      <c r="AP780" s="19"/>
      <c r="AR780" s="19"/>
      <c r="AS780" s="19"/>
    </row>
    <row r="781" spans="1:45" x14ac:dyDescent="0.2">
      <c r="A781" s="35"/>
      <c r="B781" s="34"/>
      <c r="C781" s="35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H781" s="19"/>
      <c r="AI781" s="19"/>
      <c r="AJ781" s="19"/>
      <c r="AK781" s="19"/>
      <c r="AL781" s="19"/>
      <c r="AM781" s="19"/>
      <c r="AN781" s="19"/>
      <c r="AO781" s="19"/>
      <c r="AP781" s="19"/>
      <c r="AR781" s="19"/>
      <c r="AS781" s="19"/>
    </row>
    <row r="782" spans="1:45" x14ac:dyDescent="0.2">
      <c r="A782" s="35"/>
      <c r="B782" s="34"/>
      <c r="C782" s="35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H782" s="19"/>
      <c r="AI782" s="19"/>
      <c r="AJ782" s="19"/>
      <c r="AK782" s="19"/>
      <c r="AL782" s="19"/>
      <c r="AM782" s="19"/>
      <c r="AN782" s="19"/>
      <c r="AO782" s="19"/>
      <c r="AP782" s="19"/>
      <c r="AR782" s="19"/>
      <c r="AS782" s="19"/>
    </row>
    <row r="783" spans="1:45" x14ac:dyDescent="0.2">
      <c r="A783" s="35"/>
      <c r="B783" s="34"/>
      <c r="C783" s="35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H783" s="19"/>
      <c r="AI783" s="19"/>
      <c r="AJ783" s="19"/>
      <c r="AK783" s="19"/>
      <c r="AL783" s="19"/>
      <c r="AM783" s="19"/>
      <c r="AN783" s="19"/>
      <c r="AO783" s="19"/>
      <c r="AP783" s="19"/>
      <c r="AR783" s="19"/>
      <c r="AS783" s="19"/>
    </row>
    <row r="784" spans="1:45" x14ac:dyDescent="0.2">
      <c r="A784" s="35"/>
      <c r="B784" s="34"/>
      <c r="C784" s="35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H784" s="19"/>
      <c r="AI784" s="19"/>
      <c r="AJ784" s="19"/>
      <c r="AK784" s="19"/>
      <c r="AL784" s="19"/>
      <c r="AM784" s="19"/>
      <c r="AN784" s="19"/>
      <c r="AO784" s="19"/>
      <c r="AP784" s="19"/>
      <c r="AR784" s="19"/>
      <c r="AS784" s="19"/>
    </row>
    <row r="785" spans="1:45" x14ac:dyDescent="0.2">
      <c r="A785" s="35"/>
      <c r="B785" s="34"/>
      <c r="C785" s="35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H785" s="19"/>
      <c r="AI785" s="19"/>
      <c r="AJ785" s="19"/>
      <c r="AK785" s="19"/>
      <c r="AL785" s="19"/>
      <c r="AM785" s="19"/>
      <c r="AN785" s="19"/>
      <c r="AO785" s="19"/>
      <c r="AP785" s="19"/>
      <c r="AR785" s="19"/>
      <c r="AS785" s="19"/>
    </row>
    <row r="786" spans="1:45" x14ac:dyDescent="0.2">
      <c r="A786" s="35"/>
      <c r="B786" s="34"/>
      <c r="C786" s="35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H786" s="19"/>
      <c r="AI786" s="19"/>
      <c r="AJ786" s="19"/>
      <c r="AK786" s="19"/>
      <c r="AL786" s="19"/>
      <c r="AM786" s="19"/>
      <c r="AN786" s="19"/>
      <c r="AO786" s="19"/>
      <c r="AP786" s="19"/>
      <c r="AR786" s="19"/>
      <c r="AS786" s="19"/>
    </row>
    <row r="787" spans="1:45" x14ac:dyDescent="0.2">
      <c r="A787" s="35"/>
      <c r="B787" s="34"/>
      <c r="C787" s="35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H787" s="19"/>
      <c r="AI787" s="19"/>
      <c r="AJ787" s="19"/>
      <c r="AK787" s="19"/>
      <c r="AL787" s="19"/>
      <c r="AM787" s="19"/>
      <c r="AN787" s="19"/>
      <c r="AO787" s="19"/>
      <c r="AP787" s="19"/>
      <c r="AR787" s="19"/>
      <c r="AS787" s="19"/>
    </row>
    <row r="788" spans="1:45" x14ac:dyDescent="0.2">
      <c r="A788" s="35"/>
      <c r="B788" s="34"/>
      <c r="C788" s="35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H788" s="19"/>
      <c r="AI788" s="19"/>
      <c r="AJ788" s="19"/>
      <c r="AK788" s="19"/>
      <c r="AL788" s="19"/>
      <c r="AM788" s="19"/>
      <c r="AN788" s="19"/>
      <c r="AO788" s="19"/>
      <c r="AP788" s="19"/>
      <c r="AR788" s="19"/>
      <c r="AS788" s="19"/>
    </row>
    <row r="789" spans="1:45" x14ac:dyDescent="0.2">
      <c r="A789" s="35"/>
      <c r="B789" s="34"/>
      <c r="C789" s="35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H789" s="19"/>
      <c r="AI789" s="19"/>
      <c r="AJ789" s="19"/>
      <c r="AK789" s="19"/>
      <c r="AL789" s="19"/>
      <c r="AM789" s="19"/>
      <c r="AN789" s="19"/>
      <c r="AO789" s="19"/>
      <c r="AP789" s="19"/>
      <c r="AR789" s="19"/>
      <c r="AS789" s="19"/>
    </row>
    <row r="790" spans="1:45" x14ac:dyDescent="0.2">
      <c r="A790" s="35"/>
      <c r="B790" s="34"/>
      <c r="C790" s="35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H790" s="19"/>
      <c r="AI790" s="19"/>
      <c r="AJ790" s="19"/>
      <c r="AK790" s="19"/>
      <c r="AL790" s="19"/>
      <c r="AM790" s="19"/>
      <c r="AN790" s="19"/>
      <c r="AO790" s="19"/>
      <c r="AP790" s="19"/>
      <c r="AR790" s="19"/>
      <c r="AS790" s="19"/>
    </row>
    <row r="791" spans="1:45" x14ac:dyDescent="0.2">
      <c r="A791" s="35"/>
      <c r="B791" s="34"/>
      <c r="C791" s="35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H791" s="19"/>
      <c r="AI791" s="19"/>
      <c r="AJ791" s="19"/>
      <c r="AK791" s="19"/>
      <c r="AL791" s="19"/>
      <c r="AM791" s="19"/>
      <c r="AN791" s="19"/>
      <c r="AO791" s="19"/>
      <c r="AP791" s="19"/>
      <c r="AR791" s="19"/>
      <c r="AS791" s="19"/>
    </row>
    <row r="792" spans="1:45" x14ac:dyDescent="0.2">
      <c r="A792" s="35"/>
      <c r="B792" s="34"/>
      <c r="C792" s="35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H792" s="19"/>
      <c r="AI792" s="19"/>
      <c r="AJ792" s="19"/>
      <c r="AK792" s="19"/>
      <c r="AL792" s="19"/>
      <c r="AM792" s="19"/>
      <c r="AN792" s="19"/>
      <c r="AO792" s="19"/>
      <c r="AP792" s="19"/>
      <c r="AR792" s="19"/>
      <c r="AS792" s="19"/>
    </row>
    <row r="793" spans="1:45" x14ac:dyDescent="0.2">
      <c r="A793" s="35"/>
      <c r="B793" s="34"/>
      <c r="C793" s="35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H793" s="19"/>
      <c r="AI793" s="19"/>
      <c r="AJ793" s="19"/>
      <c r="AK793" s="19"/>
      <c r="AL793" s="19"/>
      <c r="AM793" s="19"/>
      <c r="AN793" s="19"/>
      <c r="AO793" s="19"/>
      <c r="AP793" s="19"/>
      <c r="AR793" s="19"/>
      <c r="AS793" s="19"/>
    </row>
    <row r="794" spans="1:45" x14ac:dyDescent="0.2">
      <c r="A794" s="35"/>
      <c r="B794" s="34"/>
      <c r="C794" s="35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H794" s="19"/>
      <c r="AI794" s="19"/>
      <c r="AJ794" s="19"/>
      <c r="AK794" s="19"/>
      <c r="AL794" s="19"/>
      <c r="AM794" s="19"/>
      <c r="AN794" s="19"/>
      <c r="AO794" s="19"/>
      <c r="AP794" s="19"/>
      <c r="AR794" s="19"/>
      <c r="AS794" s="19"/>
    </row>
    <row r="795" spans="1:45" x14ac:dyDescent="0.2">
      <c r="A795" s="35"/>
      <c r="B795" s="34"/>
      <c r="C795" s="35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H795" s="19"/>
      <c r="AI795" s="19"/>
      <c r="AJ795" s="19"/>
      <c r="AK795" s="19"/>
      <c r="AL795" s="19"/>
      <c r="AM795" s="19"/>
      <c r="AN795" s="19"/>
      <c r="AO795" s="19"/>
      <c r="AP795" s="19"/>
      <c r="AR795" s="19"/>
      <c r="AS795" s="19"/>
    </row>
    <row r="796" spans="1:45" x14ac:dyDescent="0.2">
      <c r="A796" s="35"/>
      <c r="B796" s="34"/>
      <c r="C796" s="35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H796" s="19"/>
      <c r="AI796" s="19"/>
      <c r="AJ796" s="19"/>
      <c r="AK796" s="19"/>
      <c r="AL796" s="19"/>
      <c r="AM796" s="19"/>
      <c r="AN796" s="19"/>
      <c r="AO796" s="19"/>
      <c r="AP796" s="19"/>
      <c r="AR796" s="19"/>
      <c r="AS796" s="19"/>
    </row>
    <row r="797" spans="1:45" x14ac:dyDescent="0.2">
      <c r="A797" s="35"/>
      <c r="B797" s="34"/>
      <c r="C797" s="35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H797" s="19"/>
      <c r="AI797" s="19"/>
      <c r="AJ797" s="19"/>
      <c r="AK797" s="19"/>
      <c r="AL797" s="19"/>
      <c r="AM797" s="19"/>
      <c r="AN797" s="19"/>
      <c r="AO797" s="19"/>
      <c r="AP797" s="19"/>
      <c r="AR797" s="19"/>
      <c r="AS797" s="19"/>
    </row>
    <row r="798" spans="1:45" x14ac:dyDescent="0.2">
      <c r="A798" s="35"/>
      <c r="B798" s="34"/>
      <c r="C798" s="35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H798" s="19"/>
      <c r="AI798" s="19"/>
      <c r="AJ798" s="19"/>
      <c r="AK798" s="19"/>
      <c r="AL798" s="19"/>
      <c r="AM798" s="19"/>
      <c r="AN798" s="19"/>
      <c r="AO798" s="19"/>
      <c r="AP798" s="19"/>
      <c r="AR798" s="19"/>
      <c r="AS798" s="19"/>
    </row>
    <row r="799" spans="1:45" x14ac:dyDescent="0.2">
      <c r="A799" s="35"/>
      <c r="B799" s="34"/>
      <c r="C799" s="35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H799" s="19"/>
      <c r="AI799" s="19"/>
      <c r="AJ799" s="19"/>
      <c r="AK799" s="19"/>
      <c r="AL799" s="19"/>
      <c r="AM799" s="19"/>
      <c r="AN799" s="19"/>
      <c r="AO799" s="19"/>
      <c r="AP799" s="19"/>
      <c r="AR799" s="19"/>
      <c r="AS799" s="19"/>
    </row>
    <row r="800" spans="1:45" x14ac:dyDescent="0.2">
      <c r="A800" s="35"/>
      <c r="B800" s="34"/>
      <c r="C800" s="35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H800" s="19"/>
      <c r="AI800" s="19"/>
      <c r="AJ800" s="19"/>
      <c r="AK800" s="19"/>
      <c r="AL800" s="19"/>
      <c r="AM800" s="19"/>
      <c r="AN800" s="19"/>
      <c r="AO800" s="19"/>
      <c r="AP800" s="19"/>
      <c r="AR800" s="19"/>
      <c r="AS800" s="19"/>
    </row>
    <row r="801" spans="1:45" x14ac:dyDescent="0.2">
      <c r="A801" s="35"/>
      <c r="B801" s="34"/>
      <c r="C801" s="35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H801" s="19"/>
      <c r="AI801" s="19"/>
      <c r="AJ801" s="19"/>
      <c r="AK801" s="19"/>
      <c r="AL801" s="19"/>
      <c r="AM801" s="19"/>
      <c r="AN801" s="19"/>
      <c r="AO801" s="19"/>
      <c r="AP801" s="19"/>
      <c r="AR801" s="19"/>
      <c r="AS801" s="19"/>
    </row>
    <row r="802" spans="1:45" x14ac:dyDescent="0.2">
      <c r="A802" s="35"/>
      <c r="B802" s="34"/>
      <c r="C802" s="35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H802" s="19"/>
      <c r="AI802" s="19"/>
      <c r="AJ802" s="19"/>
      <c r="AK802" s="19"/>
      <c r="AL802" s="19"/>
      <c r="AM802" s="19"/>
      <c r="AN802" s="19"/>
      <c r="AO802" s="19"/>
      <c r="AP802" s="19"/>
      <c r="AR802" s="19"/>
      <c r="AS802" s="19"/>
    </row>
    <row r="803" spans="1:45" x14ac:dyDescent="0.2">
      <c r="A803" s="35"/>
      <c r="B803" s="34"/>
      <c r="C803" s="35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H803" s="19"/>
      <c r="AI803" s="19"/>
      <c r="AJ803" s="19"/>
      <c r="AK803" s="19"/>
      <c r="AL803" s="19"/>
      <c r="AM803" s="19"/>
      <c r="AN803" s="19"/>
      <c r="AO803" s="19"/>
      <c r="AP803" s="19"/>
      <c r="AR803" s="19"/>
      <c r="AS803" s="19"/>
    </row>
    <row r="804" spans="1:45" x14ac:dyDescent="0.2">
      <c r="A804" s="35"/>
      <c r="B804" s="34"/>
      <c r="C804" s="35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H804" s="19"/>
      <c r="AI804" s="19"/>
      <c r="AJ804" s="19"/>
      <c r="AK804" s="19"/>
      <c r="AL804" s="19"/>
      <c r="AM804" s="19"/>
      <c r="AN804" s="19"/>
      <c r="AO804" s="19"/>
      <c r="AP804" s="19"/>
      <c r="AR804" s="19"/>
      <c r="AS804" s="19"/>
    </row>
    <row r="805" spans="1:45" x14ac:dyDescent="0.2">
      <c r="A805" s="35"/>
      <c r="B805" s="34"/>
      <c r="C805" s="35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H805" s="19"/>
      <c r="AI805" s="19"/>
      <c r="AJ805" s="19"/>
      <c r="AK805" s="19"/>
      <c r="AL805" s="19"/>
      <c r="AM805" s="19"/>
      <c r="AN805" s="19"/>
      <c r="AO805" s="19"/>
      <c r="AP805" s="19"/>
      <c r="AR805" s="19"/>
      <c r="AS805" s="19"/>
    </row>
    <row r="806" spans="1:45" x14ac:dyDescent="0.2">
      <c r="A806" s="35"/>
      <c r="B806" s="34"/>
      <c r="C806" s="35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H806" s="19"/>
      <c r="AI806" s="19"/>
      <c r="AJ806" s="19"/>
      <c r="AK806" s="19"/>
      <c r="AL806" s="19"/>
      <c r="AM806" s="19"/>
      <c r="AN806" s="19"/>
      <c r="AO806" s="19"/>
      <c r="AP806" s="19"/>
      <c r="AR806" s="19"/>
      <c r="AS806" s="19"/>
    </row>
    <row r="807" spans="1:45" x14ac:dyDescent="0.2">
      <c r="A807" s="35"/>
      <c r="B807" s="34"/>
      <c r="C807" s="35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H807" s="19"/>
      <c r="AI807" s="19"/>
      <c r="AJ807" s="19"/>
      <c r="AK807" s="19"/>
      <c r="AL807" s="19"/>
      <c r="AM807" s="19"/>
      <c r="AN807" s="19"/>
      <c r="AO807" s="19"/>
      <c r="AP807" s="19"/>
      <c r="AR807" s="19"/>
      <c r="AS807" s="19"/>
    </row>
    <row r="808" spans="1:45" x14ac:dyDescent="0.2">
      <c r="A808" s="35"/>
      <c r="B808" s="34"/>
      <c r="C808" s="35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H808" s="19"/>
      <c r="AI808" s="19"/>
      <c r="AJ808" s="19"/>
      <c r="AK808" s="19"/>
      <c r="AL808" s="19"/>
      <c r="AM808" s="19"/>
      <c r="AN808" s="19"/>
      <c r="AO808" s="19"/>
      <c r="AP808" s="19"/>
      <c r="AR808" s="19"/>
      <c r="AS808" s="19"/>
    </row>
    <row r="809" spans="1:45" x14ac:dyDescent="0.2">
      <c r="A809" s="35"/>
      <c r="B809" s="34"/>
      <c r="C809" s="35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H809" s="19"/>
      <c r="AI809" s="19"/>
      <c r="AJ809" s="19"/>
      <c r="AK809" s="19"/>
      <c r="AL809" s="19"/>
      <c r="AM809" s="19"/>
      <c r="AN809" s="19"/>
      <c r="AO809" s="19"/>
      <c r="AP809" s="19"/>
      <c r="AR809" s="19"/>
      <c r="AS809" s="19"/>
    </row>
    <row r="810" spans="1:45" x14ac:dyDescent="0.2">
      <c r="A810" s="35"/>
      <c r="B810" s="34"/>
      <c r="C810" s="35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H810" s="19"/>
      <c r="AI810" s="19"/>
      <c r="AJ810" s="19"/>
      <c r="AK810" s="19"/>
      <c r="AL810" s="19"/>
      <c r="AM810" s="19"/>
      <c r="AN810" s="19"/>
      <c r="AO810" s="19"/>
      <c r="AP810" s="19"/>
      <c r="AR810" s="19"/>
      <c r="AS810" s="19"/>
    </row>
    <row r="811" spans="1:45" x14ac:dyDescent="0.2">
      <c r="A811" s="35"/>
      <c r="B811" s="34"/>
      <c r="C811" s="35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H811" s="19"/>
      <c r="AI811" s="19"/>
      <c r="AJ811" s="19"/>
      <c r="AK811" s="19"/>
      <c r="AL811" s="19"/>
      <c r="AM811" s="19"/>
      <c r="AN811" s="19"/>
      <c r="AO811" s="19"/>
      <c r="AP811" s="19"/>
      <c r="AR811" s="19"/>
      <c r="AS811" s="19"/>
    </row>
    <row r="812" spans="1:45" x14ac:dyDescent="0.2">
      <c r="A812" s="35"/>
      <c r="B812" s="34"/>
      <c r="C812" s="35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H812" s="19"/>
      <c r="AI812" s="19"/>
      <c r="AJ812" s="19"/>
      <c r="AK812" s="19"/>
      <c r="AL812" s="19"/>
      <c r="AM812" s="19"/>
      <c r="AN812" s="19"/>
      <c r="AO812" s="19"/>
      <c r="AP812" s="19"/>
      <c r="AR812" s="19"/>
      <c r="AS812" s="19"/>
    </row>
    <row r="813" spans="1:45" x14ac:dyDescent="0.2">
      <c r="A813" s="35"/>
      <c r="B813" s="34"/>
      <c r="C813" s="35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H813" s="19"/>
      <c r="AI813" s="19"/>
      <c r="AJ813" s="19"/>
      <c r="AK813" s="19"/>
      <c r="AL813" s="19"/>
      <c r="AM813" s="19"/>
      <c r="AN813" s="19"/>
      <c r="AO813" s="19"/>
      <c r="AP813" s="19"/>
      <c r="AR813" s="19"/>
      <c r="AS813" s="19"/>
    </row>
    <row r="814" spans="1:45" x14ac:dyDescent="0.2">
      <c r="A814" s="35"/>
      <c r="B814" s="34"/>
      <c r="C814" s="35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H814" s="19"/>
      <c r="AI814" s="19"/>
      <c r="AJ814" s="19"/>
      <c r="AK814" s="19"/>
      <c r="AL814" s="19"/>
      <c r="AM814" s="19"/>
      <c r="AN814" s="19"/>
      <c r="AO814" s="19"/>
      <c r="AP814" s="19"/>
      <c r="AR814" s="19"/>
      <c r="AS814" s="19"/>
    </row>
    <row r="815" spans="1:45" x14ac:dyDescent="0.2">
      <c r="A815" s="35"/>
      <c r="B815" s="34"/>
      <c r="C815" s="35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H815" s="19"/>
      <c r="AI815" s="19"/>
      <c r="AJ815" s="19"/>
      <c r="AK815" s="19"/>
      <c r="AL815" s="19"/>
      <c r="AM815" s="19"/>
      <c r="AN815" s="19"/>
      <c r="AO815" s="19"/>
      <c r="AP815" s="19"/>
      <c r="AR815" s="19"/>
      <c r="AS815" s="19"/>
    </row>
    <row r="816" spans="1:45" x14ac:dyDescent="0.2">
      <c r="A816" s="35"/>
      <c r="B816" s="34"/>
      <c r="C816" s="35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H816" s="19"/>
      <c r="AI816" s="19"/>
      <c r="AJ816" s="19"/>
      <c r="AK816" s="19"/>
      <c r="AL816" s="19"/>
      <c r="AM816" s="19"/>
      <c r="AN816" s="19"/>
      <c r="AO816" s="19"/>
      <c r="AP816" s="19"/>
      <c r="AR816" s="19"/>
      <c r="AS816" s="19"/>
    </row>
    <row r="817" spans="1:45" x14ac:dyDescent="0.2">
      <c r="A817" s="35"/>
      <c r="B817" s="34"/>
      <c r="C817" s="35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H817" s="19"/>
      <c r="AI817" s="19"/>
      <c r="AJ817" s="19"/>
      <c r="AK817" s="19"/>
      <c r="AL817" s="19"/>
      <c r="AM817" s="19"/>
      <c r="AN817" s="19"/>
      <c r="AO817" s="19"/>
      <c r="AP817" s="19"/>
      <c r="AR817" s="19"/>
      <c r="AS817" s="19"/>
    </row>
    <row r="818" spans="1:45" x14ac:dyDescent="0.2">
      <c r="A818" s="35"/>
      <c r="B818" s="34"/>
      <c r="C818" s="35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H818" s="19"/>
      <c r="AI818" s="19"/>
      <c r="AJ818" s="19"/>
      <c r="AK818" s="19"/>
      <c r="AL818" s="19"/>
      <c r="AM818" s="19"/>
      <c r="AN818" s="19"/>
      <c r="AO818" s="19"/>
      <c r="AP818" s="19"/>
      <c r="AR818" s="19"/>
      <c r="AS818" s="19"/>
    </row>
    <row r="819" spans="1:45" x14ac:dyDescent="0.2">
      <c r="A819" s="35"/>
      <c r="B819" s="34"/>
      <c r="C819" s="35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H819" s="19"/>
      <c r="AI819" s="19"/>
      <c r="AJ819" s="19"/>
      <c r="AK819" s="19"/>
      <c r="AL819" s="19"/>
      <c r="AM819" s="19"/>
      <c r="AN819" s="19"/>
      <c r="AO819" s="19"/>
      <c r="AP819" s="19"/>
      <c r="AR819" s="19"/>
      <c r="AS819" s="19"/>
    </row>
    <row r="820" spans="1:45" x14ac:dyDescent="0.2">
      <c r="A820" s="35"/>
      <c r="B820" s="34"/>
      <c r="C820" s="35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H820" s="19"/>
      <c r="AI820" s="19"/>
      <c r="AJ820" s="19"/>
      <c r="AK820" s="19"/>
      <c r="AL820" s="19"/>
      <c r="AM820" s="19"/>
      <c r="AN820" s="19"/>
      <c r="AO820" s="19"/>
      <c r="AP820" s="19"/>
      <c r="AR820" s="19"/>
      <c r="AS820" s="19"/>
    </row>
    <row r="821" spans="1:45" x14ac:dyDescent="0.2">
      <c r="A821" s="35"/>
      <c r="B821" s="34"/>
      <c r="C821" s="35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H821" s="19"/>
      <c r="AI821" s="19"/>
      <c r="AJ821" s="19"/>
      <c r="AK821" s="19"/>
      <c r="AL821" s="19"/>
      <c r="AM821" s="19"/>
      <c r="AN821" s="19"/>
      <c r="AO821" s="19"/>
      <c r="AP821" s="19"/>
      <c r="AR821" s="19"/>
      <c r="AS821" s="19"/>
    </row>
    <row r="822" spans="1:45" x14ac:dyDescent="0.2">
      <c r="A822" s="35"/>
      <c r="B822" s="34"/>
      <c r="C822" s="35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H822" s="19"/>
      <c r="AI822" s="19"/>
      <c r="AJ822" s="19"/>
      <c r="AK822" s="19"/>
      <c r="AL822" s="19"/>
      <c r="AM822" s="19"/>
      <c r="AN822" s="19"/>
      <c r="AO822" s="19"/>
      <c r="AP822" s="19"/>
      <c r="AR822" s="19"/>
      <c r="AS822" s="19"/>
    </row>
    <row r="823" spans="1:45" x14ac:dyDescent="0.2">
      <c r="A823" s="35"/>
      <c r="B823" s="34"/>
      <c r="C823" s="35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H823" s="19"/>
      <c r="AI823" s="19"/>
      <c r="AJ823" s="19"/>
      <c r="AK823" s="19"/>
      <c r="AL823" s="19"/>
      <c r="AM823" s="19"/>
      <c r="AN823" s="19"/>
      <c r="AO823" s="19"/>
      <c r="AP823" s="19"/>
      <c r="AR823" s="19"/>
      <c r="AS823" s="19"/>
    </row>
    <row r="824" spans="1:45" x14ac:dyDescent="0.2">
      <c r="A824" s="35"/>
      <c r="B824" s="34"/>
      <c r="C824" s="35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H824" s="19"/>
      <c r="AI824" s="19"/>
      <c r="AJ824" s="19"/>
      <c r="AK824" s="19"/>
      <c r="AL824" s="19"/>
      <c r="AM824" s="19"/>
      <c r="AN824" s="19"/>
      <c r="AO824" s="19"/>
      <c r="AP824" s="19"/>
      <c r="AR824" s="19"/>
      <c r="AS824" s="19"/>
    </row>
    <row r="825" spans="1:45" x14ac:dyDescent="0.2">
      <c r="A825" s="35"/>
      <c r="B825" s="34"/>
      <c r="C825" s="35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H825" s="19"/>
      <c r="AI825" s="19"/>
      <c r="AJ825" s="19"/>
      <c r="AK825" s="19"/>
      <c r="AL825" s="19"/>
      <c r="AM825" s="19"/>
      <c r="AN825" s="19"/>
      <c r="AO825" s="19"/>
      <c r="AP825" s="19"/>
      <c r="AR825" s="19"/>
      <c r="AS825" s="19"/>
    </row>
    <row r="826" spans="1:45" x14ac:dyDescent="0.2">
      <c r="A826" s="35"/>
      <c r="B826" s="34"/>
      <c r="C826" s="35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H826" s="19"/>
      <c r="AI826" s="19"/>
      <c r="AJ826" s="19"/>
      <c r="AK826" s="19"/>
      <c r="AL826" s="19"/>
      <c r="AM826" s="19"/>
      <c r="AN826" s="19"/>
      <c r="AO826" s="19"/>
      <c r="AP826" s="19"/>
      <c r="AR826" s="19"/>
      <c r="AS826" s="19"/>
    </row>
    <row r="827" spans="1:45" x14ac:dyDescent="0.2">
      <c r="A827" s="35"/>
      <c r="B827" s="34"/>
      <c r="C827" s="35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H827" s="19"/>
      <c r="AI827" s="19"/>
      <c r="AJ827" s="19"/>
      <c r="AK827" s="19"/>
      <c r="AL827" s="19"/>
      <c r="AM827" s="19"/>
      <c r="AN827" s="19"/>
      <c r="AO827" s="19"/>
      <c r="AP827" s="19"/>
      <c r="AR827" s="19"/>
      <c r="AS827" s="19"/>
    </row>
    <row r="828" spans="1:45" x14ac:dyDescent="0.2">
      <c r="A828" s="35"/>
      <c r="B828" s="34"/>
      <c r="C828" s="35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H828" s="19"/>
      <c r="AI828" s="19"/>
      <c r="AJ828" s="19"/>
      <c r="AK828" s="19"/>
      <c r="AL828" s="19"/>
      <c r="AM828" s="19"/>
      <c r="AN828" s="19"/>
      <c r="AO828" s="19"/>
      <c r="AP828" s="19"/>
      <c r="AR828" s="19"/>
      <c r="AS828" s="19"/>
    </row>
    <row r="829" spans="1:45" x14ac:dyDescent="0.2">
      <c r="A829" s="35"/>
      <c r="B829" s="34"/>
      <c r="C829" s="35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H829" s="19"/>
      <c r="AI829" s="19"/>
      <c r="AJ829" s="19"/>
      <c r="AK829" s="19"/>
      <c r="AL829" s="19"/>
      <c r="AM829" s="19"/>
      <c r="AN829" s="19"/>
      <c r="AO829" s="19"/>
      <c r="AP829" s="19"/>
      <c r="AR829" s="19"/>
      <c r="AS829" s="19"/>
    </row>
    <row r="830" spans="1:45" x14ac:dyDescent="0.2">
      <c r="A830" s="35"/>
      <c r="B830" s="34"/>
      <c r="C830" s="35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H830" s="19"/>
      <c r="AI830" s="19"/>
      <c r="AJ830" s="19"/>
      <c r="AK830" s="19"/>
      <c r="AL830" s="19"/>
      <c r="AM830" s="19"/>
      <c r="AN830" s="19"/>
      <c r="AO830" s="19"/>
      <c r="AP830" s="19"/>
      <c r="AR830" s="19"/>
      <c r="AS830" s="19"/>
    </row>
    <row r="831" spans="1:45" x14ac:dyDescent="0.2">
      <c r="A831" s="35"/>
      <c r="B831" s="34"/>
      <c r="C831" s="35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H831" s="19"/>
      <c r="AI831" s="19"/>
      <c r="AJ831" s="19"/>
      <c r="AK831" s="19"/>
      <c r="AL831" s="19"/>
      <c r="AM831" s="19"/>
      <c r="AN831" s="19"/>
      <c r="AO831" s="19"/>
      <c r="AP831" s="19"/>
      <c r="AR831" s="19"/>
      <c r="AS831" s="19"/>
    </row>
    <row r="832" spans="1:45" x14ac:dyDescent="0.2">
      <c r="A832" s="35"/>
      <c r="B832" s="34"/>
      <c r="C832" s="35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H832" s="19"/>
      <c r="AI832" s="19"/>
      <c r="AJ832" s="19"/>
      <c r="AK832" s="19"/>
      <c r="AL832" s="19"/>
      <c r="AM832" s="19"/>
      <c r="AN832" s="19"/>
      <c r="AO832" s="19"/>
      <c r="AP832" s="19"/>
      <c r="AR832" s="19"/>
      <c r="AS832" s="19"/>
    </row>
    <row r="833" spans="1:45" x14ac:dyDescent="0.2">
      <c r="A833" s="35"/>
      <c r="B833" s="34"/>
      <c r="C833" s="35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H833" s="19"/>
      <c r="AI833" s="19"/>
      <c r="AJ833" s="19"/>
      <c r="AK833" s="19"/>
      <c r="AL833" s="19"/>
      <c r="AM833" s="19"/>
      <c r="AN833" s="19"/>
      <c r="AO833" s="19"/>
      <c r="AP833" s="19"/>
      <c r="AR833" s="19"/>
      <c r="AS833" s="19"/>
    </row>
    <row r="834" spans="1:45" x14ac:dyDescent="0.2">
      <c r="A834" s="35"/>
      <c r="B834" s="34"/>
      <c r="C834" s="35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H834" s="19"/>
      <c r="AI834" s="19"/>
      <c r="AJ834" s="19"/>
      <c r="AK834" s="19"/>
      <c r="AL834" s="19"/>
      <c r="AM834" s="19"/>
      <c r="AN834" s="19"/>
      <c r="AO834" s="19"/>
      <c r="AP834" s="19"/>
      <c r="AR834" s="19"/>
      <c r="AS834" s="19"/>
    </row>
    <row r="835" spans="1:45" x14ac:dyDescent="0.2">
      <c r="A835" s="35"/>
      <c r="B835" s="34"/>
      <c r="C835" s="35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H835" s="19"/>
      <c r="AI835" s="19"/>
      <c r="AJ835" s="19"/>
      <c r="AK835" s="19"/>
      <c r="AL835" s="19"/>
      <c r="AM835" s="19"/>
      <c r="AN835" s="19"/>
      <c r="AO835" s="19"/>
      <c r="AP835" s="19"/>
      <c r="AR835" s="19"/>
      <c r="AS835" s="19"/>
    </row>
    <row r="836" spans="1:45" x14ac:dyDescent="0.2">
      <c r="A836" s="35"/>
      <c r="B836" s="34"/>
      <c r="C836" s="35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H836" s="19"/>
      <c r="AI836" s="19"/>
      <c r="AJ836" s="19"/>
      <c r="AK836" s="19"/>
      <c r="AL836" s="19"/>
      <c r="AM836" s="19"/>
      <c r="AN836" s="19"/>
      <c r="AO836" s="19"/>
      <c r="AP836" s="19"/>
      <c r="AR836" s="19"/>
      <c r="AS836" s="19"/>
    </row>
    <row r="837" spans="1:45" x14ac:dyDescent="0.2">
      <c r="A837" s="35"/>
      <c r="B837" s="34"/>
      <c r="C837" s="35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H837" s="19"/>
      <c r="AI837" s="19"/>
      <c r="AJ837" s="19"/>
      <c r="AK837" s="19"/>
      <c r="AL837" s="19"/>
      <c r="AM837" s="19"/>
      <c r="AN837" s="19"/>
      <c r="AO837" s="19"/>
      <c r="AP837" s="19"/>
      <c r="AR837" s="19"/>
      <c r="AS837" s="19"/>
    </row>
    <row r="838" spans="1:45" x14ac:dyDescent="0.2">
      <c r="A838" s="35"/>
      <c r="B838" s="34"/>
      <c r="C838" s="35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H838" s="19"/>
      <c r="AI838" s="19"/>
      <c r="AJ838" s="19"/>
      <c r="AK838" s="19"/>
      <c r="AL838" s="19"/>
      <c r="AM838" s="19"/>
      <c r="AN838" s="19"/>
      <c r="AO838" s="19"/>
      <c r="AP838" s="19"/>
      <c r="AR838" s="19"/>
      <c r="AS838" s="19"/>
    </row>
    <row r="839" spans="1:45" x14ac:dyDescent="0.2">
      <c r="A839" s="35"/>
      <c r="B839" s="34"/>
      <c r="C839" s="35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H839" s="19"/>
      <c r="AI839" s="19"/>
      <c r="AJ839" s="19"/>
      <c r="AK839" s="19"/>
      <c r="AL839" s="19"/>
      <c r="AM839" s="19"/>
      <c r="AN839" s="19"/>
      <c r="AO839" s="19"/>
      <c r="AP839" s="19"/>
      <c r="AR839" s="19"/>
      <c r="AS839" s="19"/>
    </row>
    <row r="840" spans="1:45" x14ac:dyDescent="0.2">
      <c r="A840" s="35"/>
      <c r="B840" s="34"/>
      <c r="C840" s="35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H840" s="19"/>
      <c r="AI840" s="19"/>
      <c r="AJ840" s="19"/>
      <c r="AK840" s="19"/>
      <c r="AL840" s="19"/>
      <c r="AM840" s="19"/>
      <c r="AN840" s="19"/>
      <c r="AO840" s="19"/>
      <c r="AP840" s="19"/>
      <c r="AR840" s="19"/>
      <c r="AS840" s="19"/>
    </row>
    <row r="841" spans="1:45" x14ac:dyDescent="0.2">
      <c r="A841" s="35"/>
      <c r="B841" s="34"/>
      <c r="C841" s="35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H841" s="19"/>
      <c r="AI841" s="19"/>
      <c r="AJ841" s="19"/>
      <c r="AK841" s="19"/>
      <c r="AL841" s="19"/>
      <c r="AM841" s="19"/>
      <c r="AN841" s="19"/>
      <c r="AO841" s="19"/>
      <c r="AP841" s="19"/>
      <c r="AR841" s="19"/>
      <c r="AS841" s="19"/>
    </row>
    <row r="842" spans="1:45" x14ac:dyDescent="0.2">
      <c r="A842" s="35"/>
      <c r="B842" s="34"/>
      <c r="C842" s="35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H842" s="19"/>
      <c r="AI842" s="19"/>
      <c r="AJ842" s="19"/>
      <c r="AK842" s="19"/>
      <c r="AL842" s="19"/>
      <c r="AM842" s="19"/>
      <c r="AN842" s="19"/>
      <c r="AO842" s="19"/>
      <c r="AP842" s="19"/>
      <c r="AR842" s="19"/>
      <c r="AS842" s="19"/>
    </row>
    <row r="843" spans="1:45" x14ac:dyDescent="0.2">
      <c r="A843" s="35"/>
      <c r="B843" s="34"/>
      <c r="C843" s="35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H843" s="19"/>
      <c r="AI843" s="19"/>
      <c r="AJ843" s="19"/>
      <c r="AK843" s="19"/>
      <c r="AL843" s="19"/>
      <c r="AM843" s="19"/>
      <c r="AN843" s="19"/>
      <c r="AO843" s="19"/>
      <c r="AP843" s="19"/>
      <c r="AR843" s="19"/>
      <c r="AS843" s="19"/>
    </row>
    <row r="844" spans="1:45" x14ac:dyDescent="0.2">
      <c r="A844" s="35"/>
      <c r="B844" s="34"/>
      <c r="C844" s="35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H844" s="19"/>
      <c r="AI844" s="19"/>
      <c r="AJ844" s="19"/>
      <c r="AK844" s="19"/>
      <c r="AL844" s="19"/>
      <c r="AM844" s="19"/>
      <c r="AN844" s="19"/>
      <c r="AO844" s="19"/>
      <c r="AP844" s="19"/>
      <c r="AR844" s="19"/>
      <c r="AS844" s="19"/>
    </row>
    <row r="845" spans="1:45" x14ac:dyDescent="0.2">
      <c r="A845" s="35"/>
      <c r="B845" s="34"/>
      <c r="C845" s="35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H845" s="19"/>
      <c r="AI845" s="19"/>
      <c r="AJ845" s="19"/>
      <c r="AK845" s="19"/>
      <c r="AL845" s="19"/>
      <c r="AM845" s="19"/>
      <c r="AN845" s="19"/>
      <c r="AO845" s="19"/>
      <c r="AP845" s="19"/>
      <c r="AR845" s="19"/>
      <c r="AS845" s="19"/>
    </row>
    <row r="846" spans="1:45" x14ac:dyDescent="0.2">
      <c r="A846" s="35"/>
      <c r="B846" s="34"/>
      <c r="C846" s="35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H846" s="19"/>
      <c r="AI846" s="19"/>
      <c r="AJ846" s="19"/>
      <c r="AK846" s="19"/>
      <c r="AL846" s="19"/>
      <c r="AM846" s="19"/>
      <c r="AN846" s="19"/>
      <c r="AO846" s="19"/>
      <c r="AP846" s="19"/>
      <c r="AR846" s="19"/>
      <c r="AS846" s="19"/>
    </row>
    <row r="847" spans="1:45" x14ac:dyDescent="0.2">
      <c r="A847" s="35"/>
      <c r="B847" s="34"/>
      <c r="C847" s="35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H847" s="19"/>
      <c r="AI847" s="19"/>
      <c r="AJ847" s="19"/>
      <c r="AK847" s="19"/>
      <c r="AL847" s="19"/>
      <c r="AM847" s="19"/>
      <c r="AN847" s="19"/>
      <c r="AO847" s="19"/>
      <c r="AP847" s="19"/>
      <c r="AR847" s="19"/>
      <c r="AS847" s="19"/>
    </row>
    <row r="848" spans="1:45" x14ac:dyDescent="0.2">
      <c r="A848" s="35"/>
      <c r="B848" s="34"/>
      <c r="C848" s="35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H848" s="19"/>
      <c r="AI848" s="19"/>
      <c r="AJ848" s="19"/>
      <c r="AK848" s="19"/>
      <c r="AL848" s="19"/>
      <c r="AM848" s="19"/>
      <c r="AN848" s="19"/>
      <c r="AO848" s="19"/>
      <c r="AP848" s="19"/>
      <c r="AR848" s="19"/>
      <c r="AS848" s="19"/>
    </row>
    <row r="849" spans="1:45" x14ac:dyDescent="0.2">
      <c r="A849" s="35"/>
      <c r="B849" s="34"/>
      <c r="C849" s="35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H849" s="19"/>
      <c r="AI849" s="19"/>
      <c r="AJ849" s="19"/>
      <c r="AK849" s="19"/>
      <c r="AL849" s="19"/>
      <c r="AM849" s="19"/>
      <c r="AN849" s="19"/>
      <c r="AO849" s="19"/>
      <c r="AP849" s="19"/>
      <c r="AR849" s="19"/>
      <c r="AS849" s="19"/>
    </row>
    <row r="850" spans="1:45" x14ac:dyDescent="0.2">
      <c r="A850" s="35"/>
      <c r="B850" s="34"/>
      <c r="C850" s="35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H850" s="19"/>
      <c r="AI850" s="19"/>
      <c r="AJ850" s="19"/>
      <c r="AK850" s="19"/>
      <c r="AL850" s="19"/>
      <c r="AM850" s="19"/>
      <c r="AN850" s="19"/>
      <c r="AO850" s="19"/>
      <c r="AP850" s="19"/>
      <c r="AR850" s="19"/>
      <c r="AS850" s="19"/>
    </row>
    <row r="851" spans="1:45" x14ac:dyDescent="0.2">
      <c r="A851" s="35"/>
      <c r="B851" s="34"/>
      <c r="C851" s="35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H851" s="19"/>
      <c r="AI851" s="19"/>
      <c r="AJ851" s="19"/>
      <c r="AK851" s="19"/>
      <c r="AL851" s="19"/>
      <c r="AM851" s="19"/>
      <c r="AN851" s="19"/>
      <c r="AO851" s="19"/>
      <c r="AP851" s="19"/>
      <c r="AR851" s="19"/>
      <c r="AS851" s="19"/>
    </row>
    <row r="852" spans="1:45" x14ac:dyDescent="0.2">
      <c r="A852" s="35"/>
      <c r="B852" s="34"/>
      <c r="C852" s="35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H852" s="19"/>
      <c r="AI852" s="19"/>
      <c r="AJ852" s="19"/>
      <c r="AK852" s="19"/>
      <c r="AL852" s="19"/>
      <c r="AM852" s="19"/>
      <c r="AN852" s="19"/>
      <c r="AO852" s="19"/>
      <c r="AP852" s="19"/>
      <c r="AR852" s="19"/>
      <c r="AS852" s="19"/>
    </row>
    <row r="853" spans="1:45" x14ac:dyDescent="0.2">
      <c r="A853" s="35"/>
      <c r="B853" s="34"/>
      <c r="C853" s="35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H853" s="19"/>
      <c r="AI853" s="19"/>
      <c r="AJ853" s="19"/>
      <c r="AK853" s="19"/>
      <c r="AL853" s="19"/>
      <c r="AM853" s="19"/>
      <c r="AN853" s="19"/>
      <c r="AO853" s="19"/>
      <c r="AP853" s="19"/>
      <c r="AR853" s="19"/>
      <c r="AS853" s="19"/>
    </row>
    <row r="854" spans="1:45" x14ac:dyDescent="0.2">
      <c r="A854" s="35"/>
      <c r="B854" s="34"/>
      <c r="C854" s="35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H854" s="19"/>
      <c r="AI854" s="19"/>
      <c r="AJ854" s="19"/>
      <c r="AK854" s="19"/>
      <c r="AL854" s="19"/>
      <c r="AM854" s="19"/>
      <c r="AN854" s="19"/>
      <c r="AO854" s="19"/>
      <c r="AP854" s="19"/>
      <c r="AR854" s="19"/>
      <c r="AS854" s="19"/>
    </row>
    <row r="855" spans="1:45" x14ac:dyDescent="0.2">
      <c r="A855" s="35"/>
      <c r="B855" s="34"/>
      <c r="C855" s="35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H855" s="19"/>
      <c r="AI855" s="19"/>
      <c r="AJ855" s="19"/>
      <c r="AK855" s="19"/>
      <c r="AL855" s="19"/>
      <c r="AM855" s="19"/>
      <c r="AN855" s="19"/>
      <c r="AO855" s="19"/>
      <c r="AP855" s="19"/>
      <c r="AR855" s="19"/>
      <c r="AS855" s="19"/>
    </row>
    <row r="856" spans="1:45" x14ac:dyDescent="0.2">
      <c r="A856" s="35"/>
      <c r="B856" s="34"/>
      <c r="C856" s="35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H856" s="19"/>
      <c r="AI856" s="19"/>
      <c r="AJ856" s="19"/>
      <c r="AK856" s="19"/>
      <c r="AL856" s="19"/>
      <c r="AM856" s="19"/>
      <c r="AN856" s="19"/>
      <c r="AO856" s="19"/>
      <c r="AP856" s="19"/>
      <c r="AR856" s="19"/>
      <c r="AS856" s="19"/>
    </row>
    <row r="857" spans="1:45" x14ac:dyDescent="0.2">
      <c r="A857" s="35"/>
      <c r="B857" s="34"/>
      <c r="C857" s="35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H857" s="19"/>
      <c r="AI857" s="19"/>
      <c r="AJ857" s="19"/>
      <c r="AK857" s="19"/>
      <c r="AL857" s="19"/>
      <c r="AM857" s="19"/>
      <c r="AN857" s="19"/>
      <c r="AO857" s="19"/>
      <c r="AP857" s="19"/>
      <c r="AR857" s="19"/>
      <c r="AS857" s="19"/>
    </row>
    <row r="858" spans="1:45" x14ac:dyDescent="0.2">
      <c r="A858" s="35"/>
      <c r="B858" s="34"/>
      <c r="C858" s="35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H858" s="19"/>
      <c r="AI858" s="19"/>
      <c r="AJ858" s="19"/>
      <c r="AK858" s="19"/>
      <c r="AL858" s="19"/>
      <c r="AM858" s="19"/>
      <c r="AN858" s="19"/>
      <c r="AO858" s="19"/>
      <c r="AP858" s="19"/>
      <c r="AR858" s="19"/>
      <c r="AS858" s="19"/>
    </row>
    <row r="859" spans="1:45" x14ac:dyDescent="0.2">
      <c r="A859" s="35"/>
      <c r="B859" s="34"/>
      <c r="C859" s="35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H859" s="19"/>
      <c r="AI859" s="19"/>
      <c r="AJ859" s="19"/>
      <c r="AK859" s="19"/>
      <c r="AL859" s="19"/>
      <c r="AM859" s="19"/>
      <c r="AN859" s="19"/>
      <c r="AO859" s="19"/>
      <c r="AP859" s="19"/>
      <c r="AR859" s="19"/>
      <c r="AS859" s="19"/>
    </row>
    <row r="860" spans="1:45" x14ac:dyDescent="0.2">
      <c r="A860" s="35"/>
      <c r="B860" s="34"/>
      <c r="C860" s="35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H860" s="19"/>
      <c r="AI860" s="19"/>
      <c r="AJ860" s="19"/>
      <c r="AK860" s="19"/>
      <c r="AL860" s="19"/>
      <c r="AM860" s="19"/>
      <c r="AN860" s="19"/>
      <c r="AO860" s="19"/>
      <c r="AP860" s="19"/>
      <c r="AR860" s="19"/>
      <c r="AS860" s="19"/>
    </row>
    <row r="861" spans="1:45" x14ac:dyDescent="0.2">
      <c r="A861" s="35"/>
      <c r="B861" s="34"/>
      <c r="C861" s="35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H861" s="19"/>
      <c r="AI861" s="19"/>
      <c r="AJ861" s="19"/>
      <c r="AK861" s="19"/>
      <c r="AL861" s="19"/>
      <c r="AM861" s="19"/>
      <c r="AN861" s="19"/>
      <c r="AO861" s="19"/>
      <c r="AP861" s="19"/>
      <c r="AR861" s="19"/>
      <c r="AS861" s="19"/>
    </row>
    <row r="862" spans="1:45" x14ac:dyDescent="0.2">
      <c r="A862" s="35"/>
      <c r="B862" s="34"/>
      <c r="C862" s="35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H862" s="19"/>
      <c r="AI862" s="19"/>
      <c r="AJ862" s="19"/>
      <c r="AK862" s="19"/>
      <c r="AL862" s="19"/>
      <c r="AM862" s="19"/>
      <c r="AN862" s="19"/>
      <c r="AO862" s="19"/>
      <c r="AP862" s="19"/>
      <c r="AR862" s="19"/>
      <c r="AS862" s="19"/>
    </row>
    <row r="863" spans="1:45" x14ac:dyDescent="0.2">
      <c r="A863" s="35"/>
      <c r="B863" s="34"/>
      <c r="C863" s="35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H863" s="19"/>
      <c r="AI863" s="19"/>
      <c r="AJ863" s="19"/>
      <c r="AK863" s="19"/>
      <c r="AL863" s="19"/>
      <c r="AM863" s="19"/>
      <c r="AN863" s="19"/>
      <c r="AO863" s="19"/>
      <c r="AP863" s="19"/>
      <c r="AR863" s="19"/>
      <c r="AS863" s="19"/>
    </row>
    <row r="864" spans="1:45" x14ac:dyDescent="0.2">
      <c r="A864" s="35"/>
      <c r="B864" s="34"/>
      <c r="C864" s="35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H864" s="19"/>
      <c r="AI864" s="19"/>
      <c r="AJ864" s="19"/>
      <c r="AK864" s="19"/>
      <c r="AL864" s="19"/>
      <c r="AM864" s="19"/>
      <c r="AN864" s="19"/>
      <c r="AO864" s="19"/>
      <c r="AP864" s="19"/>
      <c r="AR864" s="19"/>
      <c r="AS864" s="19"/>
    </row>
    <row r="865" spans="1:45" x14ac:dyDescent="0.2">
      <c r="A865" s="35"/>
      <c r="B865" s="34"/>
      <c r="C865" s="35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H865" s="19"/>
      <c r="AI865" s="19"/>
      <c r="AJ865" s="19"/>
      <c r="AK865" s="19"/>
      <c r="AL865" s="19"/>
      <c r="AM865" s="19"/>
      <c r="AN865" s="19"/>
      <c r="AO865" s="19"/>
      <c r="AP865" s="19"/>
      <c r="AR865" s="19"/>
      <c r="AS865" s="19"/>
    </row>
    <row r="866" spans="1:45" x14ac:dyDescent="0.2">
      <c r="A866" s="35"/>
      <c r="B866" s="34"/>
      <c r="C866" s="35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H866" s="19"/>
      <c r="AI866" s="19"/>
      <c r="AJ866" s="19"/>
      <c r="AK866" s="19"/>
      <c r="AL866" s="19"/>
      <c r="AM866" s="19"/>
      <c r="AN866" s="19"/>
      <c r="AO866" s="19"/>
      <c r="AP866" s="19"/>
      <c r="AR866" s="19"/>
      <c r="AS866" s="19"/>
    </row>
    <row r="867" spans="1:45" x14ac:dyDescent="0.2">
      <c r="A867" s="35"/>
      <c r="B867" s="34"/>
      <c r="C867" s="35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H867" s="19"/>
      <c r="AI867" s="19"/>
      <c r="AJ867" s="19"/>
      <c r="AK867" s="19"/>
      <c r="AL867" s="19"/>
      <c r="AM867" s="19"/>
      <c r="AN867" s="19"/>
      <c r="AO867" s="19"/>
      <c r="AP867" s="19"/>
      <c r="AR867" s="19"/>
      <c r="AS867" s="19"/>
    </row>
    <row r="868" spans="1:45" x14ac:dyDescent="0.2">
      <c r="A868" s="35"/>
      <c r="B868" s="34"/>
      <c r="C868" s="35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H868" s="19"/>
      <c r="AI868" s="19"/>
      <c r="AJ868" s="19"/>
      <c r="AK868" s="19"/>
      <c r="AL868" s="19"/>
      <c r="AM868" s="19"/>
      <c r="AN868" s="19"/>
      <c r="AO868" s="19"/>
      <c r="AP868" s="19"/>
      <c r="AR868" s="19"/>
      <c r="AS868" s="19"/>
    </row>
    <row r="869" spans="1:45" x14ac:dyDescent="0.2">
      <c r="A869" s="35"/>
      <c r="B869" s="34"/>
      <c r="C869" s="35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H869" s="19"/>
      <c r="AI869" s="19"/>
      <c r="AJ869" s="19"/>
      <c r="AK869" s="19"/>
      <c r="AL869" s="19"/>
      <c r="AM869" s="19"/>
      <c r="AN869" s="19"/>
      <c r="AO869" s="19"/>
      <c r="AP869" s="19"/>
      <c r="AR869" s="19"/>
      <c r="AS869" s="19"/>
    </row>
    <row r="870" spans="1:45" x14ac:dyDescent="0.2">
      <c r="A870" s="35"/>
      <c r="B870" s="34"/>
      <c r="C870" s="35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H870" s="19"/>
      <c r="AI870" s="19"/>
      <c r="AJ870" s="19"/>
      <c r="AK870" s="19"/>
      <c r="AL870" s="19"/>
      <c r="AM870" s="19"/>
      <c r="AN870" s="19"/>
      <c r="AO870" s="19"/>
      <c r="AP870" s="19"/>
      <c r="AR870" s="19"/>
      <c r="AS870" s="19"/>
    </row>
    <row r="871" spans="1:45" x14ac:dyDescent="0.2">
      <c r="A871" s="35"/>
      <c r="B871" s="34"/>
      <c r="C871" s="35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H871" s="19"/>
      <c r="AI871" s="19"/>
      <c r="AJ871" s="19"/>
      <c r="AK871" s="19"/>
      <c r="AL871" s="19"/>
      <c r="AM871" s="19"/>
      <c r="AN871" s="19"/>
      <c r="AO871" s="19"/>
      <c r="AP871" s="19"/>
      <c r="AR871" s="19"/>
      <c r="AS871" s="19"/>
    </row>
    <row r="872" spans="1:45" x14ac:dyDescent="0.2">
      <c r="A872" s="35"/>
      <c r="B872" s="34"/>
      <c r="C872" s="35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H872" s="19"/>
      <c r="AI872" s="19"/>
      <c r="AJ872" s="19"/>
      <c r="AK872" s="19"/>
      <c r="AL872" s="19"/>
      <c r="AM872" s="19"/>
      <c r="AN872" s="19"/>
      <c r="AO872" s="19"/>
      <c r="AP872" s="19"/>
      <c r="AR872" s="19"/>
      <c r="AS872" s="19"/>
    </row>
    <row r="873" spans="1:45" x14ac:dyDescent="0.2">
      <c r="A873" s="35"/>
      <c r="B873" s="34"/>
      <c r="C873" s="35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H873" s="19"/>
      <c r="AI873" s="19"/>
      <c r="AJ873" s="19"/>
      <c r="AK873" s="19"/>
      <c r="AL873" s="19"/>
      <c r="AM873" s="19"/>
      <c r="AN873" s="19"/>
      <c r="AO873" s="19"/>
      <c r="AP873" s="19"/>
      <c r="AR873" s="19"/>
      <c r="AS873" s="19"/>
    </row>
    <row r="874" spans="1:45" x14ac:dyDescent="0.2">
      <c r="A874" s="35"/>
      <c r="B874" s="34"/>
      <c r="C874" s="35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H874" s="19"/>
      <c r="AI874" s="19"/>
      <c r="AJ874" s="19"/>
      <c r="AK874" s="19"/>
      <c r="AL874" s="19"/>
      <c r="AM874" s="19"/>
      <c r="AN874" s="19"/>
      <c r="AO874" s="19"/>
      <c r="AP874" s="19"/>
      <c r="AR874" s="19"/>
      <c r="AS874" s="19"/>
    </row>
    <row r="875" spans="1:45" x14ac:dyDescent="0.2">
      <c r="A875" s="35"/>
      <c r="B875" s="34"/>
      <c r="C875" s="35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H875" s="19"/>
      <c r="AI875" s="19"/>
      <c r="AJ875" s="19"/>
      <c r="AK875" s="19"/>
      <c r="AL875" s="19"/>
      <c r="AM875" s="19"/>
      <c r="AN875" s="19"/>
      <c r="AO875" s="19"/>
      <c r="AP875" s="19"/>
      <c r="AR875" s="19"/>
      <c r="AS875" s="19"/>
    </row>
    <row r="876" spans="1:45" x14ac:dyDescent="0.2">
      <c r="A876" s="35"/>
      <c r="B876" s="34"/>
      <c r="C876" s="35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H876" s="19"/>
      <c r="AI876" s="19"/>
      <c r="AJ876" s="19"/>
      <c r="AK876" s="19"/>
      <c r="AL876" s="19"/>
      <c r="AM876" s="19"/>
      <c r="AN876" s="19"/>
      <c r="AO876" s="19"/>
      <c r="AP876" s="19"/>
      <c r="AR876" s="19"/>
      <c r="AS876" s="19"/>
    </row>
    <row r="877" spans="1:45" x14ac:dyDescent="0.2">
      <c r="A877" s="35"/>
      <c r="B877" s="34"/>
      <c r="C877" s="35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H877" s="19"/>
      <c r="AI877" s="19"/>
      <c r="AJ877" s="19"/>
      <c r="AK877" s="19"/>
      <c r="AL877" s="19"/>
      <c r="AM877" s="19"/>
      <c r="AN877" s="19"/>
      <c r="AO877" s="19"/>
      <c r="AP877" s="19"/>
      <c r="AR877" s="19"/>
      <c r="AS877" s="19"/>
    </row>
    <row r="878" spans="1:45" x14ac:dyDescent="0.2">
      <c r="A878" s="35"/>
      <c r="B878" s="34"/>
      <c r="C878" s="35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H878" s="19"/>
      <c r="AI878" s="19"/>
      <c r="AJ878" s="19"/>
      <c r="AK878" s="19"/>
      <c r="AL878" s="19"/>
      <c r="AM878" s="19"/>
      <c r="AN878" s="19"/>
      <c r="AO878" s="19"/>
      <c r="AP878" s="19"/>
      <c r="AR878" s="19"/>
      <c r="AS878" s="19"/>
    </row>
    <row r="879" spans="1:45" x14ac:dyDescent="0.2">
      <c r="A879" s="35"/>
      <c r="B879" s="34"/>
      <c r="C879" s="35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H879" s="19"/>
      <c r="AI879" s="19"/>
      <c r="AJ879" s="19"/>
      <c r="AK879" s="19"/>
      <c r="AL879" s="19"/>
      <c r="AM879" s="19"/>
      <c r="AN879" s="19"/>
      <c r="AO879" s="19"/>
      <c r="AP879" s="19"/>
      <c r="AR879" s="19"/>
      <c r="AS879" s="19"/>
    </row>
    <row r="880" spans="1:45" x14ac:dyDescent="0.2">
      <c r="A880" s="35"/>
      <c r="B880" s="34"/>
      <c r="C880" s="35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H880" s="19"/>
      <c r="AI880" s="19"/>
      <c r="AJ880" s="19"/>
      <c r="AK880" s="19"/>
      <c r="AL880" s="19"/>
      <c r="AM880" s="19"/>
      <c r="AN880" s="19"/>
      <c r="AO880" s="19"/>
      <c r="AP880" s="19"/>
      <c r="AR880" s="19"/>
      <c r="AS880" s="19"/>
    </row>
    <row r="881" spans="1:45" x14ac:dyDescent="0.2">
      <c r="A881" s="35"/>
      <c r="B881" s="34"/>
      <c r="C881" s="35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H881" s="19"/>
      <c r="AI881" s="19"/>
      <c r="AJ881" s="19"/>
      <c r="AK881" s="19"/>
      <c r="AL881" s="19"/>
      <c r="AM881" s="19"/>
      <c r="AN881" s="19"/>
      <c r="AO881" s="19"/>
      <c r="AP881" s="19"/>
      <c r="AR881" s="19"/>
      <c r="AS881" s="19"/>
    </row>
    <row r="882" spans="1:45" x14ac:dyDescent="0.2">
      <c r="A882" s="35"/>
      <c r="B882" s="34"/>
      <c r="C882" s="35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H882" s="19"/>
      <c r="AI882" s="19"/>
      <c r="AJ882" s="19"/>
      <c r="AK882" s="19"/>
      <c r="AL882" s="19"/>
      <c r="AM882" s="19"/>
      <c r="AN882" s="19"/>
      <c r="AO882" s="19"/>
      <c r="AP882" s="19"/>
      <c r="AR882" s="19"/>
      <c r="AS882" s="19"/>
    </row>
    <row r="883" spans="1:45" x14ac:dyDescent="0.2">
      <c r="A883" s="35"/>
      <c r="B883" s="34"/>
      <c r="C883" s="35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H883" s="19"/>
      <c r="AI883" s="19"/>
      <c r="AJ883" s="19"/>
      <c r="AK883" s="19"/>
      <c r="AL883" s="19"/>
      <c r="AM883" s="19"/>
      <c r="AN883" s="19"/>
      <c r="AO883" s="19"/>
      <c r="AP883" s="19"/>
      <c r="AR883" s="19"/>
      <c r="AS883" s="19"/>
    </row>
    <row r="884" spans="1:45" x14ac:dyDescent="0.2">
      <c r="A884" s="35"/>
      <c r="B884" s="34"/>
      <c r="C884" s="35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H884" s="19"/>
      <c r="AI884" s="19"/>
      <c r="AJ884" s="19"/>
      <c r="AK884" s="19"/>
      <c r="AL884" s="19"/>
      <c r="AM884" s="19"/>
      <c r="AN884" s="19"/>
      <c r="AO884" s="19"/>
      <c r="AP884" s="19"/>
      <c r="AR884" s="19"/>
      <c r="AS884" s="19"/>
    </row>
    <row r="885" spans="1:45" x14ac:dyDescent="0.2">
      <c r="A885" s="35"/>
      <c r="B885" s="34"/>
      <c r="C885" s="35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H885" s="19"/>
      <c r="AI885" s="19"/>
      <c r="AJ885" s="19"/>
      <c r="AK885" s="19"/>
      <c r="AL885" s="19"/>
      <c r="AM885" s="19"/>
      <c r="AN885" s="19"/>
      <c r="AO885" s="19"/>
      <c r="AP885" s="19"/>
      <c r="AR885" s="19"/>
      <c r="AS885" s="19"/>
    </row>
    <row r="886" spans="1:45" x14ac:dyDescent="0.2">
      <c r="A886" s="35"/>
      <c r="B886" s="34"/>
      <c r="C886" s="35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H886" s="19"/>
      <c r="AI886" s="19"/>
      <c r="AJ886" s="19"/>
      <c r="AK886" s="19"/>
      <c r="AL886" s="19"/>
      <c r="AM886" s="19"/>
      <c r="AN886" s="19"/>
      <c r="AO886" s="19"/>
      <c r="AP886" s="19"/>
      <c r="AR886" s="19"/>
      <c r="AS886" s="19"/>
    </row>
    <row r="887" spans="1:45" x14ac:dyDescent="0.2">
      <c r="A887" s="35"/>
      <c r="B887" s="34"/>
      <c r="C887" s="35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H887" s="19"/>
      <c r="AI887" s="19"/>
      <c r="AJ887" s="19"/>
      <c r="AK887" s="19"/>
      <c r="AL887" s="19"/>
      <c r="AM887" s="19"/>
      <c r="AN887" s="19"/>
      <c r="AO887" s="19"/>
      <c r="AP887" s="19"/>
      <c r="AR887" s="19"/>
      <c r="AS887" s="19"/>
    </row>
    <row r="888" spans="1:45" x14ac:dyDescent="0.2">
      <c r="A888" s="35"/>
      <c r="B888" s="34"/>
      <c r="C888" s="35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H888" s="19"/>
      <c r="AI888" s="19"/>
      <c r="AJ888" s="19"/>
      <c r="AK888" s="19"/>
      <c r="AL888" s="19"/>
      <c r="AM888" s="19"/>
      <c r="AN888" s="19"/>
      <c r="AO888" s="19"/>
      <c r="AP888" s="19"/>
      <c r="AR888" s="19"/>
      <c r="AS888" s="19"/>
    </row>
    <row r="889" spans="1:45" x14ac:dyDescent="0.2">
      <c r="A889" s="35"/>
      <c r="B889" s="34"/>
      <c r="C889" s="35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H889" s="19"/>
      <c r="AI889" s="19"/>
      <c r="AJ889" s="19"/>
      <c r="AK889" s="19"/>
      <c r="AL889" s="19"/>
      <c r="AM889" s="19"/>
      <c r="AN889" s="19"/>
      <c r="AO889" s="19"/>
      <c r="AP889" s="19"/>
      <c r="AR889" s="19"/>
      <c r="AS889" s="19"/>
    </row>
    <row r="890" spans="1:45" x14ac:dyDescent="0.2">
      <c r="A890" s="35"/>
      <c r="B890" s="34"/>
      <c r="C890" s="35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H890" s="19"/>
      <c r="AI890" s="19"/>
      <c r="AJ890" s="19"/>
      <c r="AK890" s="19"/>
      <c r="AL890" s="19"/>
      <c r="AM890" s="19"/>
      <c r="AN890" s="19"/>
      <c r="AO890" s="19"/>
      <c r="AP890" s="19"/>
      <c r="AR890" s="19"/>
      <c r="AS890" s="19"/>
    </row>
    <row r="891" spans="1:45" x14ac:dyDescent="0.2">
      <c r="A891" s="35"/>
      <c r="B891" s="34"/>
      <c r="C891" s="35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H891" s="19"/>
      <c r="AI891" s="19"/>
      <c r="AJ891" s="19"/>
      <c r="AK891" s="19"/>
      <c r="AL891" s="19"/>
      <c r="AM891" s="19"/>
      <c r="AN891" s="19"/>
      <c r="AO891" s="19"/>
      <c r="AP891" s="19"/>
      <c r="AR891" s="19"/>
      <c r="AS891" s="19"/>
    </row>
    <row r="892" spans="1:45" x14ac:dyDescent="0.2">
      <c r="A892" s="35"/>
      <c r="B892" s="34"/>
      <c r="C892" s="35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H892" s="19"/>
      <c r="AI892" s="19"/>
      <c r="AJ892" s="19"/>
      <c r="AK892" s="19"/>
      <c r="AL892" s="19"/>
      <c r="AM892" s="19"/>
      <c r="AN892" s="19"/>
      <c r="AO892" s="19"/>
      <c r="AP892" s="19"/>
      <c r="AR892" s="19"/>
      <c r="AS892" s="19"/>
    </row>
    <row r="893" spans="1:45" x14ac:dyDescent="0.2">
      <c r="A893" s="35"/>
      <c r="B893" s="34"/>
      <c r="C893" s="35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H893" s="19"/>
      <c r="AI893" s="19"/>
      <c r="AJ893" s="19"/>
      <c r="AK893" s="19"/>
      <c r="AL893" s="19"/>
      <c r="AM893" s="19"/>
      <c r="AN893" s="19"/>
      <c r="AO893" s="19"/>
      <c r="AP893" s="19"/>
      <c r="AR893" s="19"/>
      <c r="AS893" s="19"/>
    </row>
    <row r="894" spans="1:45" x14ac:dyDescent="0.2">
      <c r="A894" s="35"/>
      <c r="B894" s="34"/>
      <c r="C894" s="35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H894" s="19"/>
      <c r="AI894" s="19"/>
      <c r="AJ894" s="19"/>
      <c r="AK894" s="19"/>
      <c r="AL894" s="19"/>
      <c r="AM894" s="19"/>
      <c r="AN894" s="19"/>
      <c r="AO894" s="19"/>
      <c r="AP894" s="19"/>
      <c r="AR894" s="19"/>
      <c r="AS894" s="19"/>
    </row>
    <row r="895" spans="1:45" x14ac:dyDescent="0.2">
      <c r="A895" s="35"/>
      <c r="B895" s="34"/>
      <c r="C895" s="35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H895" s="19"/>
      <c r="AI895" s="19"/>
      <c r="AJ895" s="19"/>
      <c r="AK895" s="19"/>
      <c r="AL895" s="19"/>
      <c r="AM895" s="19"/>
      <c r="AN895" s="19"/>
      <c r="AO895" s="19"/>
      <c r="AP895" s="19"/>
      <c r="AR895" s="19"/>
      <c r="AS895" s="19"/>
    </row>
    <row r="896" spans="1:45" x14ac:dyDescent="0.2">
      <c r="A896" s="35"/>
      <c r="B896" s="34"/>
      <c r="C896" s="35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H896" s="19"/>
      <c r="AI896" s="19"/>
      <c r="AJ896" s="19"/>
      <c r="AK896" s="19"/>
      <c r="AL896" s="19"/>
      <c r="AM896" s="19"/>
      <c r="AN896" s="19"/>
      <c r="AO896" s="19"/>
      <c r="AP896" s="19"/>
      <c r="AR896" s="19"/>
      <c r="AS896" s="19"/>
    </row>
    <row r="897" spans="1:45" x14ac:dyDescent="0.2">
      <c r="A897" s="35"/>
      <c r="B897" s="34"/>
      <c r="C897" s="35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H897" s="19"/>
      <c r="AI897" s="19"/>
      <c r="AJ897" s="19"/>
      <c r="AK897" s="19"/>
      <c r="AL897" s="19"/>
      <c r="AM897" s="19"/>
      <c r="AN897" s="19"/>
      <c r="AO897" s="19"/>
      <c r="AP897" s="19"/>
      <c r="AR897" s="19"/>
      <c r="AS897" s="19"/>
    </row>
    <row r="898" spans="1:45" x14ac:dyDescent="0.2">
      <c r="A898" s="35"/>
      <c r="B898" s="34"/>
      <c r="C898" s="35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H898" s="19"/>
      <c r="AI898" s="19"/>
      <c r="AJ898" s="19"/>
      <c r="AK898" s="19"/>
      <c r="AL898" s="19"/>
      <c r="AM898" s="19"/>
      <c r="AN898" s="19"/>
      <c r="AO898" s="19"/>
      <c r="AP898" s="19"/>
      <c r="AR898" s="19"/>
      <c r="AS898" s="19"/>
    </row>
    <row r="899" spans="1:45" x14ac:dyDescent="0.2">
      <c r="A899" s="35"/>
      <c r="B899" s="34"/>
      <c r="C899" s="35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H899" s="19"/>
      <c r="AI899" s="19"/>
      <c r="AJ899" s="19"/>
      <c r="AK899" s="19"/>
      <c r="AL899" s="19"/>
      <c r="AM899" s="19"/>
      <c r="AN899" s="19"/>
      <c r="AO899" s="19"/>
      <c r="AP899" s="19"/>
      <c r="AR899" s="19"/>
      <c r="AS899" s="19"/>
    </row>
    <row r="900" spans="1:45" x14ac:dyDescent="0.2">
      <c r="A900" s="35"/>
      <c r="B900" s="34"/>
      <c r="C900" s="35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H900" s="19"/>
      <c r="AI900" s="19"/>
      <c r="AJ900" s="19"/>
      <c r="AK900" s="19"/>
      <c r="AL900" s="19"/>
      <c r="AM900" s="19"/>
      <c r="AN900" s="19"/>
      <c r="AO900" s="19"/>
      <c r="AP900" s="19"/>
      <c r="AR900" s="19"/>
      <c r="AS900" s="19"/>
    </row>
    <row r="901" spans="1:45" x14ac:dyDescent="0.2">
      <c r="A901" s="35"/>
      <c r="B901" s="34"/>
      <c r="C901" s="35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H901" s="19"/>
      <c r="AI901" s="19"/>
      <c r="AJ901" s="19"/>
      <c r="AK901" s="19"/>
      <c r="AL901" s="19"/>
      <c r="AM901" s="19"/>
      <c r="AN901" s="19"/>
      <c r="AO901" s="19"/>
      <c r="AP901" s="19"/>
      <c r="AR901" s="19"/>
      <c r="AS901" s="19"/>
    </row>
    <row r="902" spans="1:45" x14ac:dyDescent="0.2">
      <c r="A902" s="35"/>
      <c r="B902" s="34"/>
      <c r="C902" s="35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H902" s="19"/>
      <c r="AI902" s="19"/>
      <c r="AJ902" s="19"/>
      <c r="AK902" s="19"/>
      <c r="AL902" s="19"/>
      <c r="AM902" s="19"/>
      <c r="AN902" s="19"/>
      <c r="AO902" s="19"/>
      <c r="AP902" s="19"/>
      <c r="AR902" s="19"/>
      <c r="AS902" s="19"/>
    </row>
    <row r="903" spans="1:45" x14ac:dyDescent="0.2">
      <c r="A903" s="35"/>
      <c r="B903" s="34"/>
      <c r="C903" s="35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H903" s="19"/>
      <c r="AI903" s="19"/>
      <c r="AJ903" s="19"/>
      <c r="AK903" s="19"/>
      <c r="AL903" s="19"/>
      <c r="AM903" s="19"/>
      <c r="AN903" s="19"/>
      <c r="AO903" s="19"/>
      <c r="AP903" s="19"/>
      <c r="AR903" s="19"/>
      <c r="AS903" s="19"/>
    </row>
    <row r="904" spans="1:45" x14ac:dyDescent="0.2">
      <c r="A904" s="35"/>
      <c r="B904" s="34"/>
      <c r="C904" s="35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H904" s="19"/>
      <c r="AI904" s="19"/>
      <c r="AJ904" s="19"/>
      <c r="AK904" s="19"/>
      <c r="AL904" s="19"/>
      <c r="AM904" s="19"/>
      <c r="AN904" s="19"/>
      <c r="AO904" s="19"/>
      <c r="AP904" s="19"/>
      <c r="AR904" s="19"/>
      <c r="AS904" s="19"/>
    </row>
    <row r="905" spans="1:45" x14ac:dyDescent="0.2">
      <c r="A905" s="35"/>
      <c r="B905" s="34"/>
      <c r="C905" s="35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H905" s="19"/>
      <c r="AI905" s="19"/>
      <c r="AJ905" s="19"/>
      <c r="AK905" s="19"/>
      <c r="AL905" s="19"/>
      <c r="AM905" s="19"/>
      <c r="AN905" s="19"/>
      <c r="AO905" s="19"/>
      <c r="AP905" s="19"/>
      <c r="AR905" s="19"/>
      <c r="AS905" s="19"/>
    </row>
    <row r="906" spans="1:45" x14ac:dyDescent="0.2">
      <c r="A906" s="35"/>
      <c r="B906" s="34"/>
      <c r="C906" s="35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H906" s="19"/>
      <c r="AI906" s="19"/>
      <c r="AJ906" s="19"/>
      <c r="AK906" s="19"/>
      <c r="AL906" s="19"/>
      <c r="AM906" s="19"/>
      <c r="AN906" s="19"/>
      <c r="AO906" s="19"/>
      <c r="AP906" s="19"/>
      <c r="AR906" s="19"/>
      <c r="AS906" s="19"/>
    </row>
    <row r="907" spans="1:45" x14ac:dyDescent="0.2">
      <c r="A907" s="35"/>
      <c r="B907" s="34"/>
      <c r="C907" s="35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H907" s="19"/>
      <c r="AI907" s="19"/>
      <c r="AJ907" s="19"/>
      <c r="AK907" s="19"/>
      <c r="AL907" s="19"/>
      <c r="AM907" s="19"/>
      <c r="AN907" s="19"/>
      <c r="AO907" s="19"/>
      <c r="AP907" s="19"/>
      <c r="AR907" s="19"/>
      <c r="AS907" s="19"/>
    </row>
    <row r="908" spans="1:45" x14ac:dyDescent="0.2">
      <c r="A908" s="35"/>
      <c r="B908" s="34"/>
      <c r="C908" s="35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H908" s="19"/>
      <c r="AI908" s="19"/>
      <c r="AJ908" s="19"/>
      <c r="AK908" s="19"/>
      <c r="AL908" s="19"/>
      <c r="AM908" s="19"/>
      <c r="AN908" s="19"/>
      <c r="AO908" s="19"/>
      <c r="AP908" s="19"/>
      <c r="AR908" s="19"/>
      <c r="AS908" s="19"/>
    </row>
    <row r="909" spans="1:45" x14ac:dyDescent="0.2">
      <c r="A909" s="35"/>
      <c r="B909" s="34"/>
      <c r="C909" s="35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H909" s="19"/>
      <c r="AI909" s="19"/>
      <c r="AJ909" s="19"/>
      <c r="AK909" s="19"/>
      <c r="AL909" s="19"/>
      <c r="AM909" s="19"/>
      <c r="AN909" s="19"/>
      <c r="AO909" s="19"/>
      <c r="AP909" s="19"/>
      <c r="AR909" s="19"/>
      <c r="AS909" s="19"/>
    </row>
    <row r="910" spans="1:45" x14ac:dyDescent="0.2">
      <c r="A910" s="35"/>
      <c r="B910" s="34"/>
      <c r="C910" s="35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H910" s="19"/>
      <c r="AI910" s="19"/>
      <c r="AJ910" s="19"/>
      <c r="AK910" s="19"/>
      <c r="AL910" s="19"/>
      <c r="AM910" s="19"/>
      <c r="AN910" s="19"/>
      <c r="AO910" s="19"/>
      <c r="AP910" s="19"/>
      <c r="AR910" s="19"/>
      <c r="AS910" s="19"/>
    </row>
    <row r="911" spans="1:45" x14ac:dyDescent="0.2">
      <c r="A911" s="35"/>
      <c r="B911" s="34"/>
      <c r="C911" s="35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H911" s="19"/>
      <c r="AI911" s="19"/>
      <c r="AJ911" s="19"/>
      <c r="AK911" s="19"/>
      <c r="AL911" s="19"/>
      <c r="AM911" s="19"/>
      <c r="AN911" s="19"/>
      <c r="AO911" s="19"/>
      <c r="AP911" s="19"/>
      <c r="AR911" s="19"/>
      <c r="AS911" s="19"/>
    </row>
    <row r="912" spans="1:45" x14ac:dyDescent="0.2">
      <c r="A912" s="35"/>
      <c r="B912" s="34"/>
      <c r="C912" s="35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H912" s="19"/>
      <c r="AI912" s="19"/>
      <c r="AJ912" s="19"/>
      <c r="AK912" s="19"/>
      <c r="AL912" s="19"/>
      <c r="AM912" s="19"/>
      <c r="AN912" s="19"/>
      <c r="AO912" s="19"/>
      <c r="AP912" s="19"/>
      <c r="AR912" s="19"/>
      <c r="AS912" s="19"/>
    </row>
    <row r="913" spans="1:45" x14ac:dyDescent="0.2">
      <c r="A913" s="35"/>
      <c r="B913" s="34"/>
      <c r="C913" s="35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H913" s="19"/>
      <c r="AI913" s="19"/>
      <c r="AJ913" s="19"/>
      <c r="AK913" s="19"/>
      <c r="AL913" s="19"/>
      <c r="AM913" s="19"/>
      <c r="AN913" s="19"/>
      <c r="AO913" s="19"/>
      <c r="AP913" s="19"/>
      <c r="AR913" s="19"/>
      <c r="AS913" s="19"/>
    </row>
    <row r="914" spans="1:45" x14ac:dyDescent="0.2">
      <c r="A914" s="35"/>
      <c r="B914" s="34"/>
      <c r="C914" s="35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H914" s="19"/>
      <c r="AI914" s="19"/>
      <c r="AJ914" s="19"/>
      <c r="AK914" s="19"/>
      <c r="AL914" s="19"/>
      <c r="AM914" s="19"/>
      <c r="AN914" s="19"/>
      <c r="AO914" s="19"/>
      <c r="AP914" s="19"/>
      <c r="AR914" s="19"/>
      <c r="AS914" s="19"/>
    </row>
    <row r="915" spans="1:45" x14ac:dyDescent="0.2">
      <c r="A915" s="35"/>
      <c r="B915" s="34"/>
      <c r="C915" s="35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H915" s="19"/>
      <c r="AI915" s="19"/>
      <c r="AJ915" s="19"/>
      <c r="AK915" s="19"/>
      <c r="AL915" s="19"/>
      <c r="AM915" s="19"/>
      <c r="AN915" s="19"/>
      <c r="AO915" s="19"/>
      <c r="AP915" s="19"/>
      <c r="AR915" s="19"/>
      <c r="AS915" s="19"/>
    </row>
    <row r="916" spans="1:45" x14ac:dyDescent="0.2">
      <c r="A916" s="35"/>
      <c r="B916" s="34"/>
      <c r="C916" s="35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H916" s="19"/>
      <c r="AI916" s="19"/>
      <c r="AJ916" s="19"/>
      <c r="AK916" s="19"/>
      <c r="AL916" s="19"/>
      <c r="AM916" s="19"/>
      <c r="AN916" s="19"/>
      <c r="AO916" s="19"/>
      <c r="AP916" s="19"/>
      <c r="AR916" s="19"/>
      <c r="AS916" s="19"/>
    </row>
    <row r="917" spans="1:45" x14ac:dyDescent="0.2">
      <c r="A917" s="35"/>
      <c r="B917" s="34"/>
      <c r="C917" s="35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H917" s="19"/>
      <c r="AI917" s="19"/>
      <c r="AJ917" s="19"/>
      <c r="AK917" s="19"/>
      <c r="AL917" s="19"/>
      <c r="AM917" s="19"/>
      <c r="AN917" s="19"/>
      <c r="AO917" s="19"/>
      <c r="AP917" s="19"/>
      <c r="AR917" s="19"/>
      <c r="AS917" s="19"/>
    </row>
    <row r="918" spans="1:45" x14ac:dyDescent="0.2">
      <c r="A918" s="35"/>
      <c r="B918" s="34"/>
      <c r="C918" s="35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H918" s="19"/>
      <c r="AI918" s="19"/>
      <c r="AJ918" s="19"/>
      <c r="AK918" s="19"/>
      <c r="AL918" s="19"/>
      <c r="AM918" s="19"/>
      <c r="AN918" s="19"/>
      <c r="AO918" s="19"/>
      <c r="AP918" s="19"/>
      <c r="AR918" s="19"/>
      <c r="AS918" s="19"/>
    </row>
    <row r="919" spans="1:45" x14ac:dyDescent="0.2">
      <c r="A919" s="35"/>
      <c r="B919" s="34"/>
      <c r="C919" s="35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H919" s="19"/>
      <c r="AI919" s="19"/>
      <c r="AJ919" s="19"/>
      <c r="AK919" s="19"/>
      <c r="AL919" s="19"/>
      <c r="AM919" s="19"/>
      <c r="AN919" s="19"/>
      <c r="AO919" s="19"/>
      <c r="AP919" s="19"/>
      <c r="AR919" s="19"/>
      <c r="AS919" s="19"/>
    </row>
    <row r="920" spans="1:45" x14ac:dyDescent="0.2">
      <c r="A920" s="35"/>
      <c r="B920" s="34"/>
      <c r="C920" s="35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H920" s="19"/>
      <c r="AI920" s="19"/>
      <c r="AJ920" s="19"/>
      <c r="AK920" s="19"/>
      <c r="AL920" s="19"/>
      <c r="AM920" s="19"/>
      <c r="AN920" s="19"/>
      <c r="AO920" s="19"/>
      <c r="AP920" s="19"/>
      <c r="AR920" s="19"/>
      <c r="AS920" s="19"/>
    </row>
    <row r="921" spans="1:45" x14ac:dyDescent="0.2">
      <c r="A921" s="35"/>
      <c r="B921" s="34"/>
      <c r="C921" s="35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H921" s="19"/>
      <c r="AI921" s="19"/>
      <c r="AJ921" s="19"/>
      <c r="AK921" s="19"/>
      <c r="AL921" s="19"/>
      <c r="AM921" s="19"/>
      <c r="AN921" s="19"/>
      <c r="AO921" s="19"/>
      <c r="AP921" s="19"/>
      <c r="AR921" s="19"/>
      <c r="AS921" s="19"/>
    </row>
    <row r="922" spans="1:45" x14ac:dyDescent="0.2">
      <c r="A922" s="35"/>
      <c r="B922" s="34"/>
      <c r="C922" s="35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H922" s="19"/>
      <c r="AI922" s="19"/>
      <c r="AJ922" s="19"/>
      <c r="AK922" s="19"/>
      <c r="AL922" s="19"/>
      <c r="AM922" s="19"/>
      <c r="AN922" s="19"/>
      <c r="AO922" s="19"/>
      <c r="AP922" s="19"/>
      <c r="AR922" s="19"/>
      <c r="AS922" s="19"/>
    </row>
    <row r="923" spans="1:45" x14ac:dyDescent="0.2">
      <c r="A923" s="35"/>
      <c r="B923" s="34"/>
      <c r="C923" s="35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H923" s="19"/>
      <c r="AI923" s="19"/>
      <c r="AJ923" s="19"/>
      <c r="AK923" s="19"/>
      <c r="AL923" s="19"/>
      <c r="AM923" s="19"/>
      <c r="AN923" s="19"/>
      <c r="AO923" s="19"/>
      <c r="AP923" s="19"/>
      <c r="AR923" s="19"/>
      <c r="AS923" s="19"/>
    </row>
    <row r="924" spans="1:45" x14ac:dyDescent="0.2">
      <c r="A924" s="35"/>
      <c r="B924" s="34"/>
      <c r="C924" s="35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H924" s="19"/>
      <c r="AI924" s="19"/>
      <c r="AJ924" s="19"/>
      <c r="AK924" s="19"/>
      <c r="AL924" s="19"/>
      <c r="AM924" s="19"/>
      <c r="AN924" s="19"/>
      <c r="AO924" s="19"/>
      <c r="AP924" s="19"/>
      <c r="AR924" s="19"/>
      <c r="AS924" s="19"/>
    </row>
    <row r="925" spans="1:45" x14ac:dyDescent="0.2">
      <c r="A925" s="35"/>
      <c r="B925" s="34"/>
      <c r="C925" s="35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H925" s="19"/>
      <c r="AI925" s="19"/>
      <c r="AJ925" s="19"/>
      <c r="AK925" s="19"/>
      <c r="AL925" s="19"/>
      <c r="AM925" s="19"/>
      <c r="AN925" s="19"/>
      <c r="AO925" s="19"/>
      <c r="AP925" s="19"/>
      <c r="AR925" s="19"/>
      <c r="AS925" s="19"/>
    </row>
    <row r="926" spans="1:45" x14ac:dyDescent="0.2">
      <c r="A926" s="35"/>
      <c r="B926" s="34"/>
      <c r="C926" s="35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H926" s="19"/>
      <c r="AI926" s="19"/>
      <c r="AJ926" s="19"/>
      <c r="AK926" s="19"/>
      <c r="AL926" s="19"/>
      <c r="AM926" s="19"/>
      <c r="AN926" s="19"/>
      <c r="AO926" s="19"/>
      <c r="AP926" s="19"/>
      <c r="AR926" s="19"/>
      <c r="AS926" s="19"/>
    </row>
    <row r="927" spans="1:45" x14ac:dyDescent="0.2">
      <c r="A927" s="35"/>
      <c r="B927" s="34"/>
      <c r="C927" s="35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H927" s="19"/>
      <c r="AI927" s="19"/>
      <c r="AJ927" s="19"/>
      <c r="AK927" s="19"/>
      <c r="AL927" s="19"/>
      <c r="AM927" s="19"/>
      <c r="AN927" s="19"/>
      <c r="AO927" s="19"/>
      <c r="AP927" s="19"/>
      <c r="AR927" s="19"/>
      <c r="AS927" s="19"/>
    </row>
    <row r="928" spans="1:45" x14ac:dyDescent="0.2">
      <c r="A928" s="35"/>
      <c r="B928" s="34"/>
      <c r="C928" s="35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H928" s="19"/>
      <c r="AI928" s="19"/>
      <c r="AJ928" s="19"/>
      <c r="AK928" s="19"/>
      <c r="AL928" s="19"/>
      <c r="AM928" s="19"/>
      <c r="AN928" s="19"/>
      <c r="AO928" s="19"/>
      <c r="AP928" s="19"/>
      <c r="AR928" s="19"/>
      <c r="AS928" s="19"/>
    </row>
    <row r="929" spans="1:45" x14ac:dyDescent="0.2">
      <c r="A929" s="35"/>
      <c r="B929" s="34"/>
      <c r="C929" s="35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H929" s="19"/>
      <c r="AI929" s="19"/>
      <c r="AJ929" s="19"/>
      <c r="AK929" s="19"/>
      <c r="AL929" s="19"/>
      <c r="AM929" s="19"/>
      <c r="AN929" s="19"/>
      <c r="AO929" s="19"/>
      <c r="AP929" s="19"/>
      <c r="AR929" s="19"/>
      <c r="AS929" s="19"/>
    </row>
    <row r="930" spans="1:45" x14ac:dyDescent="0.2">
      <c r="A930" s="35"/>
      <c r="B930" s="34"/>
      <c r="C930" s="35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H930" s="19"/>
      <c r="AI930" s="19"/>
      <c r="AJ930" s="19"/>
      <c r="AK930" s="19"/>
      <c r="AL930" s="19"/>
      <c r="AM930" s="19"/>
      <c r="AN930" s="19"/>
      <c r="AO930" s="19"/>
      <c r="AP930" s="19"/>
      <c r="AR930" s="19"/>
      <c r="AS930" s="19"/>
    </row>
    <row r="931" spans="1:45" x14ac:dyDescent="0.2">
      <c r="A931" s="35"/>
      <c r="B931" s="34"/>
      <c r="C931" s="35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H931" s="19"/>
      <c r="AI931" s="19"/>
      <c r="AJ931" s="19"/>
      <c r="AK931" s="19"/>
      <c r="AL931" s="19"/>
      <c r="AM931" s="19"/>
      <c r="AN931" s="19"/>
      <c r="AO931" s="19"/>
      <c r="AP931" s="19"/>
      <c r="AR931" s="19"/>
      <c r="AS931" s="19"/>
    </row>
    <row r="932" spans="1:45" x14ac:dyDescent="0.2">
      <c r="A932" s="35"/>
      <c r="B932" s="34"/>
      <c r="C932" s="35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H932" s="19"/>
      <c r="AI932" s="19"/>
      <c r="AJ932" s="19"/>
      <c r="AK932" s="19"/>
      <c r="AL932" s="19"/>
      <c r="AM932" s="19"/>
      <c r="AN932" s="19"/>
      <c r="AO932" s="19"/>
      <c r="AP932" s="19"/>
      <c r="AR932" s="19"/>
      <c r="AS932" s="19"/>
    </row>
    <row r="933" spans="1:45" x14ac:dyDescent="0.2">
      <c r="A933" s="35"/>
      <c r="B933" s="34"/>
      <c r="C933" s="35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H933" s="19"/>
      <c r="AI933" s="19"/>
      <c r="AJ933" s="19"/>
      <c r="AK933" s="19"/>
      <c r="AL933" s="19"/>
      <c r="AM933" s="19"/>
      <c r="AN933" s="19"/>
      <c r="AO933" s="19"/>
      <c r="AP933" s="19"/>
      <c r="AR933" s="19"/>
      <c r="AS933" s="19"/>
    </row>
    <row r="934" spans="1:45" x14ac:dyDescent="0.2">
      <c r="A934" s="35"/>
      <c r="B934" s="34"/>
      <c r="C934" s="35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H934" s="19"/>
      <c r="AI934" s="19"/>
      <c r="AJ934" s="19"/>
      <c r="AK934" s="19"/>
      <c r="AL934" s="19"/>
      <c r="AM934" s="19"/>
      <c r="AN934" s="19"/>
      <c r="AO934" s="19"/>
      <c r="AP934" s="19"/>
      <c r="AR934" s="19"/>
      <c r="AS934" s="19"/>
    </row>
    <row r="935" spans="1:45" x14ac:dyDescent="0.2">
      <c r="A935" s="35"/>
      <c r="B935" s="34"/>
      <c r="C935" s="35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H935" s="19"/>
      <c r="AI935" s="19"/>
      <c r="AJ935" s="19"/>
      <c r="AK935" s="19"/>
      <c r="AL935" s="19"/>
      <c r="AM935" s="19"/>
      <c r="AN935" s="19"/>
      <c r="AO935" s="19"/>
      <c r="AP935" s="19"/>
      <c r="AR935" s="19"/>
      <c r="AS935" s="19"/>
    </row>
    <row r="936" spans="1:45" x14ac:dyDescent="0.2">
      <c r="A936" s="35"/>
      <c r="B936" s="34"/>
      <c r="C936" s="35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H936" s="19"/>
      <c r="AI936" s="19"/>
      <c r="AJ936" s="19"/>
      <c r="AK936" s="19"/>
      <c r="AL936" s="19"/>
      <c r="AM936" s="19"/>
      <c r="AN936" s="19"/>
      <c r="AO936" s="19"/>
      <c r="AP936" s="19"/>
      <c r="AR936" s="19"/>
      <c r="AS936" s="19"/>
    </row>
    <row r="937" spans="1:45" x14ac:dyDescent="0.2">
      <c r="A937" s="35"/>
      <c r="B937" s="34"/>
      <c r="C937" s="35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H937" s="19"/>
      <c r="AI937" s="19"/>
      <c r="AJ937" s="19"/>
      <c r="AK937" s="19"/>
      <c r="AL937" s="19"/>
      <c r="AM937" s="19"/>
      <c r="AN937" s="19"/>
      <c r="AO937" s="19"/>
      <c r="AP937" s="19"/>
      <c r="AR937" s="19"/>
      <c r="AS937" s="19"/>
    </row>
    <row r="938" spans="1:45" x14ac:dyDescent="0.2">
      <c r="A938" s="35"/>
      <c r="B938" s="34"/>
      <c r="C938" s="35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H938" s="19"/>
      <c r="AI938" s="19"/>
      <c r="AJ938" s="19"/>
      <c r="AK938" s="19"/>
      <c r="AL938" s="19"/>
      <c r="AM938" s="19"/>
      <c r="AN938" s="19"/>
      <c r="AO938" s="19"/>
      <c r="AP938" s="19"/>
      <c r="AR938" s="19"/>
      <c r="AS938" s="19"/>
    </row>
    <row r="939" spans="1:45" x14ac:dyDescent="0.2">
      <c r="A939" s="35"/>
      <c r="B939" s="34"/>
      <c r="C939" s="35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H939" s="19"/>
      <c r="AI939" s="19"/>
      <c r="AJ939" s="19"/>
      <c r="AK939" s="19"/>
      <c r="AL939" s="19"/>
      <c r="AM939" s="19"/>
      <c r="AN939" s="19"/>
      <c r="AO939" s="19"/>
      <c r="AP939" s="19"/>
      <c r="AR939" s="19"/>
      <c r="AS939" s="19"/>
    </row>
    <row r="940" spans="1:45" x14ac:dyDescent="0.2">
      <c r="A940" s="35"/>
      <c r="B940" s="34"/>
      <c r="C940" s="35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H940" s="19"/>
      <c r="AI940" s="19"/>
      <c r="AJ940" s="19"/>
      <c r="AK940" s="19"/>
      <c r="AL940" s="19"/>
      <c r="AM940" s="19"/>
      <c r="AN940" s="19"/>
      <c r="AO940" s="19"/>
      <c r="AP940" s="19"/>
      <c r="AR940" s="19"/>
      <c r="AS940" s="19"/>
    </row>
    <row r="941" spans="1:45" x14ac:dyDescent="0.2">
      <c r="A941" s="35"/>
      <c r="B941" s="34"/>
      <c r="C941" s="35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H941" s="19"/>
      <c r="AI941" s="19"/>
      <c r="AJ941" s="19"/>
      <c r="AK941" s="19"/>
      <c r="AL941" s="19"/>
      <c r="AM941" s="19"/>
      <c r="AN941" s="19"/>
      <c r="AO941" s="19"/>
      <c r="AP941" s="19"/>
      <c r="AR941" s="19"/>
      <c r="AS941" s="19"/>
    </row>
    <row r="942" spans="1:45" x14ac:dyDescent="0.2">
      <c r="A942" s="35"/>
      <c r="B942" s="34"/>
      <c r="C942" s="35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H942" s="19"/>
      <c r="AI942" s="19"/>
      <c r="AJ942" s="19"/>
      <c r="AK942" s="19"/>
      <c r="AL942" s="19"/>
      <c r="AM942" s="19"/>
      <c r="AN942" s="19"/>
      <c r="AO942" s="19"/>
      <c r="AP942" s="19"/>
      <c r="AR942" s="19"/>
      <c r="AS942" s="19"/>
    </row>
    <row r="943" spans="1:45" x14ac:dyDescent="0.2">
      <c r="A943" s="35"/>
      <c r="B943" s="34"/>
      <c r="C943" s="35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H943" s="19"/>
      <c r="AI943" s="19"/>
      <c r="AJ943" s="19"/>
      <c r="AK943" s="19"/>
      <c r="AL943" s="19"/>
      <c r="AM943" s="19"/>
      <c r="AN943" s="19"/>
      <c r="AO943" s="19"/>
      <c r="AP943" s="19"/>
      <c r="AR943" s="19"/>
      <c r="AS943" s="19"/>
    </row>
    <row r="944" spans="1:45" x14ac:dyDescent="0.2">
      <c r="A944" s="35"/>
      <c r="B944" s="34"/>
      <c r="C944" s="35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H944" s="19"/>
      <c r="AI944" s="19"/>
      <c r="AJ944" s="19"/>
      <c r="AK944" s="19"/>
      <c r="AL944" s="19"/>
      <c r="AM944" s="19"/>
      <c r="AN944" s="19"/>
      <c r="AO944" s="19"/>
      <c r="AP944" s="19"/>
      <c r="AR944" s="19"/>
      <c r="AS944" s="19"/>
    </row>
    <row r="945" spans="1:45" x14ac:dyDescent="0.2">
      <c r="A945" s="35"/>
      <c r="B945" s="34"/>
      <c r="C945" s="35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H945" s="19"/>
      <c r="AI945" s="19"/>
      <c r="AJ945" s="19"/>
      <c r="AK945" s="19"/>
      <c r="AL945" s="19"/>
      <c r="AM945" s="19"/>
      <c r="AN945" s="19"/>
      <c r="AO945" s="19"/>
      <c r="AP945" s="19"/>
      <c r="AR945" s="19"/>
      <c r="AS945" s="19"/>
    </row>
    <row r="946" spans="1:45" x14ac:dyDescent="0.2">
      <c r="A946" s="35"/>
      <c r="B946" s="34"/>
      <c r="C946" s="35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H946" s="19"/>
      <c r="AI946" s="19"/>
      <c r="AJ946" s="19"/>
      <c r="AK946" s="19"/>
      <c r="AL946" s="19"/>
      <c r="AM946" s="19"/>
      <c r="AN946" s="19"/>
      <c r="AO946" s="19"/>
      <c r="AP946" s="19"/>
      <c r="AR946" s="19"/>
      <c r="AS946" s="19"/>
    </row>
    <row r="947" spans="1:45" x14ac:dyDescent="0.2">
      <c r="A947" s="35"/>
      <c r="B947" s="34"/>
      <c r="C947" s="35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H947" s="19"/>
      <c r="AI947" s="19"/>
      <c r="AJ947" s="19"/>
      <c r="AK947" s="19"/>
      <c r="AL947" s="19"/>
      <c r="AM947" s="19"/>
      <c r="AN947" s="19"/>
      <c r="AO947" s="19"/>
      <c r="AP947" s="19"/>
      <c r="AR947" s="19"/>
      <c r="AS947" s="19"/>
    </row>
    <row r="948" spans="1:45" x14ac:dyDescent="0.2">
      <c r="A948" s="35"/>
      <c r="B948" s="34"/>
      <c r="C948" s="35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H948" s="19"/>
      <c r="AI948" s="19"/>
      <c r="AJ948" s="19"/>
      <c r="AK948" s="19"/>
      <c r="AL948" s="19"/>
      <c r="AM948" s="19"/>
      <c r="AN948" s="19"/>
      <c r="AO948" s="19"/>
      <c r="AP948" s="19"/>
      <c r="AR948" s="19"/>
      <c r="AS948" s="19"/>
    </row>
    <row r="949" spans="1:45" x14ac:dyDescent="0.2">
      <c r="A949" s="35"/>
      <c r="B949" s="34"/>
      <c r="C949" s="35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H949" s="19"/>
      <c r="AI949" s="19"/>
      <c r="AJ949" s="19"/>
      <c r="AK949" s="19"/>
      <c r="AL949" s="19"/>
      <c r="AM949" s="19"/>
      <c r="AN949" s="19"/>
      <c r="AO949" s="19"/>
      <c r="AP949" s="19"/>
      <c r="AR949" s="19"/>
      <c r="AS949" s="19"/>
    </row>
    <row r="950" spans="1:45" x14ac:dyDescent="0.2">
      <c r="A950" s="35"/>
      <c r="B950" s="34"/>
      <c r="C950" s="35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H950" s="19"/>
      <c r="AI950" s="19"/>
      <c r="AJ950" s="19"/>
      <c r="AK950" s="19"/>
      <c r="AL950" s="19"/>
      <c r="AM950" s="19"/>
      <c r="AN950" s="19"/>
      <c r="AO950" s="19"/>
      <c r="AP950" s="19"/>
      <c r="AR950" s="19"/>
      <c r="AS950" s="19"/>
    </row>
    <row r="951" spans="1:45" x14ac:dyDescent="0.2">
      <c r="A951" s="35"/>
      <c r="B951" s="34"/>
      <c r="C951" s="35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H951" s="19"/>
      <c r="AI951" s="19"/>
      <c r="AJ951" s="19"/>
      <c r="AK951" s="19"/>
      <c r="AL951" s="19"/>
      <c r="AM951" s="19"/>
      <c r="AN951" s="19"/>
      <c r="AO951" s="19"/>
      <c r="AP951" s="19"/>
      <c r="AR951" s="19"/>
      <c r="AS951" s="19"/>
    </row>
    <row r="952" spans="1:45" x14ac:dyDescent="0.2">
      <c r="A952" s="35"/>
      <c r="B952" s="34"/>
      <c r="C952" s="35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H952" s="19"/>
      <c r="AI952" s="19"/>
      <c r="AJ952" s="19"/>
      <c r="AK952" s="19"/>
      <c r="AL952" s="19"/>
      <c r="AM952" s="19"/>
      <c r="AN952" s="19"/>
      <c r="AO952" s="19"/>
      <c r="AP952" s="19"/>
      <c r="AR952" s="19"/>
      <c r="AS952" s="19"/>
    </row>
    <row r="953" spans="1:45" x14ac:dyDescent="0.2">
      <c r="A953" s="35"/>
      <c r="B953" s="34"/>
      <c r="C953" s="35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H953" s="19"/>
      <c r="AI953" s="19"/>
      <c r="AJ953" s="19"/>
      <c r="AK953" s="19"/>
      <c r="AL953" s="19"/>
      <c r="AM953" s="19"/>
      <c r="AN953" s="19"/>
      <c r="AO953" s="19"/>
      <c r="AP953" s="19"/>
      <c r="AR953" s="19"/>
      <c r="AS953" s="19"/>
    </row>
    <row r="954" spans="1:45" x14ac:dyDescent="0.2">
      <c r="A954" s="35"/>
      <c r="B954" s="34"/>
      <c r="C954" s="35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H954" s="19"/>
      <c r="AI954" s="19"/>
      <c r="AJ954" s="19"/>
      <c r="AK954" s="19"/>
      <c r="AL954" s="19"/>
      <c r="AM954" s="19"/>
      <c r="AN954" s="19"/>
      <c r="AO954" s="19"/>
      <c r="AP954" s="19"/>
      <c r="AR954" s="19"/>
      <c r="AS954" s="19"/>
    </row>
    <row r="955" spans="1:45" x14ac:dyDescent="0.2">
      <c r="A955" s="35"/>
      <c r="B955" s="34"/>
      <c r="C955" s="35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H955" s="19"/>
      <c r="AI955" s="19"/>
      <c r="AJ955" s="19"/>
      <c r="AK955" s="19"/>
      <c r="AL955" s="19"/>
      <c r="AM955" s="19"/>
      <c r="AN955" s="19"/>
      <c r="AO955" s="19"/>
      <c r="AP955" s="19"/>
      <c r="AR955" s="19"/>
      <c r="AS955" s="19"/>
    </row>
    <row r="956" spans="1:45" x14ac:dyDescent="0.2">
      <c r="A956" s="35"/>
      <c r="B956" s="34"/>
      <c r="C956" s="35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H956" s="19"/>
      <c r="AI956" s="19"/>
      <c r="AJ956" s="19"/>
      <c r="AK956" s="19"/>
      <c r="AL956" s="19"/>
      <c r="AM956" s="19"/>
      <c r="AN956" s="19"/>
      <c r="AO956" s="19"/>
      <c r="AP956" s="19"/>
      <c r="AR956" s="19"/>
      <c r="AS956" s="19"/>
    </row>
    <row r="957" spans="1:45" x14ac:dyDescent="0.2">
      <c r="A957" s="35"/>
      <c r="B957" s="34"/>
      <c r="C957" s="35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H957" s="19"/>
      <c r="AI957" s="19"/>
      <c r="AJ957" s="19"/>
      <c r="AK957" s="19"/>
      <c r="AL957" s="19"/>
      <c r="AM957" s="19"/>
      <c r="AN957" s="19"/>
      <c r="AO957" s="19"/>
      <c r="AP957" s="19"/>
      <c r="AR957" s="19"/>
      <c r="AS957" s="19"/>
    </row>
    <row r="958" spans="1:45" x14ac:dyDescent="0.2">
      <c r="A958" s="35"/>
      <c r="B958" s="34"/>
      <c r="C958" s="35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H958" s="19"/>
      <c r="AI958" s="19"/>
      <c r="AJ958" s="19"/>
      <c r="AK958" s="19"/>
      <c r="AL958" s="19"/>
      <c r="AM958" s="19"/>
      <c r="AN958" s="19"/>
      <c r="AO958" s="19"/>
      <c r="AP958" s="19"/>
      <c r="AR958" s="19"/>
      <c r="AS958" s="19"/>
    </row>
    <row r="959" spans="1:45" x14ac:dyDescent="0.2">
      <c r="A959" s="35"/>
      <c r="B959" s="34"/>
      <c r="C959" s="35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H959" s="19"/>
      <c r="AI959" s="19"/>
      <c r="AJ959" s="19"/>
      <c r="AK959" s="19"/>
      <c r="AL959" s="19"/>
      <c r="AM959" s="19"/>
      <c r="AN959" s="19"/>
      <c r="AO959" s="19"/>
      <c r="AP959" s="19"/>
      <c r="AR959" s="19"/>
      <c r="AS959" s="19"/>
    </row>
    <row r="960" spans="1:45" x14ac:dyDescent="0.2">
      <c r="A960" s="35"/>
      <c r="B960" s="34"/>
      <c r="C960" s="35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H960" s="19"/>
      <c r="AI960" s="19"/>
      <c r="AJ960" s="19"/>
      <c r="AK960" s="19"/>
      <c r="AL960" s="19"/>
      <c r="AM960" s="19"/>
      <c r="AN960" s="19"/>
      <c r="AO960" s="19"/>
      <c r="AP960" s="19"/>
      <c r="AR960" s="19"/>
      <c r="AS960" s="19"/>
    </row>
    <row r="961" spans="1:45" x14ac:dyDescent="0.2">
      <c r="A961" s="35"/>
      <c r="B961" s="34"/>
      <c r="C961" s="35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H961" s="19"/>
      <c r="AI961" s="19"/>
      <c r="AJ961" s="19"/>
      <c r="AK961" s="19"/>
      <c r="AL961" s="19"/>
      <c r="AM961" s="19"/>
      <c r="AN961" s="19"/>
      <c r="AO961" s="19"/>
      <c r="AP961" s="19"/>
      <c r="AR961" s="19"/>
      <c r="AS961" s="19"/>
    </row>
    <row r="962" spans="1:45" x14ac:dyDescent="0.2">
      <c r="A962" s="35"/>
      <c r="B962" s="34"/>
      <c r="C962" s="35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H962" s="19"/>
      <c r="AI962" s="19"/>
      <c r="AJ962" s="19"/>
      <c r="AK962" s="19"/>
      <c r="AL962" s="19"/>
      <c r="AM962" s="19"/>
      <c r="AN962" s="19"/>
      <c r="AO962" s="19"/>
      <c r="AP962" s="19"/>
      <c r="AR962" s="19"/>
      <c r="AS962" s="19"/>
    </row>
    <row r="963" spans="1:45" x14ac:dyDescent="0.2">
      <c r="A963" s="35"/>
      <c r="B963" s="34"/>
      <c r="C963" s="35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H963" s="19"/>
      <c r="AI963" s="19"/>
      <c r="AJ963" s="19"/>
      <c r="AK963" s="19"/>
      <c r="AL963" s="19"/>
      <c r="AM963" s="19"/>
      <c r="AN963" s="19"/>
      <c r="AO963" s="19"/>
      <c r="AP963" s="19"/>
      <c r="AR963" s="19"/>
      <c r="AS963" s="19"/>
    </row>
    <row r="964" spans="1:45" x14ac:dyDescent="0.2">
      <c r="A964" s="35"/>
      <c r="B964" s="34"/>
      <c r="C964" s="35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H964" s="19"/>
      <c r="AI964" s="19"/>
      <c r="AJ964" s="19"/>
      <c r="AK964" s="19"/>
      <c r="AL964" s="19"/>
      <c r="AM964" s="19"/>
      <c r="AN964" s="19"/>
      <c r="AO964" s="19"/>
      <c r="AP964" s="19"/>
      <c r="AR964" s="19"/>
      <c r="AS964" s="19"/>
    </row>
    <row r="965" spans="1:45" x14ac:dyDescent="0.2">
      <c r="A965" s="35"/>
      <c r="B965" s="34"/>
      <c r="C965" s="35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H965" s="19"/>
      <c r="AI965" s="19"/>
      <c r="AJ965" s="19"/>
      <c r="AK965" s="19"/>
      <c r="AL965" s="19"/>
      <c r="AM965" s="19"/>
      <c r="AN965" s="19"/>
      <c r="AO965" s="19"/>
      <c r="AP965" s="19"/>
      <c r="AR965" s="19"/>
      <c r="AS965" s="19"/>
    </row>
    <row r="966" spans="1:45" x14ac:dyDescent="0.2">
      <c r="A966" s="35"/>
      <c r="B966" s="34"/>
      <c r="C966" s="35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H966" s="19"/>
      <c r="AI966" s="19"/>
      <c r="AJ966" s="19"/>
      <c r="AK966" s="19"/>
      <c r="AL966" s="19"/>
      <c r="AM966" s="19"/>
      <c r="AN966" s="19"/>
      <c r="AO966" s="19"/>
      <c r="AP966" s="19"/>
      <c r="AR966" s="19"/>
      <c r="AS966" s="19"/>
    </row>
    <row r="967" spans="1:45" x14ac:dyDescent="0.2">
      <c r="A967" s="35"/>
      <c r="B967" s="34"/>
      <c r="C967" s="35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H967" s="19"/>
      <c r="AI967" s="19"/>
      <c r="AJ967" s="19"/>
      <c r="AK967" s="19"/>
      <c r="AL967" s="19"/>
      <c r="AM967" s="19"/>
      <c r="AN967" s="19"/>
      <c r="AO967" s="19"/>
      <c r="AP967" s="19"/>
      <c r="AR967" s="19"/>
      <c r="AS967" s="19"/>
    </row>
    <row r="968" spans="1:45" x14ac:dyDescent="0.2">
      <c r="A968" s="35"/>
      <c r="B968" s="34"/>
      <c r="C968" s="35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H968" s="19"/>
      <c r="AI968" s="19"/>
      <c r="AJ968" s="19"/>
      <c r="AK968" s="19"/>
      <c r="AL968" s="19"/>
      <c r="AM968" s="19"/>
      <c r="AN968" s="19"/>
      <c r="AO968" s="19"/>
      <c r="AP968" s="19"/>
      <c r="AR968" s="19"/>
      <c r="AS968" s="19"/>
    </row>
    <row r="969" spans="1:45" x14ac:dyDescent="0.2">
      <c r="A969" s="35"/>
      <c r="B969" s="34"/>
      <c r="C969" s="35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H969" s="19"/>
      <c r="AI969" s="19"/>
      <c r="AJ969" s="19"/>
      <c r="AK969" s="19"/>
      <c r="AL969" s="19"/>
      <c r="AM969" s="19"/>
      <c r="AN969" s="19"/>
      <c r="AO969" s="19"/>
      <c r="AP969" s="19"/>
      <c r="AR969" s="19"/>
      <c r="AS969" s="19"/>
    </row>
    <row r="970" spans="1:45" x14ac:dyDescent="0.2">
      <c r="A970" s="35"/>
      <c r="B970" s="34"/>
      <c r="C970" s="35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H970" s="19"/>
      <c r="AI970" s="19"/>
      <c r="AJ970" s="19"/>
      <c r="AK970" s="19"/>
      <c r="AL970" s="19"/>
      <c r="AM970" s="19"/>
      <c r="AN970" s="19"/>
      <c r="AO970" s="19"/>
      <c r="AP970" s="19"/>
      <c r="AR970" s="19"/>
      <c r="AS970" s="19"/>
    </row>
    <row r="971" spans="1:45" x14ac:dyDescent="0.2">
      <c r="A971" s="35"/>
      <c r="B971" s="34"/>
      <c r="C971" s="35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H971" s="19"/>
      <c r="AI971" s="19"/>
      <c r="AJ971" s="19"/>
      <c r="AK971" s="19"/>
      <c r="AL971" s="19"/>
      <c r="AM971" s="19"/>
      <c r="AN971" s="19"/>
      <c r="AO971" s="19"/>
      <c r="AP971" s="19"/>
      <c r="AR971" s="19"/>
      <c r="AS971" s="19"/>
    </row>
    <row r="972" spans="1:45" x14ac:dyDescent="0.2">
      <c r="A972" s="35"/>
      <c r="B972" s="34"/>
      <c r="C972" s="35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H972" s="19"/>
      <c r="AI972" s="19"/>
      <c r="AJ972" s="19"/>
      <c r="AK972" s="19"/>
      <c r="AL972" s="19"/>
      <c r="AM972" s="19"/>
      <c r="AN972" s="19"/>
      <c r="AO972" s="19"/>
      <c r="AP972" s="19"/>
      <c r="AR972" s="19"/>
      <c r="AS972" s="19"/>
    </row>
    <row r="973" spans="1:45" x14ac:dyDescent="0.2">
      <c r="A973" s="35"/>
      <c r="B973" s="34"/>
      <c r="C973" s="35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H973" s="19"/>
      <c r="AI973" s="19"/>
      <c r="AJ973" s="19"/>
      <c r="AK973" s="19"/>
      <c r="AL973" s="19"/>
      <c r="AM973" s="19"/>
      <c r="AN973" s="19"/>
      <c r="AO973" s="19"/>
      <c r="AP973" s="19"/>
      <c r="AR973" s="19"/>
      <c r="AS973" s="19"/>
    </row>
    <row r="974" spans="1:45" x14ac:dyDescent="0.2">
      <c r="A974" s="35"/>
      <c r="B974" s="34"/>
      <c r="C974" s="35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H974" s="19"/>
      <c r="AI974" s="19"/>
      <c r="AJ974" s="19"/>
      <c r="AK974" s="19"/>
      <c r="AL974" s="19"/>
      <c r="AM974" s="19"/>
      <c r="AN974" s="19"/>
      <c r="AO974" s="19"/>
      <c r="AP974" s="19"/>
      <c r="AR974" s="19"/>
      <c r="AS974" s="19"/>
    </row>
    <row r="975" spans="1:45" x14ac:dyDescent="0.2">
      <c r="A975" s="35"/>
      <c r="B975" s="34"/>
      <c r="C975" s="35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H975" s="19"/>
      <c r="AI975" s="19"/>
      <c r="AJ975" s="19"/>
      <c r="AK975" s="19"/>
      <c r="AL975" s="19"/>
      <c r="AM975" s="19"/>
      <c r="AN975" s="19"/>
      <c r="AO975" s="19"/>
      <c r="AP975" s="19"/>
      <c r="AR975" s="19"/>
      <c r="AS975" s="19"/>
    </row>
    <row r="976" spans="1:45" x14ac:dyDescent="0.2">
      <c r="A976" s="35"/>
      <c r="B976" s="34"/>
      <c r="C976" s="35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H976" s="19"/>
      <c r="AI976" s="19"/>
      <c r="AJ976" s="19"/>
      <c r="AK976" s="19"/>
      <c r="AL976" s="19"/>
      <c r="AM976" s="19"/>
      <c r="AN976" s="19"/>
      <c r="AO976" s="19"/>
      <c r="AP976" s="19"/>
      <c r="AR976" s="19"/>
      <c r="AS976" s="19"/>
    </row>
    <row r="977" spans="1:45" x14ac:dyDescent="0.2">
      <c r="A977" s="35"/>
      <c r="B977" s="34"/>
      <c r="C977" s="35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H977" s="19"/>
      <c r="AI977" s="19"/>
      <c r="AJ977" s="19"/>
      <c r="AK977" s="19"/>
      <c r="AL977" s="19"/>
      <c r="AM977" s="19"/>
      <c r="AN977" s="19"/>
      <c r="AO977" s="19"/>
      <c r="AP977" s="19"/>
      <c r="AR977" s="19"/>
      <c r="AS977" s="19"/>
    </row>
    <row r="978" spans="1:45" x14ac:dyDescent="0.2">
      <c r="A978" s="35"/>
      <c r="B978" s="34"/>
      <c r="C978" s="35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H978" s="19"/>
      <c r="AI978" s="19"/>
      <c r="AJ978" s="19"/>
      <c r="AK978" s="19"/>
      <c r="AL978" s="19"/>
      <c r="AM978" s="19"/>
      <c r="AN978" s="19"/>
      <c r="AO978" s="19"/>
      <c r="AP978" s="19"/>
      <c r="AR978" s="19"/>
      <c r="AS978" s="19"/>
    </row>
    <row r="979" spans="1:45" x14ac:dyDescent="0.2">
      <c r="A979" s="35"/>
      <c r="B979" s="34"/>
      <c r="C979" s="35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H979" s="19"/>
      <c r="AI979" s="19"/>
      <c r="AJ979" s="19"/>
      <c r="AK979" s="19"/>
      <c r="AL979" s="19"/>
      <c r="AM979" s="19"/>
      <c r="AN979" s="19"/>
      <c r="AO979" s="19"/>
      <c r="AP979" s="19"/>
      <c r="AR979" s="19"/>
      <c r="AS979" s="19"/>
    </row>
    <row r="980" spans="1:45" x14ac:dyDescent="0.2">
      <c r="A980" s="35"/>
      <c r="B980" s="34"/>
      <c r="C980" s="35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H980" s="19"/>
      <c r="AI980" s="19"/>
      <c r="AJ980" s="19"/>
      <c r="AK980" s="19"/>
      <c r="AL980" s="19"/>
      <c r="AM980" s="19"/>
      <c r="AN980" s="19"/>
      <c r="AO980" s="19"/>
      <c r="AP980" s="19"/>
      <c r="AR980" s="19"/>
      <c r="AS980" s="19"/>
    </row>
    <row r="981" spans="1:45" x14ac:dyDescent="0.2">
      <c r="A981" s="35"/>
      <c r="B981" s="34"/>
      <c r="C981" s="35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H981" s="19"/>
      <c r="AI981" s="19"/>
      <c r="AJ981" s="19"/>
      <c r="AK981" s="19"/>
      <c r="AL981" s="19"/>
      <c r="AM981" s="19"/>
      <c r="AN981" s="19"/>
      <c r="AO981" s="19"/>
      <c r="AP981" s="19"/>
      <c r="AR981" s="19"/>
      <c r="AS981" s="19"/>
    </row>
    <row r="982" spans="1:45" x14ac:dyDescent="0.2">
      <c r="A982" s="35"/>
      <c r="B982" s="34"/>
      <c r="C982" s="35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H982" s="19"/>
      <c r="AI982" s="19"/>
      <c r="AJ982" s="19"/>
      <c r="AK982" s="19"/>
      <c r="AL982" s="19"/>
      <c r="AM982" s="19"/>
      <c r="AN982" s="19"/>
      <c r="AO982" s="19"/>
      <c r="AP982" s="19"/>
      <c r="AR982" s="19"/>
      <c r="AS982" s="19"/>
    </row>
    <row r="983" spans="1:45" x14ac:dyDescent="0.2">
      <c r="A983" s="35"/>
      <c r="B983" s="34"/>
      <c r="C983" s="35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H983" s="19"/>
      <c r="AI983" s="19"/>
      <c r="AJ983" s="19"/>
      <c r="AK983" s="19"/>
      <c r="AL983" s="19"/>
      <c r="AM983" s="19"/>
      <c r="AN983" s="19"/>
      <c r="AO983" s="19"/>
      <c r="AP983" s="19"/>
      <c r="AR983" s="19"/>
      <c r="AS983" s="19"/>
    </row>
    <row r="984" spans="1:45" x14ac:dyDescent="0.2">
      <c r="A984" s="35"/>
      <c r="B984" s="34"/>
      <c r="C984" s="35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H984" s="19"/>
      <c r="AI984" s="19"/>
      <c r="AJ984" s="19"/>
      <c r="AK984" s="19"/>
      <c r="AL984" s="19"/>
      <c r="AM984" s="19"/>
      <c r="AN984" s="19"/>
      <c r="AO984" s="19"/>
      <c r="AP984" s="19"/>
      <c r="AR984" s="19"/>
      <c r="AS984" s="19"/>
    </row>
    <row r="985" spans="1:45" x14ac:dyDescent="0.2">
      <c r="A985" s="35"/>
      <c r="B985" s="34"/>
      <c r="C985" s="35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H985" s="19"/>
      <c r="AI985" s="19"/>
      <c r="AJ985" s="19"/>
      <c r="AK985" s="19"/>
      <c r="AL985" s="19"/>
      <c r="AM985" s="19"/>
      <c r="AN985" s="19"/>
      <c r="AO985" s="19"/>
      <c r="AP985" s="19"/>
      <c r="AR985" s="19"/>
      <c r="AS985" s="19"/>
    </row>
    <row r="986" spans="1:45" x14ac:dyDescent="0.2">
      <c r="A986" s="35"/>
      <c r="B986" s="34"/>
      <c r="C986" s="35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H986" s="19"/>
      <c r="AI986" s="19"/>
      <c r="AJ986" s="19"/>
      <c r="AK986" s="19"/>
      <c r="AL986" s="19"/>
      <c r="AM986" s="19"/>
      <c r="AN986" s="19"/>
      <c r="AO986" s="19"/>
      <c r="AP986" s="19"/>
      <c r="AR986" s="19"/>
      <c r="AS986" s="19"/>
    </row>
    <row r="987" spans="1:45" x14ac:dyDescent="0.2">
      <c r="A987" s="35"/>
      <c r="B987" s="34"/>
      <c r="C987" s="35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H987" s="19"/>
      <c r="AI987" s="19"/>
      <c r="AJ987" s="19"/>
      <c r="AK987" s="19"/>
      <c r="AL987" s="19"/>
      <c r="AM987" s="19"/>
      <c r="AN987" s="19"/>
      <c r="AO987" s="19"/>
      <c r="AP987" s="19"/>
      <c r="AR987" s="19"/>
      <c r="AS987" s="19"/>
    </row>
    <row r="988" spans="1:45" x14ac:dyDescent="0.2">
      <c r="A988" s="35"/>
      <c r="B988" s="34"/>
      <c r="C988" s="35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H988" s="19"/>
      <c r="AI988" s="19"/>
      <c r="AJ988" s="19"/>
      <c r="AK988" s="19"/>
      <c r="AL988" s="19"/>
      <c r="AM988" s="19"/>
      <c r="AN988" s="19"/>
      <c r="AO988" s="19"/>
      <c r="AP988" s="19"/>
      <c r="AR988" s="19"/>
      <c r="AS988" s="19"/>
    </row>
    <row r="989" spans="1:45" x14ac:dyDescent="0.2">
      <c r="A989" s="35"/>
      <c r="B989" s="34"/>
      <c r="C989" s="35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H989" s="19"/>
      <c r="AI989" s="19"/>
      <c r="AJ989" s="19"/>
      <c r="AK989" s="19"/>
      <c r="AL989" s="19"/>
      <c r="AM989" s="19"/>
      <c r="AN989" s="19"/>
      <c r="AO989" s="19"/>
      <c r="AP989" s="19"/>
      <c r="AR989" s="19"/>
      <c r="AS989" s="19"/>
    </row>
    <row r="990" spans="1:45" x14ac:dyDescent="0.2">
      <c r="A990" s="35"/>
      <c r="B990" s="34"/>
      <c r="C990" s="35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H990" s="19"/>
      <c r="AI990" s="19"/>
      <c r="AJ990" s="19"/>
      <c r="AK990" s="19"/>
      <c r="AL990" s="19"/>
      <c r="AM990" s="19"/>
      <c r="AN990" s="19"/>
      <c r="AO990" s="19"/>
      <c r="AP990" s="19"/>
      <c r="AR990" s="19"/>
      <c r="AS990" s="19"/>
    </row>
    <row r="991" spans="1:45" x14ac:dyDescent="0.2">
      <c r="A991" s="35"/>
      <c r="B991" s="34"/>
      <c r="C991" s="35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H991" s="19"/>
      <c r="AI991" s="19"/>
      <c r="AJ991" s="19"/>
      <c r="AK991" s="19"/>
      <c r="AL991" s="19"/>
      <c r="AM991" s="19"/>
      <c r="AN991" s="19"/>
      <c r="AO991" s="19"/>
      <c r="AP991" s="19"/>
      <c r="AR991" s="19"/>
      <c r="AS991" s="19"/>
    </row>
    <row r="992" spans="1:45" x14ac:dyDescent="0.2">
      <c r="A992" s="35"/>
      <c r="B992" s="34"/>
      <c r="C992" s="35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H992" s="19"/>
      <c r="AI992" s="19"/>
      <c r="AJ992" s="19"/>
      <c r="AK992" s="19"/>
      <c r="AL992" s="19"/>
      <c r="AM992" s="19"/>
      <c r="AN992" s="19"/>
      <c r="AO992" s="19"/>
      <c r="AP992" s="19"/>
      <c r="AR992" s="19"/>
      <c r="AS992" s="19"/>
    </row>
    <row r="993" spans="1:45" x14ac:dyDescent="0.2">
      <c r="A993" s="35"/>
      <c r="B993" s="34"/>
      <c r="C993" s="35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H993" s="19"/>
      <c r="AI993" s="19"/>
      <c r="AJ993" s="19"/>
      <c r="AK993" s="19"/>
      <c r="AL993" s="19"/>
      <c r="AM993" s="19"/>
      <c r="AN993" s="19"/>
      <c r="AO993" s="19"/>
      <c r="AP993" s="19"/>
      <c r="AR993" s="19"/>
      <c r="AS993" s="19"/>
    </row>
    <row r="994" spans="1:45" x14ac:dyDescent="0.2">
      <c r="A994" s="35"/>
      <c r="B994" s="34"/>
      <c r="C994" s="35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H994" s="19"/>
      <c r="AI994" s="19"/>
      <c r="AJ994" s="19"/>
      <c r="AK994" s="19"/>
      <c r="AL994" s="19"/>
      <c r="AM994" s="19"/>
      <c r="AN994" s="19"/>
      <c r="AO994" s="19"/>
      <c r="AP994" s="19"/>
      <c r="AR994" s="19"/>
      <c r="AS994" s="19"/>
    </row>
    <row r="995" spans="1:45" x14ac:dyDescent="0.2">
      <c r="A995" s="35"/>
      <c r="B995" s="34"/>
      <c r="C995" s="35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H995" s="19"/>
      <c r="AI995" s="19"/>
      <c r="AJ995" s="19"/>
      <c r="AK995" s="19"/>
      <c r="AL995" s="19"/>
      <c r="AM995" s="19"/>
      <c r="AN995" s="19"/>
      <c r="AO995" s="19"/>
      <c r="AP995" s="19"/>
      <c r="AR995" s="19"/>
      <c r="AS995" s="19"/>
    </row>
    <row r="996" spans="1:45" x14ac:dyDescent="0.2">
      <c r="A996" s="35"/>
      <c r="B996" s="34"/>
      <c r="C996" s="35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H996" s="19"/>
      <c r="AI996" s="19"/>
      <c r="AJ996" s="19"/>
      <c r="AK996" s="19"/>
      <c r="AL996" s="19"/>
      <c r="AM996" s="19"/>
      <c r="AN996" s="19"/>
      <c r="AO996" s="19"/>
      <c r="AP996" s="19"/>
      <c r="AR996" s="19"/>
      <c r="AS996" s="19"/>
    </row>
    <row r="997" spans="1:45" x14ac:dyDescent="0.2">
      <c r="A997" s="35"/>
      <c r="B997" s="34"/>
      <c r="C997" s="35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H997" s="19"/>
      <c r="AI997" s="19"/>
      <c r="AJ997" s="19"/>
      <c r="AK997" s="19"/>
      <c r="AL997" s="19"/>
      <c r="AM997" s="19"/>
      <c r="AN997" s="19"/>
      <c r="AO997" s="19"/>
      <c r="AP997" s="19"/>
      <c r="AR997" s="19"/>
      <c r="AS997" s="19"/>
    </row>
    <row r="998" spans="1:45" x14ac:dyDescent="0.2">
      <c r="A998" s="35"/>
      <c r="B998" s="34"/>
      <c r="C998" s="35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H998" s="19"/>
      <c r="AI998" s="19"/>
      <c r="AJ998" s="19"/>
      <c r="AK998" s="19"/>
      <c r="AL998" s="19"/>
      <c r="AM998" s="19"/>
      <c r="AN998" s="19"/>
      <c r="AO998" s="19"/>
      <c r="AP998" s="19"/>
      <c r="AR998" s="19"/>
      <c r="AS998" s="19"/>
    </row>
    <row r="999" spans="1:45" x14ac:dyDescent="0.2">
      <c r="A999" s="35"/>
      <c r="B999" s="34"/>
      <c r="C999" s="35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H999" s="19"/>
      <c r="AI999" s="19"/>
      <c r="AJ999" s="19"/>
      <c r="AK999" s="19"/>
      <c r="AL999" s="19"/>
      <c r="AM999" s="19"/>
      <c r="AN999" s="19"/>
      <c r="AO999" s="19"/>
      <c r="AP999" s="19"/>
      <c r="AR999" s="19"/>
      <c r="AS999" s="19"/>
    </row>
    <row r="1000" spans="1:45" x14ac:dyDescent="0.2">
      <c r="A1000" s="35"/>
      <c r="B1000" s="34"/>
      <c r="C1000" s="35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R1000" s="19"/>
      <c r="AS1000" s="19"/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170A6-DF46-3340-9850-CD4F1FB3AB5A}">
  <dimension ref="A1:AS1000"/>
  <sheetViews>
    <sheetView workbookViewId="0">
      <pane ySplit="1" topLeftCell="A2" activePane="bottomLeft" state="frozen"/>
      <selection activeCell="P1" sqref="P1"/>
      <selection pane="bottomLeft" activeCell="C10" sqref="A1:XFD1048576"/>
    </sheetView>
  </sheetViews>
  <sheetFormatPr baseColWidth="10" defaultRowHeight="15" x14ac:dyDescent="0.2"/>
  <cols>
    <col min="1" max="1" width="16.6640625" customWidth="1"/>
    <col min="4" max="4" width="1.6640625" customWidth="1"/>
    <col min="5" max="32" width="11.6640625" customWidth="1"/>
    <col min="33" max="33" width="1.6640625" customWidth="1"/>
    <col min="34" max="42" width="13.33203125" customWidth="1"/>
    <col min="43" max="43" width="1.6640625" customWidth="1"/>
    <col min="44" max="45" width="13.33203125" customWidth="1"/>
  </cols>
  <sheetData>
    <row r="1" spans="1:45" x14ac:dyDescent="0.2">
      <c r="A1" s="14" t="s">
        <v>14</v>
      </c>
      <c r="B1" s="14" t="s">
        <v>4</v>
      </c>
      <c r="C1" s="14" t="s">
        <v>15</v>
      </c>
      <c r="E1" s="16">
        <v>44927</v>
      </c>
      <c r="F1" s="16">
        <v>44958</v>
      </c>
      <c r="G1" s="16">
        <v>44986</v>
      </c>
      <c r="H1" s="16">
        <v>45017</v>
      </c>
      <c r="I1" s="16">
        <v>45047</v>
      </c>
      <c r="J1" s="16">
        <v>45078</v>
      </c>
      <c r="K1" s="16">
        <v>45108</v>
      </c>
      <c r="L1" s="16">
        <v>45139</v>
      </c>
      <c r="M1" s="16">
        <v>45170</v>
      </c>
      <c r="N1" s="16">
        <v>45200</v>
      </c>
      <c r="O1" s="16">
        <v>45231</v>
      </c>
      <c r="P1" s="16">
        <v>45261</v>
      </c>
      <c r="Q1" s="16">
        <v>45292</v>
      </c>
      <c r="R1" s="16">
        <v>45323</v>
      </c>
      <c r="S1" s="16">
        <v>45352</v>
      </c>
      <c r="T1" s="16">
        <v>45383</v>
      </c>
      <c r="U1" s="16">
        <v>45413</v>
      </c>
      <c r="V1" s="16">
        <v>45444</v>
      </c>
      <c r="W1" s="16">
        <v>45474</v>
      </c>
      <c r="X1" s="16">
        <v>45505</v>
      </c>
      <c r="Y1" s="16">
        <v>45536</v>
      </c>
      <c r="Z1" s="16">
        <v>45566</v>
      </c>
      <c r="AA1" s="16">
        <v>45597</v>
      </c>
      <c r="AB1" s="16">
        <v>45627</v>
      </c>
      <c r="AC1" s="16">
        <v>45658</v>
      </c>
      <c r="AD1" s="16">
        <v>45689</v>
      </c>
      <c r="AE1" s="16">
        <v>45717</v>
      </c>
      <c r="AF1" s="16">
        <v>45748</v>
      </c>
      <c r="AH1" s="17" t="s">
        <v>73</v>
      </c>
      <c r="AI1" s="17" t="s">
        <v>74</v>
      </c>
      <c r="AJ1" s="17" t="s">
        <v>75</v>
      </c>
      <c r="AK1" s="17" t="s">
        <v>76</v>
      </c>
      <c r="AL1" s="17" t="s">
        <v>9</v>
      </c>
      <c r="AM1" s="17" t="s">
        <v>10</v>
      </c>
      <c r="AN1" s="17" t="s">
        <v>11</v>
      </c>
      <c r="AO1" s="17" t="s">
        <v>12</v>
      </c>
      <c r="AP1" s="17" t="s">
        <v>77</v>
      </c>
      <c r="AR1" s="18">
        <v>2023</v>
      </c>
      <c r="AS1" s="18">
        <v>2024</v>
      </c>
    </row>
    <row r="2" spans="1:45" x14ac:dyDescent="0.2">
      <c r="A2" s="35" t="s">
        <v>13</v>
      </c>
      <c r="B2" s="34" t="s">
        <v>73</v>
      </c>
      <c r="C2" s="35" t="s">
        <v>16</v>
      </c>
      <c r="E2" s="19" cm="1">
        <f t="array" ref="E2">IFERROR(
    SUMPRODUCT(
        (Data_Clean_Build!H$2:H$51) *
        (($B2 = "All") + (Data_Clean_Build!$F$2:$F$51 = $B2)) *
        (($C2 = "") + ISNUMBER(SEARCH(Data_Clean_Build!$B$2:$B$51,$C2)))
    ),
    0
)</f>
        <v>0</v>
      </c>
      <c r="F2" s="19" cm="1">
        <f t="array" ref="F2">IFERROR(
    SUMPRODUCT(
        (Data_Clean_Build!I$2:I$51) *
        (($B2 = "All") + (Data_Clean_Build!$F$2:$F$51 = $B2)) *
        (($C2 = "") + ISNUMBER(SEARCH(Data_Clean_Build!$B$2:$B$51,$C2)))
    ),
    0
)</f>
        <v>2034.3856799999999</v>
      </c>
      <c r="G2" s="19" cm="1">
        <f t="array" ref="G2">IFERROR(
    SUMPRODUCT(
        (Data_Clean_Build!J$2:J$51) *
        (($B2 = "All") + (Data_Clean_Build!$F$2:$F$51 = $B2)) *
        (($C2 = "") + ISNUMBER(SEARCH(Data_Clean_Build!$B$2:$B$51,$C2)))
    ),
    0
)</f>
        <v>2122.4416799999999</v>
      </c>
      <c r="H2" s="19" cm="1">
        <f t="array" ref="H2">IFERROR(
    SUMPRODUCT(
        (Data_Clean_Build!K$2:K$51) *
        (($B2 = "All") + (Data_Clean_Build!$F$2:$F$51 = $B2)) *
        (($C2 = "") + ISNUMBER(SEARCH(Data_Clean_Build!$B$2:$B$51,$C2)))
    ),
    0
)</f>
        <v>2688.9649200000003</v>
      </c>
      <c r="I2" s="19" cm="1">
        <f t="array" ref="I2">IFERROR(
    SUMPRODUCT(
        (Data_Clean_Build!L$2:L$51) *
        (($B2 = "All") + (Data_Clean_Build!$F$2:$F$51 = $B2)) *
        (($C2 = "") + ISNUMBER(SEARCH(Data_Clean_Build!$B$2:$B$51,$C2)))
    ),
    0
)</f>
        <v>2724.3639599999997</v>
      </c>
      <c r="J2" s="19" cm="1">
        <f t="array" ref="J2">IFERROR(
    SUMPRODUCT(
        (Data_Clean_Build!M$2:M$51) *
        (($B2 = "All") + (Data_Clean_Build!$F$2:$F$51 = $B2)) *
        (($C2 = "") + ISNUMBER(SEARCH(Data_Clean_Build!$B$2:$B$51,$C2)))
    ),
    0
)</f>
        <v>2495.5732800000001</v>
      </c>
      <c r="K2" s="19" cm="1">
        <f t="array" ref="K2">IFERROR(
    SUMPRODUCT(
        (Data_Clean_Build!N$2:N$51) *
        (($B2 = "All") + (Data_Clean_Build!$F$2:$F$51 = $B2)) *
        (($C2 = "") + ISNUMBER(SEARCH(Data_Clean_Build!$B$2:$B$51,$C2)))
    ),
    0
)</f>
        <v>2495.5732800000001</v>
      </c>
      <c r="L2" s="19" cm="1">
        <f t="array" ref="L2">IFERROR(
    SUMPRODUCT(
        (Data_Clean_Build!O$2:O$51) *
        (($B2 = "All") + (Data_Clean_Build!$F$2:$F$51 = $B2)) *
        (($C2 = "") + ISNUMBER(SEARCH(Data_Clean_Build!$B$2:$B$51,$C2)))
    ),
    0
)</f>
        <v>2504.7719999999999</v>
      </c>
      <c r="M2" s="19" cm="1">
        <f t="array" ref="M2">IFERROR(
    SUMPRODUCT(
        (Data_Clean_Build!P$2:P$51) *
        (($B2 = "All") + (Data_Clean_Build!$F$2:$F$51 = $B2)) *
        (($C2 = "") + ISNUMBER(SEARCH(Data_Clean_Build!$B$2:$B$51,$C2)))
    ),
    0
)</f>
        <v>2647.9079999999999</v>
      </c>
      <c r="N2" s="19" cm="1">
        <f t="array" ref="N2">IFERROR(
    SUMPRODUCT(
        (Data_Clean_Build!Q$2:Q$51) *
        (($B2 = "All") + (Data_Clean_Build!$F$2:$F$51 = $B2)) *
        (($C2 = "") + ISNUMBER(SEARCH(Data_Clean_Build!$B$2:$B$51,$C2)))
    ),
    0
)</f>
        <v>1881.7819199999999</v>
      </c>
      <c r="O2" s="19" cm="1">
        <f t="array" ref="O2">IFERROR(
    SUMPRODUCT(
        (Data_Clean_Build!R$2:R$51) *
        (($B2 = "All") + (Data_Clean_Build!$F$2:$F$51 = $B2)) *
        (($C2 = "") + ISNUMBER(SEARCH(Data_Clean_Build!$B$2:$B$51,$C2)))
    ),
    0
)</f>
        <v>1984.5979199999997</v>
      </c>
      <c r="P2" s="19" cm="1">
        <f t="array" ref="P2">IFERROR(
    SUMPRODUCT(
        (Data_Clean_Build!S$2:S$51) *
        (($B2 = "All") + (Data_Clean_Build!$F$2:$F$51 = $B2)) *
        (($C2 = "") + ISNUMBER(SEARCH(Data_Clean_Build!$B$2:$B$51,$C2)))
    ),
    0
)</f>
        <v>2491.5443999999998</v>
      </c>
      <c r="Q2" s="19" cm="1">
        <f t="array" ref="Q2">IFERROR(
    SUMPRODUCT(
        (Data_Clean_Build!T$2:T$51) *
        (($B2 = "All") + (Data_Clean_Build!$F$2:$F$51 = $B2)) *
        (($C2 = "") + ISNUMBER(SEARCH(Data_Clean_Build!$B$2:$B$51,$C2)))
    ),
    0
)</f>
        <v>2487.37824</v>
      </c>
      <c r="R2" s="19" cm="1">
        <f t="array" ref="R2">IFERROR(
    SUMPRODUCT(
        (Data_Clean_Build!U$2:U$51) *
        (($B2 = "All") + (Data_Clean_Build!$F$2:$F$51 = $B2)) *
        (($C2 = "") + ISNUMBER(SEARCH(Data_Clean_Build!$B$2:$B$51,$C2)))
    ),
    0
)</f>
        <v>2541.1939199999997</v>
      </c>
      <c r="S2" s="19" cm="1">
        <f t="array" ref="S2">IFERROR(
    SUMPRODUCT(
        (Data_Clean_Build!V$2:V$51) *
        (($B2 = "All") + (Data_Clean_Build!$F$2:$F$51 = $B2)) *
        (($C2 = "") + ISNUMBER(SEARCH(Data_Clean_Build!$B$2:$B$51,$C2)))
    ),
    0
)</f>
        <v>2270.2003199999999</v>
      </c>
      <c r="T2" s="19" cm="1">
        <f t="array" ref="T2">IFERROR(
    SUMPRODUCT(
        (Data_Clean_Build!W$2:W$51) *
        (($B2 = "All") + (Data_Clean_Build!$F$2:$F$51 = $B2)) *
        (($C2 = "") + ISNUMBER(SEARCH(Data_Clean_Build!$B$2:$B$51,$C2)))
    ),
    0
)</f>
        <v>2257.2489599999999</v>
      </c>
      <c r="U2" s="19" cm="1">
        <f t="array" ref="U2">IFERROR(
    SUMPRODUCT(
        (Data_Clean_Build!X$2:X$51) *
        (($B2 = "All") + (Data_Clean_Build!$F$2:$F$51 = $B2)) *
        (($C2 = "") + ISNUMBER(SEARCH(Data_Clean_Build!$B$2:$B$51,$C2)))
    ),
    0
)</f>
        <v>2082.348</v>
      </c>
      <c r="V2" s="19" cm="1">
        <f t="array" ref="V2">IFERROR(
    SUMPRODUCT(
        (Data_Clean_Build!Y$2:Y$51) *
        (($B2 = "All") + (Data_Clean_Build!$F$2:$F$51 = $B2)) *
        (($C2 = "") + ISNUMBER(SEARCH(Data_Clean_Build!$B$2:$B$51,$C2)))
    ),
    0
)</f>
        <v>2087.6068800000003</v>
      </c>
      <c r="W2" s="19" cm="1">
        <f t="array" ref="W2">IFERROR(
    SUMPRODUCT(
        (Data_Clean_Build!Z$2:Z$51) *
        (($B2 = "All") + (Data_Clean_Build!$F$2:$F$51 = $B2)) *
        (($C2 = "") + ISNUMBER(SEARCH(Data_Clean_Build!$B$2:$B$51,$C2)))
    ),
    0
)</f>
        <v>2087.6068800000003</v>
      </c>
      <c r="X2" s="19" cm="1">
        <f t="array" ref="X2">IFERROR(
    SUMPRODUCT(
        (Data_Clean_Build!AA$2:AA$51) *
        (($B2 = "All") + (Data_Clean_Build!$F$2:$F$51 = $B2)) *
        (($C2 = "") + ISNUMBER(SEARCH(Data_Clean_Build!$B$2:$B$51,$C2)))
    ),
    0
)</f>
        <v>2087.6068800000003</v>
      </c>
      <c r="Y2" s="19" cm="1">
        <f t="array" ref="Y2">IFERROR(
    SUMPRODUCT(
        (Data_Clean_Build!AB$2:AB$51) *
        (($B2 = "All") + (Data_Clean_Build!$F$2:$F$51 = $B2)) *
        (($C2 = "") + ISNUMBER(SEARCH(Data_Clean_Build!$B$2:$B$51,$C2)))
    ),
    0
)</f>
        <v>2111.4259200000001</v>
      </c>
      <c r="Z2" s="19" cm="1">
        <f t="array" ref="Z2">IFERROR(
    SUMPRODUCT(
        (Data_Clean_Build!AC$2:AC$51) *
        (($B2 = "All") + (Data_Clean_Build!$F$2:$F$51 = $B2)) *
        (($C2 = "") + ISNUMBER(SEARCH(Data_Clean_Build!$B$2:$B$51,$C2)))
    ),
    0
)</f>
        <v>2122.2345599999999</v>
      </c>
      <c r="AA2" s="19" cm="1">
        <f t="array" ref="AA2">IFERROR(
    SUMPRODUCT(
        (Data_Clean_Build!AD$2:AD$51) *
        (($B2 = "All") + (Data_Clean_Build!$F$2:$F$51 = $B2)) *
        (($C2 = "") + ISNUMBER(SEARCH(Data_Clean_Build!$B$2:$B$51,$C2)))
    ),
    0
)</f>
        <v>2122.2345599999999</v>
      </c>
      <c r="AB2" s="19" cm="1">
        <f t="array" ref="AB2">IFERROR(
    SUMPRODUCT(
        (Data_Clean_Build!AE$2:AE$51) *
        (($B2 = "All") + (Data_Clean_Build!$F$2:$F$51 = $B2)) *
        (($C2 = "") + ISNUMBER(SEARCH(Data_Clean_Build!$B$2:$B$51,$C2)))
    ),
    0
)</f>
        <v>2122.2345599999999</v>
      </c>
      <c r="AC2" s="19" cm="1">
        <f t="array" ref="AC2">IFERROR(
    SUMPRODUCT(
        (Data_Clean_Build!AF$2:AF$51) *
        (($B2 = "All") + (Data_Clean_Build!$F$2:$F$51 = $B2)) *
        (($C2 = "") + ISNUMBER(SEARCH(Data_Clean_Build!$B$2:$B$51,$C2)))
    ),
    0
)</f>
        <v>2140.5081599999999</v>
      </c>
      <c r="AD2" s="19" cm="1">
        <f t="array" ref="AD2">IFERROR(
    SUMPRODUCT(
        (Data_Clean_Build!AG$2:AG$51) *
        (($B2 = "All") + (Data_Clean_Build!$F$2:$F$51 = $B2)) *
        (($C2 = "") + ISNUMBER(SEARCH(Data_Clean_Build!$B$2:$B$51,$C2)))
    ),
    0
)</f>
        <v>2246.1652800000002</v>
      </c>
      <c r="AE2" s="19" cm="1">
        <f t="array" ref="AE2">IFERROR(
    SUMPRODUCT(
        (Data_Clean_Build!AH$2:AH$51) *
        (($B2 = "All") + (Data_Clean_Build!$F$2:$F$51 = $B2)) *
        (($C2 = "") + ISNUMBER(SEARCH(Data_Clean_Build!$B$2:$B$51,$C2)))
    ),
    0
)</f>
        <v>2246.1652800000002</v>
      </c>
      <c r="AF2" s="19" cm="1">
        <f t="array" ref="AF2">IFERROR(
    SUMPRODUCT(
        (Data_Clean_Build!AI$2:AI$51) *
        (($B2 = "All") + (Data_Clean_Build!$F$2:$F$51 = $B2)) *
        (($C2 = "") + ISNUMBER(SEARCH(Data_Clean_Build!$B$2:$B$51,$C2)))
    ),
    0
)</f>
        <v>2256.46272</v>
      </c>
      <c r="AH2" s="19" cm="1">
        <f t="array" ref="AH2">_xlfn.SWITCH($A2,"Start",$E2,"End",$G2,SUM($E2:$G2))</f>
        <v>0</v>
      </c>
      <c r="AI2" s="19" cm="1">
        <f t="array" ref="AI2">_xlfn.SWITCH($A2,"Start",$H2,"End",$J2,SUM($H2:$J2))</f>
        <v>2688.9649200000003</v>
      </c>
      <c r="AJ2" s="19" cm="1">
        <f t="array" ref="AJ2">_xlfn.SWITCH($A2,"Start",$K2,"End",$M2,SUM($K2:$M2))</f>
        <v>2495.5732800000001</v>
      </c>
      <c r="AK2" s="19" cm="1">
        <f t="array" ref="AK2">_xlfn.SWITCH($A2,"Start",$N2,"End",$P2,SUM($N2:$P2))</f>
        <v>1881.7819199999999</v>
      </c>
      <c r="AL2" s="19" cm="1">
        <f t="array" ref="AL2">_xlfn.SWITCH($A2,"Start",$Q2,"End",$S2,SUM($Q2:$S2))</f>
        <v>2487.37824</v>
      </c>
      <c r="AM2" s="19" cm="1">
        <f t="array" ref="AM2">_xlfn.SWITCH($A2,"Start",$T2,"End",$V2,SUM($T2:$V2))</f>
        <v>2257.2489599999999</v>
      </c>
      <c r="AN2" s="19" cm="1">
        <f t="array" ref="AN2">_xlfn.SWITCH($A2,"Start",$W2,"End",$Y2,SUM($W2:$Y2))</f>
        <v>2087.6068800000003</v>
      </c>
      <c r="AO2" s="19" cm="1">
        <f t="array" ref="AO2">_xlfn.SWITCH($A2,"Start",$Z2,"End",$AB2,SUM($Z2:$AB2))</f>
        <v>2122.2345599999999</v>
      </c>
      <c r="AP2" s="19" cm="1">
        <f t="array" ref="AP2">_xlfn.SWITCH($A2,"Start",$AC2,"End",$AE2,SUM($AC2:$AE2))</f>
        <v>2140.5081599999999</v>
      </c>
      <c r="AR2" s="19" cm="1">
        <f t="array" ref="AR2">_xlfn.SWITCH($A2,"Start",$E2,"End",$P2,SUM($E2:$P2))</f>
        <v>0</v>
      </c>
      <c r="AS2" s="19" cm="1">
        <f t="array" ref="AS2">_xlfn.SWITCH($A2,"Start",$Q2,"End",$AB2,SUM($Q2:$AB2))</f>
        <v>2487.37824</v>
      </c>
    </row>
    <row r="3" spans="1:45" x14ac:dyDescent="0.2">
      <c r="A3" s="35" t="s">
        <v>1</v>
      </c>
      <c r="B3" s="34" t="s">
        <v>73</v>
      </c>
      <c r="C3" s="35" t="s">
        <v>16</v>
      </c>
      <c r="E3" s="19" cm="1">
        <f t="array" ref="E3">IFERROR(
    SUMPRODUCT(
        (Data_Clean_Build!I$2:I$51) *
        (Data_Clean_Build!$D$2:$D$51 = Data_Clean_Build!I$1:I$1) *
        (($B3 = "All") + (Data_Clean_Build!$F$2:$F$51 = $B3)) *
        (($C3 = "") + ISNUMBER(SEARCH(Data_Clean_Build!$B$2:$B$51,$C3)))
    ),
    0
)</f>
        <v>2034.3856799999999</v>
      </c>
      <c r="F3" s="19" cm="1">
        <f t="array" ref="F3">IFERROR(
    SUMPRODUCT(
        (Data_Clean_Build!J$2:J$51) *
        (Data_Clean_Build!$D$2:$D$51 = Data_Clean_Build!J$1:J$1) *
        (($B3 = "All") + (Data_Clean_Build!$F$2:$F$51 = $B3)) *
        (($C3 = "") + ISNUMBER(SEARCH(Data_Clean_Build!$B$2:$B$51,$C3)))
    ),
    0
)</f>
        <v>231.19200000000001</v>
      </c>
      <c r="G3" s="19" cm="1">
        <f t="array" ref="G3">IFERROR(
    SUMPRODUCT(
        (Data_Clean_Build!K$2:K$51) *
        (Data_Clean_Build!$D$2:$D$51 = Data_Clean_Build!K$1:K$1) *
        (($B3 = "All") + (Data_Clean_Build!$F$2:$F$51 = $B3)) *
        (($C3 = "") + ISNUMBER(SEARCH(Data_Clean_Build!$B$2:$B$51,$C3)))
    ),
    0
)</f>
        <v>566.52323999999999</v>
      </c>
      <c r="H3" s="19" cm="1">
        <f t="array" ref="H3">IFERROR(
    SUMPRODUCT(
        (Data_Clean_Build!L$2:L$51) *
        (Data_Clean_Build!$D$2:$D$51 = Data_Clean_Build!L$1:L$1) *
        (($B3 = "All") + (Data_Clean_Build!$F$2:$F$51 = $B3)) *
        (($C3 = "") + ISNUMBER(SEARCH(Data_Clean_Build!$B$2:$B$51,$C3)))
    ),
    0
)</f>
        <v>0</v>
      </c>
      <c r="I3" s="19" cm="1">
        <f t="array" ref="I3">IFERROR(
    SUMPRODUCT(
        (Data_Clean_Build!M$2:M$51) *
        (Data_Clean_Build!$D$2:$D$51 = Data_Clean_Build!M$1:M$1) *
        (($B3 = "All") + (Data_Clean_Build!$F$2:$F$51 = $B3)) *
        (($C3 = "") + ISNUMBER(SEARCH(Data_Clean_Build!$B$2:$B$51,$C3)))
    ),
    0
)</f>
        <v>0</v>
      </c>
      <c r="J3" s="19" cm="1">
        <f t="array" ref="J3">IFERROR(
    SUMPRODUCT(
        (Data_Clean_Build!N$2:N$51) *
        (Data_Clean_Build!$D$2:$D$51 = Data_Clean_Build!N$1:N$1) *
        (($B3 = "All") + (Data_Clean_Build!$F$2:$F$51 = $B3)) *
        (($C3 = "") + ISNUMBER(SEARCH(Data_Clean_Build!$B$2:$B$51,$C3)))
    ),
    0
)</f>
        <v>0</v>
      </c>
      <c r="K3" s="19" cm="1">
        <f t="array" ref="K3">IFERROR(
    SUMPRODUCT(
        (Data_Clean_Build!O$2:O$51) *
        (Data_Clean_Build!$D$2:$D$51 = Data_Clean_Build!O$1:O$1) *
        (($B3 = "All") + (Data_Clean_Build!$F$2:$F$51 = $B3)) *
        (($C3 = "") + ISNUMBER(SEARCH(Data_Clean_Build!$B$2:$B$51,$C3)))
    ),
    0
)</f>
        <v>0</v>
      </c>
      <c r="L3" s="19" cm="1">
        <f t="array" ref="L3">IFERROR(
    SUMPRODUCT(
        (Data_Clean_Build!P$2:P$51) *
        (Data_Clean_Build!$D$2:$D$51 = Data_Clean_Build!P$1:P$1) *
        (($B3 = "All") + (Data_Clean_Build!$F$2:$F$51 = $B3)) *
        (($C3 = "") + ISNUMBER(SEARCH(Data_Clean_Build!$B$2:$B$51,$C3)))
    ),
    0
)</f>
        <v>0</v>
      </c>
      <c r="M3" s="19" cm="1">
        <f t="array" ref="M3">IFERROR(
    SUMPRODUCT(
        (Data_Clean_Build!Q$2:Q$51) *
        (Data_Clean_Build!$D$2:$D$51 = Data_Clean_Build!Q$1:Q$1) *
        (($B3 = "All") + (Data_Clean_Build!$F$2:$F$51 = $B3)) *
        (($C3 = "") + ISNUMBER(SEARCH(Data_Clean_Build!$B$2:$B$51,$C3)))
    ),
    0
)</f>
        <v>0</v>
      </c>
      <c r="N3" s="19" cm="1">
        <f t="array" ref="N3">IFERROR(
    SUMPRODUCT(
        (Data_Clean_Build!R$2:R$51) *
        (Data_Clean_Build!$D$2:$D$51 = Data_Clean_Build!R$1:R$1) *
        (($B3 = "All") + (Data_Clean_Build!$F$2:$F$51 = $B3)) *
        (($C3 = "") + ISNUMBER(SEARCH(Data_Clean_Build!$B$2:$B$51,$C3)))
    ),
    0
)</f>
        <v>0</v>
      </c>
      <c r="O3" s="19" cm="1">
        <f t="array" ref="O3">IFERROR(
    SUMPRODUCT(
        (Data_Clean_Build!S$2:S$51) *
        (Data_Clean_Build!$D$2:$D$51 = Data_Clean_Build!S$1:S$1) *
        (($B3 = "All") + (Data_Clean_Build!$F$2:$F$51 = $B3)) *
        (($C3 = "") + ISNUMBER(SEARCH(Data_Clean_Build!$B$2:$B$51,$C3)))
    ),
    0
)</f>
        <v>0</v>
      </c>
      <c r="P3" s="19" cm="1">
        <f t="array" ref="P3">IFERROR(
    SUMPRODUCT(
        (Data_Clean_Build!T$2:T$51) *
        (Data_Clean_Build!$D$2:$D$51 = Data_Clean_Build!T$1:T$1) *
        (($B3 = "All") + (Data_Clean_Build!$F$2:$F$51 = $B3)) *
        (($C3 = "") + ISNUMBER(SEARCH(Data_Clean_Build!$B$2:$B$51,$C3)))
    ),
    0
)</f>
        <v>0</v>
      </c>
      <c r="Q3" s="19" cm="1">
        <f t="array" ref="Q3">IFERROR(
    SUMPRODUCT(
        (Data_Clean_Build!U$2:U$51) *
        (Data_Clean_Build!$D$2:$D$51 = Data_Clean_Build!U$1:U$1) *
        (($B3 = "All") + (Data_Clean_Build!$F$2:$F$51 = $B3)) *
        (($C3 = "") + ISNUMBER(SEARCH(Data_Clean_Build!$B$2:$B$51,$C3)))
    ),
    0
)</f>
        <v>0</v>
      </c>
      <c r="R3" s="19" cm="1">
        <f t="array" ref="R3">IFERROR(
    SUMPRODUCT(
        (Data_Clean_Build!V$2:V$51) *
        (Data_Clean_Build!$D$2:$D$51 = Data_Clean_Build!V$1:V$1) *
        (($B3 = "All") + (Data_Clean_Build!$F$2:$F$51 = $B3)) *
        (($C3 = "") + ISNUMBER(SEARCH(Data_Clean_Build!$B$2:$B$51,$C3)))
    ),
    0
)</f>
        <v>0</v>
      </c>
      <c r="S3" s="19" cm="1">
        <f t="array" ref="S3">IFERROR(
    SUMPRODUCT(
        (Data_Clean_Build!W$2:W$51) *
        (Data_Clean_Build!$D$2:$D$51 = Data_Clean_Build!W$1:W$1) *
        (($B3 = "All") + (Data_Clean_Build!$F$2:$F$51 = $B3)) *
        (($C3 = "") + ISNUMBER(SEARCH(Data_Clean_Build!$B$2:$B$51,$C3)))
    ),
    0
)</f>
        <v>0</v>
      </c>
      <c r="T3" s="19" cm="1">
        <f t="array" ref="T3">IFERROR(
    SUMPRODUCT(
        (Data_Clean_Build!X$2:X$51) *
        (Data_Clean_Build!$D$2:$D$51 = Data_Clean_Build!X$1:X$1) *
        (($B3 = "All") + (Data_Clean_Build!$F$2:$F$51 = $B3)) *
        (($C3 = "") + ISNUMBER(SEARCH(Data_Clean_Build!$B$2:$B$51,$C3)))
    ),
    0
)</f>
        <v>0</v>
      </c>
      <c r="U3" s="19" cm="1">
        <f t="array" ref="U3">IFERROR(
    SUMPRODUCT(
        (Data_Clean_Build!Y$2:Y$51) *
        (Data_Clean_Build!$D$2:$D$51 = Data_Clean_Build!Y$1:Y$1) *
        (($B3 = "All") + (Data_Clean_Build!$F$2:$F$51 = $B3)) *
        (($C3 = "") + ISNUMBER(SEARCH(Data_Clean_Build!$B$2:$B$51,$C3)))
    ),
    0
)</f>
        <v>0</v>
      </c>
      <c r="V3" s="19" cm="1">
        <f t="array" ref="V3">IFERROR(
    SUMPRODUCT(
        (Data_Clean_Build!Z$2:Z$51) *
        (Data_Clean_Build!$D$2:$D$51 = Data_Clean_Build!Z$1:Z$1) *
        (($B3 = "All") + (Data_Clean_Build!$F$2:$F$51 = $B3)) *
        (($C3 = "") + ISNUMBER(SEARCH(Data_Clean_Build!$B$2:$B$51,$C3)))
    ),
    0
)</f>
        <v>0</v>
      </c>
      <c r="W3" s="19" cm="1">
        <f t="array" ref="W3">IFERROR(
    SUMPRODUCT(
        (Data_Clean_Build!AA$2:AA$51) *
        (Data_Clean_Build!$D$2:$D$51 = Data_Clean_Build!AA$1:AA$1) *
        (($B3 = "All") + (Data_Clean_Build!$F$2:$F$51 = $B3)) *
        (($C3 = "") + ISNUMBER(SEARCH(Data_Clean_Build!$B$2:$B$51,$C3)))
    ),
    0
)</f>
        <v>0</v>
      </c>
      <c r="X3" s="19" cm="1">
        <f t="array" ref="X3">IFERROR(
    SUMPRODUCT(
        (Data_Clean_Build!AB$2:AB$51) *
        (Data_Clean_Build!$D$2:$D$51 = Data_Clean_Build!AB$1:AB$1) *
        (($B3 = "All") + (Data_Clean_Build!$F$2:$F$51 = $B3)) *
        (($C3 = "") + ISNUMBER(SEARCH(Data_Clean_Build!$B$2:$B$51,$C3)))
    ),
    0
)</f>
        <v>0</v>
      </c>
      <c r="Y3" s="19" cm="1">
        <f t="array" ref="Y3">IFERROR(
    SUMPRODUCT(
        (Data_Clean_Build!AC$2:AC$51) *
        (Data_Clean_Build!$D$2:$D$51 = Data_Clean_Build!AC$1:AC$1) *
        (($B3 = "All") + (Data_Clean_Build!$F$2:$F$51 = $B3)) *
        (($C3 = "") + ISNUMBER(SEARCH(Data_Clean_Build!$B$2:$B$51,$C3)))
    ),
    0
)</f>
        <v>0</v>
      </c>
      <c r="Z3" s="19" cm="1">
        <f t="array" ref="Z3">IFERROR(
    SUMPRODUCT(
        (Data_Clean_Build!AD$2:AD$51) *
        (Data_Clean_Build!$D$2:$D$51 = Data_Clean_Build!AD$1:AD$1) *
        (($B3 = "All") + (Data_Clean_Build!$F$2:$F$51 = $B3)) *
        (($C3 = "") + ISNUMBER(SEARCH(Data_Clean_Build!$B$2:$B$51,$C3)))
    ),
    0
)</f>
        <v>0</v>
      </c>
      <c r="AA3" s="19" cm="1">
        <f t="array" ref="AA3">IFERROR(
    SUMPRODUCT(
        (Data_Clean_Build!AE$2:AE$51) *
        (Data_Clean_Build!$D$2:$D$51 = Data_Clean_Build!AE$1:AE$1) *
        (($B3 = "All") + (Data_Clean_Build!$F$2:$F$51 = $B3)) *
        (($C3 = "") + ISNUMBER(SEARCH(Data_Clean_Build!$B$2:$B$51,$C3)))
    ),
    0
)</f>
        <v>0</v>
      </c>
      <c r="AB3" s="19" cm="1">
        <f t="array" ref="AB3">IFERROR(
    SUMPRODUCT(
        (Data_Clean_Build!AF$2:AF$51) *
        (Data_Clean_Build!$D$2:$D$51 = Data_Clean_Build!AF$1:AF$1) *
        (($B3 = "All") + (Data_Clean_Build!$F$2:$F$51 = $B3)) *
        (($C3 = "") + ISNUMBER(SEARCH(Data_Clean_Build!$B$2:$B$51,$C3)))
    ),
    0
)</f>
        <v>0</v>
      </c>
      <c r="AC3" s="19" cm="1">
        <f t="array" ref="AC3">IFERROR(
    SUMPRODUCT(
        (Data_Clean_Build!AG$2:AG$51) *
        (Data_Clean_Build!$D$2:$D$51 = Data_Clean_Build!AG$1:AG$1) *
        (($B3 = "All") + (Data_Clean_Build!$F$2:$F$51 = $B3)) *
        (($C3 = "") + ISNUMBER(SEARCH(Data_Clean_Build!$B$2:$B$51,$C3)))
    ),
    0
)</f>
        <v>0</v>
      </c>
      <c r="AD3" s="19" cm="1">
        <f t="array" ref="AD3">IFERROR(
    SUMPRODUCT(
        (Data_Clean_Build!AH$2:AH$51) *
        (Data_Clean_Build!$D$2:$D$51 = Data_Clean_Build!AH$1:AH$1) *
        (($B3 = "All") + (Data_Clean_Build!$F$2:$F$51 = $B3)) *
        (($C3 = "") + ISNUMBER(SEARCH(Data_Clean_Build!$B$2:$B$51,$C3)))
    ),
    0
)</f>
        <v>0</v>
      </c>
      <c r="AE3" s="19" cm="1">
        <f t="array" ref="AE3">IFERROR(
    SUMPRODUCT(
        (Data_Clean_Build!AI$2:AI$51) *
        (Data_Clean_Build!$D$2:$D$51 = Data_Clean_Build!AI$1:AI$1) *
        (($B3 = "All") + (Data_Clean_Build!$F$2:$F$51 = $B3)) *
        (($C3 = "") + ISNUMBER(SEARCH(Data_Clean_Build!$B$2:$B$51,$C3)))
    ),
    0
)</f>
        <v>0</v>
      </c>
      <c r="AF3" s="19" cm="1">
        <f t="array" ref="AF3">IFERROR(
    SUMPRODUCT(
        (Data_Clean_Build!AJ$2:AJ$51) *
        (Data_Clean_Build!$D$2:$D$51 = Data_Clean_Build!AJ$1:AJ$1) *
        (($B3 = "All") + (Data_Clean_Build!$F$2:$F$51 = $B3)) *
        (($C3 = "") + ISNUMBER(SEARCH(Data_Clean_Build!$B$2:$B$51,$C3)))
    ),
    0
)</f>
        <v>0</v>
      </c>
      <c r="AH3" s="19" cm="1">
        <f t="array" ref="AH3">_xlfn.SWITCH($A3,"Start",$E3,"End",$G3,SUM($E3:$G3))</f>
        <v>2832.1009199999999</v>
      </c>
      <c r="AI3" s="19" cm="1">
        <f t="array" ref="AI3">_xlfn.SWITCH($A3,"Start",$H3,"End",$J3,SUM($H3:$J3))</f>
        <v>0</v>
      </c>
      <c r="AJ3" s="19" cm="1">
        <f t="array" ref="AJ3">_xlfn.SWITCH($A3,"Start",$K3,"End",$M3,SUM($K3:$M3))</f>
        <v>0</v>
      </c>
      <c r="AK3" s="19" cm="1">
        <f t="array" ref="AK3">_xlfn.SWITCH($A3,"Start",$N3,"End",$P3,SUM($N3:$P3))</f>
        <v>0</v>
      </c>
      <c r="AL3" s="19" cm="1">
        <f t="array" ref="AL3">_xlfn.SWITCH($A3,"Start",$Q3,"End",$S3,SUM($Q3:$S3))</f>
        <v>0</v>
      </c>
      <c r="AM3" s="19" cm="1">
        <f t="array" ref="AM3">_xlfn.SWITCH($A3,"Start",$T3,"End",$V3,SUM($T3:$V3))</f>
        <v>0</v>
      </c>
      <c r="AN3" s="19" cm="1">
        <f t="array" ref="AN3">_xlfn.SWITCH($A3,"Start",$W3,"End",$Y3,SUM($W3:$Y3))</f>
        <v>0</v>
      </c>
      <c r="AO3" s="19" cm="1">
        <f t="array" ref="AO3">_xlfn.SWITCH($A3,"Start",$Z3,"End",$AB3,SUM($Z3:$AB3))</f>
        <v>0</v>
      </c>
      <c r="AP3" s="19" cm="1">
        <f t="array" ref="AP3">_xlfn.SWITCH($A3,"Start",$AC3,"End",$AE3,SUM($AC3:$AE3))</f>
        <v>0</v>
      </c>
      <c r="AR3" s="19" cm="1">
        <f t="array" ref="AR3">_xlfn.SWITCH($A3,"Start",$E3,"End",$P3,SUM($E3:$P3))</f>
        <v>2832.1009199999999</v>
      </c>
      <c r="AS3" s="19" cm="1">
        <f t="array" ref="AS3">_xlfn.SWITCH($A3,"Start",$Q3,"End",$AB3,SUM($Q3:$AB3))</f>
        <v>0</v>
      </c>
    </row>
    <row r="4" spans="1:45" x14ac:dyDescent="0.2">
      <c r="A4" s="35" t="s">
        <v>17</v>
      </c>
      <c r="B4" s="34" t="s">
        <v>73</v>
      </c>
      <c r="C4" s="35" t="s">
        <v>16</v>
      </c>
      <c r="E4" s="19" cm="1">
        <f t="array" ref="E4">IFERROR(
    SUMPRODUCT(
        (Data_Clean_Build!I$2:I$51) *
        (Data_Clean_Build!H$2:H$51 &lt;&gt; "") *
        (Data_Clean_Build!H$2:H$51 = 0) *
       (Data_Clean_Build!$D$2:$D$51 &lt;&gt; Data_Clean_Build!I$1:I$1) *
        (($B4 = "All") + (Data_Clean_Build!$F$2:$F$51 = $B4)) *
        (($C4 = "") + ISNUMBER(SEARCH(Data_Clean_Build!$B$2:$B$51,$C4)))
    ),
    0
)</f>
        <v>0</v>
      </c>
      <c r="F4" s="19" cm="1">
        <f t="array" ref="F4">IFERROR(
    SUMPRODUCT(
        (Data_Clean_Build!J$2:J$51) *
        (Data_Clean_Build!I$2:I$51 &lt;&gt; "") *
        (Data_Clean_Build!I$2:I$51 = 0) *
       (Data_Clean_Build!$D$2:$D$51 &lt;&gt; Data_Clean_Build!J$1:J$1) *
        (($B4 = "All") + (Data_Clean_Build!$F$2:$F$51 = $B4)) *
        (($C4 = "") + ISNUMBER(SEARCH(Data_Clean_Build!$B$2:$B$51,$C4)))
    ),
    0
)</f>
        <v>0</v>
      </c>
      <c r="G4" s="19" cm="1">
        <f t="array" ref="G4">IFERROR(
    SUMPRODUCT(
        (Data_Clean_Build!K$2:K$51) *
        (Data_Clean_Build!J$2:J$51 &lt;&gt; "") *
        (Data_Clean_Build!J$2:J$51 = 0) *
       (Data_Clean_Build!$D$2:$D$51 &lt;&gt; Data_Clean_Build!K$1:K$1) *
        (($B4 = "All") + (Data_Clean_Build!$F$2:$F$51 = $B4)) *
        (($C4 = "") + ISNUMBER(SEARCH(Data_Clean_Build!$B$2:$B$51,$C4)))
    ),
    0
)</f>
        <v>0</v>
      </c>
      <c r="H4" s="19" cm="1">
        <f t="array" ref="H4">IFERROR(
    SUMPRODUCT(
        (Data_Clean_Build!L$2:L$51) *
        (Data_Clean_Build!K$2:K$51 &lt;&gt; "") *
        (Data_Clean_Build!K$2:K$51 = 0) *
       (Data_Clean_Build!$D$2:$D$51 &lt;&gt; Data_Clean_Build!L$1:L$1) *
        (($B4 = "All") + (Data_Clean_Build!$F$2:$F$51 = $B4)) *
        (($C4 = "") + ISNUMBER(SEARCH(Data_Clean_Build!$B$2:$B$51,$C4)))
    ),
    0
)</f>
        <v>0</v>
      </c>
      <c r="I4" s="19" cm="1">
        <f t="array" ref="I4">IFERROR(
    SUMPRODUCT(
        (Data_Clean_Build!M$2:M$51) *
        (Data_Clean_Build!L$2:L$51 &lt;&gt; "") *
        (Data_Clean_Build!L$2:L$51 = 0) *
       (Data_Clean_Build!$D$2:$D$51 &lt;&gt; Data_Clean_Build!M$1:M$1) *
        (($B4 = "All") + (Data_Clean_Build!$F$2:$F$51 = $B4)) *
        (($C4 = "") + ISNUMBER(SEARCH(Data_Clean_Build!$B$2:$B$51,$C4)))
    ),
    0
)</f>
        <v>0</v>
      </c>
      <c r="J4" s="19" cm="1">
        <f t="array" ref="J4">IFERROR(
    SUMPRODUCT(
        (Data_Clean_Build!N$2:N$51) *
        (Data_Clean_Build!M$2:M$51 &lt;&gt; "") *
        (Data_Clean_Build!M$2:M$51 = 0) *
       (Data_Clean_Build!$D$2:$D$51 &lt;&gt; Data_Clean_Build!N$1:N$1) *
        (($B4 = "All") + (Data_Clean_Build!$F$2:$F$51 = $B4)) *
        (($C4 = "") + ISNUMBER(SEARCH(Data_Clean_Build!$B$2:$B$51,$C4)))
    ),
    0
)</f>
        <v>0</v>
      </c>
      <c r="K4" s="19" cm="1">
        <f t="array" ref="K4">IFERROR(
    SUMPRODUCT(
        (Data_Clean_Build!O$2:O$51) *
        (Data_Clean_Build!N$2:N$51 &lt;&gt; "") *
        (Data_Clean_Build!N$2:N$51 = 0) *
       (Data_Clean_Build!$D$2:$D$51 &lt;&gt; Data_Clean_Build!O$1:O$1) *
        (($B4 = "All") + (Data_Clean_Build!$F$2:$F$51 = $B4)) *
        (($C4 = "") + ISNUMBER(SEARCH(Data_Clean_Build!$B$2:$B$51,$C4)))
    ),
    0
)</f>
        <v>0</v>
      </c>
      <c r="L4" s="19" cm="1">
        <f t="array" ref="L4">IFERROR(
    SUMPRODUCT(
        (Data_Clean_Build!P$2:P$51) *
        (Data_Clean_Build!O$2:O$51 &lt;&gt; "") *
        (Data_Clean_Build!O$2:O$51 = 0) *
       (Data_Clean_Build!$D$2:$D$51 &lt;&gt; Data_Clean_Build!P$1:P$1) *
        (($B4 = "All") + (Data_Clean_Build!$F$2:$F$51 = $B4)) *
        (($C4 = "") + ISNUMBER(SEARCH(Data_Clean_Build!$B$2:$B$51,$C4)))
    ),
    0
)</f>
        <v>143.136</v>
      </c>
      <c r="M4" s="19" cm="1">
        <f t="array" ref="M4">IFERROR(
    SUMPRODUCT(
        (Data_Clean_Build!Q$2:Q$51) *
        (Data_Clean_Build!P$2:P$51 &lt;&gt; "") *
        (Data_Clean_Build!P$2:P$51 = 0) *
       (Data_Clean_Build!$D$2:$D$51 &lt;&gt; Data_Clean_Build!Q$1:Q$1) *
        (($B4 = "All") + (Data_Clean_Build!$F$2:$F$51 = $B4)) *
        (($C4 = "") + ISNUMBER(SEARCH(Data_Clean_Build!$B$2:$B$51,$C4)))
    ),
    0
)</f>
        <v>0</v>
      </c>
      <c r="N4" s="19" cm="1">
        <f t="array" ref="N4">IFERROR(
    SUMPRODUCT(
        (Data_Clean_Build!R$2:R$51) *
        (Data_Clean_Build!Q$2:Q$51 &lt;&gt; "") *
        (Data_Clean_Build!Q$2:Q$51 = 0) *
       (Data_Clean_Build!$D$2:$D$51 &lt;&gt; Data_Clean_Build!R$1:R$1) *
        (($B4 = "All") + (Data_Clean_Build!$F$2:$F$51 = $B4)) *
        (($C4 = "") + ISNUMBER(SEARCH(Data_Clean_Build!$B$2:$B$51,$C4)))
    ),
    0
)</f>
        <v>0</v>
      </c>
      <c r="O4" s="19" cm="1">
        <f t="array" ref="O4">IFERROR(
    SUMPRODUCT(
        (Data_Clean_Build!S$2:S$51) *
        (Data_Clean_Build!R$2:R$51 &lt;&gt; "") *
        (Data_Clean_Build!R$2:R$51 = 0) *
       (Data_Clean_Build!$D$2:$D$51 &lt;&gt; Data_Clean_Build!S$1:S$1) *
        (($B4 = "All") + (Data_Clean_Build!$F$2:$F$51 = $B4)) *
        (($C4 = "") + ISNUMBER(SEARCH(Data_Clean_Build!$B$2:$B$51,$C4)))
    ),
    0
)</f>
        <v>0</v>
      </c>
      <c r="P4" s="19" cm="1">
        <f t="array" ref="P4">IFERROR(
    SUMPRODUCT(
        (Data_Clean_Build!T$2:T$51) *
        (Data_Clean_Build!S$2:S$51 &lt;&gt; "") *
        (Data_Clean_Build!S$2:S$51 = 0) *
       (Data_Clean_Build!$D$2:$D$51 &lt;&gt; Data_Clean_Build!T$1:T$1) *
        (($B4 = "All") + (Data_Clean_Build!$F$2:$F$51 = $B4)) *
        (($C4 = "") + ISNUMBER(SEARCH(Data_Clean_Build!$B$2:$B$51,$C4)))
    ),
    0
)</f>
        <v>0</v>
      </c>
      <c r="Q4" s="19" cm="1">
        <f t="array" ref="Q4">IFERROR(
    SUMPRODUCT(
        (Data_Clean_Build!U$2:U$51) *
        (Data_Clean_Build!T$2:T$51 &lt;&gt; "") *
        (Data_Clean_Build!T$2:T$51 = 0) *
       (Data_Clean_Build!$D$2:$D$51 &lt;&gt; Data_Clean_Build!U$1:U$1) *
        (($B4 = "All") + (Data_Clean_Build!$F$2:$F$51 = $B4)) *
        (($C4 = "") + ISNUMBER(SEARCH(Data_Clean_Build!$B$2:$B$51,$C4)))
    ),
    0
)</f>
        <v>0</v>
      </c>
      <c r="R4" s="19" cm="1">
        <f t="array" ref="R4">IFERROR(
    SUMPRODUCT(
        (Data_Clean_Build!V$2:V$51) *
        (Data_Clean_Build!U$2:U$51 &lt;&gt; "") *
        (Data_Clean_Build!U$2:U$51 = 0) *
       (Data_Clean_Build!$D$2:$D$51 &lt;&gt; Data_Clean_Build!V$1:V$1) *
        (($B4 = "All") + (Data_Clean_Build!$F$2:$F$51 = $B4)) *
        (($C4 = "") + ISNUMBER(SEARCH(Data_Clean_Build!$B$2:$B$51,$C4)))
    ),
    0
)</f>
        <v>0</v>
      </c>
      <c r="S4" s="19" cm="1">
        <f t="array" ref="S4">IFERROR(
    SUMPRODUCT(
        (Data_Clean_Build!W$2:W$51) *
        (Data_Clean_Build!V$2:V$51 &lt;&gt; "") *
        (Data_Clean_Build!V$2:V$51 = 0) *
       (Data_Clean_Build!$D$2:$D$51 &lt;&gt; Data_Clean_Build!W$1:W$1) *
        (($B4 = "All") + (Data_Clean_Build!$F$2:$F$51 = $B4)) *
        (($C4 = "") + ISNUMBER(SEARCH(Data_Clean_Build!$B$2:$B$51,$C4)))
    ),
    0
)</f>
        <v>0</v>
      </c>
      <c r="T4" s="19" cm="1">
        <f t="array" ref="T4">IFERROR(
    SUMPRODUCT(
        (Data_Clean_Build!X$2:X$51) *
        (Data_Clean_Build!W$2:W$51 &lt;&gt; "") *
        (Data_Clean_Build!W$2:W$51 = 0) *
       (Data_Clean_Build!$D$2:$D$51 &lt;&gt; Data_Clean_Build!X$1:X$1) *
        (($B4 = "All") + (Data_Clean_Build!$F$2:$F$51 = $B4)) *
        (($C4 = "") + ISNUMBER(SEARCH(Data_Clean_Build!$B$2:$B$51,$C4)))
    ),
    0
)</f>
        <v>0</v>
      </c>
      <c r="U4" s="19" cm="1">
        <f t="array" ref="U4">IFERROR(
    SUMPRODUCT(
        (Data_Clean_Build!Y$2:Y$51) *
        (Data_Clean_Build!X$2:X$51 &lt;&gt; "") *
        (Data_Clean_Build!X$2:X$51 = 0) *
       (Data_Clean_Build!$D$2:$D$51 &lt;&gt; Data_Clean_Build!Y$1:Y$1) *
        (($B4 = "All") + (Data_Clean_Build!$F$2:$F$51 = $B4)) *
        (($C4 = "") + ISNUMBER(SEARCH(Data_Clean_Build!$B$2:$B$51,$C4)))
    ),
    0
)</f>
        <v>0</v>
      </c>
      <c r="V4" s="19" cm="1">
        <f t="array" ref="V4">IFERROR(
    SUMPRODUCT(
        (Data_Clean_Build!Z$2:Z$51) *
        (Data_Clean_Build!Y$2:Y$51 &lt;&gt; "") *
        (Data_Clean_Build!Y$2:Y$51 = 0) *
       (Data_Clean_Build!$D$2:$D$51 &lt;&gt; Data_Clean_Build!Z$1:Z$1) *
        (($B4 = "All") + (Data_Clean_Build!$F$2:$F$51 = $B4)) *
        (($C4 = "") + ISNUMBER(SEARCH(Data_Clean_Build!$B$2:$B$51,$C4)))
    ),
    0
)</f>
        <v>0</v>
      </c>
      <c r="W4" s="19" cm="1">
        <f t="array" ref="W4">IFERROR(
    SUMPRODUCT(
        (Data_Clean_Build!AA$2:AA$51) *
        (Data_Clean_Build!Z$2:Z$51 &lt;&gt; "") *
        (Data_Clean_Build!Z$2:Z$51 = 0) *
       (Data_Clean_Build!$D$2:$D$51 &lt;&gt; Data_Clean_Build!AA$1:AA$1) *
        (($B4 = "All") + (Data_Clean_Build!$F$2:$F$51 = $B4)) *
        (($C4 = "") + ISNUMBER(SEARCH(Data_Clean_Build!$B$2:$B$51,$C4)))
    ),
    0
)</f>
        <v>0</v>
      </c>
      <c r="X4" s="19" cm="1">
        <f t="array" ref="X4">IFERROR(
    SUMPRODUCT(
        (Data_Clean_Build!AB$2:AB$51) *
        (Data_Clean_Build!AA$2:AA$51 &lt;&gt; "") *
        (Data_Clean_Build!AA$2:AA$51 = 0) *
       (Data_Clean_Build!$D$2:$D$51 &lt;&gt; Data_Clean_Build!AB$1:AB$1) *
        (($B4 = "All") + (Data_Clean_Build!$F$2:$F$51 = $B4)) *
        (($C4 = "") + ISNUMBER(SEARCH(Data_Clean_Build!$B$2:$B$51,$C4)))
    ),
    0
)</f>
        <v>0</v>
      </c>
      <c r="Y4" s="19" cm="1">
        <f t="array" ref="Y4">IFERROR(
    SUMPRODUCT(
        (Data_Clean_Build!AC$2:AC$51) *
        (Data_Clean_Build!AB$2:AB$51 &lt;&gt; "") *
        (Data_Clean_Build!AB$2:AB$51 = 0) *
       (Data_Clean_Build!$D$2:$D$51 &lt;&gt; Data_Clean_Build!AC$1:AC$1) *
        (($B4 = "All") + (Data_Clean_Build!$F$2:$F$51 = $B4)) *
        (($C4 = "") + ISNUMBER(SEARCH(Data_Clean_Build!$B$2:$B$51,$C4)))
    ),
    0
)</f>
        <v>0</v>
      </c>
      <c r="Z4" s="19" cm="1">
        <f t="array" ref="Z4">IFERROR(
    SUMPRODUCT(
        (Data_Clean_Build!AD$2:AD$51) *
        (Data_Clean_Build!AC$2:AC$51 &lt;&gt; "") *
        (Data_Clean_Build!AC$2:AC$51 = 0) *
       (Data_Clean_Build!$D$2:$D$51 &lt;&gt; Data_Clean_Build!AD$1:AD$1) *
        (($B4 = "All") + (Data_Clean_Build!$F$2:$F$51 = $B4)) *
        (($C4 = "") + ISNUMBER(SEARCH(Data_Clean_Build!$B$2:$B$51,$C4)))
    ),
    0
)</f>
        <v>0</v>
      </c>
      <c r="AA4" s="19" cm="1">
        <f t="array" ref="AA4">IFERROR(
    SUMPRODUCT(
        (Data_Clean_Build!AE$2:AE$51) *
        (Data_Clean_Build!AD$2:AD$51 &lt;&gt; "") *
        (Data_Clean_Build!AD$2:AD$51 = 0) *
       (Data_Clean_Build!$D$2:$D$51 &lt;&gt; Data_Clean_Build!AE$1:AE$1) *
        (($B4 = "All") + (Data_Clean_Build!$F$2:$F$51 = $B4)) *
        (($C4 = "") + ISNUMBER(SEARCH(Data_Clean_Build!$B$2:$B$51,$C4)))
    ),
    0
)</f>
        <v>0</v>
      </c>
      <c r="AB4" s="19" cm="1">
        <f t="array" ref="AB4">IFERROR(
    SUMPRODUCT(
        (Data_Clean_Build!AF$2:AF$51) *
        (Data_Clean_Build!AE$2:AE$51 &lt;&gt; "") *
        (Data_Clean_Build!AE$2:AE$51 = 0) *
       (Data_Clean_Build!$D$2:$D$51 &lt;&gt; Data_Clean_Build!AF$1:AF$1) *
        (($B4 = "All") + (Data_Clean_Build!$F$2:$F$51 = $B4)) *
        (($C4 = "") + ISNUMBER(SEARCH(Data_Clean_Build!$B$2:$B$51,$C4)))
    ),
    0
)</f>
        <v>0</v>
      </c>
      <c r="AC4" s="19" cm="1">
        <f t="array" ref="AC4">IFERROR(
    SUMPRODUCT(
        (Data_Clean_Build!AG$2:AG$51) *
        (Data_Clean_Build!AF$2:AF$51 &lt;&gt; "") *
        (Data_Clean_Build!AF$2:AF$51 = 0) *
       (Data_Clean_Build!$D$2:$D$51 &lt;&gt; Data_Clean_Build!AG$1:AG$1) *
        (($B4 = "All") + (Data_Clean_Build!$F$2:$F$51 = $B4)) *
        (($C4 = "") + ISNUMBER(SEARCH(Data_Clean_Build!$B$2:$B$51,$C4)))
    ),
    0
)</f>
        <v>0</v>
      </c>
      <c r="AD4" s="19" cm="1">
        <f t="array" ref="AD4">IFERROR(
    SUMPRODUCT(
        (Data_Clean_Build!AH$2:AH$51) *
        (Data_Clean_Build!AG$2:AG$51 &lt;&gt; "") *
        (Data_Clean_Build!AG$2:AG$51 = 0) *
       (Data_Clean_Build!$D$2:$D$51 &lt;&gt; Data_Clean_Build!AH$1:AH$1) *
        (($B4 = "All") + (Data_Clean_Build!$F$2:$F$51 = $B4)) *
        (($C4 = "") + ISNUMBER(SEARCH(Data_Clean_Build!$B$2:$B$51,$C4)))
    ),
    0
)</f>
        <v>0</v>
      </c>
      <c r="AE4" s="19" cm="1">
        <f t="array" ref="AE4">IFERROR(
    SUMPRODUCT(
        (Data_Clean_Build!AI$2:AI$51) *
        (Data_Clean_Build!AH$2:AH$51 &lt;&gt; "") *
        (Data_Clean_Build!AH$2:AH$51 = 0) *
       (Data_Clean_Build!$D$2:$D$51 &lt;&gt; Data_Clean_Build!AI$1:AI$1) *
        (($B4 = "All") + (Data_Clean_Build!$F$2:$F$51 = $B4)) *
        (($C4 = "") + ISNUMBER(SEARCH(Data_Clean_Build!$B$2:$B$51,$C4)))
    ),
    0
)</f>
        <v>0</v>
      </c>
      <c r="AF4" s="19" cm="1">
        <f t="array" ref="AF4">IFERROR(
    SUMPRODUCT(
        (Data_Clean_Build!AJ$2:AJ$51) *
        (Data_Clean_Build!AI$2:AI$51 &lt;&gt; "") *
        (Data_Clean_Build!AI$2:AI$51 = 0) *
       (Data_Clean_Build!$D$2:$D$51 &lt;&gt; Data_Clean_Build!AJ$1:AJ$1) *
        (($B4 = "All") + (Data_Clean_Build!$F$2:$F$51 = $B4)) *
        (($C4 = "") + ISNUMBER(SEARCH(Data_Clean_Build!$B$2:$B$51,$C4)))
    ),
    0
)</f>
        <v>0</v>
      </c>
      <c r="AH4" s="19" cm="1">
        <f t="array" ref="AH4">_xlfn.SWITCH($A4,"Start",$E4,"End",$G4,SUM($E4:$G4))</f>
        <v>0</v>
      </c>
      <c r="AI4" s="19" cm="1">
        <f t="array" ref="AI4">_xlfn.SWITCH($A4,"Start",$H4,"End",$J4,SUM($H4:$J4))</f>
        <v>0</v>
      </c>
      <c r="AJ4" s="19" cm="1">
        <f t="array" ref="AJ4">_xlfn.SWITCH($A4,"Start",$K4,"End",$M4,SUM($K4:$M4))</f>
        <v>143.136</v>
      </c>
      <c r="AK4" s="19" cm="1">
        <f t="array" ref="AK4">_xlfn.SWITCH($A4,"Start",$N4,"End",$P4,SUM($N4:$P4))</f>
        <v>0</v>
      </c>
      <c r="AL4" s="19" cm="1">
        <f t="array" ref="AL4">_xlfn.SWITCH($A4,"Start",$Q4,"End",$S4,SUM($Q4:$S4))</f>
        <v>0</v>
      </c>
      <c r="AM4" s="19" cm="1">
        <f t="array" ref="AM4">_xlfn.SWITCH($A4,"Start",$T4,"End",$V4,SUM($T4:$V4))</f>
        <v>0</v>
      </c>
      <c r="AN4" s="19" cm="1">
        <f t="array" ref="AN4">_xlfn.SWITCH($A4,"Start",$W4,"End",$Y4,SUM($W4:$Y4))</f>
        <v>0</v>
      </c>
      <c r="AO4" s="19" cm="1">
        <f t="array" ref="AO4">_xlfn.SWITCH($A4,"Start",$Z4,"End",$AB4,SUM($Z4:$AB4))</f>
        <v>0</v>
      </c>
      <c r="AP4" s="19" cm="1">
        <f t="array" ref="AP4">_xlfn.SWITCH($A4,"Start",$AC4,"End",$AE4,SUM($AC4:$AE4))</f>
        <v>0</v>
      </c>
      <c r="AR4" s="19" cm="1">
        <f t="array" ref="AR4">_xlfn.SWITCH($A4,"Start",$E4,"End",$P4,SUM($E4:$P4))</f>
        <v>143.136</v>
      </c>
      <c r="AS4" s="19" cm="1">
        <f t="array" ref="AS4">_xlfn.SWITCH($A4,"Start",$Q4,"End",$AB4,SUM($Q4:$AB4))</f>
        <v>0</v>
      </c>
    </row>
    <row r="5" spans="1:45" x14ac:dyDescent="0.2">
      <c r="A5" s="35" t="s">
        <v>18</v>
      </c>
      <c r="B5" s="34" t="s">
        <v>73</v>
      </c>
      <c r="C5" s="35" t="s">
        <v>16</v>
      </c>
      <c r="E5" s="19" cm="1">
        <f t="array" ref="E5">IFERROR(
    SUMPRODUCT(
        (Data_Clean_Build!I$2:I$51 - Data_Clean_Build!H$2:H$51) *
        ((Data_Clean_Build!I$2:I$51 - Data_Clean_Build!H$2:H$51) &gt; 0) *
        (Data_Clean_Build!H$2:H$51 &lt;&gt; 0) *
        (Data_Clean_Build!I$2:I$51 &lt;&gt; 0) *
        (($B5 = "All") + (Data_Clean_Build!$F$2:$F$51 = $B5)) *
        (($C5 = "") + ISNUMBER(SEARCH(Data_Clean_Build!$B$2:$B$51,$C5)))
    ),
    0
)</f>
        <v>0</v>
      </c>
      <c r="F5" s="19" cm="1">
        <f t="array" ref="F5">IFERROR(
    SUMPRODUCT(
        (Data_Clean_Build!J$2:J$51 - Data_Clean_Build!I$2:I$51) *
        ((Data_Clean_Build!J$2:J$51 - Data_Clean_Build!I$2:I$51) &gt; 0) *
        (Data_Clean_Build!I$2:I$51 &lt;&gt; 0) *
        (Data_Clean_Build!J$2:J$51 &lt;&gt; 0) *
        (($B5 = "All") + (Data_Clean_Build!$F$2:$F$51 = $B5)) *
        (($C5 = "") + ISNUMBER(SEARCH(Data_Clean_Build!$B$2:$B$51,$C5)))
    ),
    0
)</f>
        <v>0</v>
      </c>
      <c r="G5" s="19" cm="1">
        <f t="array" ref="G5">IFERROR(
    SUMPRODUCT(
        (Data_Clean_Build!K$2:K$51 - Data_Clean_Build!J$2:J$51) *
        ((Data_Clean_Build!K$2:K$51 - Data_Clean_Build!J$2:J$51) &gt; 0) *
        (Data_Clean_Build!J$2:J$51 &lt;&gt; 0) *
        (Data_Clean_Build!K$2:K$51 &lt;&gt; 0) *
        (($B5 = "All") + (Data_Clean_Build!$F$2:$F$51 = $B5)) *
        (($C5 = "") + ISNUMBER(SEARCH(Data_Clean_Build!$B$2:$B$51,$C5)))
    ),
    0
)</f>
        <v>0</v>
      </c>
      <c r="H5" s="19" cm="1">
        <f t="array" ref="H5">IFERROR(
    SUMPRODUCT(
        (Data_Clean_Build!L$2:L$51 - Data_Clean_Build!K$2:K$51) *
        ((Data_Clean_Build!L$2:L$51 - Data_Clean_Build!K$2:K$51) &gt; 0) *
        (Data_Clean_Build!K$2:K$51 &lt;&gt; 0) *
        (Data_Clean_Build!L$2:L$51 &lt;&gt; 0) *
        (($B5 = "All") + (Data_Clean_Build!$F$2:$F$51 = $B5)) *
        (($C5 = "") + ISNUMBER(SEARCH(Data_Clean_Build!$B$2:$B$51,$C5)))
    ),
    0
)</f>
        <v>35.399040000000014</v>
      </c>
      <c r="I5" s="19" cm="1">
        <f t="array" ref="I5">IFERROR(
    SUMPRODUCT(
        (Data_Clean_Build!M$2:M$51 - Data_Clean_Build!L$2:L$51) *
        ((Data_Clean_Build!M$2:M$51 - Data_Clean_Build!L$2:L$51) &gt; 0) *
        (Data_Clean_Build!L$2:L$51 &lt;&gt; 0) *
        (Data_Clean_Build!M$2:M$51 &lt;&gt; 0) *
        (($B5 = "All") + (Data_Clean_Build!$F$2:$F$51 = $B5)) *
        (($C5 = "") + ISNUMBER(SEARCH(Data_Clean_Build!$B$2:$B$51,$C5)))
    ),
    0
)</f>
        <v>38.433839999999975</v>
      </c>
      <c r="J5" s="19" cm="1">
        <f t="array" ref="J5">IFERROR(
    SUMPRODUCT(
        (Data_Clean_Build!N$2:N$51 - Data_Clean_Build!M$2:M$51) *
        ((Data_Clean_Build!N$2:N$51 - Data_Clean_Build!M$2:M$51) &gt; 0) *
        (Data_Clean_Build!M$2:M$51 &lt;&gt; 0) *
        (Data_Clean_Build!N$2:N$51 &lt;&gt; 0) *
        (($B5 = "All") + (Data_Clean_Build!$F$2:$F$51 = $B5)) *
        (($C5 = "") + ISNUMBER(SEARCH(Data_Clean_Build!$B$2:$B$51,$C5)))
    ),
    0
)</f>
        <v>0</v>
      </c>
      <c r="K5" s="19" cm="1">
        <f t="array" ref="K5">IFERROR(
    SUMPRODUCT(
        (Data_Clean_Build!O$2:O$51 - Data_Clean_Build!N$2:N$51) *
        ((Data_Clean_Build!O$2:O$51 - Data_Clean_Build!N$2:N$51) &gt; 0) *
        (Data_Clean_Build!N$2:N$51 &lt;&gt; 0) *
        (Data_Clean_Build!O$2:O$51 &lt;&gt; 0) *
        (($B5 = "All") + (Data_Clean_Build!$F$2:$F$51 = $B5)) *
        (($C5 = "") + ISNUMBER(SEARCH(Data_Clean_Build!$B$2:$B$51,$C5)))
    ),
    0
)</f>
        <v>9.1987200000000371</v>
      </c>
      <c r="L5" s="19" cm="1">
        <f t="array" ref="L5">IFERROR(
    SUMPRODUCT(
        (Data_Clean_Build!P$2:P$51 - Data_Clean_Build!O$2:O$51) *
        ((Data_Clean_Build!P$2:P$51 - Data_Clean_Build!O$2:O$51) &gt; 0) *
        (Data_Clean_Build!O$2:O$51 &lt;&gt; 0) *
        (Data_Clean_Build!P$2:P$51 &lt;&gt; 0) *
        (($B5 = "All") + (Data_Clean_Build!$F$2:$F$51 = $B5)) *
        (($C5 = "") + ISNUMBER(SEARCH(Data_Clean_Build!$B$2:$B$51,$C5)))
    ),
    0
)</f>
        <v>0</v>
      </c>
      <c r="M5" s="19" cm="1">
        <f t="array" ref="M5">IFERROR(
    SUMPRODUCT(
        (Data_Clean_Build!Q$2:Q$51 - Data_Clean_Build!P$2:P$51) *
        ((Data_Clean_Build!Q$2:Q$51 - Data_Clean_Build!P$2:P$51) &gt; 0) *
        (Data_Clean_Build!P$2:P$51 &lt;&gt; 0) *
        (Data_Clean_Build!Q$2:Q$51 &lt;&gt; 0) *
        (($B5 = "All") + (Data_Clean_Build!$F$2:$F$51 = $B5)) *
        (($C5 = "") + ISNUMBER(SEARCH(Data_Clean_Build!$B$2:$B$51,$C5)))
    ),
    0
)</f>
        <v>19.72799999999998</v>
      </c>
      <c r="N5" s="19" cm="1">
        <f t="array" ref="N5">IFERROR(
    SUMPRODUCT(
        (Data_Clean_Build!R$2:R$51 - Data_Clean_Build!Q$2:Q$51) *
        ((Data_Clean_Build!R$2:R$51 - Data_Clean_Build!Q$2:Q$51) &gt; 0) *
        (Data_Clean_Build!Q$2:Q$51 &lt;&gt; 0) *
        (Data_Clean_Build!R$2:R$51 &lt;&gt; 0) *
        (($B5 = "All") + (Data_Clean_Build!$F$2:$F$51 = $B5)) *
        (($C5 = "") + ISNUMBER(SEARCH(Data_Clean_Build!$B$2:$B$51,$C5)))
    ),
    0
)</f>
        <v>102.81599999999992</v>
      </c>
      <c r="O5" s="19" cm="1">
        <f t="array" ref="O5">IFERROR(
    SUMPRODUCT(
        (Data_Clean_Build!S$2:S$51 - Data_Clean_Build!R$2:R$51) *
        ((Data_Clean_Build!S$2:S$51 - Data_Clean_Build!R$2:R$51) &gt; 0) *
        (Data_Clean_Build!R$2:R$51 &lt;&gt; 0) *
        (Data_Clean_Build!S$2:S$51 &lt;&gt; 0) *
        (($B5 = "All") + (Data_Clean_Build!$F$2:$F$51 = $B5)) *
        (($C5 = "") + ISNUMBER(SEARCH(Data_Clean_Build!$B$2:$B$51,$C5)))
    ),
    0
)</f>
        <v>524.74068</v>
      </c>
      <c r="P5" s="19" cm="1">
        <f t="array" ref="P5">IFERROR(
    SUMPRODUCT(
        (Data_Clean_Build!T$2:T$51 - Data_Clean_Build!S$2:S$51) *
        ((Data_Clean_Build!T$2:T$51 - Data_Clean_Build!S$2:S$51) &gt; 0) *
        (Data_Clean_Build!S$2:S$51 &lt;&gt; 0) *
        (Data_Clean_Build!T$2:T$51 &lt;&gt; 0) *
        (($B5 = "All") + (Data_Clean_Build!$F$2:$F$51 = $B5)) *
        (($C5 = "") + ISNUMBER(SEARCH(Data_Clean_Build!$B$2:$B$51,$C5)))
    ),
    0
)</f>
        <v>0</v>
      </c>
      <c r="Q5" s="19" cm="1">
        <f t="array" ref="Q5">IFERROR(
    SUMPRODUCT(
        (Data_Clean_Build!U$2:U$51 - Data_Clean_Build!T$2:T$51) *
        ((Data_Clean_Build!U$2:U$51 - Data_Clean_Build!T$2:T$51) &gt; 0) *
        (Data_Clean_Build!T$2:T$51 &lt;&gt; 0) *
        (Data_Clean_Build!U$2:U$51 &lt;&gt; 0) *
        (($B5 = "All") + (Data_Clean_Build!$F$2:$F$51 = $B5)) *
        (($C5 = "") + ISNUMBER(SEARCH(Data_Clean_Build!$B$2:$B$51,$C5)))
    ),
    0
)</f>
        <v>53.816040000000157</v>
      </c>
      <c r="R5" s="19" cm="1">
        <f t="array" ref="R5">IFERROR(
    SUMPRODUCT(
        (Data_Clean_Build!V$2:V$51 - Data_Clean_Build!U$2:U$51) *
        ((Data_Clean_Build!V$2:V$51 - Data_Clean_Build!U$2:U$51) &gt; 0) *
        (Data_Clean_Build!U$2:U$51 &lt;&gt; 0) *
        (Data_Clean_Build!V$2:V$51 &lt;&gt; 0) *
        (($B5 = "All") + (Data_Clean_Build!$F$2:$F$51 = $B5)) *
        (($C5 = "") + ISNUMBER(SEARCH(Data_Clean_Build!$B$2:$B$51,$C5)))
    ),
    0
)</f>
        <v>0</v>
      </c>
      <c r="S5" s="19" cm="1">
        <f t="array" ref="S5">IFERROR(
    SUMPRODUCT(
        (Data_Clean_Build!W$2:W$51 - Data_Clean_Build!V$2:V$51) *
        ((Data_Clean_Build!W$2:W$51 - Data_Clean_Build!V$2:V$51) &gt; 0) *
        (Data_Clean_Build!V$2:V$51 &lt;&gt; 0) *
        (Data_Clean_Build!W$2:W$51 &lt;&gt; 0) *
        (($B5 = "All") + (Data_Clean_Build!$F$2:$F$51 = $B5)) *
        (($C5 = "") + ISNUMBER(SEARCH(Data_Clean_Build!$B$2:$B$51,$C5)))
    ),
    0
)</f>
        <v>0</v>
      </c>
      <c r="T5" s="19" cm="1">
        <f t="array" ref="T5">IFERROR(
    SUMPRODUCT(
        (Data_Clean_Build!X$2:X$51 - Data_Clean_Build!W$2:W$51) *
        ((Data_Clean_Build!X$2:X$51 - Data_Clean_Build!W$2:W$51) &gt; 0) *
        (Data_Clean_Build!W$2:W$51 &lt;&gt; 0) *
        (Data_Clean_Build!X$2:X$51 &lt;&gt; 0) *
        (($B5 = "All") + (Data_Clean_Build!$F$2:$F$51 = $B5)) *
        (($C5 = "") + ISNUMBER(SEARCH(Data_Clean_Build!$B$2:$B$51,$C5)))
    ),
    0
)</f>
        <v>0</v>
      </c>
      <c r="U5" s="19" cm="1">
        <f t="array" ref="U5">IFERROR(
    SUMPRODUCT(
        (Data_Clean_Build!Y$2:Y$51 - Data_Clean_Build!X$2:X$51) *
        ((Data_Clean_Build!Y$2:Y$51 - Data_Clean_Build!X$2:X$51) &gt; 0) *
        (Data_Clean_Build!X$2:X$51 &lt;&gt; 0) *
        (Data_Clean_Build!Y$2:Y$51 &lt;&gt; 0) *
        (($B5 = "All") + (Data_Clean_Build!$F$2:$F$51 = $B5)) *
        (($C5 = "") + ISNUMBER(SEARCH(Data_Clean_Build!$B$2:$B$51,$C5)))
    ),
    0
)</f>
        <v>5.2588799999999907</v>
      </c>
      <c r="V5" s="19" cm="1">
        <f t="array" ref="V5">IFERROR(
    SUMPRODUCT(
        (Data_Clean_Build!Z$2:Z$51 - Data_Clean_Build!Y$2:Y$51) *
        ((Data_Clean_Build!Z$2:Z$51 - Data_Clean_Build!Y$2:Y$51) &gt; 0) *
        (Data_Clean_Build!Y$2:Y$51 &lt;&gt; 0) *
        (Data_Clean_Build!Z$2:Z$51 &lt;&gt; 0) *
        (($B5 = "All") + (Data_Clean_Build!$F$2:$F$51 = $B5)) *
        (($C5 = "") + ISNUMBER(SEARCH(Data_Clean_Build!$B$2:$B$51,$C5)))
    ),
    0
)</f>
        <v>0</v>
      </c>
      <c r="W5" s="19" cm="1">
        <f t="array" ref="W5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(($B5 = "All") + (Data_Clean_Build!$F$2:$F$51 = $B5)) *
        (($C5 = "") + ISNUMBER(SEARCH(Data_Clean_Build!$B$2:$B$51,$C5)))
    ),
    0
)</f>
        <v>0</v>
      </c>
      <c r="X5" s="19" cm="1">
        <f t="array" ref="X5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(($B5 = "All") + (Data_Clean_Build!$F$2:$F$51 = $B5)) *
        (($C5 = "") + ISNUMBER(SEARCH(Data_Clean_Build!$B$2:$B$51,$C5)))
    ),
    0
)</f>
        <v>23.819280000000003</v>
      </c>
      <c r="Y5" s="19" cm="1">
        <f t="array" ref="Y5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(($B5 = "All") + (Data_Clean_Build!$F$2:$F$51 = $B5)) *
        (($C5 = "") + ISNUMBER(SEARCH(Data_Clean_Build!$B$2:$B$51,$C5)))
    ),
    0
)</f>
        <v>10.808639999999968</v>
      </c>
      <c r="Z5" s="19" cm="1">
        <f t="array" ref="Z5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(($B5 = "All") + (Data_Clean_Build!$F$2:$F$51 = $B5)) *
        (($C5 = "") + ISNUMBER(SEARCH(Data_Clean_Build!$B$2:$B$51,$C5)))
    ),
    0
)</f>
        <v>0</v>
      </c>
      <c r="AA5" s="19" cm="1">
        <f t="array" ref="AA5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(($B5 = "All") + (Data_Clean_Build!$F$2:$F$51 = $B5)) *
        (($C5 = "") + ISNUMBER(SEARCH(Data_Clean_Build!$B$2:$B$51,$C5)))
    ),
    0
)</f>
        <v>0</v>
      </c>
      <c r="AB5" s="19" cm="1">
        <f t="array" ref="AB5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(($B5 = "All") + (Data_Clean_Build!$F$2:$F$51 = $B5)) *
        (($C5 = "") + ISNUMBER(SEARCH(Data_Clean_Build!$B$2:$B$51,$C5)))
    ),
    0
)</f>
        <v>18.273599999999988</v>
      </c>
      <c r="AC5" s="19" cm="1">
        <f t="array" ref="AC5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(($B5 = "All") + (Data_Clean_Build!$F$2:$F$51 = $B5)) *
        (($C5 = "") + ISNUMBER(SEARCH(Data_Clean_Build!$B$2:$B$51,$C5)))
    ),
    0
)</f>
        <v>105.65711999999991</v>
      </c>
      <c r="AD5" s="19" cm="1">
        <f t="array" ref="AD5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(($B5 = "All") + (Data_Clean_Build!$F$2:$F$51 = $B5)) *
        (($C5 = "") + ISNUMBER(SEARCH(Data_Clean_Build!$B$2:$B$51,$C5)))
    ),
    0
)</f>
        <v>0</v>
      </c>
      <c r="AE5" s="19" cm="1">
        <f t="array" ref="AE5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(($B5 = "All") + (Data_Clean_Build!$F$2:$F$51 = $B5)) *
        (($C5 = "") + ISNUMBER(SEARCH(Data_Clean_Build!$B$2:$B$51,$C5)))
    ),
    0
)</f>
        <v>10.297439999999995</v>
      </c>
      <c r="AF5" s="19" cm="1">
        <f t="array" ref="AF5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(($B5 = "All") + (Data_Clean_Build!$F$2:$F$51 = $B5)) *
        (($C5 = "") + ISNUMBER(SEARCH(Data_Clean_Build!$B$2:$B$51,$C5)))
    ),
    0
)</f>
        <v>0</v>
      </c>
      <c r="AH5" s="19" cm="1">
        <f t="array" ref="AH5">_xlfn.SWITCH($A5,"Start",$E5,"End",$G5,SUM($E5:$G5))</f>
        <v>0</v>
      </c>
      <c r="AI5" s="19" cm="1">
        <f t="array" ref="AI5">_xlfn.SWITCH($A5,"Start",$H5,"End",$J5,SUM($H5:$J5))</f>
        <v>73.832879999999989</v>
      </c>
      <c r="AJ5" s="19" cm="1">
        <f t="array" ref="AJ5">_xlfn.SWITCH($A5,"Start",$K5,"End",$M5,SUM($K5:$M5))</f>
        <v>28.926720000000017</v>
      </c>
      <c r="AK5" s="19" cm="1">
        <f t="array" ref="AK5">_xlfn.SWITCH($A5,"Start",$N5,"End",$P5,SUM($N5:$P5))</f>
        <v>627.55667999999991</v>
      </c>
      <c r="AL5" s="19" cm="1">
        <f t="array" ref="AL5">_xlfn.SWITCH($A5,"Start",$Q5,"End",$S5,SUM($Q5:$S5))</f>
        <v>53.816040000000157</v>
      </c>
      <c r="AM5" s="19" cm="1">
        <f t="array" ref="AM5">_xlfn.SWITCH($A5,"Start",$T5,"End",$V5,SUM($T5:$V5))</f>
        <v>5.2588799999999907</v>
      </c>
      <c r="AN5" s="19" cm="1">
        <f t="array" ref="AN5">_xlfn.SWITCH($A5,"Start",$W5,"End",$Y5,SUM($W5:$Y5))</f>
        <v>34.627919999999975</v>
      </c>
      <c r="AO5" s="19" cm="1">
        <f t="array" ref="AO5">_xlfn.SWITCH($A5,"Start",$Z5,"End",$AB5,SUM($Z5:$AB5))</f>
        <v>18.273599999999988</v>
      </c>
      <c r="AP5" s="19" cm="1">
        <f t="array" ref="AP5">_xlfn.SWITCH($A5,"Start",$AC5,"End",$AE5,SUM($AC5:$AE5))</f>
        <v>115.9545599999999</v>
      </c>
      <c r="AR5" s="19" cm="1">
        <f t="array" ref="AR5">_xlfn.SWITCH($A5,"Start",$E5,"End",$P5,SUM($E5:$P5))</f>
        <v>730.31627999999989</v>
      </c>
      <c r="AS5" s="19" cm="1">
        <f t="array" ref="AS5">_xlfn.SWITCH($A5,"Start",$Q5,"End",$AB5,SUM($Q5:$AB5))</f>
        <v>111.97644000000011</v>
      </c>
    </row>
    <row r="6" spans="1:45" x14ac:dyDescent="0.2">
      <c r="A6" s="35" t="s">
        <v>19</v>
      </c>
      <c r="B6" s="34" t="s">
        <v>73</v>
      </c>
      <c r="C6" s="35" t="s">
        <v>16</v>
      </c>
      <c r="E6" s="19" cm="1">
        <f t="array" ref="E6">IFERROR(
    SUMPRODUCT(
        (Data_Clean_Build!I$2:I$51 - Data_Clean_Build!H$2:H$51) *
        ((Data_Clean_Build!I$2:I$51 - Data_Clean_Build!H$2:H$51) &lt; 0) *
        (Data_Clean_Build!H$2:H$51 &lt;&gt; 0) *
        (Data_Clean_Build!I$2:I$51 &lt;&gt; 0) *
        (($B6 = "All") + (Data_Clean_Build!$F$2:$F$51 = $B6)) *
        (($C6 = "") + ISNUMBER(SEARCH(Data_Clean_Build!$B$2:$B$51,$C6)))
    ),
    0
)</f>
        <v>0</v>
      </c>
      <c r="F6" s="19" cm="1">
        <f t="array" ref="F6">IFERROR(
    SUMPRODUCT(
        (Data_Clean_Build!J$2:J$51 - Data_Clean_Build!I$2:I$51) *
        ((Data_Clean_Build!J$2:J$51 - Data_Clean_Build!I$2:I$51) &lt; 0) *
        (Data_Clean_Build!I$2:I$51 &lt;&gt; 0) *
        (Data_Clean_Build!J$2:J$51 &lt;&gt; 0) *
        (($B6 = "All") + (Data_Clean_Build!$F$2:$F$51 = $B6)) *
        (($C6 = "") + ISNUMBER(SEARCH(Data_Clean_Build!$B$2:$B$51,$C6)))
    ),
    0
)</f>
        <v>0</v>
      </c>
      <c r="G6" s="19" cm="1">
        <f t="array" ref="G6">IFERROR(
    SUMPRODUCT(
        (Data_Clean_Build!K$2:K$51 - Data_Clean_Build!J$2:J$51) *
        ((Data_Clean_Build!K$2:K$51 - Data_Clean_Build!J$2:J$51) &lt; 0) *
        (Data_Clean_Build!J$2:J$51 &lt;&gt; 0) *
        (Data_Clean_Build!K$2:K$51 &lt;&gt; 0) *
        (($B6 = "All") + (Data_Clean_Build!$F$2:$F$51 = $B6)) *
        (($C6 = "") + ISNUMBER(SEARCH(Data_Clean_Build!$B$2:$B$51,$C6)))
    ),
    0
)</f>
        <v>0</v>
      </c>
      <c r="H6" s="19" cm="1">
        <f t="array" ref="H6">IFERROR(
    SUMPRODUCT(
        (Data_Clean_Build!L$2:L$51 - Data_Clean_Build!K$2:K$51) *
        ((Data_Clean_Build!L$2:L$51 - Data_Clean_Build!K$2:K$51) &lt; 0) *
        (Data_Clean_Build!K$2:K$51 &lt;&gt; 0) *
        (Data_Clean_Build!L$2:L$51 &lt;&gt; 0) *
        (($B6 = "All") + (Data_Clean_Build!$F$2:$F$51 = $B6)) *
        (($C6 = "") + ISNUMBER(SEARCH(Data_Clean_Build!$B$2:$B$51,$C6)))
    ),
    0
)</f>
        <v>0</v>
      </c>
      <c r="I6" s="19" cm="1">
        <f t="array" ref="I6">IFERROR(
    SUMPRODUCT(
        (Data_Clean_Build!M$2:M$51 - Data_Clean_Build!L$2:L$51) *
        ((Data_Clean_Build!M$2:M$51 - Data_Clean_Build!L$2:L$51) &lt; 0) *
        (Data_Clean_Build!L$2:L$51 &lt;&gt; 0) *
        (Data_Clean_Build!M$2:M$51 &lt;&gt; 0) *
        (($B6 = "All") + (Data_Clean_Build!$F$2:$F$51 = $B6)) *
        (($C6 = "") + ISNUMBER(SEARCH(Data_Clean_Build!$B$2:$B$51,$C6)))
    ),
    0
)</f>
        <v>0</v>
      </c>
      <c r="J6" s="19" cm="1">
        <f t="array" ref="J6">IFERROR(
    SUMPRODUCT(
        (Data_Clean_Build!N$2:N$51 - Data_Clean_Build!M$2:M$51) *
        ((Data_Clean_Build!N$2:N$51 - Data_Clean_Build!M$2:M$51) &lt; 0) *
        (Data_Clean_Build!M$2:M$51 &lt;&gt; 0) *
        (Data_Clean_Build!N$2:N$51 &lt;&gt; 0) *
        (($B6 = "All") + (Data_Clean_Build!$F$2:$F$51 = $B6)) *
        (($C6 = "") + ISNUMBER(SEARCH(Data_Clean_Build!$B$2:$B$51,$C6)))
    ),
    0
)</f>
        <v>0</v>
      </c>
      <c r="K6" s="19" cm="1">
        <f t="array" ref="K6">IFERROR(
    SUMPRODUCT(
        (Data_Clean_Build!O$2:O$51 - Data_Clean_Build!N$2:N$51) *
        ((Data_Clean_Build!O$2:O$51 - Data_Clean_Build!N$2:N$51) &lt; 0) *
        (Data_Clean_Build!N$2:N$51 &lt;&gt; 0) *
        (Data_Clean_Build!O$2:O$51 &lt;&gt; 0) *
        (($B6 = "All") + (Data_Clean_Build!$F$2:$F$51 = $B6)) *
        (($C6 = "") + ISNUMBER(SEARCH(Data_Clean_Build!$B$2:$B$51,$C6)))
    ),
    0
)</f>
        <v>0</v>
      </c>
      <c r="L6" s="19" cm="1">
        <f t="array" ref="L6">IFERROR(
    SUMPRODUCT(
        (Data_Clean_Build!P$2:P$51 - Data_Clean_Build!O$2:O$51) *
        ((Data_Clean_Build!P$2:P$51 - Data_Clean_Build!O$2:O$51) &lt; 0) *
        (Data_Clean_Build!O$2:O$51 &lt;&gt; 0) *
        (Data_Clean_Build!P$2:P$51 &lt;&gt; 0) *
        (($B6 = "All") + (Data_Clean_Build!$F$2:$F$51 = $B6)) *
        (($C6 = "") + ISNUMBER(SEARCH(Data_Clean_Build!$B$2:$B$51,$C6)))
    ),
    0
)</f>
        <v>0</v>
      </c>
      <c r="M6" s="19" cm="1">
        <f t="array" ref="M6">IFERROR(
    SUMPRODUCT(
        (Data_Clean_Build!Q$2:Q$51 - Data_Clean_Build!P$2:P$51) *
        ((Data_Clean_Build!Q$2:Q$51 - Data_Clean_Build!P$2:P$51) &lt; 0) *
        (Data_Clean_Build!P$2:P$51 &lt;&gt; 0) *
        (Data_Clean_Build!Q$2:Q$51 &lt;&gt; 0) *
        (($B6 = "All") + (Data_Clean_Build!$F$2:$F$51 = $B6)) *
        (($C6 = "") + ISNUMBER(SEARCH(Data_Clean_Build!$B$2:$B$51,$C6)))
    ),
    0
)</f>
        <v>0</v>
      </c>
      <c r="N6" s="19" cm="1">
        <f t="array" ref="N6">IFERROR(
    SUMPRODUCT(
        (Data_Clean_Build!R$2:R$51 - Data_Clean_Build!Q$2:Q$51) *
        ((Data_Clean_Build!R$2:R$51 - Data_Clean_Build!Q$2:Q$51) &lt; 0) *
        (Data_Clean_Build!Q$2:Q$51 &lt;&gt; 0) *
        (Data_Clean_Build!R$2:R$51 &lt;&gt; 0) *
        (($B6 = "All") + (Data_Clean_Build!$F$2:$F$51 = $B6)) *
        (($C6 = "") + ISNUMBER(SEARCH(Data_Clean_Build!$B$2:$B$51,$C6)))
    ),
    0
)</f>
        <v>0</v>
      </c>
      <c r="O6" s="19" cm="1">
        <f t="array" ref="O6">IFERROR(
    SUMPRODUCT(
        (Data_Clean_Build!S$2:S$51 - Data_Clean_Build!R$2:R$51) *
        ((Data_Clean_Build!S$2:S$51 - Data_Clean_Build!R$2:R$51) &lt; 0) *
        (Data_Clean_Build!R$2:R$51 &lt;&gt; 0) *
        (Data_Clean_Build!S$2:S$51 &lt;&gt; 0) *
        (($B6 = "All") + (Data_Clean_Build!$F$2:$F$51 = $B6)) *
        (($C6 = "") + ISNUMBER(SEARCH(Data_Clean_Build!$B$2:$B$51,$C6)))
    ),
    0
)</f>
        <v>-17.794199999999989</v>
      </c>
      <c r="P6" s="19" cm="1">
        <f t="array" ref="P6">IFERROR(
    SUMPRODUCT(
        (Data_Clean_Build!T$2:T$51 - Data_Clean_Build!S$2:S$51) *
        ((Data_Clean_Build!T$2:T$51 - Data_Clean_Build!S$2:S$51) &lt; 0) *
        (Data_Clean_Build!S$2:S$51 &lt;&gt; 0) *
        (Data_Clean_Build!T$2:T$51 &lt;&gt; 0) *
        (($B6 = "All") + (Data_Clean_Build!$F$2:$F$51 = $B6)) *
        (($C6 = "") + ISNUMBER(SEARCH(Data_Clean_Build!$B$2:$B$51,$C6)))
    ),
    0
)</f>
        <v>-4.1661599999999908</v>
      </c>
      <c r="Q6" s="19" cm="1">
        <f t="array" ref="Q6">IFERROR(
    SUMPRODUCT(
        (Data_Clean_Build!U$2:U$51 - Data_Clean_Build!T$2:T$51) *
        ((Data_Clean_Build!U$2:U$51 - Data_Clean_Build!T$2:T$51) &lt; 0) *
        (Data_Clean_Build!T$2:T$51 &lt;&gt; 0) *
        (Data_Clean_Build!U$2:U$51 &lt;&gt; 0) *
        (($B6 = "All") + (Data_Clean_Build!$F$2:$F$51 = $B6)) *
        (($C6 = "") + ISNUMBER(SEARCH(Data_Clean_Build!$B$2:$B$51,$C6)))
    ),
    0
)</f>
        <v>-3.6000000000058208E-4</v>
      </c>
      <c r="R6" s="19" cm="1">
        <f t="array" ref="R6">IFERROR(
    SUMPRODUCT(
        (Data_Clean_Build!V$2:V$51 - Data_Clean_Build!U$2:U$51) *
        ((Data_Clean_Build!V$2:V$51 - Data_Clean_Build!U$2:U$51) &lt; 0) *
        (Data_Clean_Build!U$2:U$51 &lt;&gt; 0) *
        (Data_Clean_Build!V$2:V$51 &lt;&gt; 0) *
        (($B6 = "All") + (Data_Clean_Build!$F$2:$F$51 = $B6)) *
        (($C6 = "") + ISNUMBER(SEARCH(Data_Clean_Build!$B$2:$B$51,$C6)))
    ),
    0
)</f>
        <v>0</v>
      </c>
      <c r="S6" s="19" cm="1">
        <f t="array" ref="S6">IFERROR(
    SUMPRODUCT(
        (Data_Clean_Build!W$2:W$51 - Data_Clean_Build!V$2:V$51) *
        ((Data_Clean_Build!W$2:W$51 - Data_Clean_Build!V$2:V$51) &lt; 0) *
        (Data_Clean_Build!V$2:V$51 &lt;&gt; 0) *
        (Data_Clean_Build!W$2:W$51 &lt;&gt; 0) *
        (($B6 = "All") + (Data_Clean_Build!$F$2:$F$51 = $B6)) *
        (($C6 = "") + ISNUMBER(SEARCH(Data_Clean_Build!$B$2:$B$51,$C6)))
    ),
    0
)</f>
        <v>-12.951360000000008</v>
      </c>
      <c r="T6" s="19" cm="1">
        <f t="array" ref="T6">IFERROR(
    SUMPRODUCT(
        (Data_Clean_Build!X$2:X$51 - Data_Clean_Build!W$2:W$51) *
        ((Data_Clean_Build!X$2:X$51 - Data_Clean_Build!W$2:W$51) &lt; 0) *
        (Data_Clean_Build!W$2:W$51 &lt;&gt; 0) *
        (Data_Clean_Build!X$2:X$51 &lt;&gt; 0) *
        (($B6 = "All") + (Data_Clean_Build!$F$2:$F$51 = $B6)) *
        (($C6 = "") + ISNUMBER(SEARCH(Data_Clean_Build!$B$2:$B$51,$C6)))
    ),
    0
)</f>
        <v>0</v>
      </c>
      <c r="U6" s="19" cm="1">
        <f t="array" ref="U6">IFERROR(
    SUMPRODUCT(
        (Data_Clean_Build!Y$2:Y$51 - Data_Clean_Build!X$2:X$51) *
        ((Data_Clean_Build!Y$2:Y$51 - Data_Clean_Build!X$2:X$51) &lt; 0) *
        (Data_Clean_Build!X$2:X$51 &lt;&gt; 0) *
        (Data_Clean_Build!Y$2:Y$51 &lt;&gt; 0) *
        (($B6 = "All") + (Data_Clean_Build!$F$2:$F$51 = $B6)) *
        (($C6 = "") + ISNUMBER(SEARCH(Data_Clean_Build!$B$2:$B$51,$C6)))
    ),
    0
)</f>
        <v>0</v>
      </c>
      <c r="V6" s="19" cm="1">
        <f t="array" ref="V6">IFERROR(
    SUMPRODUCT(
        (Data_Clean_Build!Z$2:Z$51 - Data_Clean_Build!Y$2:Y$51) *
        ((Data_Clean_Build!Z$2:Z$51 - Data_Clean_Build!Y$2:Y$51) &lt; 0) *
        (Data_Clean_Build!Y$2:Y$51 &lt;&gt; 0) *
        (Data_Clean_Build!Z$2:Z$51 &lt;&gt; 0) *
        (($B6 = "All") + (Data_Clean_Build!$F$2:$F$51 = $B6)) *
        (($C6 = "") + ISNUMBER(SEARCH(Data_Clean_Build!$B$2:$B$51,$C6)))
    ),
    0
)</f>
        <v>0</v>
      </c>
      <c r="W6" s="19" cm="1">
        <f t="array" ref="W6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(($B6 = "All") + (Data_Clean_Build!$F$2:$F$51 = $B6)) *
        (($C6 = "") + ISNUMBER(SEARCH(Data_Clean_Build!$B$2:$B$51,$C6)))
    ),
    0
)</f>
        <v>0</v>
      </c>
      <c r="X6" s="19" cm="1">
        <f t="array" ref="X6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(($B6 = "All") + (Data_Clean_Build!$F$2:$F$51 = $B6)) *
        (($C6 = "") + ISNUMBER(SEARCH(Data_Clean_Build!$B$2:$B$51,$C6)))
    ),
    0
)</f>
        <v>-2.3999999999091415E-4</v>
      </c>
      <c r="Y6" s="19" cm="1">
        <f t="array" ref="Y6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(($B6 = "All") + (Data_Clean_Build!$F$2:$F$51 = $B6)) *
        (($C6 = "") + ISNUMBER(SEARCH(Data_Clean_Build!$B$2:$B$51,$C6)))
    ),
    0
)</f>
        <v>0</v>
      </c>
      <c r="Z6" s="19" cm="1">
        <f t="array" ref="Z6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(($B6 = "All") + (Data_Clean_Build!$F$2:$F$51 = $B6)) *
        (($C6 = "") + ISNUMBER(SEARCH(Data_Clean_Build!$B$2:$B$51,$C6)))
    ),
    0
)</f>
        <v>0</v>
      </c>
      <c r="AA6" s="19" cm="1">
        <f t="array" ref="AA6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(($B6 = "All") + (Data_Clean_Build!$F$2:$F$51 = $B6)) *
        (($C6 = "") + ISNUMBER(SEARCH(Data_Clean_Build!$B$2:$B$51,$C6)))
    ),
    0
)</f>
        <v>0</v>
      </c>
      <c r="AB6" s="19" cm="1">
        <f t="array" ref="AB6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(($B6 = "All") + (Data_Clean_Build!$F$2:$F$51 = $B6)) *
        (($C6 = "") + ISNUMBER(SEARCH(Data_Clean_Build!$B$2:$B$51,$C6)))
    ),
    0
)</f>
        <v>0</v>
      </c>
      <c r="AC6" s="19" cm="1">
        <f t="array" ref="AC6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(($B6 = "All") + (Data_Clean_Build!$F$2:$F$51 = $B6)) *
        (($C6 = "") + ISNUMBER(SEARCH(Data_Clean_Build!$B$2:$B$51,$C6)))
    ),
    0
)</f>
        <v>0</v>
      </c>
      <c r="AD6" s="19" cm="1">
        <f t="array" ref="AD6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(($B6 = "All") + (Data_Clean_Build!$F$2:$F$51 = $B6)) *
        (($C6 = "") + ISNUMBER(SEARCH(Data_Clean_Build!$B$2:$B$51,$C6)))
    ),
    0
)</f>
        <v>0</v>
      </c>
      <c r="AE6" s="19" cm="1">
        <f t="array" ref="AE6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(($B6 = "All") + (Data_Clean_Build!$F$2:$F$51 = $B6)) *
        (($C6 = "") + ISNUMBER(SEARCH(Data_Clean_Build!$B$2:$B$51,$C6)))
    ),
    0
)</f>
        <v>0</v>
      </c>
      <c r="AF6" s="19" cm="1">
        <f t="array" ref="AF6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(($B6 = "All") + (Data_Clean_Build!$F$2:$F$51 = $B6)) *
        (($C6 = "") + ISNUMBER(SEARCH(Data_Clean_Build!$B$2:$B$51,$C6)))
    ),
    0
)</f>
        <v>0</v>
      </c>
      <c r="AH6" s="19" cm="1">
        <f t="array" ref="AH6">_xlfn.SWITCH($A6,"Start",$E6,"End",$G6,SUM($E6:$G6))</f>
        <v>0</v>
      </c>
      <c r="AI6" s="19" cm="1">
        <f t="array" ref="AI6">_xlfn.SWITCH($A6,"Start",$H6,"End",$J6,SUM($H6:$J6))</f>
        <v>0</v>
      </c>
      <c r="AJ6" s="19" cm="1">
        <f t="array" ref="AJ6">_xlfn.SWITCH($A6,"Start",$K6,"End",$M6,SUM($K6:$M6))</f>
        <v>0</v>
      </c>
      <c r="AK6" s="19" cm="1">
        <f t="array" ref="AK6">_xlfn.SWITCH($A6,"Start",$N6,"End",$P6,SUM($N6:$P6))</f>
        <v>-21.96035999999998</v>
      </c>
      <c r="AL6" s="19" cm="1">
        <f t="array" ref="AL6">_xlfn.SWITCH($A6,"Start",$Q6,"End",$S6,SUM($Q6:$S6))</f>
        <v>-12.951720000000009</v>
      </c>
      <c r="AM6" s="19" cm="1">
        <f t="array" ref="AM6">_xlfn.SWITCH($A6,"Start",$T6,"End",$V6,SUM($T6:$V6))</f>
        <v>0</v>
      </c>
      <c r="AN6" s="19" cm="1">
        <f t="array" ref="AN6">_xlfn.SWITCH($A6,"Start",$W6,"End",$Y6,SUM($W6:$Y6))</f>
        <v>-2.3999999999091415E-4</v>
      </c>
      <c r="AO6" s="19" cm="1">
        <f t="array" ref="AO6">_xlfn.SWITCH($A6,"Start",$Z6,"End",$AB6,SUM($Z6:$AB6))</f>
        <v>0</v>
      </c>
      <c r="AP6" s="19" cm="1">
        <f t="array" ref="AP6">_xlfn.SWITCH($A6,"Start",$AC6,"End",$AE6,SUM($AC6:$AE6))</f>
        <v>0</v>
      </c>
      <c r="AR6" s="19" cm="1">
        <f t="array" ref="AR6">_xlfn.SWITCH($A6,"Start",$E6,"End",$P6,SUM($E6:$P6))</f>
        <v>-21.96035999999998</v>
      </c>
      <c r="AS6" s="19" cm="1">
        <f t="array" ref="AS6">_xlfn.SWITCH($A6,"Start",$Q6,"End",$AB6,SUM($Q6:$AB6))</f>
        <v>-12.95196</v>
      </c>
    </row>
    <row r="7" spans="1:45" x14ac:dyDescent="0.2">
      <c r="A7" s="35" t="s">
        <v>20</v>
      </c>
      <c r="B7" s="34" t="s">
        <v>73</v>
      </c>
      <c r="C7" s="35" t="s">
        <v>16</v>
      </c>
      <c r="E7" s="19" cm="1">
        <f t="array" ref="E7">IFERROR(
    -SUMPRODUCT(
        (Data_Clean_Build!H$2:H$51) *
        (Data_Clean_Build!I$2:I$51 = 0) *
       (Data_Clean_Build!$E$2:$E$51 &lt;&gt; Data_Clean_Build!I$1:I$1) *
        (($B7 = "All") + (Data_Clean_Build!$F$2:$F$51 = $B7)) *
        (($C7 = "") + ISNUMBER(SEARCH(Data_Clean_Build!$B$2:$B$51,$C7)))
    ),
    0
)</f>
        <v>0</v>
      </c>
      <c r="F7" s="19" cm="1">
        <f t="array" ref="F7">IFERROR(
    -SUMPRODUCT(
        (Data_Clean_Build!I$2:I$51) *
        (Data_Clean_Build!J$2:J$51 = 0) *
       (Data_Clean_Build!$E$2:$E$51 &lt;&gt; Data_Clean_Build!J$1:J$1) *
        (($B7 = "All") + (Data_Clean_Build!$F$2:$F$51 = $B7)) *
        (($C7 = "") + ISNUMBER(SEARCH(Data_Clean_Build!$B$2:$B$51,$C7)))
    ),
    0
)</f>
        <v>-143.136</v>
      </c>
      <c r="G7" s="19" cm="1">
        <f t="array" ref="G7">IFERROR(
    -SUMPRODUCT(
        (Data_Clean_Build!J$2:J$51) *
        (Data_Clean_Build!K$2:K$51 = 0) *
       (Data_Clean_Build!$E$2:$E$51 &lt;&gt; Data_Clean_Build!K$1:K$1) *
        (($B7 = "All") + (Data_Clean_Build!$F$2:$F$51 = $B7)) *
        (($C7 = "") + ISNUMBER(SEARCH(Data_Clean_Build!$B$2:$B$51,$C7)))
    ),
    0
)</f>
        <v>0</v>
      </c>
      <c r="H7" s="19" cm="1">
        <f t="array" ref="H7">IFERROR(
    -SUMPRODUCT(
        (Data_Clean_Build!K$2:K$51) *
        (Data_Clean_Build!L$2:L$51 = 0) *
       (Data_Clean_Build!$E$2:$E$51 &lt;&gt; Data_Clean_Build!L$1:L$1) *
        (($B7 = "All") + (Data_Clean_Build!$F$2:$F$51 = $B7)) *
        (($C7 = "") + ISNUMBER(SEARCH(Data_Clean_Build!$B$2:$B$51,$C7)))
    ),
    0
)</f>
        <v>0</v>
      </c>
      <c r="I7" s="19" cm="1">
        <f t="array" ref="I7">IFERROR(
    -SUMPRODUCT(
        (Data_Clean_Build!L$2:L$51) *
        (Data_Clean_Build!M$2:M$51 = 0) *
       (Data_Clean_Build!$E$2:$E$51 &lt;&gt; Data_Clean_Build!M$1:M$1) *
        (($B7 = "All") + (Data_Clean_Build!$F$2:$F$51 = $B7)) *
        (($C7 = "") + ISNUMBER(SEARCH(Data_Clean_Build!$B$2:$B$51,$C7)))
    ),
    0
)</f>
        <v>0</v>
      </c>
      <c r="J7" s="19" cm="1">
        <f t="array" ref="J7">IFERROR(
    -SUMPRODUCT(
        (Data_Clean_Build!M$2:M$51) *
        (Data_Clean_Build!N$2:N$51 = 0) *
       (Data_Clean_Build!$E$2:$E$51 &lt;&gt; Data_Clean_Build!N$1:N$1) *
        (($B7 = "All") + (Data_Clean_Build!$F$2:$F$51 = $B7)) *
        (($C7 = "") + ISNUMBER(SEARCH(Data_Clean_Build!$B$2:$B$51,$C7)))
    ),
    0
)</f>
        <v>0</v>
      </c>
      <c r="K7" s="19" cm="1">
        <f t="array" ref="K7">IFERROR(
    -SUMPRODUCT(
        (Data_Clean_Build!N$2:N$51) *
        (Data_Clean_Build!O$2:O$51 = 0) *
       (Data_Clean_Build!$E$2:$E$51 &lt;&gt; Data_Clean_Build!O$1:O$1) *
        (($B7 = "All") + (Data_Clean_Build!$F$2:$F$51 = $B7)) *
        (($C7 = "") + ISNUMBER(SEARCH(Data_Clean_Build!$B$2:$B$51,$C7)))
    ),
    0
)</f>
        <v>0</v>
      </c>
      <c r="L7" s="19" cm="1">
        <f t="array" ref="L7">IFERROR(
    -SUMPRODUCT(
        (Data_Clean_Build!O$2:O$51) *
        (Data_Clean_Build!P$2:P$51 = 0) *
       (Data_Clean_Build!$E$2:$E$51 &lt;&gt; Data_Clean_Build!P$1:P$1) *
        (($B7 = "All") + (Data_Clean_Build!$F$2:$F$51 = $B7)) *
        (($C7 = "") + ISNUMBER(SEARCH(Data_Clean_Build!$B$2:$B$51,$C7)))
    ),
    0
)</f>
        <v>0</v>
      </c>
      <c r="M7" s="19" cm="1">
        <f t="array" ref="M7">IFERROR(
    -SUMPRODUCT(
        (Data_Clean_Build!P$2:P$51) *
        (Data_Clean_Build!Q$2:Q$51 = 0) *
       (Data_Clean_Build!$E$2:$E$51 &lt;&gt; Data_Clean_Build!Q$1:Q$1) *
        (($B7 = "All") + (Data_Clean_Build!$F$2:$F$51 = $B7)) *
        (($C7 = "") + ISNUMBER(SEARCH(Data_Clean_Build!$B$2:$B$51,$C7)))
    ),
    0
)</f>
        <v>0</v>
      </c>
      <c r="N7" s="19" cm="1">
        <f t="array" ref="N7">IFERROR(
    -SUMPRODUCT(
        (Data_Clean_Build!Q$2:Q$51) *
        (Data_Clean_Build!R$2:R$51 = 0) *
       (Data_Clean_Build!$E$2:$E$51 &lt;&gt; Data_Clean_Build!R$1:R$1) *
        (($B7 = "All") + (Data_Clean_Build!$F$2:$F$51 = $B7)) *
        (($C7 = "") + ISNUMBER(SEARCH(Data_Clean_Build!$B$2:$B$51,$C7)))
    ),
    0
)</f>
        <v>0</v>
      </c>
      <c r="O7" s="19" cm="1">
        <f t="array" ref="O7">IFERROR(
    -SUMPRODUCT(
        (Data_Clean_Build!R$2:R$51) *
        (Data_Clean_Build!S$2:S$51 = 0) *
       (Data_Clean_Build!$E$2:$E$51 &lt;&gt; Data_Clean_Build!S$1:S$1) *
        (($B7 = "All") + (Data_Clean_Build!$F$2:$F$51 = $B7)) *
        (($C7 = "") + ISNUMBER(SEARCH(Data_Clean_Build!$B$2:$B$51,$C7)))
    ),
    0
)</f>
        <v>0</v>
      </c>
      <c r="P7" s="19" cm="1">
        <f t="array" ref="P7">IFERROR(
    -SUMPRODUCT(
        (Data_Clean_Build!S$2:S$51) *
        (Data_Clean_Build!T$2:T$51 = 0) *
       (Data_Clean_Build!$E$2:$E$51 &lt;&gt; Data_Clean_Build!T$1:T$1) *
        (($B7 = "All") + (Data_Clean_Build!$F$2:$F$51 = $B7)) *
        (($C7 = "") + ISNUMBER(SEARCH(Data_Clean_Build!$B$2:$B$51,$C7)))
    ),
    0
)</f>
        <v>0</v>
      </c>
      <c r="Q7" s="19" cm="1">
        <f t="array" ref="Q7">IFERROR(
    -SUMPRODUCT(
        (Data_Clean_Build!T$2:T$51) *
        (Data_Clean_Build!U$2:U$51 = 0) *
       (Data_Clean_Build!$E$2:$E$51 &lt;&gt; Data_Clean_Build!U$1:U$1) *
        (($B7 = "All") + (Data_Clean_Build!$F$2:$F$51 = $B7)) *
        (($C7 = "") + ISNUMBER(SEARCH(Data_Clean_Build!$B$2:$B$51,$C7)))
    ),
    0
)</f>
        <v>0</v>
      </c>
      <c r="R7" s="19" cm="1">
        <f t="array" ref="R7">IFERROR(
    -SUMPRODUCT(
        (Data_Clean_Build!U$2:U$51) *
        (Data_Clean_Build!V$2:V$51 = 0) *
       (Data_Clean_Build!$E$2:$E$51 &lt;&gt; Data_Clean_Build!V$1:V$1) *
        (($B7 = "All") + (Data_Clean_Build!$F$2:$F$51 = $B7)) *
        (($C7 = "") + ISNUMBER(SEARCH(Data_Clean_Build!$B$2:$B$51,$C7)))
    ),
    0
)</f>
        <v>0</v>
      </c>
      <c r="S7" s="19" cm="1">
        <f t="array" ref="S7">IFERROR(
    -SUMPRODUCT(
        (Data_Clean_Build!V$2:V$51) *
        (Data_Clean_Build!W$2:W$51 = 0) *
       (Data_Clean_Build!$E$2:$E$51 &lt;&gt; Data_Clean_Build!W$1:W$1) *
        (($B7 = "All") + (Data_Clean_Build!$F$2:$F$51 = $B7)) *
        (($C7 = "") + ISNUMBER(SEARCH(Data_Clean_Build!$B$2:$B$51,$C7)))
    ),
    0
)</f>
        <v>0</v>
      </c>
      <c r="T7" s="19" cm="1">
        <f t="array" ref="T7">IFERROR(
    -SUMPRODUCT(
        (Data_Clean_Build!W$2:W$51) *
        (Data_Clean_Build!X$2:X$51 = 0) *
       (Data_Clean_Build!$E$2:$E$51 &lt;&gt; Data_Clean_Build!X$1:X$1) *
        (($B7 = "All") + (Data_Clean_Build!$F$2:$F$51 = $B7)) *
        (($C7 = "") + ISNUMBER(SEARCH(Data_Clean_Build!$B$2:$B$51,$C7)))
    ),
    0
)</f>
        <v>0</v>
      </c>
      <c r="U7" s="19" cm="1">
        <f t="array" ref="U7">IFERROR(
    -SUMPRODUCT(
        (Data_Clean_Build!X$2:X$51) *
        (Data_Clean_Build!Y$2:Y$51 = 0) *
       (Data_Clean_Build!$E$2:$E$51 &lt;&gt; Data_Clean_Build!Y$1:Y$1) *
        (($B7 = "All") + (Data_Clean_Build!$F$2:$F$51 = $B7)) *
        (($C7 = "") + ISNUMBER(SEARCH(Data_Clean_Build!$B$2:$B$51,$C7)))
    ),
    0
)</f>
        <v>0</v>
      </c>
      <c r="V7" s="19" cm="1">
        <f t="array" ref="V7">IFERROR(
    -SUMPRODUCT(
        (Data_Clean_Build!Y$2:Y$51) *
        (Data_Clean_Build!Z$2:Z$51 = 0) *
       (Data_Clean_Build!$E$2:$E$51 &lt;&gt; Data_Clean_Build!Z$1:Z$1) *
        (($B7 = "All") + (Data_Clean_Build!$F$2:$F$51 = $B7)) *
        (($C7 = "") + ISNUMBER(SEARCH(Data_Clean_Build!$B$2:$B$51,$C7)))
    ),
    0
)</f>
        <v>0</v>
      </c>
      <c r="W7" s="19" cm="1">
        <f t="array" ref="W7">IFERROR(
    -SUMPRODUCT(
        (Data_Clean_Build!Z$2:Z$51) *
        (Data_Clean_Build!AA$2:AA$51 = 0) *
       (Data_Clean_Build!$E$2:$E$51 &lt;&gt; Data_Clean_Build!AA$1:AA$1) *
        (($B7 = "All") + (Data_Clean_Build!$F$2:$F$51 = $B7)) *
        (($C7 = "") + ISNUMBER(SEARCH(Data_Clean_Build!$B$2:$B$51,$C7)))
    ),
    0
)</f>
        <v>0</v>
      </c>
      <c r="X7" s="19" cm="1">
        <f t="array" ref="X7">IFERROR(
    -SUMPRODUCT(
        (Data_Clean_Build!AA$2:AA$51) *
        (Data_Clean_Build!AB$2:AB$51 = 0) *
       (Data_Clean_Build!$E$2:$E$51 &lt;&gt; Data_Clean_Build!AB$1:AB$1) *
        (($B7 = "All") + (Data_Clean_Build!$F$2:$F$51 = $B7)) *
        (($C7 = "") + ISNUMBER(SEARCH(Data_Clean_Build!$B$2:$B$51,$C7)))
    ),
    0
)</f>
        <v>0</v>
      </c>
      <c r="Y7" s="19" cm="1">
        <f t="array" ref="Y7">IFERROR(
    -SUMPRODUCT(
        (Data_Clean_Build!AB$2:AB$51) *
        (Data_Clean_Build!AC$2:AC$51 = 0) *
       (Data_Clean_Build!$E$2:$E$51 &lt;&gt; Data_Clean_Build!AC$1:AC$1) *
        (($B7 = "All") + (Data_Clean_Build!$F$2:$F$51 = $B7)) *
        (($C7 = "") + ISNUMBER(SEARCH(Data_Clean_Build!$B$2:$B$51,$C7)))
    ),
    0
)</f>
        <v>0</v>
      </c>
      <c r="Z7" s="19" cm="1">
        <f t="array" ref="Z7">IFERROR(
    -SUMPRODUCT(
        (Data_Clean_Build!AC$2:AC$51) *
        (Data_Clean_Build!AD$2:AD$51 = 0) *
       (Data_Clean_Build!$E$2:$E$51 &lt;&gt; Data_Clean_Build!AD$1:AD$1) *
        (($B7 = "All") + (Data_Clean_Build!$F$2:$F$51 = $B7)) *
        (($C7 = "") + ISNUMBER(SEARCH(Data_Clean_Build!$B$2:$B$51,$C7)))
    ),
    0
)</f>
        <v>0</v>
      </c>
      <c r="AA7" s="19" cm="1">
        <f t="array" ref="AA7">IFERROR(
    -SUMPRODUCT(
        (Data_Clean_Build!AD$2:AD$51) *
        (Data_Clean_Build!AE$2:AE$51 = 0) *
       (Data_Clean_Build!$E$2:$E$51 &lt;&gt; Data_Clean_Build!AE$1:AE$1) *
        (($B7 = "All") + (Data_Clean_Build!$F$2:$F$51 = $B7)) *
        (($C7 = "") + ISNUMBER(SEARCH(Data_Clean_Build!$B$2:$B$51,$C7)))
    ),
    0
)</f>
        <v>0</v>
      </c>
      <c r="AB7" s="19" cm="1">
        <f t="array" ref="AB7">IFERROR(
    -SUMPRODUCT(
        (Data_Clean_Build!AE$2:AE$51) *
        (Data_Clean_Build!AF$2:AF$51 = 0) *
       (Data_Clean_Build!$E$2:$E$51 &lt;&gt; Data_Clean_Build!AF$1:AF$1) *
        (($B7 = "All") + (Data_Clean_Build!$F$2:$F$51 = $B7)) *
        (($C7 = "") + ISNUMBER(SEARCH(Data_Clean_Build!$B$2:$B$51,$C7)))
    ),
    0
)</f>
        <v>0</v>
      </c>
      <c r="AC7" s="19" cm="1">
        <f t="array" ref="AC7">IFERROR(
    -SUMPRODUCT(
        (Data_Clean_Build!AF$2:AF$51) *
        (Data_Clean_Build!AG$2:AG$51 = 0) *
       (Data_Clean_Build!$E$2:$E$51 &lt;&gt; Data_Clean_Build!AG$1:AG$1) *
        (($B7 = "All") + (Data_Clean_Build!$F$2:$F$51 = $B7)) *
        (($C7 = "") + ISNUMBER(SEARCH(Data_Clean_Build!$B$2:$B$51,$C7)))
    ),
    0
)</f>
        <v>0</v>
      </c>
      <c r="AD7" s="19" cm="1">
        <f t="array" ref="AD7">IFERROR(
    -SUMPRODUCT(
        (Data_Clean_Build!AG$2:AG$51) *
        (Data_Clean_Build!AH$2:AH$51 = 0) *
       (Data_Clean_Build!$E$2:$E$51 &lt;&gt; Data_Clean_Build!AH$1:AH$1) *
        (($B7 = "All") + (Data_Clean_Build!$F$2:$F$51 = $B7)) *
        (($C7 = "") + ISNUMBER(SEARCH(Data_Clean_Build!$B$2:$B$51,$C7)))
    ),
    0
)</f>
        <v>0</v>
      </c>
      <c r="AE7" s="19" cm="1">
        <f t="array" ref="AE7">IFERROR(
    -SUMPRODUCT(
        (Data_Clean_Build!AH$2:AH$51) *
        (Data_Clean_Build!AI$2:AI$51 = 0) *
       (Data_Clean_Build!$E$2:$E$51 &lt;&gt; Data_Clean_Build!AI$1:AI$1) *
        (($B7 = "All") + (Data_Clean_Build!$F$2:$F$51 = $B7)) *
        (($C7 = "") + ISNUMBER(SEARCH(Data_Clean_Build!$B$2:$B$51,$C7)))
    ),
    0
)</f>
        <v>0</v>
      </c>
      <c r="AF7" s="19" cm="1">
        <f t="array" ref="AF7">IFERROR(
    -SUMPRODUCT(
        (Data_Clean_Build!AI$2:AI$51) *
        (Data_Clean_Build!AJ$2:AJ$51 = 0) *
       (Data_Clean_Build!$E$2:$E$51 &lt;&gt; Data_Clean_Build!AJ$1:AJ$1) *
        (($B7 = "All") + (Data_Clean_Build!$F$2:$F$51 = $B7)) *
        (($C7 = "") + ISNUMBER(SEARCH(Data_Clean_Build!$B$2:$B$51,$C7)))
    ),
    0
)</f>
        <v>0</v>
      </c>
      <c r="AH7" s="19" cm="1">
        <f t="array" ref="AH7">_xlfn.SWITCH($A7,"Start",$E7,"End",$G7,SUM($E7:$G7))</f>
        <v>-143.136</v>
      </c>
      <c r="AI7" s="19" cm="1">
        <f t="array" ref="AI7">_xlfn.SWITCH($A7,"Start",$H7,"End",$J7,SUM($H7:$J7))</f>
        <v>0</v>
      </c>
      <c r="AJ7" s="19" cm="1">
        <f t="array" ref="AJ7">_xlfn.SWITCH($A7,"Start",$K7,"End",$M7,SUM($K7:$M7))</f>
        <v>0</v>
      </c>
      <c r="AK7" s="19" cm="1">
        <f t="array" ref="AK7">_xlfn.SWITCH($A7,"Start",$N7,"End",$P7,SUM($N7:$P7))</f>
        <v>0</v>
      </c>
      <c r="AL7" s="19" cm="1">
        <f t="array" ref="AL7">_xlfn.SWITCH($A7,"Start",$Q7,"End",$S7,SUM($Q7:$S7))</f>
        <v>0</v>
      </c>
      <c r="AM7" s="19" cm="1">
        <f t="array" ref="AM7">_xlfn.SWITCH($A7,"Start",$T7,"End",$V7,SUM($T7:$V7))</f>
        <v>0</v>
      </c>
      <c r="AN7" s="19" cm="1">
        <f t="array" ref="AN7">_xlfn.SWITCH($A7,"Start",$W7,"End",$Y7,SUM($W7:$Y7))</f>
        <v>0</v>
      </c>
      <c r="AO7" s="19" cm="1">
        <f t="array" ref="AO7">_xlfn.SWITCH($A7,"Start",$Z7,"End",$AB7,SUM($Z7:$AB7))</f>
        <v>0</v>
      </c>
      <c r="AP7" s="19" cm="1">
        <f t="array" ref="AP7">_xlfn.SWITCH($A7,"Start",$AC7,"End",$AE7,SUM($AC7:$AE7))</f>
        <v>0</v>
      </c>
      <c r="AR7" s="19" cm="1">
        <f t="array" ref="AR7">_xlfn.SWITCH($A7,"Start",$E7,"End",$P7,SUM($E7:$P7))</f>
        <v>-143.136</v>
      </c>
      <c r="AS7" s="19" cm="1">
        <f t="array" ref="AS7">_xlfn.SWITCH($A7,"Start",$Q7,"End",$AB7,SUM($Q7:$AB7))</f>
        <v>0</v>
      </c>
    </row>
    <row r="8" spans="1:45" x14ac:dyDescent="0.2">
      <c r="A8" s="35" t="s">
        <v>21</v>
      </c>
      <c r="B8" s="34" t="s">
        <v>73</v>
      </c>
      <c r="C8" s="35" t="s">
        <v>16</v>
      </c>
      <c r="E8" s="19" cm="1">
        <f t="array" ref="E8">IFERROR(
    -SUMPRODUCT(
        (Data_Clean_Build!H$2:H$51) *
        (Data_Clean_Build!$E$2:$E$51 = Data_Clean_Build!I$1:I$1) *
        (($B8 = "All") + (Data_Clean_Build!$F$2:$F$51 = $B8)) *
        (($C8 = "") + ISNUMBER(SEARCH(Data_Clean_Build!$B$2:$B$51,$C8)))
    ),
    0
)</f>
        <v>0</v>
      </c>
      <c r="F8" s="19" cm="1">
        <f t="array" ref="F8">IFERROR(
    -SUMPRODUCT(
        (Data_Clean_Build!I$2:I$51) *
        (Data_Clean_Build!$E$2:$E$51 = Data_Clean_Build!J$1:J$1) *
        (($B8 = "All") + (Data_Clean_Build!$F$2:$F$51 = $B8)) *
        (($C8 = "") + ISNUMBER(SEARCH(Data_Clean_Build!$B$2:$B$51,$C8)))
    ),
    0
)</f>
        <v>0</v>
      </c>
      <c r="G8" s="19" cm="1">
        <f t="array" ref="G8">IFERROR(
    -SUMPRODUCT(
        (Data_Clean_Build!J$2:J$51) *
        (Data_Clean_Build!$E$2:$E$51 = Data_Clean_Build!K$1:K$1) *
        (($B8 = "All") + (Data_Clean_Build!$F$2:$F$51 = $B8)) *
        (($C8 = "") + ISNUMBER(SEARCH(Data_Clean_Build!$B$2:$B$51,$C8)))
    ),
    0
)</f>
        <v>0</v>
      </c>
      <c r="H8" s="19" cm="1">
        <f t="array" ref="H8">IFERROR(
    -SUMPRODUCT(
        (Data_Clean_Build!K$2:K$51) *
        (Data_Clean_Build!$E$2:$E$51 = Data_Clean_Build!L$1:L$1) *
        (($B8 = "All") + (Data_Clean_Build!$F$2:$F$51 = $B8)) *
        (($C8 = "") + ISNUMBER(SEARCH(Data_Clean_Build!$B$2:$B$51,$C8)))
    ),
    0
)</f>
        <v>0</v>
      </c>
      <c r="I8" s="19" cm="1">
        <f t="array" ref="I8">IFERROR(
    -SUMPRODUCT(
        (Data_Clean_Build!L$2:L$51) *
        (Data_Clean_Build!$E$2:$E$51 = Data_Clean_Build!M$1:M$1) *
        (($B8 = "All") + (Data_Clean_Build!$F$2:$F$51 = $B8)) *
        (($C8 = "") + ISNUMBER(SEARCH(Data_Clean_Build!$B$2:$B$51,$C8)))
    ),
    0
)</f>
        <v>-267.22451999999998</v>
      </c>
      <c r="J8" s="19" cm="1">
        <f t="array" ref="J8">IFERROR(
    -SUMPRODUCT(
        (Data_Clean_Build!M$2:M$51) *
        (Data_Clean_Build!$E$2:$E$51 = Data_Clean_Build!N$1:N$1) *
        (($B8 = "All") + (Data_Clean_Build!$F$2:$F$51 = $B8)) *
        (($C8 = "") + ISNUMBER(SEARCH(Data_Clean_Build!$B$2:$B$51,$C8)))
    ),
    0
)</f>
        <v>0</v>
      </c>
      <c r="K8" s="19" cm="1">
        <f t="array" ref="K8">IFERROR(
    -SUMPRODUCT(
        (Data_Clean_Build!N$2:N$51) *
        (Data_Clean_Build!$E$2:$E$51 = Data_Clean_Build!O$1:O$1) *
        (($B8 = "All") + (Data_Clean_Build!$F$2:$F$51 = $B8)) *
        (($C8 = "") + ISNUMBER(SEARCH(Data_Clean_Build!$B$2:$B$51,$C8)))
    ),
    0
)</f>
        <v>0</v>
      </c>
      <c r="L8" s="19" cm="1">
        <f t="array" ref="L8">IFERROR(
    -SUMPRODUCT(
        (Data_Clean_Build!O$2:O$51) *
        (Data_Clean_Build!$E$2:$E$51 = Data_Clean_Build!P$1:P$1) *
        (($B8 = "All") + (Data_Clean_Build!$F$2:$F$51 = $B8)) *
        (($C8 = "") + ISNUMBER(SEARCH(Data_Clean_Build!$B$2:$B$51,$C8)))
    ),
    0
)</f>
        <v>0</v>
      </c>
      <c r="M8" s="19" cm="1">
        <f t="array" ref="M8">IFERROR(
    -SUMPRODUCT(
        (Data_Clean_Build!P$2:P$51) *
        (Data_Clean_Build!$E$2:$E$51 = Data_Clean_Build!Q$1:Q$1) *
        (($B8 = "All") + (Data_Clean_Build!$F$2:$F$51 = $B8)) *
        (($C8 = "") + ISNUMBER(SEARCH(Data_Clean_Build!$B$2:$B$51,$C8)))
    ),
    0
)</f>
        <v>-785.85408000000007</v>
      </c>
      <c r="N8" s="19" cm="1">
        <f t="array" ref="N8">IFERROR(
    -SUMPRODUCT(
        (Data_Clean_Build!Q$2:Q$51) *
        (Data_Clean_Build!$E$2:$E$51 = Data_Clean_Build!R$1:R$1) *
        (($B8 = "All") + (Data_Clean_Build!$F$2:$F$51 = $B8)) *
        (($C8 = "") + ISNUMBER(SEARCH(Data_Clean_Build!$B$2:$B$51,$C8)))
    ),
    0
)</f>
        <v>0</v>
      </c>
      <c r="O8" s="19" cm="1">
        <f t="array" ref="O8">IFERROR(
    -SUMPRODUCT(
        (Data_Clean_Build!R$2:R$51) *
        (Data_Clean_Build!$E$2:$E$51 = Data_Clean_Build!S$1:S$1) *
        (($B8 = "All") + (Data_Clean_Build!$F$2:$F$51 = $B8)) *
        (($C8 = "") + ISNUMBER(SEARCH(Data_Clean_Build!$B$2:$B$51,$C8)))
    ),
    0
)</f>
        <v>0</v>
      </c>
      <c r="P8" s="19" cm="1">
        <f t="array" ref="P8">IFERROR(
    -SUMPRODUCT(
        (Data_Clean_Build!S$2:S$51) *
        (Data_Clean_Build!$E$2:$E$51 = Data_Clean_Build!T$1:T$1) *
        (($B8 = "All") + (Data_Clean_Build!$F$2:$F$51 = $B8)) *
        (($C8 = "") + ISNUMBER(SEARCH(Data_Clean_Build!$B$2:$B$51,$C8)))
    ),
    0
)</f>
        <v>0</v>
      </c>
      <c r="Q8" s="19" cm="1">
        <f t="array" ref="Q8">IFERROR(
    -SUMPRODUCT(
        (Data_Clean_Build!T$2:T$51) *
        (Data_Clean_Build!$E$2:$E$51 = Data_Clean_Build!U$1:U$1) *
        (($B8 = "All") + (Data_Clean_Build!$F$2:$F$51 = $B8)) *
        (($C8 = "") + ISNUMBER(SEARCH(Data_Clean_Build!$B$2:$B$51,$C8)))
    ),
    0
)</f>
        <v>0</v>
      </c>
      <c r="R8" s="19" cm="1">
        <f t="array" ref="R8">IFERROR(
    -SUMPRODUCT(
        (Data_Clean_Build!U$2:U$51) *
        (Data_Clean_Build!$E$2:$E$51 = Data_Clean_Build!V$1:V$1) *
        (($B8 = "All") + (Data_Clean_Build!$F$2:$F$51 = $B8)) *
        (($C8 = "") + ISNUMBER(SEARCH(Data_Clean_Build!$B$2:$B$51,$C8)))
    ),
    0
)</f>
        <v>-270.99360000000001</v>
      </c>
      <c r="S8" s="19" cm="1">
        <f t="array" ref="S8">IFERROR(
    -SUMPRODUCT(
        (Data_Clean_Build!V$2:V$51) *
        (Data_Clean_Build!$E$2:$E$51 = Data_Clean_Build!W$1:W$1) *
        (($B8 = "All") + (Data_Clean_Build!$F$2:$F$51 = $B8)) *
        (($C8 = "") + ISNUMBER(SEARCH(Data_Clean_Build!$B$2:$B$51,$C8)))
    ),
    0
)</f>
        <v>0</v>
      </c>
      <c r="T8" s="19" cm="1">
        <f t="array" ref="T8">IFERROR(
    -SUMPRODUCT(
        (Data_Clean_Build!W$2:W$51) *
        (Data_Clean_Build!$E$2:$E$51 = Data_Clean_Build!X$1:X$1) *
        (($B8 = "All") + (Data_Clean_Build!$F$2:$F$51 = $B8)) *
        (($C8 = "") + ISNUMBER(SEARCH(Data_Clean_Build!$B$2:$B$51,$C8)))
    ),
    0
)</f>
        <v>-174.90096</v>
      </c>
      <c r="U8" s="19" cm="1">
        <f t="array" ref="U8">IFERROR(
    -SUMPRODUCT(
        (Data_Clean_Build!X$2:X$51) *
        (Data_Clean_Build!$E$2:$E$51 = Data_Clean_Build!Y$1:Y$1) *
        (($B8 = "All") + (Data_Clean_Build!$F$2:$F$51 = $B8)) *
        (($C8 = "") + ISNUMBER(SEARCH(Data_Clean_Build!$B$2:$B$51,$C8)))
    ),
    0
)</f>
        <v>0</v>
      </c>
      <c r="V8" s="19" cm="1">
        <f t="array" ref="V8">IFERROR(
    -SUMPRODUCT(
        (Data_Clean_Build!Y$2:Y$51) *
        (Data_Clean_Build!$E$2:$E$51 = Data_Clean_Build!Z$1:Z$1) *
        (($B8 = "All") + (Data_Clean_Build!$F$2:$F$51 = $B8)) *
        (($C8 = "") + ISNUMBER(SEARCH(Data_Clean_Build!$B$2:$B$51,$C8)))
    ),
    0
)</f>
        <v>0</v>
      </c>
      <c r="W8" s="19" cm="1">
        <f t="array" ref="W8">IFERROR(
    -SUMPRODUCT(
        (Data_Clean_Build!Z$2:Z$51) *
        (Data_Clean_Build!$E$2:$E$51 = Data_Clean_Build!AA$1:AA$1) *
        (($B8 = "All") + (Data_Clean_Build!$F$2:$F$51 = $B8)) *
        (($C8 = "") + ISNUMBER(SEARCH(Data_Clean_Build!$B$2:$B$51,$C8)))
    ),
    0
)</f>
        <v>0</v>
      </c>
      <c r="X8" s="19" cm="1">
        <f t="array" ref="X8">IFERROR(
    -SUMPRODUCT(
        (Data_Clean_Build!AA$2:AA$51) *
        (Data_Clean_Build!$E$2:$E$51 = Data_Clean_Build!AB$1:AB$1) *
        (($B8 = "All") + (Data_Clean_Build!$F$2:$F$51 = $B8)) *
        (($C8 = "") + ISNUMBER(SEARCH(Data_Clean_Build!$B$2:$B$51,$C8)))
    ),
    0
)</f>
        <v>0</v>
      </c>
      <c r="Y8" s="19" cm="1">
        <f t="array" ref="Y8">IFERROR(
    -SUMPRODUCT(
        (Data_Clean_Build!AB$2:AB$51) *
        (Data_Clean_Build!$E$2:$E$51 = Data_Clean_Build!AC$1:AC$1) *
        (($B8 = "All") + (Data_Clean_Build!$F$2:$F$51 = $B8)) *
        (($C8 = "") + ISNUMBER(SEARCH(Data_Clean_Build!$B$2:$B$51,$C8)))
    ),
    0
)</f>
        <v>0</v>
      </c>
      <c r="Z8" s="19" cm="1">
        <f t="array" ref="Z8">IFERROR(
    -SUMPRODUCT(
        (Data_Clean_Build!AC$2:AC$51) *
        (Data_Clean_Build!$E$2:$E$51 = Data_Clean_Build!AD$1:AD$1) *
        (($B8 = "All") + (Data_Clean_Build!$F$2:$F$51 = $B8)) *
        (($C8 = "") + ISNUMBER(SEARCH(Data_Clean_Build!$B$2:$B$51,$C8)))
    ),
    0
)</f>
        <v>0</v>
      </c>
      <c r="AA8" s="19" cm="1">
        <f t="array" ref="AA8">IFERROR(
    -SUMPRODUCT(
        (Data_Clean_Build!AD$2:AD$51) *
        (Data_Clean_Build!$E$2:$E$51 = Data_Clean_Build!AE$1:AE$1) *
        (($B8 = "All") + (Data_Clean_Build!$F$2:$F$51 = $B8)) *
        (($C8 = "") + ISNUMBER(SEARCH(Data_Clean_Build!$B$2:$B$51,$C8)))
    ),
    0
)</f>
        <v>0</v>
      </c>
      <c r="AB8" s="19" cm="1">
        <f t="array" ref="AB8">IFERROR(
    -SUMPRODUCT(
        (Data_Clean_Build!AE$2:AE$51) *
        (Data_Clean_Build!$E$2:$E$51 = Data_Clean_Build!AF$1:AF$1) *
        (($B8 = "All") + (Data_Clean_Build!$F$2:$F$51 = $B8)) *
        (($C8 = "") + ISNUMBER(SEARCH(Data_Clean_Build!$B$2:$B$51,$C8)))
    ),
    0
)</f>
        <v>0</v>
      </c>
      <c r="AC8" s="19" cm="1">
        <f t="array" ref="AC8">IFERROR(
    -SUMPRODUCT(
        (Data_Clean_Build!AF$2:AF$51) *
        (Data_Clean_Build!$E$2:$E$51 = Data_Clean_Build!AG$1:AG$1) *
        (($B8 = "All") + (Data_Clean_Build!$F$2:$F$51 = $B8)) *
        (($C8 = "") + ISNUMBER(SEARCH(Data_Clean_Build!$B$2:$B$51,$C8)))
    ),
    0
)</f>
        <v>0</v>
      </c>
      <c r="AD8" s="19" cm="1">
        <f t="array" ref="AD8">IFERROR(
    -SUMPRODUCT(
        (Data_Clean_Build!AG$2:AG$51) *
        (Data_Clean_Build!$E$2:$E$51 = Data_Clean_Build!AH$1:AH$1) *
        (($B8 = "All") + (Data_Clean_Build!$F$2:$F$51 = $B8)) *
        (($C8 = "") + ISNUMBER(SEARCH(Data_Clean_Build!$B$2:$B$51,$C8)))
    ),
    0
)</f>
        <v>0</v>
      </c>
      <c r="AE8" s="19" cm="1">
        <f t="array" ref="AE8">IFERROR(
    -SUMPRODUCT(
        (Data_Clean_Build!AH$2:AH$51) *
        (Data_Clean_Build!$E$2:$E$51 = Data_Clean_Build!AI$1:AI$1) *
        (($B8 = "All") + (Data_Clean_Build!$F$2:$F$51 = $B8)) *
        (($C8 = "") + ISNUMBER(SEARCH(Data_Clean_Build!$B$2:$B$51,$C8)))
    ),
    0
)</f>
        <v>0</v>
      </c>
      <c r="AF8" s="19" cm="1">
        <f t="array" ref="AF8">IFERROR(
    -SUMPRODUCT(
        (Data_Clean_Build!AI$2:AI$51) *
        (Data_Clean_Build!$E$2:$E$51 = Data_Clean_Build!AJ$1:AJ$1) *
        (($B8 = "All") + (Data_Clean_Build!$F$2:$F$51 = $B8)) *
        (($C8 = "") + ISNUMBER(SEARCH(Data_Clean_Build!$B$2:$B$51,$C8)))
    ),
    0
)</f>
        <v>0</v>
      </c>
      <c r="AH8" s="19" cm="1">
        <f t="array" ref="AH8">_xlfn.SWITCH($A8,"Start",$E8,"End",$G8,SUM($E8:$G8))</f>
        <v>0</v>
      </c>
      <c r="AI8" s="19" cm="1">
        <f t="array" ref="AI8">_xlfn.SWITCH($A8,"Start",$H8,"End",$J8,SUM($H8:$J8))</f>
        <v>-267.22451999999998</v>
      </c>
      <c r="AJ8" s="19" cm="1">
        <f t="array" ref="AJ8">_xlfn.SWITCH($A8,"Start",$K8,"End",$M8,SUM($K8:$M8))</f>
        <v>-785.85408000000007</v>
      </c>
      <c r="AK8" s="19" cm="1">
        <f t="array" ref="AK8">_xlfn.SWITCH($A8,"Start",$N8,"End",$P8,SUM($N8:$P8))</f>
        <v>0</v>
      </c>
      <c r="AL8" s="19" cm="1">
        <f t="array" ref="AL8">_xlfn.SWITCH($A8,"Start",$Q8,"End",$S8,SUM($Q8:$S8))</f>
        <v>-270.99360000000001</v>
      </c>
      <c r="AM8" s="19" cm="1">
        <f t="array" ref="AM8">_xlfn.SWITCH($A8,"Start",$T8,"End",$V8,SUM($T8:$V8))</f>
        <v>-174.90096</v>
      </c>
      <c r="AN8" s="19" cm="1">
        <f t="array" ref="AN8">_xlfn.SWITCH($A8,"Start",$W8,"End",$Y8,SUM($W8:$Y8))</f>
        <v>0</v>
      </c>
      <c r="AO8" s="19" cm="1">
        <f t="array" ref="AO8">_xlfn.SWITCH($A8,"Start",$Z8,"End",$AB8,SUM($Z8:$AB8))</f>
        <v>0</v>
      </c>
      <c r="AP8" s="19" cm="1">
        <f t="array" ref="AP8">_xlfn.SWITCH($A8,"Start",$AC8,"End",$AE8,SUM($AC8:$AE8))</f>
        <v>0</v>
      </c>
      <c r="AR8" s="19" cm="1">
        <f t="array" ref="AR8">_xlfn.SWITCH($A8,"Start",$E8,"End",$P8,SUM($E8:$P8))</f>
        <v>-1053.0786000000001</v>
      </c>
      <c r="AS8" s="19" cm="1">
        <f t="array" ref="AS8">_xlfn.SWITCH($A8,"Start",$Q8,"End",$AB8,SUM($Q8:$AB8))</f>
        <v>-445.89456000000001</v>
      </c>
    </row>
    <row r="9" spans="1:45" x14ac:dyDescent="0.2">
      <c r="A9" s="35" t="s">
        <v>22</v>
      </c>
      <c r="B9" s="34" t="s">
        <v>73</v>
      </c>
      <c r="C9" s="35" t="s">
        <v>16</v>
      </c>
      <c r="E9" s="19" cm="1">
        <f t="array" ref="E9">IFERROR(
    SUMPRODUCT(
        (Data_Clean_Build!I$2:I$51) *
        (($B9 = "All") + (Data_Clean_Build!$F$2:$F$51 = $B9)) *
        (($C9 = "") + ISNUMBER(SEARCH(Data_Clean_Build!$B$2:$B$51,$C9)))
    ),
    0
)</f>
        <v>2034.3856799999999</v>
      </c>
      <c r="F9" s="19" cm="1">
        <f t="array" ref="F9">IFERROR(
    SUMPRODUCT(
        (Data_Clean_Build!J$2:J$51) *
        (($B9 = "All") + (Data_Clean_Build!$F$2:$F$51 = $B9)) *
        (($C9 = "") + ISNUMBER(SEARCH(Data_Clean_Build!$B$2:$B$51,$C9)))
    ),
    0
)</f>
        <v>2122.4416799999999</v>
      </c>
      <c r="G9" s="19" cm="1">
        <f t="array" ref="G9">IFERROR(
    SUMPRODUCT(
        (Data_Clean_Build!K$2:K$51) *
        (($B9 = "All") + (Data_Clean_Build!$F$2:$F$51 = $B9)) *
        (($C9 = "") + ISNUMBER(SEARCH(Data_Clean_Build!$B$2:$B$51,$C9)))
    ),
    0
)</f>
        <v>2688.9649200000003</v>
      </c>
      <c r="H9" s="19" cm="1">
        <f t="array" ref="H9">IFERROR(
    SUMPRODUCT(
        (Data_Clean_Build!L$2:L$51) *
        (($B9 = "All") + (Data_Clean_Build!$F$2:$F$51 = $B9)) *
        (($C9 = "") + ISNUMBER(SEARCH(Data_Clean_Build!$B$2:$B$51,$C9)))
    ),
    0
)</f>
        <v>2724.3639599999997</v>
      </c>
      <c r="I9" s="19" cm="1">
        <f t="array" ref="I9">IFERROR(
    SUMPRODUCT(
        (Data_Clean_Build!M$2:M$51) *
        (($B9 = "All") + (Data_Clean_Build!$F$2:$F$51 = $B9)) *
        (($C9 = "") + ISNUMBER(SEARCH(Data_Clean_Build!$B$2:$B$51,$C9)))
    ),
    0
)</f>
        <v>2495.5732800000001</v>
      </c>
      <c r="J9" s="19" cm="1">
        <f t="array" ref="J9">IFERROR(
    SUMPRODUCT(
        (Data_Clean_Build!N$2:N$51) *
        (($B9 = "All") + (Data_Clean_Build!$F$2:$F$51 = $B9)) *
        (($C9 = "") + ISNUMBER(SEARCH(Data_Clean_Build!$B$2:$B$51,$C9)))
    ),
    0
)</f>
        <v>2495.5732800000001</v>
      </c>
      <c r="K9" s="19" cm="1">
        <f t="array" ref="K9">IFERROR(
    SUMPRODUCT(
        (Data_Clean_Build!O$2:O$51) *
        (($B9 = "All") + (Data_Clean_Build!$F$2:$F$51 = $B9)) *
        (($C9 = "") + ISNUMBER(SEARCH(Data_Clean_Build!$B$2:$B$51,$C9)))
    ),
    0
)</f>
        <v>2504.7719999999999</v>
      </c>
      <c r="L9" s="19" cm="1">
        <f t="array" ref="L9">IFERROR(
    SUMPRODUCT(
        (Data_Clean_Build!P$2:P$51) *
        (($B9 = "All") + (Data_Clean_Build!$F$2:$F$51 = $B9)) *
        (($C9 = "") + ISNUMBER(SEARCH(Data_Clean_Build!$B$2:$B$51,$C9)))
    ),
    0
)</f>
        <v>2647.9079999999999</v>
      </c>
      <c r="M9" s="19" cm="1">
        <f t="array" ref="M9">IFERROR(
    SUMPRODUCT(
        (Data_Clean_Build!Q$2:Q$51) *
        (($B9 = "All") + (Data_Clean_Build!$F$2:$F$51 = $B9)) *
        (($C9 = "") + ISNUMBER(SEARCH(Data_Clean_Build!$B$2:$B$51,$C9)))
    ),
    0
)</f>
        <v>1881.7819199999999</v>
      </c>
      <c r="N9" s="19" cm="1">
        <f t="array" ref="N9">IFERROR(
    SUMPRODUCT(
        (Data_Clean_Build!R$2:R$51) *
        (($B9 = "All") + (Data_Clean_Build!$F$2:$F$51 = $B9)) *
        (($C9 = "") + ISNUMBER(SEARCH(Data_Clean_Build!$B$2:$B$51,$C9)))
    ),
    0
)</f>
        <v>1984.5979199999997</v>
      </c>
      <c r="O9" s="19" cm="1">
        <f t="array" ref="O9">IFERROR(
    SUMPRODUCT(
        (Data_Clean_Build!S$2:S$51) *
        (($B9 = "All") + (Data_Clean_Build!$F$2:$F$51 = $B9)) *
        (($C9 = "") + ISNUMBER(SEARCH(Data_Clean_Build!$B$2:$B$51,$C9)))
    ),
    0
)</f>
        <v>2491.5443999999998</v>
      </c>
      <c r="P9" s="19" cm="1">
        <f t="array" ref="P9">IFERROR(
    SUMPRODUCT(
        (Data_Clean_Build!T$2:T$51) *
        (($B9 = "All") + (Data_Clean_Build!$F$2:$F$51 = $B9)) *
        (($C9 = "") + ISNUMBER(SEARCH(Data_Clean_Build!$B$2:$B$51,$C9)))
    ),
    0
)</f>
        <v>2487.37824</v>
      </c>
      <c r="Q9" s="19" cm="1">
        <f t="array" ref="Q9">IFERROR(
    SUMPRODUCT(
        (Data_Clean_Build!U$2:U$51) *
        (($B9 = "All") + (Data_Clean_Build!$F$2:$F$51 = $B9)) *
        (($C9 = "") + ISNUMBER(SEARCH(Data_Clean_Build!$B$2:$B$51,$C9)))
    ),
    0
)</f>
        <v>2541.1939199999997</v>
      </c>
      <c r="R9" s="19" cm="1">
        <f t="array" ref="R9">IFERROR(
    SUMPRODUCT(
        (Data_Clean_Build!V$2:V$51) *
        (($B9 = "All") + (Data_Clean_Build!$F$2:$F$51 = $B9)) *
        (($C9 = "") + ISNUMBER(SEARCH(Data_Clean_Build!$B$2:$B$51,$C9)))
    ),
    0
)</f>
        <v>2270.2003199999999</v>
      </c>
      <c r="S9" s="19" cm="1">
        <f t="array" ref="S9">IFERROR(
    SUMPRODUCT(
        (Data_Clean_Build!W$2:W$51) *
        (($B9 = "All") + (Data_Clean_Build!$F$2:$F$51 = $B9)) *
        (($C9 = "") + ISNUMBER(SEARCH(Data_Clean_Build!$B$2:$B$51,$C9)))
    ),
    0
)</f>
        <v>2257.2489599999999</v>
      </c>
      <c r="T9" s="19" cm="1">
        <f t="array" ref="T9">IFERROR(
    SUMPRODUCT(
        (Data_Clean_Build!X$2:X$51) *
        (($B9 = "All") + (Data_Clean_Build!$F$2:$F$51 = $B9)) *
        (($C9 = "") + ISNUMBER(SEARCH(Data_Clean_Build!$B$2:$B$51,$C9)))
    ),
    0
)</f>
        <v>2082.348</v>
      </c>
      <c r="U9" s="19" cm="1">
        <f t="array" ref="U9">IFERROR(
    SUMPRODUCT(
        (Data_Clean_Build!Y$2:Y$51) *
        (($B9 = "All") + (Data_Clean_Build!$F$2:$F$51 = $B9)) *
        (($C9 = "") + ISNUMBER(SEARCH(Data_Clean_Build!$B$2:$B$51,$C9)))
    ),
    0
)</f>
        <v>2087.6068800000003</v>
      </c>
      <c r="V9" s="19" cm="1">
        <f t="array" ref="V9">IFERROR(
    SUMPRODUCT(
        (Data_Clean_Build!Z$2:Z$51) *
        (($B9 = "All") + (Data_Clean_Build!$F$2:$F$51 = $B9)) *
        (($C9 = "") + ISNUMBER(SEARCH(Data_Clean_Build!$B$2:$B$51,$C9)))
    ),
    0
)</f>
        <v>2087.6068800000003</v>
      </c>
      <c r="W9" s="19" cm="1">
        <f t="array" ref="W9">IFERROR(
    SUMPRODUCT(
        (Data_Clean_Build!AA$2:AA$51) *
        (($B9 = "All") + (Data_Clean_Build!$F$2:$F$51 = $B9)) *
        (($C9 = "") + ISNUMBER(SEARCH(Data_Clean_Build!$B$2:$B$51,$C9)))
    ),
    0
)</f>
        <v>2087.6068800000003</v>
      </c>
      <c r="X9" s="19" cm="1">
        <f t="array" ref="X9">IFERROR(
    SUMPRODUCT(
        (Data_Clean_Build!AB$2:AB$51) *
        (($B9 = "All") + (Data_Clean_Build!$F$2:$F$51 = $B9)) *
        (($C9 = "") + ISNUMBER(SEARCH(Data_Clean_Build!$B$2:$B$51,$C9)))
    ),
    0
)</f>
        <v>2111.4259200000001</v>
      </c>
      <c r="Y9" s="19" cm="1">
        <f t="array" ref="Y9">IFERROR(
    SUMPRODUCT(
        (Data_Clean_Build!AC$2:AC$51) *
        (($B9 = "All") + (Data_Clean_Build!$F$2:$F$51 = $B9)) *
        (($C9 = "") + ISNUMBER(SEARCH(Data_Clean_Build!$B$2:$B$51,$C9)))
    ),
    0
)</f>
        <v>2122.2345599999999</v>
      </c>
      <c r="Z9" s="19" cm="1">
        <f t="array" ref="Z9">IFERROR(
    SUMPRODUCT(
        (Data_Clean_Build!AD$2:AD$51) *
        (($B9 = "All") + (Data_Clean_Build!$F$2:$F$51 = $B9)) *
        (($C9 = "") + ISNUMBER(SEARCH(Data_Clean_Build!$B$2:$B$51,$C9)))
    ),
    0
)</f>
        <v>2122.2345599999999</v>
      </c>
      <c r="AA9" s="19" cm="1">
        <f t="array" ref="AA9">IFERROR(
    SUMPRODUCT(
        (Data_Clean_Build!AE$2:AE$51) *
        (($B9 = "All") + (Data_Clean_Build!$F$2:$F$51 = $B9)) *
        (($C9 = "") + ISNUMBER(SEARCH(Data_Clean_Build!$B$2:$B$51,$C9)))
    ),
    0
)</f>
        <v>2122.2345599999999</v>
      </c>
      <c r="AB9" s="19" cm="1">
        <f t="array" ref="AB9">IFERROR(
    SUMPRODUCT(
        (Data_Clean_Build!AF$2:AF$51) *
        (($B9 = "All") + (Data_Clean_Build!$F$2:$F$51 = $B9)) *
        (($C9 = "") + ISNUMBER(SEARCH(Data_Clean_Build!$B$2:$B$51,$C9)))
    ),
    0
)</f>
        <v>2140.5081599999999</v>
      </c>
      <c r="AC9" s="19" cm="1">
        <f t="array" ref="AC9">IFERROR(
    SUMPRODUCT(
        (Data_Clean_Build!AG$2:AG$51) *
        (($B9 = "All") + (Data_Clean_Build!$F$2:$F$51 = $B9)) *
        (($C9 = "") + ISNUMBER(SEARCH(Data_Clean_Build!$B$2:$B$51,$C9)))
    ),
    0
)</f>
        <v>2246.1652800000002</v>
      </c>
      <c r="AD9" s="19" cm="1">
        <f t="array" ref="AD9">IFERROR(
    SUMPRODUCT(
        (Data_Clean_Build!AH$2:AH$51) *
        (($B9 = "All") + (Data_Clean_Build!$F$2:$F$51 = $B9)) *
        (($C9 = "") + ISNUMBER(SEARCH(Data_Clean_Build!$B$2:$B$51,$C9)))
    ),
    0
)</f>
        <v>2246.1652800000002</v>
      </c>
      <c r="AE9" s="19" cm="1">
        <f t="array" ref="AE9">IFERROR(
    SUMPRODUCT(
        (Data_Clean_Build!AI$2:AI$51) *
        (($B9 = "All") + (Data_Clean_Build!$F$2:$F$51 = $B9)) *
        (($C9 = "") + ISNUMBER(SEARCH(Data_Clean_Build!$B$2:$B$51,$C9)))
    ),
    0
)</f>
        <v>2256.46272</v>
      </c>
      <c r="AF9" s="19" cm="1">
        <f t="array" ref="AF9">IFERROR(
    SUMPRODUCT(
        (Data_Clean_Build!AJ$2:AJ$51) *
        (($B9 = "All") + (Data_Clean_Build!$F$2:$F$51 = $B9)) *
        (($C9 = "") + ISNUMBER(SEARCH(Data_Clean_Build!$B$2:$B$51,$C9)))
    ),
    0
)</f>
        <v>2256.46272</v>
      </c>
      <c r="AH9" s="19" cm="1">
        <f t="array" ref="AH9">_xlfn.SWITCH($A9,"Start",$E9,"End",$G9,SUM($E9:$G9))</f>
        <v>2688.9649200000003</v>
      </c>
      <c r="AI9" s="19" cm="1">
        <f t="array" ref="AI9">_xlfn.SWITCH($A9,"Start",$H9,"End",$J9,SUM($H9:$J9))</f>
        <v>2495.5732800000001</v>
      </c>
      <c r="AJ9" s="19" cm="1">
        <f t="array" ref="AJ9">_xlfn.SWITCH($A9,"Start",$K9,"End",$M9,SUM($K9:$M9))</f>
        <v>1881.7819199999999</v>
      </c>
      <c r="AK9" s="19" cm="1">
        <f t="array" ref="AK9">_xlfn.SWITCH($A9,"Start",$N9,"End",$P9,SUM($N9:$P9))</f>
        <v>2487.37824</v>
      </c>
      <c r="AL9" s="19" cm="1">
        <f t="array" ref="AL9">_xlfn.SWITCH($A9,"Start",$Q9,"End",$S9,SUM($Q9:$S9))</f>
        <v>2257.2489599999999</v>
      </c>
      <c r="AM9" s="19" cm="1">
        <f t="array" ref="AM9">_xlfn.SWITCH($A9,"Start",$T9,"End",$V9,SUM($T9:$V9))</f>
        <v>2087.6068800000003</v>
      </c>
      <c r="AN9" s="19" cm="1">
        <f t="array" ref="AN9">_xlfn.SWITCH($A9,"Start",$W9,"End",$Y9,SUM($W9:$Y9))</f>
        <v>2122.2345599999999</v>
      </c>
      <c r="AO9" s="19" cm="1">
        <f t="array" ref="AO9">_xlfn.SWITCH($A9,"Start",$Z9,"End",$AB9,SUM($Z9:$AB9))</f>
        <v>2140.5081599999999</v>
      </c>
      <c r="AP9" s="19" cm="1">
        <f t="array" ref="AP9">_xlfn.SWITCH($A9,"Start",$AC9,"End",$AE9,SUM($AC9:$AE9))</f>
        <v>2256.46272</v>
      </c>
      <c r="AR9" s="19" cm="1">
        <f t="array" ref="AR9">_xlfn.SWITCH($A9,"Start",$E9,"End",$P9,SUM($E9:$P9))</f>
        <v>2487.37824</v>
      </c>
      <c r="AS9" s="19" cm="1">
        <f t="array" ref="AS9">_xlfn.SWITCH($A9,"Start",$Q9,"End",$AB9,SUM($Q9:$AB9))</f>
        <v>2140.5081599999999</v>
      </c>
    </row>
    <row r="10" spans="1:45" x14ac:dyDescent="0.2">
      <c r="A10" s="35" t="s">
        <v>16</v>
      </c>
      <c r="B10" s="34"/>
      <c r="C10" s="35" t="s">
        <v>16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H10" s="19"/>
      <c r="AI10" s="19"/>
      <c r="AJ10" s="19"/>
      <c r="AK10" s="19"/>
      <c r="AL10" s="19"/>
      <c r="AM10" s="19"/>
      <c r="AN10" s="19"/>
      <c r="AO10" s="19"/>
      <c r="AP10" s="19"/>
      <c r="AR10" s="19"/>
      <c r="AS10" s="19"/>
    </row>
    <row r="11" spans="1:45" x14ac:dyDescent="0.2">
      <c r="A11" s="35" t="s">
        <v>13</v>
      </c>
      <c r="B11" s="34" t="s">
        <v>74</v>
      </c>
      <c r="C11" s="35" t="s">
        <v>16</v>
      </c>
      <c r="E11" s="19" cm="1">
        <f t="array" ref="E11">IFERROR(
    SUMPRODUCT(
        (Data_Clean_Build!H$2:H$51) *
        (($B11 = "All") + (Data_Clean_Build!$F$2:$F$51 = $B11)) *
        (($C11 = "") + ISNUMBER(SEARCH(Data_Clean_Build!$B$2:$B$51,$C11)))
    ),
    0
)</f>
        <v>0</v>
      </c>
      <c r="F11" s="19" cm="1">
        <f t="array" ref="F11">IFERROR(
    SUMPRODUCT(
        (Data_Clean_Build!I$2:I$51) *
        (($B11 = "All") + (Data_Clean_Build!$F$2:$F$51 = $B11)) *
        (($C11 = "") + ISNUMBER(SEARCH(Data_Clean_Build!$B$2:$B$51,$C11)))
    ),
    0
)</f>
        <v>0</v>
      </c>
      <c r="G11" s="19" cm="1">
        <f t="array" ref="G11">IFERROR(
    SUMPRODUCT(
        (Data_Clean_Build!J$2:J$51) *
        (($B11 = "All") + (Data_Clean_Build!$F$2:$F$51 = $B11)) *
        (($C11 = "") + ISNUMBER(SEARCH(Data_Clean_Build!$B$2:$B$51,$C11)))
    ),
    0
)</f>
        <v>0</v>
      </c>
      <c r="H11" s="19" cm="1">
        <f t="array" ref="H11">IFERROR(
    SUMPRODUCT(
        (Data_Clean_Build!K$2:K$51) *
        (($B11 = "All") + (Data_Clean_Build!$F$2:$F$51 = $B11)) *
        (($C11 = "") + ISNUMBER(SEARCH(Data_Clean_Build!$B$2:$B$51,$C11)))
    ),
    0
)</f>
        <v>0</v>
      </c>
      <c r="I11" s="19" cm="1">
        <f t="array" ref="I11">IFERROR(
    SUMPRODUCT(
        (Data_Clean_Build!L$2:L$51) *
        (($B11 = "All") + (Data_Clean_Build!$F$2:$F$51 = $B11)) *
        (($C11 = "") + ISNUMBER(SEARCH(Data_Clean_Build!$B$2:$B$51,$C11)))
    ),
    0
)</f>
        <v>47.999519999999997</v>
      </c>
      <c r="J11" s="19" cm="1">
        <f t="array" ref="J11">IFERROR(
    SUMPRODUCT(
        (Data_Clean_Build!M$2:M$51) *
        (($B11 = "All") + (Data_Clean_Build!$F$2:$F$51 = $B11)) *
        (($C11 = "") + ISNUMBER(SEARCH(Data_Clean_Build!$B$2:$B$51,$C11)))
    ),
    0
)</f>
        <v>504.20303999999999</v>
      </c>
      <c r="K11" s="19" cm="1">
        <f t="array" ref="K11">IFERROR(
    SUMPRODUCT(
        (Data_Clean_Build!N$2:N$51) *
        (($B11 = "All") + (Data_Clean_Build!$F$2:$F$51 = $B11)) *
        (($C11 = "") + ISNUMBER(SEARCH(Data_Clean_Build!$B$2:$B$51,$C11)))
    ),
    0
)</f>
        <v>1224.27648</v>
      </c>
      <c r="L11" s="19" cm="1">
        <f t="array" ref="L11">IFERROR(
    SUMPRODUCT(
        (Data_Clean_Build!O$2:O$51) *
        (($B11 = "All") + (Data_Clean_Build!$F$2:$F$51 = $B11)) *
        (($C11 = "") + ISNUMBER(SEARCH(Data_Clean_Build!$B$2:$B$51,$C11)))
    ),
    0
)</f>
        <v>1228.644</v>
      </c>
      <c r="M11" s="19" cm="1">
        <f t="array" ref="M11">IFERROR(
    SUMPRODUCT(
        (Data_Clean_Build!P$2:P$51) *
        (($B11 = "All") + (Data_Clean_Build!$F$2:$F$51 = $B11)) *
        (($C11 = "") + ISNUMBER(SEARCH(Data_Clean_Build!$B$2:$B$51,$C11)))
    ),
    0
)</f>
        <v>1228.644</v>
      </c>
      <c r="N11" s="19" cm="1">
        <f t="array" ref="N11">IFERROR(
    SUMPRODUCT(
        (Data_Clean_Build!Q$2:Q$51) *
        (($B11 = "All") + (Data_Clean_Build!$F$2:$F$51 = $B11)) *
        (($C11 = "") + ISNUMBER(SEARCH(Data_Clean_Build!$B$2:$B$51,$C11)))
    ),
    0
)</f>
        <v>1177.15824</v>
      </c>
      <c r="O11" s="19" cm="1">
        <f t="array" ref="O11">IFERROR(
    SUMPRODUCT(
        (Data_Clean_Build!R$2:R$51) *
        (($B11 = "All") + (Data_Clean_Build!$F$2:$F$51 = $B11)) *
        (($C11 = "") + ISNUMBER(SEARCH(Data_Clean_Build!$B$2:$B$51,$C11)))
    ),
    0
)</f>
        <v>1177.15824</v>
      </c>
      <c r="P11" s="19" cm="1">
        <f t="array" ref="P11">IFERROR(
    SUMPRODUCT(
        (Data_Clean_Build!S$2:S$51) *
        (($B11 = "All") + (Data_Clean_Build!$F$2:$F$51 = $B11)) *
        (($C11 = "") + ISNUMBER(SEARCH(Data_Clean_Build!$B$2:$B$51,$C11)))
    ),
    0
)</f>
        <v>1177.15824</v>
      </c>
      <c r="Q11" s="19" cm="1">
        <f t="array" ref="Q11">IFERROR(
    SUMPRODUCT(
        (Data_Clean_Build!T$2:T$51) *
        (($B11 = "All") + (Data_Clean_Build!$F$2:$F$51 = $B11)) *
        (($C11 = "") + ISNUMBER(SEARCH(Data_Clean_Build!$B$2:$B$51,$C11)))
    ),
    0
)</f>
        <v>1177.15824</v>
      </c>
      <c r="R11" s="19" cm="1">
        <f t="array" ref="R11">IFERROR(
    SUMPRODUCT(
        (Data_Clean_Build!U$2:U$51) *
        (($B11 = "All") + (Data_Clean_Build!$F$2:$F$51 = $B11)) *
        (($C11 = "") + ISNUMBER(SEARCH(Data_Clean_Build!$B$2:$B$51,$C11)))
    ),
    0
)</f>
        <v>1241.2353599999999</v>
      </c>
      <c r="S11" s="19" cm="1">
        <f t="array" ref="S11">IFERROR(
    SUMPRODUCT(
        (Data_Clean_Build!V$2:V$51) *
        (($B11 = "All") + (Data_Clean_Build!$F$2:$F$51 = $B11)) *
        (($C11 = "") + ISNUMBER(SEARCH(Data_Clean_Build!$B$2:$B$51,$C11)))
    ),
    0
)</f>
        <v>1241.2353599999999</v>
      </c>
      <c r="T11" s="19" cm="1">
        <f t="array" ref="T11">IFERROR(
    SUMPRODUCT(
        (Data_Clean_Build!W$2:W$51) *
        (($B11 = "All") + (Data_Clean_Build!$F$2:$F$51 = $B11)) *
        (($C11 = "") + ISNUMBER(SEARCH(Data_Clean_Build!$B$2:$B$51,$C11)))
    ),
    0
)</f>
        <v>1241.2353599999999</v>
      </c>
      <c r="U11" s="19" cm="1">
        <f t="array" ref="U11">IFERROR(
    SUMPRODUCT(
        (Data_Clean_Build!X$2:X$51) *
        (($B11 = "All") + (Data_Clean_Build!$F$2:$F$51 = $B11)) *
        (($C11 = "") + ISNUMBER(SEARCH(Data_Clean_Build!$B$2:$B$51,$C11)))
    ),
    0
)</f>
        <v>1258.5873599999998</v>
      </c>
      <c r="V11" s="19" cm="1">
        <f t="array" ref="V11">IFERROR(
    SUMPRODUCT(
        (Data_Clean_Build!Y$2:Y$51) *
        (($B11 = "All") + (Data_Clean_Build!$F$2:$F$51 = $B11)) *
        (($C11 = "") + ISNUMBER(SEARCH(Data_Clean_Build!$B$2:$B$51,$C11)))
    ),
    0
)</f>
        <v>1258.5873599999998</v>
      </c>
      <c r="W11" s="19" cm="1">
        <f t="array" ref="W11">IFERROR(
    SUMPRODUCT(
        (Data_Clean_Build!Z$2:Z$51) *
        (($B11 = "All") + (Data_Clean_Build!$F$2:$F$51 = $B11)) *
        (($C11 = "") + ISNUMBER(SEARCH(Data_Clean_Build!$B$2:$B$51,$C11)))
    ),
    0
)</f>
        <v>1256.1062399999998</v>
      </c>
      <c r="X11" s="19" cm="1">
        <f t="array" ref="X11">IFERROR(
    SUMPRODUCT(
        (Data_Clean_Build!AA$2:AA$51) *
        (($B11 = "All") + (Data_Clean_Build!$F$2:$F$51 = $B11)) *
        (($C11 = "") + ISNUMBER(SEARCH(Data_Clean_Build!$B$2:$B$51,$C11)))
    ),
    0
)</f>
        <v>1267.5268800000001</v>
      </c>
      <c r="Y11" s="19" cm="1">
        <f t="array" ref="Y11">IFERROR(
    SUMPRODUCT(
        (Data_Clean_Build!AB$2:AB$51) *
        (($B11 = "All") + (Data_Clean_Build!$F$2:$F$51 = $B11)) *
        (($C11 = "") + ISNUMBER(SEARCH(Data_Clean_Build!$B$2:$B$51,$C11)))
    ),
    0
)</f>
        <v>1170.26064</v>
      </c>
      <c r="Z11" s="19" cm="1">
        <f t="array" ref="Z11">IFERROR(
    SUMPRODUCT(
        (Data_Clean_Build!AC$2:AC$51) *
        (($B11 = "All") + (Data_Clean_Build!$F$2:$F$51 = $B11)) *
        (($C11 = "") + ISNUMBER(SEARCH(Data_Clean_Build!$B$2:$B$51,$C11)))
    ),
    0
)</f>
        <v>1170.26064</v>
      </c>
      <c r="AA11" s="19" cm="1">
        <f t="array" ref="AA11">IFERROR(
    SUMPRODUCT(
        (Data_Clean_Build!AD$2:AD$51) *
        (($B11 = "All") + (Data_Clean_Build!$F$2:$F$51 = $B11)) *
        (($C11 = "") + ISNUMBER(SEARCH(Data_Clean_Build!$B$2:$B$51,$C11)))
    ),
    0
)</f>
        <v>1170.26064</v>
      </c>
      <c r="AB11" s="19" cm="1">
        <f t="array" ref="AB11">IFERROR(
    SUMPRODUCT(
        (Data_Clean_Build!AE$2:AE$51) *
        (($B11 = "All") + (Data_Clean_Build!$F$2:$F$51 = $B11)) *
        (($C11 = "") + ISNUMBER(SEARCH(Data_Clean_Build!$B$2:$B$51,$C11)))
    ),
    0
)</f>
        <v>1170.26064</v>
      </c>
      <c r="AC11" s="19" cm="1">
        <f t="array" ref="AC11">IFERROR(
    SUMPRODUCT(
        (Data_Clean_Build!AF$2:AF$51) *
        (($B11 = "All") + (Data_Clean_Build!$F$2:$F$51 = $B11)) *
        (($C11 = "") + ISNUMBER(SEARCH(Data_Clean_Build!$B$2:$B$51,$C11)))
    ),
    0
)</f>
        <v>1170.26064</v>
      </c>
      <c r="AD11" s="19" cm="1">
        <f t="array" ref="AD11">IFERROR(
    SUMPRODUCT(
        (Data_Clean_Build!AG$2:AG$51) *
        (($B11 = "All") + (Data_Clean_Build!$F$2:$F$51 = $B11)) *
        (($C11 = "") + ISNUMBER(SEARCH(Data_Clean_Build!$B$2:$B$51,$C11)))
    ),
    0
)</f>
        <v>1210.7908799999998</v>
      </c>
      <c r="AE11" s="19" cm="1">
        <f t="array" ref="AE11">IFERROR(
    SUMPRODUCT(
        (Data_Clean_Build!AH$2:AH$51) *
        (($B11 = "All") + (Data_Clean_Build!$F$2:$F$51 = $B11)) *
        (($C11 = "") + ISNUMBER(SEARCH(Data_Clean_Build!$B$2:$B$51,$C11)))
    ),
    0
)</f>
        <v>1210.7908799999998</v>
      </c>
      <c r="AF11" s="19" cm="1">
        <f t="array" ref="AF11">IFERROR(
    SUMPRODUCT(
        (Data_Clean_Build!AI$2:AI$51) *
        (($B11 = "All") + (Data_Clean_Build!$F$2:$F$51 = $B11)) *
        (($C11 = "") + ISNUMBER(SEARCH(Data_Clean_Build!$B$2:$B$51,$C11)))
    ),
    0
)</f>
        <v>1210.7908799999998</v>
      </c>
      <c r="AH11" s="19" cm="1">
        <f t="array" ref="AH11">_xlfn.SWITCH($A11,"Start",$E11,"End",$G11,SUM($E11:$G11))</f>
        <v>0</v>
      </c>
      <c r="AI11" s="19" cm="1">
        <f t="array" ref="AI11">_xlfn.SWITCH($A11,"Start",$H11,"End",$J11,SUM($H11:$J11))</f>
        <v>0</v>
      </c>
      <c r="AJ11" s="19" cm="1">
        <f t="array" ref="AJ11">_xlfn.SWITCH($A11,"Start",$K11,"End",$M11,SUM($K11:$M11))</f>
        <v>1224.27648</v>
      </c>
      <c r="AK11" s="19" cm="1">
        <f t="array" ref="AK11">_xlfn.SWITCH($A11,"Start",$N11,"End",$P11,SUM($N11:$P11))</f>
        <v>1177.15824</v>
      </c>
      <c r="AL11" s="19" cm="1">
        <f t="array" ref="AL11">_xlfn.SWITCH($A11,"Start",$Q11,"End",$S11,SUM($Q11:$S11))</f>
        <v>1177.15824</v>
      </c>
      <c r="AM11" s="19" cm="1">
        <f t="array" ref="AM11">_xlfn.SWITCH($A11,"Start",$T11,"End",$V11,SUM($T11:$V11))</f>
        <v>1241.2353599999999</v>
      </c>
      <c r="AN11" s="19" cm="1">
        <f t="array" ref="AN11">_xlfn.SWITCH($A11,"Start",$W11,"End",$Y11,SUM($W11:$Y11))</f>
        <v>1256.1062399999998</v>
      </c>
      <c r="AO11" s="19" cm="1">
        <f t="array" ref="AO11">_xlfn.SWITCH($A11,"Start",$Z11,"End",$AB11,SUM($Z11:$AB11))</f>
        <v>1170.26064</v>
      </c>
      <c r="AP11" s="19" cm="1">
        <f t="array" ref="AP11">_xlfn.SWITCH($A11,"Start",$AC11,"End",$AE11,SUM($AC11:$AE11))</f>
        <v>1170.26064</v>
      </c>
      <c r="AR11" s="19" cm="1">
        <f t="array" ref="AR11">_xlfn.SWITCH($A11,"Start",$E11,"End",$P11,SUM($E11:$P11))</f>
        <v>0</v>
      </c>
      <c r="AS11" s="19" cm="1">
        <f t="array" ref="AS11">_xlfn.SWITCH($A11,"Start",$Q11,"End",$AB11,SUM($Q11:$AB11))</f>
        <v>1177.15824</v>
      </c>
    </row>
    <row r="12" spans="1:45" x14ac:dyDescent="0.2">
      <c r="A12" s="35" t="s">
        <v>1</v>
      </c>
      <c r="B12" s="34" t="s">
        <v>74</v>
      </c>
      <c r="C12" s="35" t="s">
        <v>16</v>
      </c>
      <c r="E12" s="19" cm="1">
        <f t="array" ref="E12">IFERROR(
    SUMPRODUCT(
        (Data_Clean_Build!I$2:I$51) *
        (Data_Clean_Build!$D$2:$D$51 = Data_Clean_Build!I$1:I$1) *
        (($B12 = "All") + (Data_Clean_Build!$F$2:$F$51 = $B12)) *
        (($C12 = "") + ISNUMBER(SEARCH(Data_Clean_Build!$B$2:$B$51,$C12)))
    ),
    0
)</f>
        <v>0</v>
      </c>
      <c r="F12" s="19" cm="1">
        <f t="array" ref="F12">IFERROR(
    SUMPRODUCT(
        (Data_Clean_Build!J$2:J$51) *
        (Data_Clean_Build!$D$2:$D$51 = Data_Clean_Build!J$1:J$1) *
        (($B12 = "All") + (Data_Clean_Build!$F$2:$F$51 = $B12)) *
        (($C12 = "") + ISNUMBER(SEARCH(Data_Clean_Build!$B$2:$B$51,$C12)))
    ),
    0
)</f>
        <v>0</v>
      </c>
      <c r="G12" s="19" cm="1">
        <f t="array" ref="G12">IFERROR(
    SUMPRODUCT(
        (Data_Clean_Build!K$2:K$51) *
        (Data_Clean_Build!$D$2:$D$51 = Data_Clean_Build!K$1:K$1) *
        (($B12 = "All") + (Data_Clean_Build!$F$2:$F$51 = $B12)) *
        (($C12 = "") + ISNUMBER(SEARCH(Data_Clean_Build!$B$2:$B$51,$C12)))
    ),
    0
)</f>
        <v>0</v>
      </c>
      <c r="H12" s="19" cm="1">
        <f t="array" ref="H12">IFERROR(
    SUMPRODUCT(
        (Data_Clean_Build!L$2:L$51) *
        (Data_Clean_Build!$D$2:$D$51 = Data_Clean_Build!L$1:L$1) *
        (($B12 = "All") + (Data_Clean_Build!$F$2:$F$51 = $B12)) *
        (($C12 = "") + ISNUMBER(SEARCH(Data_Clean_Build!$B$2:$B$51,$C12)))
    ),
    0
)</f>
        <v>47.999519999999997</v>
      </c>
      <c r="I12" s="19" cm="1">
        <f t="array" ref="I12">IFERROR(
    SUMPRODUCT(
        (Data_Clean_Build!M$2:M$51) *
        (Data_Clean_Build!$D$2:$D$51 = Data_Clean_Build!M$1:M$1) *
        (($B12 = "All") + (Data_Clean_Build!$F$2:$F$51 = $B12)) *
        (($C12 = "") + ISNUMBER(SEARCH(Data_Clean_Build!$B$2:$B$51,$C12)))
    ),
    0
)</f>
        <v>456.20351999999997</v>
      </c>
      <c r="J12" s="19" cm="1">
        <f t="array" ref="J12">IFERROR(
    SUMPRODUCT(
        (Data_Clean_Build!N$2:N$51) *
        (Data_Clean_Build!$D$2:$D$51 = Data_Clean_Build!N$1:N$1) *
        (($B12 = "All") + (Data_Clean_Build!$F$2:$F$51 = $B12)) *
        (($C12 = "") + ISNUMBER(SEARCH(Data_Clean_Build!$B$2:$B$51,$C12)))
    ),
    0
)</f>
        <v>720.07344000000001</v>
      </c>
      <c r="K12" s="19" cm="1">
        <f t="array" ref="K12">IFERROR(
    SUMPRODUCT(
        (Data_Clean_Build!O$2:O$51) *
        (Data_Clean_Build!$D$2:$D$51 = Data_Clean_Build!O$1:O$1) *
        (($B12 = "All") + (Data_Clean_Build!$F$2:$F$51 = $B12)) *
        (($C12 = "") + ISNUMBER(SEARCH(Data_Clean_Build!$B$2:$B$51,$C12)))
    ),
    0
)</f>
        <v>0</v>
      </c>
      <c r="L12" s="19" cm="1">
        <f t="array" ref="L12">IFERROR(
    SUMPRODUCT(
        (Data_Clean_Build!P$2:P$51) *
        (Data_Clean_Build!$D$2:$D$51 = Data_Clean_Build!P$1:P$1) *
        (($B12 = "All") + (Data_Clean_Build!$F$2:$F$51 = $B12)) *
        (($C12 = "") + ISNUMBER(SEARCH(Data_Clean_Build!$B$2:$B$51,$C12)))
    ),
    0
)</f>
        <v>0</v>
      </c>
      <c r="M12" s="19" cm="1">
        <f t="array" ref="M12">IFERROR(
    SUMPRODUCT(
        (Data_Clean_Build!Q$2:Q$51) *
        (Data_Clean_Build!$D$2:$D$51 = Data_Clean_Build!Q$1:Q$1) *
        (($B12 = "All") + (Data_Clean_Build!$F$2:$F$51 = $B12)) *
        (($C12 = "") + ISNUMBER(SEARCH(Data_Clean_Build!$B$2:$B$51,$C12)))
    ),
    0
)</f>
        <v>0</v>
      </c>
      <c r="N12" s="19" cm="1">
        <f t="array" ref="N12">IFERROR(
    SUMPRODUCT(
        (Data_Clean_Build!R$2:R$51) *
        (Data_Clean_Build!$D$2:$D$51 = Data_Clean_Build!R$1:R$1) *
        (($B12 = "All") + (Data_Clean_Build!$F$2:$F$51 = $B12)) *
        (($C12 = "") + ISNUMBER(SEARCH(Data_Clean_Build!$B$2:$B$51,$C12)))
    ),
    0
)</f>
        <v>0</v>
      </c>
      <c r="O12" s="19" cm="1">
        <f t="array" ref="O12">IFERROR(
    SUMPRODUCT(
        (Data_Clean_Build!S$2:S$51) *
        (Data_Clean_Build!$D$2:$D$51 = Data_Clean_Build!S$1:S$1) *
        (($B12 = "All") + (Data_Clean_Build!$F$2:$F$51 = $B12)) *
        (($C12 = "") + ISNUMBER(SEARCH(Data_Clean_Build!$B$2:$B$51,$C12)))
    ),
    0
)</f>
        <v>0</v>
      </c>
      <c r="P12" s="19" cm="1">
        <f t="array" ref="P12">IFERROR(
    SUMPRODUCT(
        (Data_Clean_Build!T$2:T$51) *
        (Data_Clean_Build!$D$2:$D$51 = Data_Clean_Build!T$1:T$1) *
        (($B12 = "All") + (Data_Clean_Build!$F$2:$F$51 = $B12)) *
        (($C12 = "") + ISNUMBER(SEARCH(Data_Clean_Build!$B$2:$B$51,$C12)))
    ),
    0
)</f>
        <v>0</v>
      </c>
      <c r="Q12" s="19" cm="1">
        <f t="array" ref="Q12">IFERROR(
    SUMPRODUCT(
        (Data_Clean_Build!U$2:U$51) *
        (Data_Clean_Build!$D$2:$D$51 = Data_Clean_Build!U$1:U$1) *
        (($B12 = "All") + (Data_Clean_Build!$F$2:$F$51 = $B12)) *
        (($C12 = "") + ISNUMBER(SEARCH(Data_Clean_Build!$B$2:$B$51,$C12)))
    ),
    0
)</f>
        <v>0</v>
      </c>
      <c r="R12" s="19" cm="1">
        <f t="array" ref="R12">IFERROR(
    SUMPRODUCT(
        (Data_Clean_Build!V$2:V$51) *
        (Data_Clean_Build!$D$2:$D$51 = Data_Clean_Build!V$1:V$1) *
        (($B12 = "All") + (Data_Clean_Build!$F$2:$F$51 = $B12)) *
        (($C12 = "") + ISNUMBER(SEARCH(Data_Clean_Build!$B$2:$B$51,$C12)))
    ),
    0
)</f>
        <v>0</v>
      </c>
      <c r="S12" s="19" cm="1">
        <f t="array" ref="S12">IFERROR(
    SUMPRODUCT(
        (Data_Clean_Build!W$2:W$51) *
        (Data_Clean_Build!$D$2:$D$51 = Data_Clean_Build!W$1:W$1) *
        (($B12 = "All") + (Data_Clean_Build!$F$2:$F$51 = $B12)) *
        (($C12 = "") + ISNUMBER(SEARCH(Data_Clean_Build!$B$2:$B$51,$C12)))
    ),
    0
)</f>
        <v>0</v>
      </c>
      <c r="T12" s="19" cm="1">
        <f t="array" ref="T12">IFERROR(
    SUMPRODUCT(
        (Data_Clean_Build!X$2:X$51) *
        (Data_Clean_Build!$D$2:$D$51 = Data_Clean_Build!X$1:X$1) *
        (($B12 = "All") + (Data_Clean_Build!$F$2:$F$51 = $B12)) *
        (($C12 = "") + ISNUMBER(SEARCH(Data_Clean_Build!$B$2:$B$51,$C12)))
    ),
    0
)</f>
        <v>0</v>
      </c>
      <c r="U12" s="19" cm="1">
        <f t="array" ref="U12">IFERROR(
    SUMPRODUCT(
        (Data_Clean_Build!Y$2:Y$51) *
        (Data_Clean_Build!$D$2:$D$51 = Data_Clean_Build!Y$1:Y$1) *
        (($B12 = "All") + (Data_Clean_Build!$F$2:$F$51 = $B12)) *
        (($C12 = "") + ISNUMBER(SEARCH(Data_Clean_Build!$B$2:$B$51,$C12)))
    ),
    0
)</f>
        <v>0</v>
      </c>
      <c r="V12" s="19" cm="1">
        <f t="array" ref="V12">IFERROR(
    SUMPRODUCT(
        (Data_Clean_Build!Z$2:Z$51) *
        (Data_Clean_Build!$D$2:$D$51 = Data_Clean_Build!Z$1:Z$1) *
        (($B12 = "All") + (Data_Clean_Build!$F$2:$F$51 = $B12)) *
        (($C12 = "") + ISNUMBER(SEARCH(Data_Clean_Build!$B$2:$B$51,$C12)))
    ),
    0
)</f>
        <v>0</v>
      </c>
      <c r="W12" s="19" cm="1">
        <f t="array" ref="W12">IFERROR(
    SUMPRODUCT(
        (Data_Clean_Build!AA$2:AA$51) *
        (Data_Clean_Build!$D$2:$D$51 = Data_Clean_Build!AA$1:AA$1) *
        (($B12 = "All") + (Data_Clean_Build!$F$2:$F$51 = $B12)) *
        (($C12 = "") + ISNUMBER(SEARCH(Data_Clean_Build!$B$2:$B$51,$C12)))
    ),
    0
)</f>
        <v>0</v>
      </c>
      <c r="X12" s="19" cm="1">
        <f t="array" ref="X12">IFERROR(
    SUMPRODUCT(
        (Data_Clean_Build!AB$2:AB$51) *
        (Data_Clean_Build!$D$2:$D$51 = Data_Clean_Build!AB$1:AB$1) *
        (($B12 = "All") + (Data_Clean_Build!$F$2:$F$51 = $B12)) *
        (($C12 = "") + ISNUMBER(SEARCH(Data_Clean_Build!$B$2:$B$51,$C12)))
    ),
    0
)</f>
        <v>0</v>
      </c>
      <c r="Y12" s="19" cm="1">
        <f t="array" ref="Y12">IFERROR(
    SUMPRODUCT(
        (Data_Clean_Build!AC$2:AC$51) *
        (Data_Clean_Build!$D$2:$D$51 = Data_Clean_Build!AC$1:AC$1) *
        (($B12 = "All") + (Data_Clean_Build!$F$2:$F$51 = $B12)) *
        (($C12 = "") + ISNUMBER(SEARCH(Data_Clean_Build!$B$2:$B$51,$C12)))
    ),
    0
)</f>
        <v>0</v>
      </c>
      <c r="Z12" s="19" cm="1">
        <f t="array" ref="Z12">IFERROR(
    SUMPRODUCT(
        (Data_Clean_Build!AD$2:AD$51) *
        (Data_Clean_Build!$D$2:$D$51 = Data_Clean_Build!AD$1:AD$1) *
        (($B12 = "All") + (Data_Clean_Build!$F$2:$F$51 = $B12)) *
        (($C12 = "") + ISNUMBER(SEARCH(Data_Clean_Build!$B$2:$B$51,$C12)))
    ),
    0
)</f>
        <v>0</v>
      </c>
      <c r="AA12" s="19" cm="1">
        <f t="array" ref="AA12">IFERROR(
    SUMPRODUCT(
        (Data_Clean_Build!AE$2:AE$51) *
        (Data_Clean_Build!$D$2:$D$51 = Data_Clean_Build!AE$1:AE$1) *
        (($B12 = "All") + (Data_Clean_Build!$F$2:$F$51 = $B12)) *
        (($C12 = "") + ISNUMBER(SEARCH(Data_Clean_Build!$B$2:$B$51,$C12)))
    ),
    0
)</f>
        <v>0</v>
      </c>
      <c r="AB12" s="19" cm="1">
        <f t="array" ref="AB12">IFERROR(
    SUMPRODUCT(
        (Data_Clean_Build!AF$2:AF$51) *
        (Data_Clean_Build!$D$2:$D$51 = Data_Clean_Build!AF$1:AF$1) *
        (($B12 = "All") + (Data_Clean_Build!$F$2:$F$51 = $B12)) *
        (($C12 = "") + ISNUMBER(SEARCH(Data_Clean_Build!$B$2:$B$51,$C12)))
    ),
    0
)</f>
        <v>0</v>
      </c>
      <c r="AC12" s="19" cm="1">
        <f t="array" ref="AC12">IFERROR(
    SUMPRODUCT(
        (Data_Clean_Build!AG$2:AG$51) *
        (Data_Clean_Build!$D$2:$D$51 = Data_Clean_Build!AG$1:AG$1) *
        (($B12 = "All") + (Data_Clean_Build!$F$2:$F$51 = $B12)) *
        (($C12 = "") + ISNUMBER(SEARCH(Data_Clean_Build!$B$2:$B$51,$C12)))
    ),
    0
)</f>
        <v>0</v>
      </c>
      <c r="AD12" s="19" cm="1">
        <f t="array" ref="AD12">IFERROR(
    SUMPRODUCT(
        (Data_Clean_Build!AH$2:AH$51) *
        (Data_Clean_Build!$D$2:$D$51 = Data_Clean_Build!AH$1:AH$1) *
        (($B12 = "All") + (Data_Clean_Build!$F$2:$F$51 = $B12)) *
        (($C12 = "") + ISNUMBER(SEARCH(Data_Clean_Build!$B$2:$B$51,$C12)))
    ),
    0
)</f>
        <v>0</v>
      </c>
      <c r="AE12" s="19" cm="1">
        <f t="array" ref="AE12">IFERROR(
    SUMPRODUCT(
        (Data_Clean_Build!AI$2:AI$51) *
        (Data_Clean_Build!$D$2:$D$51 = Data_Clean_Build!AI$1:AI$1) *
        (($B12 = "All") + (Data_Clean_Build!$F$2:$F$51 = $B12)) *
        (($C12 = "") + ISNUMBER(SEARCH(Data_Clean_Build!$B$2:$B$51,$C12)))
    ),
    0
)</f>
        <v>0</v>
      </c>
      <c r="AF12" s="19" cm="1">
        <f t="array" ref="AF12">IFERROR(
    SUMPRODUCT(
        (Data_Clean_Build!AJ$2:AJ$51) *
        (Data_Clean_Build!$D$2:$D$51 = Data_Clean_Build!AJ$1:AJ$1) *
        (($B12 = "All") + (Data_Clean_Build!$F$2:$F$51 = $B12)) *
        (($C12 = "") + ISNUMBER(SEARCH(Data_Clean_Build!$B$2:$B$51,$C12)))
    ),
    0
)</f>
        <v>0</v>
      </c>
      <c r="AH12" s="19" cm="1">
        <f t="array" ref="AH12">_xlfn.SWITCH($A12,"Start",$E12,"End",$G12,SUM($E12:$G12))</f>
        <v>0</v>
      </c>
      <c r="AI12" s="19" cm="1">
        <f t="array" ref="AI12">_xlfn.SWITCH($A12,"Start",$H12,"End",$J12,SUM($H12:$J12))</f>
        <v>1224.27648</v>
      </c>
      <c r="AJ12" s="19" cm="1">
        <f t="array" ref="AJ12">_xlfn.SWITCH($A12,"Start",$K12,"End",$M12,SUM($K12:$M12))</f>
        <v>0</v>
      </c>
      <c r="AK12" s="19" cm="1">
        <f t="array" ref="AK12">_xlfn.SWITCH($A12,"Start",$N12,"End",$P12,SUM($N12:$P12))</f>
        <v>0</v>
      </c>
      <c r="AL12" s="19" cm="1">
        <f t="array" ref="AL12">_xlfn.SWITCH($A12,"Start",$Q12,"End",$S12,SUM($Q12:$S12))</f>
        <v>0</v>
      </c>
      <c r="AM12" s="19" cm="1">
        <f t="array" ref="AM12">_xlfn.SWITCH($A12,"Start",$T12,"End",$V12,SUM($T12:$V12))</f>
        <v>0</v>
      </c>
      <c r="AN12" s="19" cm="1">
        <f t="array" ref="AN12">_xlfn.SWITCH($A12,"Start",$W12,"End",$Y12,SUM($W12:$Y12))</f>
        <v>0</v>
      </c>
      <c r="AO12" s="19" cm="1">
        <f t="array" ref="AO12">_xlfn.SWITCH($A12,"Start",$Z12,"End",$AB12,SUM($Z12:$AB12))</f>
        <v>0</v>
      </c>
      <c r="AP12" s="19" cm="1">
        <f t="array" ref="AP12">_xlfn.SWITCH($A12,"Start",$AC12,"End",$AE12,SUM($AC12:$AE12))</f>
        <v>0</v>
      </c>
      <c r="AR12" s="19" cm="1">
        <f t="array" ref="AR12">_xlfn.SWITCH($A12,"Start",$E12,"End",$P12,SUM($E12:$P12))</f>
        <v>1224.27648</v>
      </c>
      <c r="AS12" s="19" cm="1">
        <f t="array" ref="AS12">_xlfn.SWITCH($A12,"Start",$Q12,"End",$AB12,SUM($Q12:$AB12))</f>
        <v>0</v>
      </c>
    </row>
    <row r="13" spans="1:45" x14ac:dyDescent="0.2">
      <c r="A13" s="35" t="s">
        <v>17</v>
      </c>
      <c r="B13" s="34" t="s">
        <v>74</v>
      </c>
      <c r="C13" s="35" t="s">
        <v>16</v>
      </c>
      <c r="E13" s="19" cm="1">
        <f t="array" ref="E13">IFERROR(
    SUMPRODUCT(
        (Data_Clean_Build!I$2:I$51) *
        (Data_Clean_Build!H$2:H$51 &lt;&gt; "") *
        (Data_Clean_Build!H$2:H$51 = 0) *
       (Data_Clean_Build!$D$2:$D$51 &lt;&gt; Data_Clean_Build!I$1:I$1) *
        (($B13 = "All") + (Data_Clean_Build!$F$2:$F$51 = $B13)) *
        (($C13 = "") + ISNUMBER(SEARCH(Data_Clean_Build!$B$2:$B$51,$C13)))
    ),
    0
)</f>
        <v>0</v>
      </c>
      <c r="F13" s="19" cm="1">
        <f t="array" ref="F13">IFERROR(
    SUMPRODUCT(
        (Data_Clean_Build!J$2:J$51) *
        (Data_Clean_Build!I$2:I$51 &lt;&gt; "") *
        (Data_Clean_Build!I$2:I$51 = 0) *
       (Data_Clean_Build!$D$2:$D$51 &lt;&gt; Data_Clean_Build!J$1:J$1) *
        (($B13 = "All") + (Data_Clean_Build!$F$2:$F$51 = $B13)) *
        (($C13 = "") + ISNUMBER(SEARCH(Data_Clean_Build!$B$2:$B$51,$C13)))
    ),
    0
)</f>
        <v>0</v>
      </c>
      <c r="G13" s="19" cm="1">
        <f t="array" ref="G13">IFERROR(
    SUMPRODUCT(
        (Data_Clean_Build!K$2:K$51) *
        (Data_Clean_Build!J$2:J$51 &lt;&gt; "") *
        (Data_Clean_Build!J$2:J$51 = 0) *
       (Data_Clean_Build!$D$2:$D$51 &lt;&gt; Data_Clean_Build!K$1:K$1) *
        (($B13 = "All") + (Data_Clean_Build!$F$2:$F$51 = $B13)) *
        (($C13 = "") + ISNUMBER(SEARCH(Data_Clean_Build!$B$2:$B$51,$C13)))
    ),
    0
)</f>
        <v>0</v>
      </c>
      <c r="H13" s="19" cm="1">
        <f t="array" ref="H13">IFERROR(
    SUMPRODUCT(
        (Data_Clean_Build!L$2:L$51) *
        (Data_Clean_Build!K$2:K$51 &lt;&gt; "") *
        (Data_Clean_Build!K$2:K$51 = 0) *
       (Data_Clean_Build!$D$2:$D$51 &lt;&gt; Data_Clean_Build!L$1:L$1) *
        (($B13 = "All") + (Data_Clean_Build!$F$2:$F$51 = $B13)) *
        (($C13 = "") + ISNUMBER(SEARCH(Data_Clean_Build!$B$2:$B$51,$C13)))
    ),
    0
)</f>
        <v>0</v>
      </c>
      <c r="I13" s="19" cm="1">
        <f t="array" ref="I13">IFERROR(
    SUMPRODUCT(
        (Data_Clean_Build!M$2:M$51) *
        (Data_Clean_Build!L$2:L$51 &lt;&gt; "") *
        (Data_Clean_Build!L$2:L$51 = 0) *
       (Data_Clean_Build!$D$2:$D$51 &lt;&gt; Data_Clean_Build!M$1:M$1) *
        (($B13 = "All") + (Data_Clean_Build!$F$2:$F$51 = $B13)) *
        (($C13 = "") + ISNUMBER(SEARCH(Data_Clean_Build!$B$2:$B$51,$C13)))
    ),
    0
)</f>
        <v>0</v>
      </c>
      <c r="J13" s="19" cm="1">
        <f t="array" ref="J13">IFERROR(
    SUMPRODUCT(
        (Data_Clean_Build!N$2:N$51) *
        (Data_Clean_Build!M$2:M$51 &lt;&gt; "") *
        (Data_Clean_Build!M$2:M$51 = 0) *
       (Data_Clean_Build!$D$2:$D$51 &lt;&gt; Data_Clean_Build!N$1:N$1) *
        (($B13 = "All") + (Data_Clean_Build!$F$2:$F$51 = $B13)) *
        (($C13 = "") + ISNUMBER(SEARCH(Data_Clean_Build!$B$2:$B$51,$C13)))
    ),
    0
)</f>
        <v>0</v>
      </c>
      <c r="K13" s="19" cm="1">
        <f t="array" ref="K13">IFERROR(
    SUMPRODUCT(
        (Data_Clean_Build!O$2:O$51) *
        (Data_Clean_Build!N$2:N$51 &lt;&gt; "") *
        (Data_Clean_Build!N$2:N$51 = 0) *
       (Data_Clean_Build!$D$2:$D$51 &lt;&gt; Data_Clean_Build!O$1:O$1) *
        (($B13 = "All") + (Data_Clean_Build!$F$2:$F$51 = $B13)) *
        (($C13 = "") + ISNUMBER(SEARCH(Data_Clean_Build!$B$2:$B$51,$C13)))
    ),
    0
)</f>
        <v>0</v>
      </c>
      <c r="L13" s="19" cm="1">
        <f t="array" ref="L13">IFERROR(
    SUMPRODUCT(
        (Data_Clean_Build!P$2:P$51) *
        (Data_Clean_Build!O$2:O$51 &lt;&gt; "") *
        (Data_Clean_Build!O$2:O$51 = 0) *
       (Data_Clean_Build!$D$2:$D$51 &lt;&gt; Data_Clean_Build!P$1:P$1) *
        (($B13 = "All") + (Data_Clean_Build!$F$2:$F$51 = $B13)) *
        (($C13 = "") + ISNUMBER(SEARCH(Data_Clean_Build!$B$2:$B$51,$C13)))
    ),
    0
)</f>
        <v>0</v>
      </c>
      <c r="M13" s="19" cm="1">
        <f t="array" ref="M13">IFERROR(
    SUMPRODUCT(
        (Data_Clean_Build!Q$2:Q$51) *
        (Data_Clean_Build!P$2:P$51 &lt;&gt; "") *
        (Data_Clean_Build!P$2:P$51 = 0) *
       (Data_Clean_Build!$D$2:$D$51 &lt;&gt; Data_Clean_Build!Q$1:Q$1) *
        (($B13 = "All") + (Data_Clean_Build!$F$2:$F$51 = $B13)) *
        (($C13 = "") + ISNUMBER(SEARCH(Data_Clean_Build!$B$2:$B$51,$C13)))
    ),
    0
)</f>
        <v>0</v>
      </c>
      <c r="N13" s="19" cm="1">
        <f t="array" ref="N13">IFERROR(
    SUMPRODUCT(
        (Data_Clean_Build!R$2:R$51) *
        (Data_Clean_Build!Q$2:Q$51 &lt;&gt; "") *
        (Data_Clean_Build!Q$2:Q$51 = 0) *
       (Data_Clean_Build!$D$2:$D$51 &lt;&gt; Data_Clean_Build!R$1:R$1) *
        (($B13 = "All") + (Data_Clean_Build!$F$2:$F$51 = $B13)) *
        (($C13 = "") + ISNUMBER(SEARCH(Data_Clean_Build!$B$2:$B$51,$C13)))
    ),
    0
)</f>
        <v>0</v>
      </c>
      <c r="O13" s="19" cm="1">
        <f t="array" ref="O13">IFERROR(
    SUMPRODUCT(
        (Data_Clean_Build!S$2:S$51) *
        (Data_Clean_Build!R$2:R$51 &lt;&gt; "") *
        (Data_Clean_Build!R$2:R$51 = 0) *
       (Data_Clean_Build!$D$2:$D$51 &lt;&gt; Data_Clean_Build!S$1:S$1) *
        (($B13 = "All") + (Data_Clean_Build!$F$2:$F$51 = $B13)) *
        (($C13 = "") + ISNUMBER(SEARCH(Data_Clean_Build!$B$2:$B$51,$C13)))
    ),
    0
)</f>
        <v>0</v>
      </c>
      <c r="P13" s="19" cm="1">
        <f t="array" ref="P13">IFERROR(
    SUMPRODUCT(
        (Data_Clean_Build!T$2:T$51) *
        (Data_Clean_Build!S$2:S$51 &lt;&gt; "") *
        (Data_Clean_Build!S$2:S$51 = 0) *
       (Data_Clean_Build!$D$2:$D$51 &lt;&gt; Data_Clean_Build!T$1:T$1) *
        (($B13 = "All") + (Data_Clean_Build!$F$2:$F$51 = $B13)) *
        (($C13 = "") + ISNUMBER(SEARCH(Data_Clean_Build!$B$2:$B$51,$C13)))
    ),
    0
)</f>
        <v>0</v>
      </c>
      <c r="Q13" s="19" cm="1">
        <f t="array" ref="Q13">IFERROR(
    SUMPRODUCT(
        (Data_Clean_Build!U$2:U$51) *
        (Data_Clean_Build!T$2:T$51 &lt;&gt; "") *
        (Data_Clean_Build!T$2:T$51 = 0) *
       (Data_Clean_Build!$D$2:$D$51 &lt;&gt; Data_Clean_Build!U$1:U$1) *
        (($B13 = "All") + (Data_Clean_Build!$F$2:$F$51 = $B13)) *
        (($C13 = "") + ISNUMBER(SEARCH(Data_Clean_Build!$B$2:$B$51,$C13)))
    ),
    0
)</f>
        <v>0</v>
      </c>
      <c r="R13" s="19" cm="1">
        <f t="array" ref="R13">IFERROR(
    SUMPRODUCT(
        (Data_Clean_Build!V$2:V$51) *
        (Data_Clean_Build!U$2:U$51 &lt;&gt; "") *
        (Data_Clean_Build!U$2:U$51 = 0) *
       (Data_Clean_Build!$D$2:$D$51 &lt;&gt; Data_Clean_Build!V$1:V$1) *
        (($B13 = "All") + (Data_Clean_Build!$F$2:$F$51 = $B13)) *
        (($C13 = "") + ISNUMBER(SEARCH(Data_Clean_Build!$B$2:$B$51,$C13)))
    ),
    0
)</f>
        <v>0</v>
      </c>
      <c r="S13" s="19" cm="1">
        <f t="array" ref="S13">IFERROR(
    SUMPRODUCT(
        (Data_Clean_Build!W$2:W$51) *
        (Data_Clean_Build!V$2:V$51 &lt;&gt; "") *
        (Data_Clean_Build!V$2:V$51 = 0) *
       (Data_Clean_Build!$D$2:$D$51 &lt;&gt; Data_Clean_Build!W$1:W$1) *
        (($B13 = "All") + (Data_Clean_Build!$F$2:$F$51 = $B13)) *
        (($C13 = "") + ISNUMBER(SEARCH(Data_Clean_Build!$B$2:$B$51,$C13)))
    ),
    0
)</f>
        <v>0</v>
      </c>
      <c r="T13" s="19" cm="1">
        <f t="array" ref="T13">IFERROR(
    SUMPRODUCT(
        (Data_Clean_Build!X$2:X$51) *
        (Data_Clean_Build!W$2:W$51 &lt;&gt; "") *
        (Data_Clean_Build!W$2:W$51 = 0) *
       (Data_Clean_Build!$D$2:$D$51 &lt;&gt; Data_Clean_Build!X$1:X$1) *
        (($B13 = "All") + (Data_Clean_Build!$F$2:$F$51 = $B13)) *
        (($C13 = "") + ISNUMBER(SEARCH(Data_Clean_Build!$B$2:$B$51,$C13)))
    ),
    0
)</f>
        <v>0</v>
      </c>
      <c r="U13" s="19" cm="1">
        <f t="array" ref="U13">IFERROR(
    SUMPRODUCT(
        (Data_Clean_Build!Y$2:Y$51) *
        (Data_Clean_Build!X$2:X$51 &lt;&gt; "") *
        (Data_Clean_Build!X$2:X$51 = 0) *
       (Data_Clean_Build!$D$2:$D$51 &lt;&gt; Data_Clean_Build!Y$1:Y$1) *
        (($B13 = "All") + (Data_Clean_Build!$F$2:$F$51 = $B13)) *
        (($C13 = "") + ISNUMBER(SEARCH(Data_Clean_Build!$B$2:$B$51,$C13)))
    ),
    0
)</f>
        <v>0</v>
      </c>
      <c r="V13" s="19" cm="1">
        <f t="array" ref="V13">IFERROR(
    SUMPRODUCT(
        (Data_Clean_Build!Z$2:Z$51) *
        (Data_Clean_Build!Y$2:Y$51 &lt;&gt; "") *
        (Data_Clean_Build!Y$2:Y$51 = 0) *
       (Data_Clean_Build!$D$2:$D$51 &lt;&gt; Data_Clean_Build!Z$1:Z$1) *
        (($B13 = "All") + (Data_Clean_Build!$F$2:$F$51 = $B13)) *
        (($C13 = "") + ISNUMBER(SEARCH(Data_Clean_Build!$B$2:$B$51,$C13)))
    ),
    0
)</f>
        <v>0</v>
      </c>
      <c r="W13" s="19" cm="1">
        <f t="array" ref="W13">IFERROR(
    SUMPRODUCT(
        (Data_Clean_Build!AA$2:AA$51) *
        (Data_Clean_Build!Z$2:Z$51 &lt;&gt; "") *
        (Data_Clean_Build!Z$2:Z$51 = 0) *
       (Data_Clean_Build!$D$2:$D$51 &lt;&gt; Data_Clean_Build!AA$1:AA$1) *
        (($B13 = "All") + (Data_Clean_Build!$F$2:$F$51 = $B13)) *
        (($C13 = "") + ISNUMBER(SEARCH(Data_Clean_Build!$B$2:$B$51,$C13)))
    ),
    0
)</f>
        <v>0</v>
      </c>
      <c r="X13" s="19" cm="1">
        <f t="array" ref="X13">IFERROR(
    SUMPRODUCT(
        (Data_Clean_Build!AB$2:AB$51) *
        (Data_Clean_Build!AA$2:AA$51 &lt;&gt; "") *
        (Data_Clean_Build!AA$2:AA$51 = 0) *
       (Data_Clean_Build!$D$2:$D$51 &lt;&gt; Data_Clean_Build!AB$1:AB$1) *
        (($B13 = "All") + (Data_Clean_Build!$F$2:$F$51 = $B13)) *
        (($C13 = "") + ISNUMBER(SEARCH(Data_Clean_Build!$B$2:$B$51,$C13)))
    ),
    0
)</f>
        <v>0</v>
      </c>
      <c r="Y13" s="19" cm="1">
        <f t="array" ref="Y13">IFERROR(
    SUMPRODUCT(
        (Data_Clean_Build!AC$2:AC$51) *
        (Data_Clean_Build!AB$2:AB$51 &lt;&gt; "") *
        (Data_Clean_Build!AB$2:AB$51 = 0) *
       (Data_Clean_Build!$D$2:$D$51 &lt;&gt; Data_Clean_Build!AC$1:AC$1) *
        (($B13 = "All") + (Data_Clean_Build!$F$2:$F$51 = $B13)) *
        (($C13 = "") + ISNUMBER(SEARCH(Data_Clean_Build!$B$2:$B$51,$C13)))
    ),
    0
)</f>
        <v>0</v>
      </c>
      <c r="Z13" s="19" cm="1">
        <f t="array" ref="Z13">IFERROR(
    SUMPRODUCT(
        (Data_Clean_Build!AD$2:AD$51) *
        (Data_Clean_Build!AC$2:AC$51 &lt;&gt; "") *
        (Data_Clean_Build!AC$2:AC$51 = 0) *
       (Data_Clean_Build!$D$2:$D$51 &lt;&gt; Data_Clean_Build!AD$1:AD$1) *
        (($B13 = "All") + (Data_Clean_Build!$F$2:$F$51 = $B13)) *
        (($C13 = "") + ISNUMBER(SEARCH(Data_Clean_Build!$B$2:$B$51,$C13)))
    ),
    0
)</f>
        <v>0</v>
      </c>
      <c r="AA13" s="19" cm="1">
        <f t="array" ref="AA13">IFERROR(
    SUMPRODUCT(
        (Data_Clean_Build!AE$2:AE$51) *
        (Data_Clean_Build!AD$2:AD$51 &lt;&gt; "") *
        (Data_Clean_Build!AD$2:AD$51 = 0) *
       (Data_Clean_Build!$D$2:$D$51 &lt;&gt; Data_Clean_Build!AE$1:AE$1) *
        (($B13 = "All") + (Data_Clean_Build!$F$2:$F$51 = $B13)) *
        (($C13 = "") + ISNUMBER(SEARCH(Data_Clean_Build!$B$2:$B$51,$C13)))
    ),
    0
)</f>
        <v>0</v>
      </c>
      <c r="AB13" s="19" cm="1">
        <f t="array" ref="AB13">IFERROR(
    SUMPRODUCT(
        (Data_Clean_Build!AF$2:AF$51) *
        (Data_Clean_Build!AE$2:AE$51 &lt;&gt; "") *
        (Data_Clean_Build!AE$2:AE$51 = 0) *
       (Data_Clean_Build!$D$2:$D$51 &lt;&gt; Data_Clean_Build!AF$1:AF$1) *
        (($B13 = "All") + (Data_Clean_Build!$F$2:$F$51 = $B13)) *
        (($C13 = "") + ISNUMBER(SEARCH(Data_Clean_Build!$B$2:$B$51,$C13)))
    ),
    0
)</f>
        <v>0</v>
      </c>
      <c r="AC13" s="19" cm="1">
        <f t="array" ref="AC13">IFERROR(
    SUMPRODUCT(
        (Data_Clean_Build!AG$2:AG$51) *
        (Data_Clean_Build!AF$2:AF$51 &lt;&gt; "") *
        (Data_Clean_Build!AF$2:AF$51 = 0) *
       (Data_Clean_Build!$D$2:$D$51 &lt;&gt; Data_Clean_Build!AG$1:AG$1) *
        (($B13 = "All") + (Data_Clean_Build!$F$2:$F$51 = $B13)) *
        (($C13 = "") + ISNUMBER(SEARCH(Data_Clean_Build!$B$2:$B$51,$C13)))
    ),
    0
)</f>
        <v>0</v>
      </c>
      <c r="AD13" s="19" cm="1">
        <f t="array" ref="AD13">IFERROR(
    SUMPRODUCT(
        (Data_Clean_Build!AH$2:AH$51) *
        (Data_Clean_Build!AG$2:AG$51 &lt;&gt; "") *
        (Data_Clean_Build!AG$2:AG$51 = 0) *
       (Data_Clean_Build!$D$2:$D$51 &lt;&gt; Data_Clean_Build!AH$1:AH$1) *
        (($B13 = "All") + (Data_Clean_Build!$F$2:$F$51 = $B13)) *
        (($C13 = "") + ISNUMBER(SEARCH(Data_Clean_Build!$B$2:$B$51,$C13)))
    ),
    0
)</f>
        <v>0</v>
      </c>
      <c r="AE13" s="19" cm="1">
        <f t="array" ref="AE13">IFERROR(
    SUMPRODUCT(
        (Data_Clean_Build!AI$2:AI$51) *
        (Data_Clean_Build!AH$2:AH$51 &lt;&gt; "") *
        (Data_Clean_Build!AH$2:AH$51 = 0) *
       (Data_Clean_Build!$D$2:$D$51 &lt;&gt; Data_Clean_Build!AI$1:AI$1) *
        (($B13 = "All") + (Data_Clean_Build!$F$2:$F$51 = $B13)) *
        (($C13 = "") + ISNUMBER(SEARCH(Data_Clean_Build!$B$2:$B$51,$C13)))
    ),
    0
)</f>
        <v>0</v>
      </c>
      <c r="AF13" s="19" cm="1">
        <f t="array" ref="AF13">IFERROR(
    SUMPRODUCT(
        (Data_Clean_Build!AJ$2:AJ$51) *
        (Data_Clean_Build!AI$2:AI$51 &lt;&gt; "") *
        (Data_Clean_Build!AI$2:AI$51 = 0) *
       (Data_Clean_Build!$D$2:$D$51 &lt;&gt; Data_Clean_Build!AJ$1:AJ$1) *
        (($B13 = "All") + (Data_Clean_Build!$F$2:$F$51 = $B13)) *
        (($C13 = "") + ISNUMBER(SEARCH(Data_Clean_Build!$B$2:$B$51,$C13)))
    ),
    0
)</f>
        <v>0</v>
      </c>
      <c r="AH13" s="19" cm="1">
        <f t="array" ref="AH13">_xlfn.SWITCH($A13,"Start",$E13,"End",$G13,SUM($E13:$G13))</f>
        <v>0</v>
      </c>
      <c r="AI13" s="19" cm="1">
        <f t="array" ref="AI13">_xlfn.SWITCH($A13,"Start",$H13,"End",$J13,SUM($H13:$J13))</f>
        <v>0</v>
      </c>
      <c r="AJ13" s="19" cm="1">
        <f t="array" ref="AJ13">_xlfn.SWITCH($A13,"Start",$K13,"End",$M13,SUM($K13:$M13))</f>
        <v>0</v>
      </c>
      <c r="AK13" s="19" cm="1">
        <f t="array" ref="AK13">_xlfn.SWITCH($A13,"Start",$N13,"End",$P13,SUM($N13:$P13))</f>
        <v>0</v>
      </c>
      <c r="AL13" s="19" cm="1">
        <f t="array" ref="AL13">_xlfn.SWITCH($A13,"Start",$Q13,"End",$S13,SUM($Q13:$S13))</f>
        <v>0</v>
      </c>
      <c r="AM13" s="19" cm="1">
        <f t="array" ref="AM13">_xlfn.SWITCH($A13,"Start",$T13,"End",$V13,SUM($T13:$V13))</f>
        <v>0</v>
      </c>
      <c r="AN13" s="19" cm="1">
        <f t="array" ref="AN13">_xlfn.SWITCH($A13,"Start",$W13,"End",$Y13,SUM($W13:$Y13))</f>
        <v>0</v>
      </c>
      <c r="AO13" s="19" cm="1">
        <f t="array" ref="AO13">_xlfn.SWITCH($A13,"Start",$Z13,"End",$AB13,SUM($Z13:$AB13))</f>
        <v>0</v>
      </c>
      <c r="AP13" s="19" cm="1">
        <f t="array" ref="AP13">_xlfn.SWITCH($A13,"Start",$AC13,"End",$AE13,SUM($AC13:$AE13))</f>
        <v>0</v>
      </c>
      <c r="AR13" s="19" cm="1">
        <f t="array" ref="AR13">_xlfn.SWITCH($A13,"Start",$E13,"End",$P13,SUM($E13:$P13))</f>
        <v>0</v>
      </c>
      <c r="AS13" s="19" cm="1">
        <f t="array" ref="AS13">_xlfn.SWITCH($A13,"Start",$Q13,"End",$AB13,SUM($Q13:$AB13))</f>
        <v>0</v>
      </c>
    </row>
    <row r="14" spans="1:45" x14ac:dyDescent="0.2">
      <c r="A14" s="35" t="s">
        <v>18</v>
      </c>
      <c r="B14" s="34" t="s">
        <v>74</v>
      </c>
      <c r="C14" s="35" t="s">
        <v>16</v>
      </c>
      <c r="E14" s="19" cm="1">
        <f t="array" ref="E14">IFERROR(
    SUMPRODUCT(
        (Data_Clean_Build!I$2:I$51 - Data_Clean_Build!H$2:H$51) *
        ((Data_Clean_Build!I$2:I$51 - Data_Clean_Build!H$2:H$51) &gt; 0) *
        (Data_Clean_Build!H$2:H$51 &lt;&gt; 0) *
        (Data_Clean_Build!I$2:I$51 &lt;&gt; 0) *
        (($B14 = "All") + (Data_Clean_Build!$F$2:$F$51 = $B14)) *
        (($C14 = "") + ISNUMBER(SEARCH(Data_Clean_Build!$B$2:$B$51,$C14)))
    ),
    0
)</f>
        <v>0</v>
      </c>
      <c r="F14" s="19" cm="1">
        <f t="array" ref="F14">IFERROR(
    SUMPRODUCT(
        (Data_Clean_Build!J$2:J$51 - Data_Clean_Build!I$2:I$51) *
        ((Data_Clean_Build!J$2:J$51 - Data_Clean_Build!I$2:I$51) &gt; 0) *
        (Data_Clean_Build!I$2:I$51 &lt;&gt; 0) *
        (Data_Clean_Build!J$2:J$51 &lt;&gt; 0) *
        (($B14 = "All") + (Data_Clean_Build!$F$2:$F$51 = $B14)) *
        (($C14 = "") + ISNUMBER(SEARCH(Data_Clean_Build!$B$2:$B$51,$C14)))
    ),
    0
)</f>
        <v>0</v>
      </c>
      <c r="G14" s="19" cm="1">
        <f t="array" ref="G14">IFERROR(
    SUMPRODUCT(
        (Data_Clean_Build!K$2:K$51 - Data_Clean_Build!J$2:J$51) *
        ((Data_Clean_Build!K$2:K$51 - Data_Clean_Build!J$2:J$51) &gt; 0) *
        (Data_Clean_Build!J$2:J$51 &lt;&gt; 0) *
        (Data_Clean_Build!K$2:K$51 &lt;&gt; 0) *
        (($B14 = "All") + (Data_Clean_Build!$F$2:$F$51 = $B14)) *
        (($C14 = "") + ISNUMBER(SEARCH(Data_Clean_Build!$B$2:$B$51,$C14)))
    ),
    0
)</f>
        <v>0</v>
      </c>
      <c r="H14" s="19" cm="1">
        <f t="array" ref="H14">IFERROR(
    SUMPRODUCT(
        (Data_Clean_Build!L$2:L$51 - Data_Clean_Build!K$2:K$51) *
        ((Data_Clean_Build!L$2:L$51 - Data_Clean_Build!K$2:K$51) &gt; 0) *
        (Data_Clean_Build!K$2:K$51 &lt;&gt; 0) *
        (Data_Clean_Build!L$2:L$51 &lt;&gt; 0) *
        (($B14 = "All") + (Data_Clean_Build!$F$2:$F$51 = $B14)) *
        (($C14 = "") + ISNUMBER(SEARCH(Data_Clean_Build!$B$2:$B$51,$C14)))
    ),
    0
)</f>
        <v>0</v>
      </c>
      <c r="I14" s="19" cm="1">
        <f t="array" ref="I14">IFERROR(
    SUMPRODUCT(
        (Data_Clean_Build!M$2:M$51 - Data_Clean_Build!L$2:L$51) *
        ((Data_Clean_Build!M$2:M$51 - Data_Clean_Build!L$2:L$51) &gt; 0) *
        (Data_Clean_Build!L$2:L$51 &lt;&gt; 0) *
        (Data_Clean_Build!M$2:M$51 &lt;&gt; 0) *
        (($B14 = "All") + (Data_Clean_Build!$F$2:$F$51 = $B14)) *
        (($C14 = "") + ISNUMBER(SEARCH(Data_Clean_Build!$B$2:$B$51,$C14)))
    ),
    0
)</f>
        <v>0</v>
      </c>
      <c r="J14" s="19" cm="1">
        <f t="array" ref="J14">IFERROR(
    SUMPRODUCT(
        (Data_Clean_Build!N$2:N$51 - Data_Clean_Build!M$2:M$51) *
        ((Data_Clean_Build!N$2:N$51 - Data_Clean_Build!M$2:M$51) &gt; 0) *
        (Data_Clean_Build!M$2:M$51 &lt;&gt; 0) *
        (Data_Clean_Build!N$2:N$51 &lt;&gt; 0) *
        (($B14 = "All") + (Data_Clean_Build!$F$2:$F$51 = $B14)) *
        (($C14 = "") + ISNUMBER(SEARCH(Data_Clean_Build!$B$2:$B$51,$C14)))
    ),
    0
)</f>
        <v>0</v>
      </c>
      <c r="K14" s="19" cm="1">
        <f t="array" ref="K14">IFERROR(
    SUMPRODUCT(
        (Data_Clean_Build!O$2:O$51 - Data_Clean_Build!N$2:N$51) *
        ((Data_Clean_Build!O$2:O$51 - Data_Clean_Build!N$2:N$51) &gt; 0) *
        (Data_Clean_Build!N$2:N$51 &lt;&gt; 0) *
        (Data_Clean_Build!O$2:O$51 &lt;&gt; 0) *
        (($B14 = "All") + (Data_Clean_Build!$F$2:$F$51 = $B14)) *
        (($C14 = "") + ISNUMBER(SEARCH(Data_Clean_Build!$B$2:$B$51,$C14)))
    ),
    0
)</f>
        <v>4.3675200000000061</v>
      </c>
      <c r="L14" s="19" cm="1">
        <f t="array" ref="L14">IFERROR(
    SUMPRODUCT(
        (Data_Clean_Build!P$2:P$51 - Data_Clean_Build!O$2:O$51) *
        ((Data_Clean_Build!P$2:P$51 - Data_Clean_Build!O$2:O$51) &gt; 0) *
        (Data_Clean_Build!O$2:O$51 &lt;&gt; 0) *
        (Data_Clean_Build!P$2:P$51 &lt;&gt; 0) *
        (($B14 = "All") + (Data_Clean_Build!$F$2:$F$51 = $B14)) *
        (($C14 = "") + ISNUMBER(SEARCH(Data_Clean_Build!$B$2:$B$51,$C14)))
    ),
    0
)</f>
        <v>0</v>
      </c>
      <c r="M14" s="19" cm="1">
        <f t="array" ref="M14">IFERROR(
    SUMPRODUCT(
        (Data_Clean_Build!Q$2:Q$51 - Data_Clean_Build!P$2:P$51) *
        ((Data_Clean_Build!Q$2:Q$51 - Data_Clean_Build!P$2:P$51) &gt; 0) *
        (Data_Clean_Build!P$2:P$51 &lt;&gt; 0) *
        (Data_Clean_Build!Q$2:Q$51 &lt;&gt; 0) *
        (($B14 = "All") + (Data_Clean_Build!$F$2:$F$51 = $B14)) *
        (($C14 = "") + ISNUMBER(SEARCH(Data_Clean_Build!$B$2:$B$51,$C14)))
    ),
    0
)</f>
        <v>0</v>
      </c>
      <c r="N14" s="19" cm="1">
        <f t="array" ref="N14">IFERROR(
    SUMPRODUCT(
        (Data_Clean_Build!R$2:R$51 - Data_Clean_Build!Q$2:Q$51) *
        ((Data_Clean_Build!R$2:R$51 - Data_Clean_Build!Q$2:Q$51) &gt; 0) *
        (Data_Clean_Build!Q$2:Q$51 &lt;&gt; 0) *
        (Data_Clean_Build!R$2:R$51 &lt;&gt; 0) *
        (($B14 = "All") + (Data_Clean_Build!$F$2:$F$51 = $B14)) *
        (($C14 = "") + ISNUMBER(SEARCH(Data_Clean_Build!$B$2:$B$51,$C14)))
    ),
    0
)</f>
        <v>0</v>
      </c>
      <c r="O14" s="19" cm="1">
        <f t="array" ref="O14">IFERROR(
    SUMPRODUCT(
        (Data_Clean_Build!S$2:S$51 - Data_Clean_Build!R$2:R$51) *
        ((Data_Clean_Build!S$2:S$51 - Data_Clean_Build!R$2:R$51) &gt; 0) *
        (Data_Clean_Build!R$2:R$51 &lt;&gt; 0) *
        (Data_Clean_Build!S$2:S$51 &lt;&gt; 0) *
        (($B14 = "All") + (Data_Clean_Build!$F$2:$F$51 = $B14)) *
        (($C14 = "") + ISNUMBER(SEARCH(Data_Clean_Build!$B$2:$B$51,$C14)))
    ),
    0
)</f>
        <v>0</v>
      </c>
      <c r="P14" s="19" cm="1">
        <f t="array" ref="P14">IFERROR(
    SUMPRODUCT(
        (Data_Clean_Build!T$2:T$51 - Data_Clean_Build!S$2:S$51) *
        ((Data_Clean_Build!T$2:T$51 - Data_Clean_Build!S$2:S$51) &gt; 0) *
        (Data_Clean_Build!S$2:S$51 &lt;&gt; 0) *
        (Data_Clean_Build!T$2:T$51 &lt;&gt; 0) *
        (($B14 = "All") + (Data_Clean_Build!$F$2:$F$51 = $B14)) *
        (($C14 = "") + ISNUMBER(SEARCH(Data_Clean_Build!$B$2:$B$51,$C14)))
    ),
    0
)</f>
        <v>0</v>
      </c>
      <c r="Q14" s="19" cm="1">
        <f t="array" ref="Q14">IFERROR(
    SUMPRODUCT(
        (Data_Clean_Build!U$2:U$51 - Data_Clean_Build!T$2:T$51) *
        ((Data_Clean_Build!U$2:U$51 - Data_Clean_Build!T$2:T$51) &gt; 0) *
        (Data_Clean_Build!T$2:T$51 &lt;&gt; 0) *
        (Data_Clean_Build!U$2:U$51 &lt;&gt; 0) *
        (($B14 = "All") + (Data_Clean_Build!$F$2:$F$51 = $B14)) *
        (($C14 = "") + ISNUMBER(SEARCH(Data_Clean_Build!$B$2:$B$51,$C14)))
    ),
    0
)</f>
        <v>64.077119999999979</v>
      </c>
      <c r="R14" s="19" cm="1">
        <f t="array" ref="R14">IFERROR(
    SUMPRODUCT(
        (Data_Clean_Build!V$2:V$51 - Data_Clean_Build!U$2:U$51) *
        ((Data_Clean_Build!V$2:V$51 - Data_Clean_Build!U$2:U$51) &gt; 0) *
        (Data_Clean_Build!U$2:U$51 &lt;&gt; 0) *
        (Data_Clean_Build!V$2:V$51 &lt;&gt; 0) *
        (($B14 = "All") + (Data_Clean_Build!$F$2:$F$51 = $B14)) *
        (($C14 = "") + ISNUMBER(SEARCH(Data_Clean_Build!$B$2:$B$51,$C14)))
    ),
    0
)</f>
        <v>0</v>
      </c>
      <c r="S14" s="19" cm="1">
        <f t="array" ref="S14">IFERROR(
    SUMPRODUCT(
        (Data_Clean_Build!W$2:W$51 - Data_Clean_Build!V$2:V$51) *
        ((Data_Clean_Build!W$2:W$51 - Data_Clean_Build!V$2:V$51) &gt; 0) *
        (Data_Clean_Build!V$2:V$51 &lt;&gt; 0) *
        (Data_Clean_Build!W$2:W$51 &lt;&gt; 0) *
        (($B14 = "All") + (Data_Clean_Build!$F$2:$F$51 = $B14)) *
        (($C14 = "") + ISNUMBER(SEARCH(Data_Clean_Build!$B$2:$B$51,$C14)))
    ),
    0
)</f>
        <v>0</v>
      </c>
      <c r="T14" s="19" cm="1">
        <f t="array" ref="T14">IFERROR(
    SUMPRODUCT(
        (Data_Clean_Build!X$2:X$51 - Data_Clean_Build!W$2:W$51) *
        ((Data_Clean_Build!X$2:X$51 - Data_Clean_Build!W$2:W$51) &gt; 0) *
        (Data_Clean_Build!W$2:W$51 &lt;&gt; 0) *
        (Data_Clean_Build!X$2:X$51 &lt;&gt; 0) *
        (($B14 = "All") + (Data_Clean_Build!$F$2:$F$51 = $B14)) *
        (($C14 = "") + ISNUMBER(SEARCH(Data_Clean_Build!$B$2:$B$51,$C14)))
    ),
    0
)</f>
        <v>17.352000000000004</v>
      </c>
      <c r="U14" s="19" cm="1">
        <f t="array" ref="U14">IFERROR(
    SUMPRODUCT(
        (Data_Clean_Build!Y$2:Y$51 - Data_Clean_Build!X$2:X$51) *
        ((Data_Clean_Build!Y$2:Y$51 - Data_Clean_Build!X$2:X$51) &gt; 0) *
        (Data_Clean_Build!X$2:X$51 &lt;&gt; 0) *
        (Data_Clean_Build!Y$2:Y$51 &lt;&gt; 0) *
        (($B14 = "All") + (Data_Clean_Build!$F$2:$F$51 = $B14)) *
        (($C14 = "") + ISNUMBER(SEARCH(Data_Clean_Build!$B$2:$B$51,$C14)))
    ),
    0
)</f>
        <v>0</v>
      </c>
      <c r="V14" s="19" cm="1">
        <f t="array" ref="V14">IFERROR(
    SUMPRODUCT(
        (Data_Clean_Build!Z$2:Z$51 - Data_Clean_Build!Y$2:Y$51) *
        ((Data_Clean_Build!Z$2:Z$51 - Data_Clean_Build!Y$2:Y$51) &gt; 0) *
        (Data_Clean_Build!Y$2:Y$51 &lt;&gt; 0) *
        (Data_Clean_Build!Z$2:Z$51 &lt;&gt; 0) *
        (($B14 = "All") + (Data_Clean_Build!$F$2:$F$51 = $B14)) *
        (($C14 = "") + ISNUMBER(SEARCH(Data_Clean_Build!$B$2:$B$51,$C14)))
    ),
    0
)</f>
        <v>0</v>
      </c>
      <c r="W14" s="19" cm="1">
        <f t="array" ref="W14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(($B14 = "All") + (Data_Clean_Build!$F$2:$F$51 = $B14)) *
        (($C14 = "") + ISNUMBER(SEARCH(Data_Clean_Build!$B$2:$B$51,$C14)))
    ),
    0
)</f>
        <v>11.420640000000098</v>
      </c>
      <c r="X14" s="19" cm="1">
        <f t="array" ref="X14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(($B14 = "All") + (Data_Clean_Build!$F$2:$F$51 = $B14)) *
        (($C14 = "") + ISNUMBER(SEARCH(Data_Clean_Build!$B$2:$B$51,$C14)))
    ),
    0
)</f>
        <v>6.9407999999999959</v>
      </c>
      <c r="Y14" s="19" cm="1">
        <f t="array" ref="Y14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(($B14 = "All") + (Data_Clean_Build!$F$2:$F$51 = $B14)) *
        (($C14 = "") + ISNUMBER(SEARCH(Data_Clean_Build!$B$2:$B$51,$C14)))
    ),
    0
)</f>
        <v>0</v>
      </c>
      <c r="Z14" s="19" cm="1">
        <f t="array" ref="Z14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(($B14 = "All") + (Data_Clean_Build!$F$2:$F$51 = $B14)) *
        (($C14 = "") + ISNUMBER(SEARCH(Data_Clean_Build!$B$2:$B$51,$C14)))
    ),
    0
)</f>
        <v>0</v>
      </c>
      <c r="AA14" s="19" cm="1">
        <f t="array" ref="AA14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(($B14 = "All") + (Data_Clean_Build!$F$2:$F$51 = $B14)) *
        (($C14 = "") + ISNUMBER(SEARCH(Data_Clean_Build!$B$2:$B$51,$C14)))
    ),
    0
)</f>
        <v>0</v>
      </c>
      <c r="AB14" s="19" cm="1">
        <f t="array" ref="AB14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(($B14 = "All") + (Data_Clean_Build!$F$2:$F$51 = $B14)) *
        (($C14 = "") + ISNUMBER(SEARCH(Data_Clean_Build!$B$2:$B$51,$C14)))
    ),
    0
)</f>
        <v>0</v>
      </c>
      <c r="AC14" s="19" cm="1">
        <f t="array" ref="AC14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(($B14 = "All") + (Data_Clean_Build!$F$2:$F$51 = $B14)) *
        (($C14 = "") + ISNUMBER(SEARCH(Data_Clean_Build!$B$2:$B$51,$C14)))
    ),
    0
)</f>
        <v>40.818239999999903</v>
      </c>
      <c r="AD14" s="19" cm="1">
        <f t="array" ref="AD14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(($B14 = "All") + (Data_Clean_Build!$F$2:$F$51 = $B14)) *
        (($C14 = "") + ISNUMBER(SEARCH(Data_Clean_Build!$B$2:$B$51,$C14)))
    ),
    0
)</f>
        <v>0</v>
      </c>
      <c r="AE14" s="19" cm="1">
        <f t="array" ref="AE14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(($B14 = "All") + (Data_Clean_Build!$F$2:$F$51 = $B14)) *
        (($C14 = "") + ISNUMBER(SEARCH(Data_Clean_Build!$B$2:$B$51,$C14)))
    ),
    0
)</f>
        <v>0</v>
      </c>
      <c r="AF14" s="19" cm="1">
        <f t="array" ref="AF14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(($B14 = "All") + (Data_Clean_Build!$F$2:$F$51 = $B14)) *
        (($C14 = "") + ISNUMBER(SEARCH(Data_Clean_Build!$B$2:$B$51,$C14)))
    ),
    0
)</f>
        <v>21.195359999999994</v>
      </c>
      <c r="AH14" s="19" cm="1">
        <f t="array" ref="AH14">_xlfn.SWITCH($A14,"Start",$E14,"End",$G14,SUM($E14:$G14))</f>
        <v>0</v>
      </c>
      <c r="AI14" s="19" cm="1">
        <f t="array" ref="AI14">_xlfn.SWITCH($A14,"Start",$H14,"End",$J14,SUM($H14:$J14))</f>
        <v>0</v>
      </c>
      <c r="AJ14" s="19" cm="1">
        <f t="array" ref="AJ14">_xlfn.SWITCH($A14,"Start",$K14,"End",$M14,SUM($K14:$M14))</f>
        <v>4.3675200000000061</v>
      </c>
      <c r="AK14" s="19" cm="1">
        <f t="array" ref="AK14">_xlfn.SWITCH($A14,"Start",$N14,"End",$P14,SUM($N14:$P14))</f>
        <v>0</v>
      </c>
      <c r="AL14" s="19" cm="1">
        <f t="array" ref="AL14">_xlfn.SWITCH($A14,"Start",$Q14,"End",$S14,SUM($Q14:$S14))</f>
        <v>64.077119999999979</v>
      </c>
      <c r="AM14" s="19" cm="1">
        <f t="array" ref="AM14">_xlfn.SWITCH($A14,"Start",$T14,"End",$V14,SUM($T14:$V14))</f>
        <v>17.352000000000004</v>
      </c>
      <c r="AN14" s="19" cm="1">
        <f t="array" ref="AN14">_xlfn.SWITCH($A14,"Start",$W14,"End",$Y14,SUM($W14:$Y14))</f>
        <v>18.361440000000094</v>
      </c>
      <c r="AO14" s="19" cm="1">
        <f t="array" ref="AO14">_xlfn.SWITCH($A14,"Start",$Z14,"End",$AB14,SUM($Z14:$AB14))</f>
        <v>0</v>
      </c>
      <c r="AP14" s="19" cm="1">
        <f t="array" ref="AP14">_xlfn.SWITCH($A14,"Start",$AC14,"End",$AE14,SUM($AC14:$AE14))</f>
        <v>40.818239999999903</v>
      </c>
      <c r="AR14" s="19" cm="1">
        <f t="array" ref="AR14">_xlfn.SWITCH($A14,"Start",$E14,"End",$P14,SUM($E14:$P14))</f>
        <v>4.3675200000000061</v>
      </c>
      <c r="AS14" s="19" cm="1">
        <f t="array" ref="AS14">_xlfn.SWITCH($A14,"Start",$Q14,"End",$AB14,SUM($Q14:$AB14))</f>
        <v>99.790560000000085</v>
      </c>
    </row>
    <row r="15" spans="1:45" x14ac:dyDescent="0.2">
      <c r="A15" s="35" t="s">
        <v>19</v>
      </c>
      <c r="B15" s="34" t="s">
        <v>74</v>
      </c>
      <c r="C15" s="35" t="s">
        <v>16</v>
      </c>
      <c r="E15" s="19" cm="1">
        <f t="array" ref="E15">IFERROR(
    SUMPRODUCT(
        (Data_Clean_Build!I$2:I$51 - Data_Clean_Build!H$2:H$51) *
        ((Data_Clean_Build!I$2:I$51 - Data_Clean_Build!H$2:H$51) &lt; 0) *
        (Data_Clean_Build!H$2:H$51 &lt;&gt; 0) *
        (Data_Clean_Build!I$2:I$51 &lt;&gt; 0) *
        (($B15 = "All") + (Data_Clean_Build!$F$2:$F$51 = $B15)) *
        (($C15 = "") + ISNUMBER(SEARCH(Data_Clean_Build!$B$2:$B$51,$C15)))
    ),
    0
)</f>
        <v>0</v>
      </c>
      <c r="F15" s="19" cm="1">
        <f t="array" ref="F15">IFERROR(
    SUMPRODUCT(
        (Data_Clean_Build!J$2:J$51 - Data_Clean_Build!I$2:I$51) *
        ((Data_Clean_Build!J$2:J$51 - Data_Clean_Build!I$2:I$51) &lt; 0) *
        (Data_Clean_Build!I$2:I$51 &lt;&gt; 0) *
        (Data_Clean_Build!J$2:J$51 &lt;&gt; 0) *
        (($B15 = "All") + (Data_Clean_Build!$F$2:$F$51 = $B15)) *
        (($C15 = "") + ISNUMBER(SEARCH(Data_Clean_Build!$B$2:$B$51,$C15)))
    ),
    0
)</f>
        <v>0</v>
      </c>
      <c r="G15" s="19" cm="1">
        <f t="array" ref="G15">IFERROR(
    SUMPRODUCT(
        (Data_Clean_Build!K$2:K$51 - Data_Clean_Build!J$2:J$51) *
        ((Data_Clean_Build!K$2:K$51 - Data_Clean_Build!J$2:J$51) &lt; 0) *
        (Data_Clean_Build!J$2:J$51 &lt;&gt; 0) *
        (Data_Clean_Build!K$2:K$51 &lt;&gt; 0) *
        (($B15 = "All") + (Data_Clean_Build!$F$2:$F$51 = $B15)) *
        (($C15 = "") + ISNUMBER(SEARCH(Data_Clean_Build!$B$2:$B$51,$C15)))
    ),
    0
)</f>
        <v>0</v>
      </c>
      <c r="H15" s="19" cm="1">
        <f t="array" ref="H15">IFERROR(
    SUMPRODUCT(
        (Data_Clean_Build!L$2:L$51 - Data_Clean_Build!K$2:K$51) *
        ((Data_Clean_Build!L$2:L$51 - Data_Clean_Build!K$2:K$51) &lt; 0) *
        (Data_Clean_Build!K$2:K$51 &lt;&gt; 0) *
        (Data_Clean_Build!L$2:L$51 &lt;&gt; 0) *
        (($B15 = "All") + (Data_Clean_Build!$F$2:$F$51 = $B15)) *
        (($C15 = "") + ISNUMBER(SEARCH(Data_Clean_Build!$B$2:$B$51,$C15)))
    ),
    0
)</f>
        <v>0</v>
      </c>
      <c r="I15" s="19" cm="1">
        <f t="array" ref="I15">IFERROR(
    SUMPRODUCT(
        (Data_Clean_Build!M$2:M$51 - Data_Clean_Build!L$2:L$51) *
        ((Data_Clean_Build!M$2:M$51 - Data_Clean_Build!L$2:L$51) &lt; 0) *
        (Data_Clean_Build!L$2:L$51 &lt;&gt; 0) *
        (Data_Clean_Build!M$2:M$51 &lt;&gt; 0) *
        (($B15 = "All") + (Data_Clean_Build!$F$2:$F$51 = $B15)) *
        (($C15 = "") + ISNUMBER(SEARCH(Data_Clean_Build!$B$2:$B$51,$C15)))
    ),
    0
)</f>
        <v>0</v>
      </c>
      <c r="J15" s="19" cm="1">
        <f t="array" ref="J15">IFERROR(
    SUMPRODUCT(
        (Data_Clean_Build!N$2:N$51 - Data_Clean_Build!M$2:M$51) *
        ((Data_Clean_Build!N$2:N$51 - Data_Clean_Build!M$2:M$51) &lt; 0) *
        (Data_Clean_Build!M$2:M$51 &lt;&gt; 0) *
        (Data_Clean_Build!N$2:N$51 &lt;&gt; 0) *
        (($B15 = "All") + (Data_Clean_Build!$F$2:$F$51 = $B15)) *
        (($C15 = "") + ISNUMBER(SEARCH(Data_Clean_Build!$B$2:$B$51,$C15)))
    ),
    0
)</f>
        <v>0</v>
      </c>
      <c r="K15" s="19" cm="1">
        <f t="array" ref="K15">IFERROR(
    SUMPRODUCT(
        (Data_Clean_Build!O$2:O$51 - Data_Clean_Build!N$2:N$51) *
        ((Data_Clean_Build!O$2:O$51 - Data_Clean_Build!N$2:N$51) &lt; 0) *
        (Data_Clean_Build!N$2:N$51 &lt;&gt; 0) *
        (Data_Clean_Build!O$2:O$51 &lt;&gt; 0) *
        (($B15 = "All") + (Data_Clean_Build!$F$2:$F$51 = $B15)) *
        (($C15 = "") + ISNUMBER(SEARCH(Data_Clean_Build!$B$2:$B$51,$C15)))
    ),
    0
)</f>
        <v>0</v>
      </c>
      <c r="L15" s="19" cm="1">
        <f t="array" ref="L15">IFERROR(
    SUMPRODUCT(
        (Data_Clean_Build!P$2:P$51 - Data_Clean_Build!O$2:O$51) *
        ((Data_Clean_Build!P$2:P$51 - Data_Clean_Build!O$2:O$51) &lt; 0) *
        (Data_Clean_Build!O$2:O$51 &lt;&gt; 0) *
        (Data_Clean_Build!P$2:P$51 &lt;&gt; 0) *
        (($B15 = "All") + (Data_Clean_Build!$F$2:$F$51 = $B15)) *
        (($C15 = "") + ISNUMBER(SEARCH(Data_Clean_Build!$B$2:$B$51,$C15)))
    ),
    0
)</f>
        <v>0</v>
      </c>
      <c r="M15" s="19" cm="1">
        <f t="array" ref="M15">IFERROR(
    SUMPRODUCT(
        (Data_Clean_Build!Q$2:Q$51 - Data_Clean_Build!P$2:P$51) *
        ((Data_Clean_Build!Q$2:Q$51 - Data_Clean_Build!P$2:P$51) &lt; 0) *
        (Data_Clean_Build!P$2:P$51 &lt;&gt; 0) *
        (Data_Clean_Build!Q$2:Q$51 &lt;&gt; 0) *
        (($B15 = "All") + (Data_Clean_Build!$F$2:$F$51 = $B15)) *
        (($C15 = "") + ISNUMBER(SEARCH(Data_Clean_Build!$B$2:$B$51,$C15)))
    ),
    0
)</f>
        <v>0</v>
      </c>
      <c r="N15" s="19" cm="1">
        <f t="array" ref="N15">IFERROR(
    SUMPRODUCT(
        (Data_Clean_Build!R$2:R$51 - Data_Clean_Build!Q$2:Q$51) *
        ((Data_Clean_Build!R$2:R$51 - Data_Clean_Build!Q$2:Q$51) &lt; 0) *
        (Data_Clean_Build!Q$2:Q$51 &lt;&gt; 0) *
        (Data_Clean_Build!R$2:R$51 &lt;&gt; 0) *
        (($B15 = "All") + (Data_Clean_Build!$F$2:$F$51 = $B15)) *
        (($C15 = "") + ISNUMBER(SEARCH(Data_Clean_Build!$B$2:$B$51,$C15)))
    ),
    0
)</f>
        <v>0</v>
      </c>
      <c r="O15" s="19" cm="1">
        <f t="array" ref="O15">IFERROR(
    SUMPRODUCT(
        (Data_Clean_Build!S$2:S$51 - Data_Clean_Build!R$2:R$51) *
        ((Data_Clean_Build!S$2:S$51 - Data_Clean_Build!R$2:R$51) &lt; 0) *
        (Data_Clean_Build!R$2:R$51 &lt;&gt; 0) *
        (Data_Clean_Build!S$2:S$51 &lt;&gt; 0) *
        (($B15 = "All") + (Data_Clean_Build!$F$2:$F$51 = $B15)) *
        (($C15 = "") + ISNUMBER(SEARCH(Data_Clean_Build!$B$2:$B$51,$C15)))
    ),
    0
)</f>
        <v>0</v>
      </c>
      <c r="P15" s="19" cm="1">
        <f t="array" ref="P15">IFERROR(
    SUMPRODUCT(
        (Data_Clean_Build!T$2:T$51 - Data_Clean_Build!S$2:S$51) *
        ((Data_Clean_Build!T$2:T$51 - Data_Clean_Build!S$2:S$51) &lt; 0) *
        (Data_Clean_Build!S$2:S$51 &lt;&gt; 0) *
        (Data_Clean_Build!T$2:T$51 &lt;&gt; 0) *
        (($B15 = "All") + (Data_Clean_Build!$F$2:$F$51 = $B15)) *
        (($C15 = "") + ISNUMBER(SEARCH(Data_Clean_Build!$B$2:$B$51,$C15)))
    ),
    0
)</f>
        <v>0</v>
      </c>
      <c r="Q15" s="19" cm="1">
        <f t="array" ref="Q15">IFERROR(
    SUMPRODUCT(
        (Data_Clean_Build!U$2:U$51 - Data_Clean_Build!T$2:T$51) *
        ((Data_Clean_Build!U$2:U$51 - Data_Clean_Build!T$2:T$51) &lt; 0) *
        (Data_Clean_Build!T$2:T$51 &lt;&gt; 0) *
        (Data_Clean_Build!U$2:U$51 &lt;&gt; 0) *
        (($B15 = "All") + (Data_Clean_Build!$F$2:$F$51 = $B15)) *
        (($C15 = "") + ISNUMBER(SEARCH(Data_Clean_Build!$B$2:$B$51,$C15)))
    ),
    0
)</f>
        <v>0</v>
      </c>
      <c r="R15" s="19" cm="1">
        <f t="array" ref="R15">IFERROR(
    SUMPRODUCT(
        (Data_Clean_Build!V$2:V$51 - Data_Clean_Build!U$2:U$51) *
        ((Data_Clean_Build!V$2:V$51 - Data_Clean_Build!U$2:U$51) &lt; 0) *
        (Data_Clean_Build!U$2:U$51 &lt;&gt; 0) *
        (Data_Clean_Build!V$2:V$51 &lt;&gt; 0) *
        (($B15 = "All") + (Data_Clean_Build!$F$2:$F$51 = $B15)) *
        (($C15 = "") + ISNUMBER(SEARCH(Data_Clean_Build!$B$2:$B$51,$C15)))
    ),
    0
)</f>
        <v>0</v>
      </c>
      <c r="S15" s="19" cm="1">
        <f t="array" ref="S15">IFERROR(
    SUMPRODUCT(
        (Data_Clean_Build!W$2:W$51 - Data_Clean_Build!V$2:V$51) *
        ((Data_Clean_Build!W$2:W$51 - Data_Clean_Build!V$2:V$51) &lt; 0) *
        (Data_Clean_Build!V$2:V$51 &lt;&gt; 0) *
        (Data_Clean_Build!W$2:W$51 &lt;&gt; 0) *
        (($B15 = "All") + (Data_Clean_Build!$F$2:$F$51 = $B15)) *
        (($C15 = "") + ISNUMBER(SEARCH(Data_Clean_Build!$B$2:$B$51,$C15)))
    ),
    0
)</f>
        <v>0</v>
      </c>
      <c r="T15" s="19" cm="1">
        <f t="array" ref="T15">IFERROR(
    SUMPRODUCT(
        (Data_Clean_Build!X$2:X$51 - Data_Clean_Build!W$2:W$51) *
        ((Data_Clean_Build!X$2:X$51 - Data_Clean_Build!W$2:W$51) &lt; 0) *
        (Data_Clean_Build!W$2:W$51 &lt;&gt; 0) *
        (Data_Clean_Build!X$2:X$51 &lt;&gt; 0) *
        (($B15 = "All") + (Data_Clean_Build!$F$2:$F$51 = $B15)) *
        (($C15 = "") + ISNUMBER(SEARCH(Data_Clean_Build!$B$2:$B$51,$C15)))
    ),
    0
)</f>
        <v>0</v>
      </c>
      <c r="U15" s="19" cm="1">
        <f t="array" ref="U15">IFERROR(
    SUMPRODUCT(
        (Data_Clean_Build!Y$2:Y$51 - Data_Clean_Build!X$2:X$51) *
        ((Data_Clean_Build!Y$2:Y$51 - Data_Clean_Build!X$2:X$51) &lt; 0) *
        (Data_Clean_Build!X$2:X$51 &lt;&gt; 0) *
        (Data_Clean_Build!Y$2:Y$51 &lt;&gt; 0) *
        (($B15 = "All") + (Data_Clean_Build!$F$2:$F$51 = $B15)) *
        (($C15 = "") + ISNUMBER(SEARCH(Data_Clean_Build!$B$2:$B$51,$C15)))
    ),
    0
)</f>
        <v>0</v>
      </c>
      <c r="V15" s="19" cm="1">
        <f t="array" ref="V15">IFERROR(
    SUMPRODUCT(
        (Data_Clean_Build!Z$2:Z$51 - Data_Clean_Build!Y$2:Y$51) *
        ((Data_Clean_Build!Z$2:Z$51 - Data_Clean_Build!Y$2:Y$51) &lt; 0) *
        (Data_Clean_Build!Y$2:Y$51 &lt;&gt; 0) *
        (Data_Clean_Build!Z$2:Z$51 &lt;&gt; 0) *
        (($B15 = "All") + (Data_Clean_Build!$F$2:$F$51 = $B15)) *
        (($C15 = "") + ISNUMBER(SEARCH(Data_Clean_Build!$B$2:$B$51,$C15)))
    ),
    0
)</f>
        <v>-2.4811200000000007</v>
      </c>
      <c r="W15" s="19" cm="1">
        <f t="array" ref="W15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(($B15 = "All") + (Data_Clean_Build!$F$2:$F$51 = $B15)) *
        (($C15 = "") + ISNUMBER(SEARCH(Data_Clean_Build!$B$2:$B$51,$C15)))
    ),
    0
)</f>
        <v>0</v>
      </c>
      <c r="X15" s="19" cm="1">
        <f t="array" ref="X15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(($B15 = "All") + (Data_Clean_Build!$F$2:$F$51 = $B15)) *
        (($C15 = "") + ISNUMBER(SEARCH(Data_Clean_Build!$B$2:$B$51,$C15)))
    ),
    0
)</f>
        <v>0</v>
      </c>
      <c r="Y15" s="19" cm="1">
        <f t="array" ref="Y15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(($B15 = "All") + (Data_Clean_Build!$F$2:$F$51 = $B15)) *
        (($C15 = "") + ISNUMBER(SEARCH(Data_Clean_Build!$B$2:$B$51,$C15)))
    ),
    0
)</f>
        <v>0</v>
      </c>
      <c r="Z15" s="19" cm="1">
        <f t="array" ref="Z15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(($B15 = "All") + (Data_Clean_Build!$F$2:$F$51 = $B15)) *
        (($C15 = "") + ISNUMBER(SEARCH(Data_Clean_Build!$B$2:$B$51,$C15)))
    ),
    0
)</f>
        <v>0</v>
      </c>
      <c r="AA15" s="19" cm="1">
        <f t="array" ref="AA15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(($B15 = "All") + (Data_Clean_Build!$F$2:$F$51 = $B15)) *
        (($C15 = "") + ISNUMBER(SEARCH(Data_Clean_Build!$B$2:$B$51,$C15)))
    ),
    0
)</f>
        <v>0</v>
      </c>
      <c r="AB15" s="19" cm="1">
        <f t="array" ref="AB15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(($B15 = "All") + (Data_Clean_Build!$F$2:$F$51 = $B15)) *
        (($C15 = "") + ISNUMBER(SEARCH(Data_Clean_Build!$B$2:$B$51,$C15)))
    ),
    0
)</f>
        <v>0</v>
      </c>
      <c r="AC15" s="19" cm="1">
        <f t="array" ref="AC15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(($B15 = "All") + (Data_Clean_Build!$F$2:$F$51 = $B15)) *
        (($C15 = "") + ISNUMBER(SEARCH(Data_Clean_Build!$B$2:$B$51,$C15)))
    ),
    0
)</f>
        <v>-0.28800000000001091</v>
      </c>
      <c r="AD15" s="19" cm="1">
        <f t="array" ref="AD15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(($B15 = "All") + (Data_Clean_Build!$F$2:$F$51 = $B15)) *
        (($C15 = "") + ISNUMBER(SEARCH(Data_Clean_Build!$B$2:$B$51,$C15)))
    ),
    0
)</f>
        <v>0</v>
      </c>
      <c r="AE15" s="19" cm="1">
        <f t="array" ref="AE15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(($B15 = "All") + (Data_Clean_Build!$F$2:$F$51 = $B15)) *
        (($C15 = "") + ISNUMBER(SEARCH(Data_Clean_Build!$B$2:$B$51,$C15)))
    ),
    0
)</f>
        <v>0</v>
      </c>
      <c r="AF15" s="19" cm="1">
        <f t="array" ref="AF15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(($B15 = "All") + (Data_Clean_Build!$F$2:$F$51 = $B15)) *
        (($C15 = "") + ISNUMBER(SEARCH(Data_Clean_Build!$B$2:$B$51,$C15)))
    ),
    0
)</f>
        <v>0</v>
      </c>
      <c r="AH15" s="19" cm="1">
        <f t="array" ref="AH15">_xlfn.SWITCH($A15,"Start",$E15,"End",$G15,SUM($E15:$G15))</f>
        <v>0</v>
      </c>
      <c r="AI15" s="19" cm="1">
        <f t="array" ref="AI15">_xlfn.SWITCH($A15,"Start",$H15,"End",$J15,SUM($H15:$J15))</f>
        <v>0</v>
      </c>
      <c r="AJ15" s="19" cm="1">
        <f t="array" ref="AJ15">_xlfn.SWITCH($A15,"Start",$K15,"End",$M15,SUM($K15:$M15))</f>
        <v>0</v>
      </c>
      <c r="AK15" s="19" cm="1">
        <f t="array" ref="AK15">_xlfn.SWITCH($A15,"Start",$N15,"End",$P15,SUM($N15:$P15))</f>
        <v>0</v>
      </c>
      <c r="AL15" s="19" cm="1">
        <f t="array" ref="AL15">_xlfn.SWITCH($A15,"Start",$Q15,"End",$S15,SUM($Q15:$S15))</f>
        <v>0</v>
      </c>
      <c r="AM15" s="19" cm="1">
        <f t="array" ref="AM15">_xlfn.SWITCH($A15,"Start",$T15,"End",$V15,SUM($T15:$V15))</f>
        <v>-2.4811200000000007</v>
      </c>
      <c r="AN15" s="19" cm="1">
        <f t="array" ref="AN15">_xlfn.SWITCH($A15,"Start",$W15,"End",$Y15,SUM($W15:$Y15))</f>
        <v>0</v>
      </c>
      <c r="AO15" s="19" cm="1">
        <f t="array" ref="AO15">_xlfn.SWITCH($A15,"Start",$Z15,"End",$AB15,SUM($Z15:$AB15))</f>
        <v>0</v>
      </c>
      <c r="AP15" s="19" cm="1">
        <f t="array" ref="AP15">_xlfn.SWITCH($A15,"Start",$AC15,"End",$AE15,SUM($AC15:$AE15))</f>
        <v>-0.28800000000001091</v>
      </c>
      <c r="AR15" s="19" cm="1">
        <f t="array" ref="AR15">_xlfn.SWITCH($A15,"Start",$E15,"End",$P15,SUM($E15:$P15))</f>
        <v>0</v>
      </c>
      <c r="AS15" s="19" cm="1">
        <f t="array" ref="AS15">_xlfn.SWITCH($A15,"Start",$Q15,"End",$AB15,SUM($Q15:$AB15))</f>
        <v>-2.4811200000000007</v>
      </c>
    </row>
    <row r="16" spans="1:45" x14ac:dyDescent="0.2">
      <c r="A16" s="35" t="s">
        <v>20</v>
      </c>
      <c r="B16" s="34" t="s">
        <v>74</v>
      </c>
      <c r="C16" s="35" t="s">
        <v>16</v>
      </c>
      <c r="E16" s="19" cm="1">
        <f t="array" ref="E16">IFERROR(
    -SUMPRODUCT(
        (Data_Clean_Build!H$2:H$51) *
        (Data_Clean_Build!I$2:I$51 = 0) *
       (Data_Clean_Build!$E$2:$E$51 &lt;&gt; Data_Clean_Build!I$1:I$1) *
        (($B16 = "All") + (Data_Clean_Build!$F$2:$F$51 = $B16)) *
        (($C16 = "") + ISNUMBER(SEARCH(Data_Clean_Build!$B$2:$B$51,$C16)))
    ),
    0
)</f>
        <v>0</v>
      </c>
      <c r="F16" s="19" cm="1">
        <f t="array" ref="F16">IFERROR(
    -SUMPRODUCT(
        (Data_Clean_Build!I$2:I$51) *
        (Data_Clean_Build!J$2:J$51 = 0) *
       (Data_Clean_Build!$E$2:$E$51 &lt;&gt; Data_Clean_Build!J$1:J$1) *
        (($B16 = "All") + (Data_Clean_Build!$F$2:$F$51 = $B16)) *
        (($C16 = "") + ISNUMBER(SEARCH(Data_Clean_Build!$B$2:$B$51,$C16)))
    ),
    0
)</f>
        <v>0</v>
      </c>
      <c r="G16" s="19" cm="1">
        <f t="array" ref="G16">IFERROR(
    -SUMPRODUCT(
        (Data_Clean_Build!J$2:J$51) *
        (Data_Clean_Build!K$2:K$51 = 0) *
       (Data_Clean_Build!$E$2:$E$51 &lt;&gt; Data_Clean_Build!K$1:K$1) *
        (($B16 = "All") + (Data_Clean_Build!$F$2:$F$51 = $B16)) *
        (($C16 = "") + ISNUMBER(SEARCH(Data_Clean_Build!$B$2:$B$51,$C16)))
    ),
    0
)</f>
        <v>0</v>
      </c>
      <c r="H16" s="19" cm="1">
        <f t="array" ref="H16">IFERROR(
    -SUMPRODUCT(
        (Data_Clean_Build!K$2:K$51) *
        (Data_Clean_Build!L$2:L$51 = 0) *
       (Data_Clean_Build!$E$2:$E$51 &lt;&gt; Data_Clean_Build!L$1:L$1) *
        (($B16 = "All") + (Data_Clean_Build!$F$2:$F$51 = $B16)) *
        (($C16 = "") + ISNUMBER(SEARCH(Data_Clean_Build!$B$2:$B$51,$C16)))
    ),
    0
)</f>
        <v>0</v>
      </c>
      <c r="I16" s="19" cm="1">
        <f t="array" ref="I16">IFERROR(
    -SUMPRODUCT(
        (Data_Clean_Build!L$2:L$51) *
        (Data_Clean_Build!M$2:M$51 = 0) *
       (Data_Clean_Build!$E$2:$E$51 &lt;&gt; Data_Clean_Build!M$1:M$1) *
        (($B16 = "All") + (Data_Clean_Build!$F$2:$F$51 = $B16)) *
        (($C16 = "") + ISNUMBER(SEARCH(Data_Clean_Build!$B$2:$B$51,$C16)))
    ),
    0
)</f>
        <v>0</v>
      </c>
      <c r="J16" s="19" cm="1">
        <f t="array" ref="J16">IFERROR(
    -SUMPRODUCT(
        (Data_Clean_Build!M$2:M$51) *
        (Data_Clean_Build!N$2:N$51 = 0) *
       (Data_Clean_Build!$E$2:$E$51 &lt;&gt; Data_Clean_Build!N$1:N$1) *
        (($B16 = "All") + (Data_Clean_Build!$F$2:$F$51 = $B16)) *
        (($C16 = "") + ISNUMBER(SEARCH(Data_Clean_Build!$B$2:$B$51,$C16)))
    ),
    0
)</f>
        <v>0</v>
      </c>
      <c r="K16" s="19" cm="1">
        <f t="array" ref="K16">IFERROR(
    -SUMPRODUCT(
        (Data_Clean_Build!N$2:N$51) *
        (Data_Clean_Build!O$2:O$51 = 0) *
       (Data_Clean_Build!$E$2:$E$51 &lt;&gt; Data_Clean_Build!O$1:O$1) *
        (($B16 = "All") + (Data_Clean_Build!$F$2:$F$51 = $B16)) *
        (($C16 = "") + ISNUMBER(SEARCH(Data_Clean_Build!$B$2:$B$51,$C16)))
    ),
    0
)</f>
        <v>0</v>
      </c>
      <c r="L16" s="19" cm="1">
        <f t="array" ref="L16">IFERROR(
    -SUMPRODUCT(
        (Data_Clean_Build!O$2:O$51) *
        (Data_Clean_Build!P$2:P$51 = 0) *
       (Data_Clean_Build!$E$2:$E$51 &lt;&gt; Data_Clean_Build!P$1:P$1) *
        (($B16 = "All") + (Data_Clean_Build!$F$2:$F$51 = $B16)) *
        (($C16 = "") + ISNUMBER(SEARCH(Data_Clean_Build!$B$2:$B$51,$C16)))
    ),
    0
)</f>
        <v>0</v>
      </c>
      <c r="M16" s="19" cm="1">
        <f t="array" ref="M16">IFERROR(
    -SUMPRODUCT(
        (Data_Clean_Build!P$2:P$51) *
        (Data_Clean_Build!Q$2:Q$51 = 0) *
       (Data_Clean_Build!$E$2:$E$51 &lt;&gt; Data_Clean_Build!Q$1:Q$1) *
        (($B16 = "All") + (Data_Clean_Build!$F$2:$F$51 = $B16)) *
        (($C16 = "") + ISNUMBER(SEARCH(Data_Clean_Build!$B$2:$B$51,$C16)))
    ),
    0
)</f>
        <v>0</v>
      </c>
      <c r="N16" s="19" cm="1">
        <f t="array" ref="N16">IFERROR(
    -SUMPRODUCT(
        (Data_Clean_Build!Q$2:Q$51) *
        (Data_Clean_Build!R$2:R$51 = 0) *
       (Data_Clean_Build!$E$2:$E$51 &lt;&gt; Data_Clean_Build!R$1:R$1) *
        (($B16 = "All") + (Data_Clean_Build!$F$2:$F$51 = $B16)) *
        (($C16 = "") + ISNUMBER(SEARCH(Data_Clean_Build!$B$2:$B$51,$C16)))
    ),
    0
)</f>
        <v>0</v>
      </c>
      <c r="O16" s="19" cm="1">
        <f t="array" ref="O16">IFERROR(
    -SUMPRODUCT(
        (Data_Clean_Build!R$2:R$51) *
        (Data_Clean_Build!S$2:S$51 = 0) *
       (Data_Clean_Build!$E$2:$E$51 &lt;&gt; Data_Clean_Build!S$1:S$1) *
        (($B16 = "All") + (Data_Clean_Build!$F$2:$F$51 = $B16)) *
        (($C16 = "") + ISNUMBER(SEARCH(Data_Clean_Build!$B$2:$B$51,$C16)))
    ),
    0
)</f>
        <v>0</v>
      </c>
      <c r="P16" s="19" cm="1">
        <f t="array" ref="P16">IFERROR(
    -SUMPRODUCT(
        (Data_Clean_Build!S$2:S$51) *
        (Data_Clean_Build!T$2:T$51 = 0) *
       (Data_Clean_Build!$E$2:$E$51 &lt;&gt; Data_Clean_Build!T$1:T$1) *
        (($B16 = "All") + (Data_Clean_Build!$F$2:$F$51 = $B16)) *
        (($C16 = "") + ISNUMBER(SEARCH(Data_Clean_Build!$B$2:$B$51,$C16)))
    ),
    0
)</f>
        <v>0</v>
      </c>
      <c r="Q16" s="19" cm="1">
        <f t="array" ref="Q16">IFERROR(
    -SUMPRODUCT(
        (Data_Clean_Build!T$2:T$51) *
        (Data_Clean_Build!U$2:U$51 = 0) *
       (Data_Clean_Build!$E$2:$E$51 &lt;&gt; Data_Clean_Build!U$1:U$1) *
        (($B16 = "All") + (Data_Clean_Build!$F$2:$F$51 = $B16)) *
        (($C16 = "") + ISNUMBER(SEARCH(Data_Clean_Build!$B$2:$B$51,$C16)))
    ),
    0
)</f>
        <v>0</v>
      </c>
      <c r="R16" s="19" cm="1">
        <f t="array" ref="R16">IFERROR(
    -SUMPRODUCT(
        (Data_Clean_Build!U$2:U$51) *
        (Data_Clean_Build!V$2:V$51 = 0) *
       (Data_Clean_Build!$E$2:$E$51 &lt;&gt; Data_Clean_Build!V$1:V$1) *
        (($B16 = "All") + (Data_Clean_Build!$F$2:$F$51 = $B16)) *
        (($C16 = "") + ISNUMBER(SEARCH(Data_Clean_Build!$B$2:$B$51,$C16)))
    ),
    0
)</f>
        <v>0</v>
      </c>
      <c r="S16" s="19" cm="1">
        <f t="array" ref="S16">IFERROR(
    -SUMPRODUCT(
        (Data_Clean_Build!V$2:V$51) *
        (Data_Clean_Build!W$2:W$51 = 0) *
       (Data_Clean_Build!$E$2:$E$51 &lt;&gt; Data_Clean_Build!W$1:W$1) *
        (($B16 = "All") + (Data_Clean_Build!$F$2:$F$51 = $B16)) *
        (($C16 = "") + ISNUMBER(SEARCH(Data_Clean_Build!$B$2:$B$51,$C16)))
    ),
    0
)</f>
        <v>0</v>
      </c>
      <c r="T16" s="19" cm="1">
        <f t="array" ref="T16">IFERROR(
    -SUMPRODUCT(
        (Data_Clean_Build!W$2:W$51) *
        (Data_Clean_Build!X$2:X$51 = 0) *
       (Data_Clean_Build!$E$2:$E$51 &lt;&gt; Data_Clean_Build!X$1:X$1) *
        (($B16 = "All") + (Data_Clean_Build!$F$2:$F$51 = $B16)) *
        (($C16 = "") + ISNUMBER(SEARCH(Data_Clean_Build!$B$2:$B$51,$C16)))
    ),
    0
)</f>
        <v>0</v>
      </c>
      <c r="U16" s="19" cm="1">
        <f t="array" ref="U16">IFERROR(
    -SUMPRODUCT(
        (Data_Clean_Build!X$2:X$51) *
        (Data_Clean_Build!Y$2:Y$51 = 0) *
       (Data_Clean_Build!$E$2:$E$51 &lt;&gt; Data_Clean_Build!Y$1:Y$1) *
        (($B16 = "All") + (Data_Clean_Build!$F$2:$F$51 = $B16)) *
        (($C16 = "") + ISNUMBER(SEARCH(Data_Clean_Build!$B$2:$B$51,$C16)))
    ),
    0
)</f>
        <v>0</v>
      </c>
      <c r="V16" s="19" cm="1">
        <f t="array" ref="V16">IFERROR(
    -SUMPRODUCT(
        (Data_Clean_Build!Y$2:Y$51) *
        (Data_Clean_Build!Z$2:Z$51 = 0) *
       (Data_Clean_Build!$E$2:$E$51 &lt;&gt; Data_Clean_Build!Z$1:Z$1) *
        (($B16 = "All") + (Data_Clean_Build!$F$2:$F$51 = $B16)) *
        (($C16 = "") + ISNUMBER(SEARCH(Data_Clean_Build!$B$2:$B$51,$C16)))
    ),
    0
)</f>
        <v>0</v>
      </c>
      <c r="W16" s="19" cm="1">
        <f t="array" ref="W16">IFERROR(
    -SUMPRODUCT(
        (Data_Clean_Build!Z$2:Z$51) *
        (Data_Clean_Build!AA$2:AA$51 = 0) *
       (Data_Clean_Build!$E$2:$E$51 &lt;&gt; Data_Clean_Build!AA$1:AA$1) *
        (($B16 = "All") + (Data_Clean_Build!$F$2:$F$51 = $B16)) *
        (($C16 = "") + ISNUMBER(SEARCH(Data_Clean_Build!$B$2:$B$51,$C16)))
    ),
    0
)</f>
        <v>0</v>
      </c>
      <c r="X16" s="19" cm="1">
        <f t="array" ref="X16">IFERROR(
    -SUMPRODUCT(
        (Data_Clean_Build!AA$2:AA$51) *
        (Data_Clean_Build!AB$2:AB$51 = 0) *
       (Data_Clean_Build!$E$2:$E$51 &lt;&gt; Data_Clean_Build!AB$1:AB$1) *
        (($B16 = "All") + (Data_Clean_Build!$F$2:$F$51 = $B16)) *
        (($C16 = "") + ISNUMBER(SEARCH(Data_Clean_Build!$B$2:$B$51,$C16)))
    ),
    0
)</f>
        <v>0</v>
      </c>
      <c r="Y16" s="19" cm="1">
        <f t="array" ref="Y16">IFERROR(
    -SUMPRODUCT(
        (Data_Clean_Build!AB$2:AB$51) *
        (Data_Clean_Build!AC$2:AC$51 = 0) *
       (Data_Clean_Build!$E$2:$E$51 &lt;&gt; Data_Clean_Build!AC$1:AC$1) *
        (($B16 = "All") + (Data_Clean_Build!$F$2:$F$51 = $B16)) *
        (($C16 = "") + ISNUMBER(SEARCH(Data_Clean_Build!$B$2:$B$51,$C16)))
    ),
    0
)</f>
        <v>0</v>
      </c>
      <c r="Z16" s="19" cm="1">
        <f t="array" ref="Z16">IFERROR(
    -SUMPRODUCT(
        (Data_Clean_Build!AC$2:AC$51) *
        (Data_Clean_Build!AD$2:AD$51 = 0) *
       (Data_Clean_Build!$E$2:$E$51 &lt;&gt; Data_Clean_Build!AD$1:AD$1) *
        (($B16 = "All") + (Data_Clean_Build!$F$2:$F$51 = $B16)) *
        (($C16 = "") + ISNUMBER(SEARCH(Data_Clean_Build!$B$2:$B$51,$C16)))
    ),
    0
)</f>
        <v>0</v>
      </c>
      <c r="AA16" s="19" cm="1">
        <f t="array" ref="AA16">IFERROR(
    -SUMPRODUCT(
        (Data_Clean_Build!AD$2:AD$51) *
        (Data_Clean_Build!AE$2:AE$51 = 0) *
       (Data_Clean_Build!$E$2:$E$51 &lt;&gt; Data_Clean_Build!AE$1:AE$1) *
        (($B16 = "All") + (Data_Clean_Build!$F$2:$F$51 = $B16)) *
        (($C16 = "") + ISNUMBER(SEARCH(Data_Clean_Build!$B$2:$B$51,$C16)))
    ),
    0
)</f>
        <v>0</v>
      </c>
      <c r="AB16" s="19" cm="1">
        <f t="array" ref="AB16">IFERROR(
    -SUMPRODUCT(
        (Data_Clean_Build!AE$2:AE$51) *
        (Data_Clean_Build!AF$2:AF$51 = 0) *
       (Data_Clean_Build!$E$2:$E$51 &lt;&gt; Data_Clean_Build!AF$1:AF$1) *
        (($B16 = "All") + (Data_Clean_Build!$F$2:$F$51 = $B16)) *
        (($C16 = "") + ISNUMBER(SEARCH(Data_Clean_Build!$B$2:$B$51,$C16)))
    ),
    0
)</f>
        <v>0</v>
      </c>
      <c r="AC16" s="19" cm="1">
        <f t="array" ref="AC16">IFERROR(
    -SUMPRODUCT(
        (Data_Clean_Build!AF$2:AF$51) *
        (Data_Clean_Build!AG$2:AG$51 = 0) *
       (Data_Clean_Build!$E$2:$E$51 &lt;&gt; Data_Clean_Build!AG$1:AG$1) *
        (($B16 = "All") + (Data_Clean_Build!$F$2:$F$51 = $B16)) *
        (($C16 = "") + ISNUMBER(SEARCH(Data_Clean_Build!$B$2:$B$51,$C16)))
    ),
    0
)</f>
        <v>0</v>
      </c>
      <c r="AD16" s="19" cm="1">
        <f t="array" ref="AD16">IFERROR(
    -SUMPRODUCT(
        (Data_Clean_Build!AG$2:AG$51) *
        (Data_Clean_Build!AH$2:AH$51 = 0) *
       (Data_Clean_Build!$E$2:$E$51 &lt;&gt; Data_Clean_Build!AH$1:AH$1) *
        (($B16 = "All") + (Data_Clean_Build!$F$2:$F$51 = $B16)) *
        (($C16 = "") + ISNUMBER(SEARCH(Data_Clean_Build!$B$2:$B$51,$C16)))
    ),
    0
)</f>
        <v>0</v>
      </c>
      <c r="AE16" s="19" cm="1">
        <f t="array" ref="AE16">IFERROR(
    -SUMPRODUCT(
        (Data_Clean_Build!AH$2:AH$51) *
        (Data_Clean_Build!AI$2:AI$51 = 0) *
       (Data_Clean_Build!$E$2:$E$51 &lt;&gt; Data_Clean_Build!AI$1:AI$1) *
        (($B16 = "All") + (Data_Clean_Build!$F$2:$F$51 = $B16)) *
        (($C16 = "") + ISNUMBER(SEARCH(Data_Clean_Build!$B$2:$B$51,$C16)))
    ),
    0
)</f>
        <v>0</v>
      </c>
      <c r="AF16" s="19" cm="1">
        <f t="array" ref="AF16">IFERROR(
    -SUMPRODUCT(
        (Data_Clean_Build!AI$2:AI$51) *
        (Data_Clean_Build!AJ$2:AJ$51 = 0) *
       (Data_Clean_Build!$E$2:$E$51 &lt;&gt; Data_Clean_Build!AJ$1:AJ$1) *
        (($B16 = "All") + (Data_Clean_Build!$F$2:$F$51 = $B16)) *
        (($C16 = "") + ISNUMBER(SEARCH(Data_Clean_Build!$B$2:$B$51,$C16)))
    ),
    0
)</f>
        <v>0</v>
      </c>
      <c r="AH16" s="19" cm="1">
        <f t="array" ref="AH16">_xlfn.SWITCH($A16,"Start",$E16,"End",$G16,SUM($E16:$G16))</f>
        <v>0</v>
      </c>
      <c r="AI16" s="19" cm="1">
        <f t="array" ref="AI16">_xlfn.SWITCH($A16,"Start",$H16,"End",$J16,SUM($H16:$J16))</f>
        <v>0</v>
      </c>
      <c r="AJ16" s="19" cm="1">
        <f t="array" ref="AJ16">_xlfn.SWITCH($A16,"Start",$K16,"End",$M16,SUM($K16:$M16))</f>
        <v>0</v>
      </c>
      <c r="AK16" s="19" cm="1">
        <f t="array" ref="AK16">_xlfn.SWITCH($A16,"Start",$N16,"End",$P16,SUM($N16:$P16))</f>
        <v>0</v>
      </c>
      <c r="AL16" s="19" cm="1">
        <f t="array" ref="AL16">_xlfn.SWITCH($A16,"Start",$Q16,"End",$S16,SUM($Q16:$S16))</f>
        <v>0</v>
      </c>
      <c r="AM16" s="19" cm="1">
        <f t="array" ref="AM16">_xlfn.SWITCH($A16,"Start",$T16,"End",$V16,SUM($T16:$V16))</f>
        <v>0</v>
      </c>
      <c r="AN16" s="19" cm="1">
        <f t="array" ref="AN16">_xlfn.SWITCH($A16,"Start",$W16,"End",$Y16,SUM($W16:$Y16))</f>
        <v>0</v>
      </c>
      <c r="AO16" s="19" cm="1">
        <f t="array" ref="AO16">_xlfn.SWITCH($A16,"Start",$Z16,"End",$AB16,SUM($Z16:$AB16))</f>
        <v>0</v>
      </c>
      <c r="AP16" s="19" cm="1">
        <f t="array" ref="AP16">_xlfn.SWITCH($A16,"Start",$AC16,"End",$AE16,SUM($AC16:$AE16))</f>
        <v>0</v>
      </c>
      <c r="AR16" s="19" cm="1">
        <f t="array" ref="AR16">_xlfn.SWITCH($A16,"Start",$E16,"End",$P16,SUM($E16:$P16))</f>
        <v>0</v>
      </c>
      <c r="AS16" s="19" cm="1">
        <f t="array" ref="AS16">_xlfn.SWITCH($A16,"Start",$Q16,"End",$AB16,SUM($Q16:$AB16))</f>
        <v>0</v>
      </c>
    </row>
    <row r="17" spans="1:45" x14ac:dyDescent="0.2">
      <c r="A17" s="35" t="s">
        <v>21</v>
      </c>
      <c r="B17" s="34" t="s">
        <v>74</v>
      </c>
      <c r="C17" s="35" t="s">
        <v>16</v>
      </c>
      <c r="E17" s="19" cm="1">
        <f t="array" ref="E17">IFERROR(
    -SUMPRODUCT(
        (Data_Clean_Build!H$2:H$51) *
        (Data_Clean_Build!$E$2:$E$51 = Data_Clean_Build!I$1:I$1) *
        (($B17 = "All") + (Data_Clean_Build!$F$2:$F$51 = $B17)) *
        (($C17 = "") + ISNUMBER(SEARCH(Data_Clean_Build!$B$2:$B$51,$C17)))
    ),
    0
)</f>
        <v>0</v>
      </c>
      <c r="F17" s="19" cm="1">
        <f t="array" ref="F17">IFERROR(
    -SUMPRODUCT(
        (Data_Clean_Build!I$2:I$51) *
        (Data_Clean_Build!$E$2:$E$51 = Data_Clean_Build!J$1:J$1) *
        (($B17 = "All") + (Data_Clean_Build!$F$2:$F$51 = $B17)) *
        (($C17 = "") + ISNUMBER(SEARCH(Data_Clean_Build!$B$2:$B$51,$C17)))
    ),
    0
)</f>
        <v>0</v>
      </c>
      <c r="G17" s="19" cm="1">
        <f t="array" ref="G17">IFERROR(
    -SUMPRODUCT(
        (Data_Clean_Build!J$2:J$51) *
        (Data_Clean_Build!$E$2:$E$51 = Data_Clean_Build!K$1:K$1) *
        (($B17 = "All") + (Data_Clean_Build!$F$2:$F$51 = $B17)) *
        (($C17 = "") + ISNUMBER(SEARCH(Data_Clean_Build!$B$2:$B$51,$C17)))
    ),
    0
)</f>
        <v>0</v>
      </c>
      <c r="H17" s="19" cm="1">
        <f t="array" ref="H17">IFERROR(
    -SUMPRODUCT(
        (Data_Clean_Build!K$2:K$51) *
        (Data_Clean_Build!$E$2:$E$51 = Data_Clean_Build!L$1:L$1) *
        (($B17 = "All") + (Data_Clean_Build!$F$2:$F$51 = $B17)) *
        (($C17 = "") + ISNUMBER(SEARCH(Data_Clean_Build!$B$2:$B$51,$C17)))
    ),
    0
)</f>
        <v>0</v>
      </c>
      <c r="I17" s="19" cm="1">
        <f t="array" ref="I17">IFERROR(
    -SUMPRODUCT(
        (Data_Clean_Build!L$2:L$51) *
        (Data_Clean_Build!$E$2:$E$51 = Data_Clean_Build!M$1:M$1) *
        (($B17 = "All") + (Data_Clean_Build!$F$2:$F$51 = $B17)) *
        (($C17 = "") + ISNUMBER(SEARCH(Data_Clean_Build!$B$2:$B$51,$C17)))
    ),
    0
)</f>
        <v>0</v>
      </c>
      <c r="J17" s="19" cm="1">
        <f t="array" ref="J17">IFERROR(
    -SUMPRODUCT(
        (Data_Clean_Build!M$2:M$51) *
        (Data_Clean_Build!$E$2:$E$51 = Data_Clean_Build!N$1:N$1) *
        (($B17 = "All") + (Data_Clean_Build!$F$2:$F$51 = $B17)) *
        (($C17 = "") + ISNUMBER(SEARCH(Data_Clean_Build!$B$2:$B$51,$C17)))
    ),
    0
)</f>
        <v>0</v>
      </c>
      <c r="K17" s="19" cm="1">
        <f t="array" ref="K17">IFERROR(
    -SUMPRODUCT(
        (Data_Clean_Build!N$2:N$51) *
        (Data_Clean_Build!$E$2:$E$51 = Data_Clean_Build!O$1:O$1) *
        (($B17 = "All") + (Data_Clean_Build!$F$2:$F$51 = $B17)) *
        (($C17 = "") + ISNUMBER(SEARCH(Data_Clean_Build!$B$2:$B$51,$C17)))
    ),
    0
)</f>
        <v>0</v>
      </c>
      <c r="L17" s="19" cm="1">
        <f t="array" ref="L17">IFERROR(
    -SUMPRODUCT(
        (Data_Clean_Build!O$2:O$51) *
        (Data_Clean_Build!$E$2:$E$51 = Data_Clean_Build!P$1:P$1) *
        (($B17 = "All") + (Data_Clean_Build!$F$2:$F$51 = $B17)) *
        (($C17 = "") + ISNUMBER(SEARCH(Data_Clean_Build!$B$2:$B$51,$C17)))
    ),
    0
)</f>
        <v>0</v>
      </c>
      <c r="M17" s="19" cm="1">
        <f t="array" ref="M17">IFERROR(
    -SUMPRODUCT(
        (Data_Clean_Build!P$2:P$51) *
        (Data_Clean_Build!$E$2:$E$51 = Data_Clean_Build!Q$1:Q$1) *
        (($B17 = "All") + (Data_Clean_Build!$F$2:$F$51 = $B17)) *
        (($C17 = "") + ISNUMBER(SEARCH(Data_Clean_Build!$B$2:$B$51,$C17)))
    ),
    0
)</f>
        <v>-51.485759999999999</v>
      </c>
      <c r="N17" s="19" cm="1">
        <f t="array" ref="N17">IFERROR(
    -SUMPRODUCT(
        (Data_Clean_Build!Q$2:Q$51) *
        (Data_Clean_Build!$E$2:$E$51 = Data_Clean_Build!R$1:R$1) *
        (($B17 = "All") + (Data_Clean_Build!$F$2:$F$51 = $B17)) *
        (($C17 = "") + ISNUMBER(SEARCH(Data_Clean_Build!$B$2:$B$51,$C17)))
    ),
    0
)</f>
        <v>0</v>
      </c>
      <c r="O17" s="19" cm="1">
        <f t="array" ref="O17">IFERROR(
    -SUMPRODUCT(
        (Data_Clean_Build!R$2:R$51) *
        (Data_Clean_Build!$E$2:$E$51 = Data_Clean_Build!S$1:S$1) *
        (($B17 = "All") + (Data_Clean_Build!$F$2:$F$51 = $B17)) *
        (($C17 = "") + ISNUMBER(SEARCH(Data_Clean_Build!$B$2:$B$51,$C17)))
    ),
    0
)</f>
        <v>0</v>
      </c>
      <c r="P17" s="19" cm="1">
        <f t="array" ref="P17">IFERROR(
    -SUMPRODUCT(
        (Data_Clean_Build!S$2:S$51) *
        (Data_Clean_Build!$E$2:$E$51 = Data_Clean_Build!T$1:T$1) *
        (($B17 = "All") + (Data_Clean_Build!$F$2:$F$51 = $B17)) *
        (($C17 = "") + ISNUMBER(SEARCH(Data_Clean_Build!$B$2:$B$51,$C17)))
    ),
    0
)</f>
        <v>0</v>
      </c>
      <c r="Q17" s="19" cm="1">
        <f t="array" ref="Q17">IFERROR(
    -SUMPRODUCT(
        (Data_Clean_Build!T$2:T$51) *
        (Data_Clean_Build!$E$2:$E$51 = Data_Clean_Build!U$1:U$1) *
        (($B17 = "All") + (Data_Clean_Build!$F$2:$F$51 = $B17)) *
        (($C17 = "") + ISNUMBER(SEARCH(Data_Clean_Build!$B$2:$B$51,$C17)))
    ),
    0
)</f>
        <v>0</v>
      </c>
      <c r="R17" s="19" cm="1">
        <f t="array" ref="R17">IFERROR(
    -SUMPRODUCT(
        (Data_Clean_Build!U$2:U$51) *
        (Data_Clean_Build!$E$2:$E$51 = Data_Clean_Build!V$1:V$1) *
        (($B17 = "All") + (Data_Clean_Build!$F$2:$F$51 = $B17)) *
        (($C17 = "") + ISNUMBER(SEARCH(Data_Clean_Build!$B$2:$B$51,$C17)))
    ),
    0
)</f>
        <v>0</v>
      </c>
      <c r="S17" s="19" cm="1">
        <f t="array" ref="S17">IFERROR(
    -SUMPRODUCT(
        (Data_Clean_Build!V$2:V$51) *
        (Data_Clean_Build!$E$2:$E$51 = Data_Clean_Build!W$1:W$1) *
        (($B17 = "All") + (Data_Clean_Build!$F$2:$F$51 = $B17)) *
        (($C17 = "") + ISNUMBER(SEARCH(Data_Clean_Build!$B$2:$B$51,$C17)))
    ),
    0
)</f>
        <v>0</v>
      </c>
      <c r="T17" s="19" cm="1">
        <f t="array" ref="T17">IFERROR(
    -SUMPRODUCT(
        (Data_Clean_Build!W$2:W$51) *
        (Data_Clean_Build!$E$2:$E$51 = Data_Clean_Build!X$1:X$1) *
        (($B17 = "All") + (Data_Clean_Build!$F$2:$F$51 = $B17)) *
        (($C17 = "") + ISNUMBER(SEARCH(Data_Clean_Build!$B$2:$B$51,$C17)))
    ),
    0
)</f>
        <v>0</v>
      </c>
      <c r="U17" s="19" cm="1">
        <f t="array" ref="U17">IFERROR(
    -SUMPRODUCT(
        (Data_Clean_Build!X$2:X$51) *
        (Data_Clean_Build!$E$2:$E$51 = Data_Clean_Build!Y$1:Y$1) *
        (($B17 = "All") + (Data_Clean_Build!$F$2:$F$51 = $B17)) *
        (($C17 = "") + ISNUMBER(SEARCH(Data_Clean_Build!$B$2:$B$51,$C17)))
    ),
    0
)</f>
        <v>0</v>
      </c>
      <c r="V17" s="19" cm="1">
        <f t="array" ref="V17">IFERROR(
    -SUMPRODUCT(
        (Data_Clean_Build!Y$2:Y$51) *
        (Data_Clean_Build!$E$2:$E$51 = Data_Clean_Build!Z$1:Z$1) *
        (($B17 = "All") + (Data_Clean_Build!$F$2:$F$51 = $B17)) *
        (($C17 = "") + ISNUMBER(SEARCH(Data_Clean_Build!$B$2:$B$51,$C17)))
    ),
    0
)</f>
        <v>0</v>
      </c>
      <c r="W17" s="19" cm="1">
        <f t="array" ref="W17">IFERROR(
    -SUMPRODUCT(
        (Data_Clean_Build!Z$2:Z$51) *
        (Data_Clean_Build!$E$2:$E$51 = Data_Clean_Build!AA$1:AA$1) *
        (($B17 = "All") + (Data_Clean_Build!$F$2:$F$51 = $B17)) *
        (($C17 = "") + ISNUMBER(SEARCH(Data_Clean_Build!$B$2:$B$51,$C17)))
    ),
    0
)</f>
        <v>0</v>
      </c>
      <c r="X17" s="19" cm="1">
        <f t="array" ref="X17">IFERROR(
    -SUMPRODUCT(
        (Data_Clean_Build!AA$2:AA$51) *
        (Data_Clean_Build!$E$2:$E$51 = Data_Clean_Build!AB$1:AB$1) *
        (($B17 = "All") + (Data_Clean_Build!$F$2:$F$51 = $B17)) *
        (($C17 = "") + ISNUMBER(SEARCH(Data_Clean_Build!$B$2:$B$51,$C17)))
    ),
    0
)</f>
        <v>-104.20704000000001</v>
      </c>
      <c r="Y17" s="19" cm="1">
        <f t="array" ref="Y17">IFERROR(
    -SUMPRODUCT(
        (Data_Clean_Build!AB$2:AB$51) *
        (Data_Clean_Build!$E$2:$E$51 = Data_Clean_Build!AC$1:AC$1) *
        (($B17 = "All") + (Data_Clean_Build!$F$2:$F$51 = $B17)) *
        (($C17 = "") + ISNUMBER(SEARCH(Data_Clean_Build!$B$2:$B$51,$C17)))
    ),
    0
)</f>
        <v>0</v>
      </c>
      <c r="Z17" s="19" cm="1">
        <f t="array" ref="Z17">IFERROR(
    -SUMPRODUCT(
        (Data_Clean_Build!AC$2:AC$51) *
        (Data_Clean_Build!$E$2:$E$51 = Data_Clean_Build!AD$1:AD$1) *
        (($B17 = "All") + (Data_Clean_Build!$F$2:$F$51 = $B17)) *
        (($C17 = "") + ISNUMBER(SEARCH(Data_Clean_Build!$B$2:$B$51,$C17)))
    ),
    0
)</f>
        <v>0</v>
      </c>
      <c r="AA17" s="19" cm="1">
        <f t="array" ref="AA17">IFERROR(
    -SUMPRODUCT(
        (Data_Clean_Build!AD$2:AD$51) *
        (Data_Clean_Build!$E$2:$E$51 = Data_Clean_Build!AE$1:AE$1) *
        (($B17 = "All") + (Data_Clean_Build!$F$2:$F$51 = $B17)) *
        (($C17 = "") + ISNUMBER(SEARCH(Data_Clean_Build!$B$2:$B$51,$C17)))
    ),
    0
)</f>
        <v>0</v>
      </c>
      <c r="AB17" s="19" cm="1">
        <f t="array" ref="AB17">IFERROR(
    -SUMPRODUCT(
        (Data_Clean_Build!AE$2:AE$51) *
        (Data_Clean_Build!$E$2:$E$51 = Data_Clean_Build!AF$1:AF$1) *
        (($B17 = "All") + (Data_Clean_Build!$F$2:$F$51 = $B17)) *
        (($C17 = "") + ISNUMBER(SEARCH(Data_Clean_Build!$B$2:$B$51,$C17)))
    ),
    0
)</f>
        <v>0</v>
      </c>
      <c r="AC17" s="19" cm="1">
        <f t="array" ref="AC17">IFERROR(
    -SUMPRODUCT(
        (Data_Clean_Build!AF$2:AF$51) *
        (Data_Clean_Build!$E$2:$E$51 = Data_Clean_Build!AG$1:AG$1) *
        (($B17 = "All") + (Data_Clean_Build!$F$2:$F$51 = $B17)) *
        (($C17 = "") + ISNUMBER(SEARCH(Data_Clean_Build!$B$2:$B$51,$C17)))
    ),
    0
)</f>
        <v>0</v>
      </c>
      <c r="AD17" s="19" cm="1">
        <f t="array" ref="AD17">IFERROR(
    -SUMPRODUCT(
        (Data_Clean_Build!AG$2:AG$51) *
        (Data_Clean_Build!$E$2:$E$51 = Data_Clean_Build!AH$1:AH$1) *
        (($B17 = "All") + (Data_Clean_Build!$F$2:$F$51 = $B17)) *
        (($C17 = "") + ISNUMBER(SEARCH(Data_Clean_Build!$B$2:$B$51,$C17)))
    ),
    0
)</f>
        <v>0</v>
      </c>
      <c r="AE17" s="19" cm="1">
        <f t="array" ref="AE17">IFERROR(
    -SUMPRODUCT(
        (Data_Clean_Build!AH$2:AH$51) *
        (Data_Clean_Build!$E$2:$E$51 = Data_Clean_Build!AI$1:AI$1) *
        (($B17 = "All") + (Data_Clean_Build!$F$2:$F$51 = $B17)) *
        (($C17 = "") + ISNUMBER(SEARCH(Data_Clean_Build!$B$2:$B$51,$C17)))
    ),
    0
)</f>
        <v>0</v>
      </c>
      <c r="AF17" s="19" cm="1">
        <f t="array" ref="AF17">IFERROR(
    -SUMPRODUCT(
        (Data_Clean_Build!AI$2:AI$51) *
        (Data_Clean_Build!$E$2:$E$51 = Data_Clean_Build!AJ$1:AJ$1) *
        (($B17 = "All") + (Data_Clean_Build!$F$2:$F$51 = $B17)) *
        (($C17 = "") + ISNUMBER(SEARCH(Data_Clean_Build!$B$2:$B$51,$C17)))
    ),
    0
)</f>
        <v>0</v>
      </c>
      <c r="AH17" s="19" cm="1">
        <f t="array" ref="AH17">_xlfn.SWITCH($A17,"Start",$E17,"End",$G17,SUM($E17:$G17))</f>
        <v>0</v>
      </c>
      <c r="AI17" s="19" cm="1">
        <f t="array" ref="AI17">_xlfn.SWITCH($A17,"Start",$H17,"End",$J17,SUM($H17:$J17))</f>
        <v>0</v>
      </c>
      <c r="AJ17" s="19" cm="1">
        <f t="array" ref="AJ17">_xlfn.SWITCH($A17,"Start",$K17,"End",$M17,SUM($K17:$M17))</f>
        <v>-51.485759999999999</v>
      </c>
      <c r="AK17" s="19" cm="1">
        <f t="array" ref="AK17">_xlfn.SWITCH($A17,"Start",$N17,"End",$P17,SUM($N17:$P17))</f>
        <v>0</v>
      </c>
      <c r="AL17" s="19" cm="1">
        <f t="array" ref="AL17">_xlfn.SWITCH($A17,"Start",$Q17,"End",$S17,SUM($Q17:$S17))</f>
        <v>0</v>
      </c>
      <c r="AM17" s="19" cm="1">
        <f t="array" ref="AM17">_xlfn.SWITCH($A17,"Start",$T17,"End",$V17,SUM($T17:$V17))</f>
        <v>0</v>
      </c>
      <c r="AN17" s="19" cm="1">
        <f t="array" ref="AN17">_xlfn.SWITCH($A17,"Start",$W17,"End",$Y17,SUM($W17:$Y17))</f>
        <v>-104.20704000000001</v>
      </c>
      <c r="AO17" s="19" cm="1">
        <f t="array" ref="AO17">_xlfn.SWITCH($A17,"Start",$Z17,"End",$AB17,SUM($Z17:$AB17))</f>
        <v>0</v>
      </c>
      <c r="AP17" s="19" cm="1">
        <f t="array" ref="AP17">_xlfn.SWITCH($A17,"Start",$AC17,"End",$AE17,SUM($AC17:$AE17))</f>
        <v>0</v>
      </c>
      <c r="AR17" s="19" cm="1">
        <f t="array" ref="AR17">_xlfn.SWITCH($A17,"Start",$E17,"End",$P17,SUM($E17:$P17))</f>
        <v>-51.485759999999999</v>
      </c>
      <c r="AS17" s="19" cm="1">
        <f t="array" ref="AS17">_xlfn.SWITCH($A17,"Start",$Q17,"End",$AB17,SUM($Q17:$AB17))</f>
        <v>-104.20704000000001</v>
      </c>
    </row>
    <row r="18" spans="1:45" x14ac:dyDescent="0.2">
      <c r="A18" s="35" t="s">
        <v>22</v>
      </c>
      <c r="B18" s="34" t="s">
        <v>74</v>
      </c>
      <c r="C18" s="35" t="s">
        <v>16</v>
      </c>
      <c r="E18" s="19" cm="1">
        <f t="array" ref="E18">IFERROR(
    SUMPRODUCT(
        (Data_Clean_Build!I$2:I$51) *
        (($B18 = "All") + (Data_Clean_Build!$F$2:$F$51 = $B18)) *
        (($C18 = "") + ISNUMBER(SEARCH(Data_Clean_Build!$B$2:$B$51,$C18)))
    ),
    0
)</f>
        <v>0</v>
      </c>
      <c r="F18" s="19" cm="1">
        <f t="array" ref="F18">IFERROR(
    SUMPRODUCT(
        (Data_Clean_Build!J$2:J$51) *
        (($B18 = "All") + (Data_Clean_Build!$F$2:$F$51 = $B18)) *
        (($C18 = "") + ISNUMBER(SEARCH(Data_Clean_Build!$B$2:$B$51,$C18)))
    ),
    0
)</f>
        <v>0</v>
      </c>
      <c r="G18" s="19" cm="1">
        <f t="array" ref="G18">IFERROR(
    SUMPRODUCT(
        (Data_Clean_Build!K$2:K$51) *
        (($B18 = "All") + (Data_Clean_Build!$F$2:$F$51 = $B18)) *
        (($C18 = "") + ISNUMBER(SEARCH(Data_Clean_Build!$B$2:$B$51,$C18)))
    ),
    0
)</f>
        <v>0</v>
      </c>
      <c r="H18" s="19" cm="1">
        <f t="array" ref="H18">IFERROR(
    SUMPRODUCT(
        (Data_Clean_Build!L$2:L$51) *
        (($B18 = "All") + (Data_Clean_Build!$F$2:$F$51 = $B18)) *
        (($C18 = "") + ISNUMBER(SEARCH(Data_Clean_Build!$B$2:$B$51,$C18)))
    ),
    0
)</f>
        <v>47.999519999999997</v>
      </c>
      <c r="I18" s="19" cm="1">
        <f t="array" ref="I18">IFERROR(
    SUMPRODUCT(
        (Data_Clean_Build!M$2:M$51) *
        (($B18 = "All") + (Data_Clean_Build!$F$2:$F$51 = $B18)) *
        (($C18 = "") + ISNUMBER(SEARCH(Data_Clean_Build!$B$2:$B$51,$C18)))
    ),
    0
)</f>
        <v>504.20303999999999</v>
      </c>
      <c r="J18" s="19" cm="1">
        <f t="array" ref="J18">IFERROR(
    SUMPRODUCT(
        (Data_Clean_Build!N$2:N$51) *
        (($B18 = "All") + (Data_Clean_Build!$F$2:$F$51 = $B18)) *
        (($C18 = "") + ISNUMBER(SEARCH(Data_Clean_Build!$B$2:$B$51,$C18)))
    ),
    0
)</f>
        <v>1224.27648</v>
      </c>
      <c r="K18" s="19" cm="1">
        <f t="array" ref="K18">IFERROR(
    SUMPRODUCT(
        (Data_Clean_Build!O$2:O$51) *
        (($B18 = "All") + (Data_Clean_Build!$F$2:$F$51 = $B18)) *
        (($C18 = "") + ISNUMBER(SEARCH(Data_Clean_Build!$B$2:$B$51,$C18)))
    ),
    0
)</f>
        <v>1228.644</v>
      </c>
      <c r="L18" s="19" cm="1">
        <f t="array" ref="L18">IFERROR(
    SUMPRODUCT(
        (Data_Clean_Build!P$2:P$51) *
        (($B18 = "All") + (Data_Clean_Build!$F$2:$F$51 = $B18)) *
        (($C18 = "") + ISNUMBER(SEARCH(Data_Clean_Build!$B$2:$B$51,$C18)))
    ),
    0
)</f>
        <v>1228.644</v>
      </c>
      <c r="M18" s="19" cm="1">
        <f t="array" ref="M18">IFERROR(
    SUMPRODUCT(
        (Data_Clean_Build!Q$2:Q$51) *
        (($B18 = "All") + (Data_Clean_Build!$F$2:$F$51 = $B18)) *
        (($C18 = "") + ISNUMBER(SEARCH(Data_Clean_Build!$B$2:$B$51,$C18)))
    ),
    0
)</f>
        <v>1177.15824</v>
      </c>
      <c r="N18" s="19" cm="1">
        <f t="array" ref="N18">IFERROR(
    SUMPRODUCT(
        (Data_Clean_Build!R$2:R$51) *
        (($B18 = "All") + (Data_Clean_Build!$F$2:$F$51 = $B18)) *
        (($C18 = "") + ISNUMBER(SEARCH(Data_Clean_Build!$B$2:$B$51,$C18)))
    ),
    0
)</f>
        <v>1177.15824</v>
      </c>
      <c r="O18" s="19" cm="1">
        <f t="array" ref="O18">IFERROR(
    SUMPRODUCT(
        (Data_Clean_Build!S$2:S$51) *
        (($B18 = "All") + (Data_Clean_Build!$F$2:$F$51 = $B18)) *
        (($C18 = "") + ISNUMBER(SEARCH(Data_Clean_Build!$B$2:$B$51,$C18)))
    ),
    0
)</f>
        <v>1177.15824</v>
      </c>
      <c r="P18" s="19" cm="1">
        <f t="array" ref="P18">IFERROR(
    SUMPRODUCT(
        (Data_Clean_Build!T$2:T$51) *
        (($B18 = "All") + (Data_Clean_Build!$F$2:$F$51 = $B18)) *
        (($C18 = "") + ISNUMBER(SEARCH(Data_Clean_Build!$B$2:$B$51,$C18)))
    ),
    0
)</f>
        <v>1177.15824</v>
      </c>
      <c r="Q18" s="19" cm="1">
        <f t="array" ref="Q18">IFERROR(
    SUMPRODUCT(
        (Data_Clean_Build!U$2:U$51) *
        (($B18 = "All") + (Data_Clean_Build!$F$2:$F$51 = $B18)) *
        (($C18 = "") + ISNUMBER(SEARCH(Data_Clean_Build!$B$2:$B$51,$C18)))
    ),
    0
)</f>
        <v>1241.2353599999999</v>
      </c>
      <c r="R18" s="19" cm="1">
        <f t="array" ref="R18">IFERROR(
    SUMPRODUCT(
        (Data_Clean_Build!V$2:V$51) *
        (($B18 = "All") + (Data_Clean_Build!$F$2:$F$51 = $B18)) *
        (($C18 = "") + ISNUMBER(SEARCH(Data_Clean_Build!$B$2:$B$51,$C18)))
    ),
    0
)</f>
        <v>1241.2353599999999</v>
      </c>
      <c r="S18" s="19" cm="1">
        <f t="array" ref="S18">IFERROR(
    SUMPRODUCT(
        (Data_Clean_Build!W$2:W$51) *
        (($B18 = "All") + (Data_Clean_Build!$F$2:$F$51 = $B18)) *
        (($C18 = "") + ISNUMBER(SEARCH(Data_Clean_Build!$B$2:$B$51,$C18)))
    ),
    0
)</f>
        <v>1241.2353599999999</v>
      </c>
      <c r="T18" s="19" cm="1">
        <f t="array" ref="T18">IFERROR(
    SUMPRODUCT(
        (Data_Clean_Build!X$2:X$51) *
        (($B18 = "All") + (Data_Clean_Build!$F$2:$F$51 = $B18)) *
        (($C18 = "") + ISNUMBER(SEARCH(Data_Clean_Build!$B$2:$B$51,$C18)))
    ),
    0
)</f>
        <v>1258.5873599999998</v>
      </c>
      <c r="U18" s="19" cm="1">
        <f t="array" ref="U18">IFERROR(
    SUMPRODUCT(
        (Data_Clean_Build!Y$2:Y$51) *
        (($B18 = "All") + (Data_Clean_Build!$F$2:$F$51 = $B18)) *
        (($C18 = "") + ISNUMBER(SEARCH(Data_Clean_Build!$B$2:$B$51,$C18)))
    ),
    0
)</f>
        <v>1258.5873599999998</v>
      </c>
      <c r="V18" s="19" cm="1">
        <f t="array" ref="V18">IFERROR(
    SUMPRODUCT(
        (Data_Clean_Build!Z$2:Z$51) *
        (($B18 = "All") + (Data_Clean_Build!$F$2:$F$51 = $B18)) *
        (($C18 = "") + ISNUMBER(SEARCH(Data_Clean_Build!$B$2:$B$51,$C18)))
    ),
    0
)</f>
        <v>1256.1062399999998</v>
      </c>
      <c r="W18" s="19" cm="1">
        <f t="array" ref="W18">IFERROR(
    SUMPRODUCT(
        (Data_Clean_Build!AA$2:AA$51) *
        (($B18 = "All") + (Data_Clean_Build!$F$2:$F$51 = $B18)) *
        (($C18 = "") + ISNUMBER(SEARCH(Data_Clean_Build!$B$2:$B$51,$C18)))
    ),
    0
)</f>
        <v>1267.5268800000001</v>
      </c>
      <c r="X18" s="19" cm="1">
        <f t="array" ref="X18">IFERROR(
    SUMPRODUCT(
        (Data_Clean_Build!AB$2:AB$51) *
        (($B18 = "All") + (Data_Clean_Build!$F$2:$F$51 = $B18)) *
        (($C18 = "") + ISNUMBER(SEARCH(Data_Clean_Build!$B$2:$B$51,$C18)))
    ),
    0
)</f>
        <v>1170.26064</v>
      </c>
      <c r="Y18" s="19" cm="1">
        <f t="array" ref="Y18">IFERROR(
    SUMPRODUCT(
        (Data_Clean_Build!AC$2:AC$51) *
        (($B18 = "All") + (Data_Clean_Build!$F$2:$F$51 = $B18)) *
        (($C18 = "") + ISNUMBER(SEARCH(Data_Clean_Build!$B$2:$B$51,$C18)))
    ),
    0
)</f>
        <v>1170.26064</v>
      </c>
      <c r="Z18" s="19" cm="1">
        <f t="array" ref="Z18">IFERROR(
    SUMPRODUCT(
        (Data_Clean_Build!AD$2:AD$51) *
        (($B18 = "All") + (Data_Clean_Build!$F$2:$F$51 = $B18)) *
        (($C18 = "") + ISNUMBER(SEARCH(Data_Clean_Build!$B$2:$B$51,$C18)))
    ),
    0
)</f>
        <v>1170.26064</v>
      </c>
      <c r="AA18" s="19" cm="1">
        <f t="array" ref="AA18">IFERROR(
    SUMPRODUCT(
        (Data_Clean_Build!AE$2:AE$51) *
        (($B18 = "All") + (Data_Clean_Build!$F$2:$F$51 = $B18)) *
        (($C18 = "") + ISNUMBER(SEARCH(Data_Clean_Build!$B$2:$B$51,$C18)))
    ),
    0
)</f>
        <v>1170.26064</v>
      </c>
      <c r="AB18" s="19" cm="1">
        <f t="array" ref="AB18">IFERROR(
    SUMPRODUCT(
        (Data_Clean_Build!AF$2:AF$51) *
        (($B18 = "All") + (Data_Clean_Build!$F$2:$F$51 = $B18)) *
        (($C18 = "") + ISNUMBER(SEARCH(Data_Clean_Build!$B$2:$B$51,$C18)))
    ),
    0
)</f>
        <v>1170.26064</v>
      </c>
      <c r="AC18" s="19" cm="1">
        <f t="array" ref="AC18">IFERROR(
    SUMPRODUCT(
        (Data_Clean_Build!AG$2:AG$51) *
        (($B18 = "All") + (Data_Clean_Build!$F$2:$F$51 = $B18)) *
        (($C18 = "") + ISNUMBER(SEARCH(Data_Clean_Build!$B$2:$B$51,$C18)))
    ),
    0
)</f>
        <v>1210.7908799999998</v>
      </c>
      <c r="AD18" s="19" cm="1">
        <f t="array" ref="AD18">IFERROR(
    SUMPRODUCT(
        (Data_Clean_Build!AH$2:AH$51) *
        (($B18 = "All") + (Data_Clean_Build!$F$2:$F$51 = $B18)) *
        (($C18 = "") + ISNUMBER(SEARCH(Data_Clean_Build!$B$2:$B$51,$C18)))
    ),
    0
)</f>
        <v>1210.7908799999998</v>
      </c>
      <c r="AE18" s="19" cm="1">
        <f t="array" ref="AE18">IFERROR(
    SUMPRODUCT(
        (Data_Clean_Build!AI$2:AI$51) *
        (($B18 = "All") + (Data_Clean_Build!$F$2:$F$51 = $B18)) *
        (($C18 = "") + ISNUMBER(SEARCH(Data_Clean_Build!$B$2:$B$51,$C18)))
    ),
    0
)</f>
        <v>1210.7908799999998</v>
      </c>
      <c r="AF18" s="19" cm="1">
        <f t="array" ref="AF18">IFERROR(
    SUMPRODUCT(
        (Data_Clean_Build!AJ$2:AJ$51) *
        (($B18 = "All") + (Data_Clean_Build!$F$2:$F$51 = $B18)) *
        (($C18 = "") + ISNUMBER(SEARCH(Data_Clean_Build!$B$2:$B$51,$C18)))
    ),
    0
)</f>
        <v>1231.98624</v>
      </c>
      <c r="AH18" s="19" cm="1">
        <f t="array" ref="AH18">_xlfn.SWITCH($A18,"Start",$E18,"End",$G18,SUM($E18:$G18))</f>
        <v>0</v>
      </c>
      <c r="AI18" s="19" cm="1">
        <f t="array" ref="AI18">_xlfn.SWITCH($A18,"Start",$H18,"End",$J18,SUM($H18:$J18))</f>
        <v>1224.27648</v>
      </c>
      <c r="AJ18" s="19" cm="1">
        <f t="array" ref="AJ18">_xlfn.SWITCH($A18,"Start",$K18,"End",$M18,SUM($K18:$M18))</f>
        <v>1177.15824</v>
      </c>
      <c r="AK18" s="19" cm="1">
        <f t="array" ref="AK18">_xlfn.SWITCH($A18,"Start",$N18,"End",$P18,SUM($N18:$P18))</f>
        <v>1177.15824</v>
      </c>
      <c r="AL18" s="19" cm="1">
        <f t="array" ref="AL18">_xlfn.SWITCH($A18,"Start",$Q18,"End",$S18,SUM($Q18:$S18))</f>
        <v>1241.2353599999999</v>
      </c>
      <c r="AM18" s="19" cm="1">
        <f t="array" ref="AM18">_xlfn.SWITCH($A18,"Start",$T18,"End",$V18,SUM($T18:$V18))</f>
        <v>1256.1062399999998</v>
      </c>
      <c r="AN18" s="19" cm="1">
        <f t="array" ref="AN18">_xlfn.SWITCH($A18,"Start",$W18,"End",$Y18,SUM($W18:$Y18))</f>
        <v>1170.26064</v>
      </c>
      <c r="AO18" s="19" cm="1">
        <f t="array" ref="AO18">_xlfn.SWITCH($A18,"Start",$Z18,"End",$AB18,SUM($Z18:$AB18))</f>
        <v>1170.26064</v>
      </c>
      <c r="AP18" s="19" cm="1">
        <f t="array" ref="AP18">_xlfn.SWITCH($A18,"Start",$AC18,"End",$AE18,SUM($AC18:$AE18))</f>
        <v>1210.7908799999998</v>
      </c>
      <c r="AR18" s="19" cm="1">
        <f t="array" ref="AR18">_xlfn.SWITCH($A18,"Start",$E18,"End",$P18,SUM($E18:$P18))</f>
        <v>1177.15824</v>
      </c>
      <c r="AS18" s="19" cm="1">
        <f t="array" ref="AS18">_xlfn.SWITCH($A18,"Start",$Q18,"End",$AB18,SUM($Q18:$AB18))</f>
        <v>1170.26064</v>
      </c>
    </row>
    <row r="19" spans="1:45" x14ac:dyDescent="0.2">
      <c r="A19" s="35" t="s">
        <v>16</v>
      </c>
      <c r="B19" s="34"/>
      <c r="C19" s="35" t="s">
        <v>16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H19" s="19"/>
      <c r="AI19" s="19"/>
      <c r="AJ19" s="19"/>
      <c r="AK19" s="19"/>
      <c r="AL19" s="19"/>
      <c r="AM19" s="19"/>
      <c r="AN19" s="19"/>
      <c r="AO19" s="19"/>
      <c r="AP19" s="19"/>
      <c r="AR19" s="19"/>
      <c r="AS19" s="19"/>
    </row>
    <row r="20" spans="1:45" x14ac:dyDescent="0.2">
      <c r="A20" s="35" t="s">
        <v>13</v>
      </c>
      <c r="B20" s="34" t="s">
        <v>75</v>
      </c>
      <c r="C20" s="35" t="s">
        <v>16</v>
      </c>
      <c r="E20" s="19" cm="1">
        <f t="array" ref="E20">IFERROR(
    SUMPRODUCT(
        (Data_Clean_Build!H$2:H$51) *
        (($B20 = "All") + (Data_Clean_Build!$F$2:$F$51 = $B20)) *
        (($C20 = "") + ISNUMBER(SEARCH(Data_Clean_Build!$B$2:$B$51,$C20)))
    ),
    0
)</f>
        <v>0</v>
      </c>
      <c r="F20" s="19" cm="1">
        <f t="array" ref="F20">IFERROR(
    SUMPRODUCT(
        (Data_Clean_Build!I$2:I$51) *
        (($B20 = "All") + (Data_Clean_Build!$F$2:$F$51 = $B20)) *
        (($C20 = "") + ISNUMBER(SEARCH(Data_Clean_Build!$B$2:$B$51,$C20)))
    ),
    0
)</f>
        <v>0</v>
      </c>
      <c r="G20" s="19" cm="1">
        <f t="array" ref="G20">IFERROR(
    SUMPRODUCT(
        (Data_Clean_Build!J$2:J$51) *
        (($B20 = "All") + (Data_Clean_Build!$F$2:$F$51 = $B20)) *
        (($C20 = "") + ISNUMBER(SEARCH(Data_Clean_Build!$B$2:$B$51,$C20)))
    ),
    0
)</f>
        <v>0</v>
      </c>
      <c r="H20" s="19" cm="1">
        <f t="array" ref="H20">IFERROR(
    SUMPRODUCT(
        (Data_Clean_Build!K$2:K$51) *
        (($B20 = "All") + (Data_Clean_Build!$F$2:$F$51 = $B20)) *
        (($C20 = "") + ISNUMBER(SEARCH(Data_Clean_Build!$B$2:$B$51,$C20)))
    ),
    0
)</f>
        <v>0</v>
      </c>
      <c r="I20" s="19" cm="1">
        <f t="array" ref="I20">IFERROR(
    SUMPRODUCT(
        (Data_Clean_Build!L$2:L$51) *
        (($B20 = "All") + (Data_Clean_Build!$F$2:$F$51 = $B20)) *
        (($C20 = "") + ISNUMBER(SEARCH(Data_Clean_Build!$B$2:$B$51,$C20)))
    ),
    0
)</f>
        <v>0</v>
      </c>
      <c r="J20" s="19" cm="1">
        <f t="array" ref="J20">IFERROR(
    SUMPRODUCT(
        (Data_Clean_Build!M$2:M$51) *
        (($B20 = "All") + (Data_Clean_Build!$F$2:$F$51 = $B20)) *
        (($C20 = "") + ISNUMBER(SEARCH(Data_Clean_Build!$B$2:$B$51,$C20)))
    ),
    0
)</f>
        <v>0</v>
      </c>
      <c r="K20" s="19" cm="1">
        <f t="array" ref="K20">IFERROR(
    SUMPRODUCT(
        (Data_Clean_Build!N$2:N$51) *
        (($B20 = "All") + (Data_Clean_Build!$F$2:$F$51 = $B20)) *
        (($C20 = "") + ISNUMBER(SEARCH(Data_Clean_Build!$B$2:$B$51,$C20)))
    ),
    0
)</f>
        <v>0</v>
      </c>
      <c r="L20" s="19" cm="1">
        <f t="array" ref="L20">IFERROR(
    SUMPRODUCT(
        (Data_Clean_Build!O$2:O$51) *
        (($B20 = "All") + (Data_Clean_Build!$F$2:$F$51 = $B20)) *
        (($C20 = "") + ISNUMBER(SEARCH(Data_Clean_Build!$B$2:$B$51,$C20)))
    ),
    0
)</f>
        <v>394.83792</v>
      </c>
      <c r="M20" s="19" cm="1">
        <f t="array" ref="M20">IFERROR(
    SUMPRODUCT(
        (Data_Clean_Build!P$2:P$51) *
        (($B20 = "All") + (Data_Clean_Build!$F$2:$F$51 = $B20)) *
        (($C20 = "") + ISNUMBER(SEARCH(Data_Clean_Build!$B$2:$B$51,$C20)))
    ),
    0
)</f>
        <v>9176.0112000000008</v>
      </c>
      <c r="N20" s="19" cm="1">
        <f t="array" ref="N20">IFERROR(
    SUMPRODUCT(
        (Data_Clean_Build!Q$2:Q$51) *
        (($B20 = "All") + (Data_Clean_Build!$F$2:$F$51 = $B20)) *
        (($C20 = "") + ISNUMBER(SEARCH(Data_Clean_Build!$B$2:$B$51,$C20)))
    ),
    0
)</f>
        <v>9121.52412</v>
      </c>
      <c r="O20" s="19" cm="1">
        <f t="array" ref="O20">IFERROR(
    SUMPRODUCT(
        (Data_Clean_Build!R$2:R$51) *
        (($B20 = "All") + (Data_Clean_Build!$F$2:$F$51 = $B20)) *
        (($C20 = "") + ISNUMBER(SEARCH(Data_Clean_Build!$B$2:$B$51,$C20)))
    ),
    0
)</f>
        <v>9156.9063600000009</v>
      </c>
      <c r="P20" s="19" cm="1">
        <f t="array" ref="P20">IFERROR(
    SUMPRODUCT(
        (Data_Clean_Build!S$2:S$51) *
        (($B20 = "All") + (Data_Clean_Build!$F$2:$F$51 = $B20)) *
        (($C20 = "") + ISNUMBER(SEARCH(Data_Clean_Build!$B$2:$B$51,$C20)))
    ),
    0
)</f>
        <v>9157.2104400000007</v>
      </c>
      <c r="Q20" s="19" cm="1">
        <f t="array" ref="Q20">IFERROR(
    SUMPRODUCT(
        (Data_Clean_Build!T$2:T$51) *
        (($B20 = "All") + (Data_Clean_Build!$F$2:$F$51 = $B20)) *
        (($C20 = "") + ISNUMBER(SEARCH(Data_Clean_Build!$B$2:$B$51,$C20)))
    ),
    0
)</f>
        <v>9157.2104400000007</v>
      </c>
      <c r="R20" s="19" cm="1">
        <f t="array" ref="R20">IFERROR(
    SUMPRODUCT(
        (Data_Clean_Build!U$2:U$51) *
        (($B20 = "All") + (Data_Clean_Build!$F$2:$F$51 = $B20)) *
        (($C20 = "") + ISNUMBER(SEARCH(Data_Clean_Build!$B$2:$B$51,$C20)))
    ),
    0
)</f>
        <v>9765.2015999999985</v>
      </c>
      <c r="S20" s="19" cm="1">
        <f t="array" ref="S20">IFERROR(
    SUMPRODUCT(
        (Data_Clean_Build!V$2:V$51) *
        (($B20 = "All") + (Data_Clean_Build!$F$2:$F$51 = $B20)) *
        (($C20 = "") + ISNUMBER(SEARCH(Data_Clean_Build!$B$2:$B$51,$C20)))
    ),
    0
)</f>
        <v>9765.2015999999985</v>
      </c>
      <c r="T20" s="19" cm="1">
        <f t="array" ref="T20">IFERROR(
    SUMPRODUCT(
        (Data_Clean_Build!W$2:W$51) *
        (($B20 = "All") + (Data_Clean_Build!$F$2:$F$51 = $B20)) *
        (($C20 = "") + ISNUMBER(SEARCH(Data_Clean_Build!$B$2:$B$51,$C20)))
    ),
    0
)</f>
        <v>9765.2015999999985</v>
      </c>
      <c r="U20" s="19" cm="1">
        <f t="array" ref="U20">IFERROR(
    SUMPRODUCT(
        (Data_Clean_Build!X$2:X$51) *
        (($B20 = "All") + (Data_Clean_Build!$F$2:$F$51 = $B20)) *
        (($C20 = "") + ISNUMBER(SEARCH(Data_Clean_Build!$B$2:$B$51,$C20)))
    ),
    0
)</f>
        <v>9765.2015999999985</v>
      </c>
      <c r="V20" s="19" cm="1">
        <f t="array" ref="V20">IFERROR(
    SUMPRODUCT(
        (Data_Clean_Build!Y$2:Y$51) *
        (($B20 = "All") + (Data_Clean_Build!$F$2:$F$51 = $B20)) *
        (($C20 = "") + ISNUMBER(SEARCH(Data_Clean_Build!$B$2:$B$51,$C20)))
    ),
    0
)</f>
        <v>9765.2015999999985</v>
      </c>
      <c r="W20" s="19" cm="1">
        <f t="array" ref="W20">IFERROR(
    SUMPRODUCT(
        (Data_Clean_Build!Z$2:Z$51) *
        (($B20 = "All") + (Data_Clean_Build!$F$2:$F$51 = $B20)) *
        (($C20 = "") + ISNUMBER(SEARCH(Data_Clean_Build!$B$2:$B$51,$C20)))
    ),
    0
)</f>
        <v>9773.2871999999988</v>
      </c>
      <c r="X20" s="19" cm="1">
        <f t="array" ref="X20">IFERROR(
    SUMPRODUCT(
        (Data_Clean_Build!AA$2:AA$51) *
        (($B20 = "All") + (Data_Clean_Build!$F$2:$F$51 = $B20)) *
        (($C20 = "") + ISNUMBER(SEARCH(Data_Clean_Build!$B$2:$B$51,$C20)))
    ),
    0
)</f>
        <v>9773.2871999999988</v>
      </c>
      <c r="Y20" s="19" cm="1">
        <f t="array" ref="Y20">IFERROR(
    SUMPRODUCT(
        (Data_Clean_Build!AB$2:AB$51) *
        (($B20 = "All") + (Data_Clean_Build!$F$2:$F$51 = $B20)) *
        (($C20 = "") + ISNUMBER(SEARCH(Data_Clean_Build!$B$2:$B$51,$C20)))
    ),
    0
)</f>
        <v>8941.6646400000009</v>
      </c>
      <c r="Z20" s="19" cm="1">
        <f t="array" ref="Z20">IFERROR(
    SUMPRODUCT(
        (Data_Clean_Build!AC$2:AC$51) *
        (($B20 = "All") + (Data_Clean_Build!$F$2:$F$51 = $B20)) *
        (($C20 = "") + ISNUMBER(SEARCH(Data_Clean_Build!$B$2:$B$51,$C20)))
    ),
    0
)</f>
        <v>8986.3046400000003</v>
      </c>
      <c r="AA20" s="19" cm="1">
        <f t="array" ref="AA20">IFERROR(
    SUMPRODUCT(
        (Data_Clean_Build!AD$2:AD$51) *
        (($B20 = "All") + (Data_Clean_Build!$F$2:$F$51 = $B20)) *
        (($C20 = "") + ISNUMBER(SEARCH(Data_Clean_Build!$B$2:$B$51,$C20)))
    ),
    0
)</f>
        <v>8914.4544000000005</v>
      </c>
      <c r="AB20" s="19" cm="1">
        <f t="array" ref="AB20">IFERROR(
    SUMPRODUCT(
        (Data_Clean_Build!AE$2:AE$51) *
        (($B20 = "All") + (Data_Clean_Build!$F$2:$F$51 = $B20)) *
        (($C20 = "") + ISNUMBER(SEARCH(Data_Clean_Build!$B$2:$B$51,$C20)))
    ),
    0
)</f>
        <v>6153.9696000000004</v>
      </c>
      <c r="AC20" s="19" cm="1">
        <f t="array" ref="AC20">IFERROR(
    SUMPRODUCT(
        (Data_Clean_Build!AF$2:AF$51) *
        (($B20 = "All") + (Data_Clean_Build!$F$2:$F$51 = $B20)) *
        (($C20 = "") + ISNUMBER(SEARCH(Data_Clean_Build!$B$2:$B$51,$C20)))
    ),
    0
)</f>
        <v>6244.6896000000006</v>
      </c>
      <c r="AD20" s="19" cm="1">
        <f t="array" ref="AD20">IFERROR(
    SUMPRODUCT(
        (Data_Clean_Build!AG$2:AG$51) *
        (($B20 = "All") + (Data_Clean_Build!$F$2:$F$51 = $B20)) *
        (($C20 = "") + ISNUMBER(SEARCH(Data_Clean_Build!$B$2:$B$51,$C20)))
    ),
    0
)</f>
        <v>6475.3862399999998</v>
      </c>
      <c r="AE20" s="19" cm="1">
        <f t="array" ref="AE20">IFERROR(
    SUMPRODUCT(
        (Data_Clean_Build!AH$2:AH$51) *
        (($B20 = "All") + (Data_Clean_Build!$F$2:$F$51 = $B20)) *
        (($C20 = "") + ISNUMBER(SEARCH(Data_Clean_Build!$B$2:$B$51,$C20)))
    ),
    0
)</f>
        <v>6475.3862399999998</v>
      </c>
      <c r="AF20" s="19" cm="1">
        <f t="array" ref="AF20">IFERROR(
    SUMPRODUCT(
        (Data_Clean_Build!AI$2:AI$51) *
        (($B20 = "All") + (Data_Clean_Build!$F$2:$F$51 = $B20)) *
        (($C20 = "") + ISNUMBER(SEARCH(Data_Clean_Build!$B$2:$B$51,$C20)))
    ),
    0
)</f>
        <v>6475.3862399999998</v>
      </c>
      <c r="AH20" s="19" cm="1">
        <f t="array" ref="AH20">_xlfn.SWITCH($A20,"Start",$E20,"End",$G20,SUM($E20:$G20))</f>
        <v>0</v>
      </c>
      <c r="AI20" s="19" cm="1">
        <f t="array" ref="AI20">_xlfn.SWITCH($A20,"Start",$H20,"End",$J20,SUM($H20:$J20))</f>
        <v>0</v>
      </c>
      <c r="AJ20" s="19" cm="1">
        <f t="array" ref="AJ20">_xlfn.SWITCH($A20,"Start",$K20,"End",$M20,SUM($K20:$M20))</f>
        <v>0</v>
      </c>
      <c r="AK20" s="19" cm="1">
        <f t="array" ref="AK20">_xlfn.SWITCH($A20,"Start",$N20,"End",$P20,SUM($N20:$P20))</f>
        <v>9121.52412</v>
      </c>
      <c r="AL20" s="19" cm="1">
        <f t="array" ref="AL20">_xlfn.SWITCH($A20,"Start",$Q20,"End",$S20,SUM($Q20:$S20))</f>
        <v>9157.2104400000007</v>
      </c>
      <c r="AM20" s="19" cm="1">
        <f t="array" ref="AM20">_xlfn.SWITCH($A20,"Start",$T20,"End",$V20,SUM($T20:$V20))</f>
        <v>9765.2015999999985</v>
      </c>
      <c r="AN20" s="19" cm="1">
        <f t="array" ref="AN20">_xlfn.SWITCH($A20,"Start",$W20,"End",$Y20,SUM($W20:$Y20))</f>
        <v>9773.2871999999988</v>
      </c>
      <c r="AO20" s="19" cm="1">
        <f t="array" ref="AO20">_xlfn.SWITCH($A20,"Start",$Z20,"End",$AB20,SUM($Z20:$AB20))</f>
        <v>8986.3046400000003</v>
      </c>
      <c r="AP20" s="19" cm="1">
        <f t="array" ref="AP20">_xlfn.SWITCH($A20,"Start",$AC20,"End",$AE20,SUM($AC20:$AE20))</f>
        <v>6244.6896000000006</v>
      </c>
      <c r="AR20" s="19" cm="1">
        <f t="array" ref="AR20">_xlfn.SWITCH($A20,"Start",$E20,"End",$P20,SUM($E20:$P20))</f>
        <v>0</v>
      </c>
      <c r="AS20" s="19" cm="1">
        <f t="array" ref="AS20">_xlfn.SWITCH($A20,"Start",$Q20,"End",$AB20,SUM($Q20:$AB20))</f>
        <v>9157.2104400000007</v>
      </c>
    </row>
    <row r="21" spans="1:45" x14ac:dyDescent="0.2">
      <c r="A21" s="35" t="s">
        <v>1</v>
      </c>
      <c r="B21" s="34" t="s">
        <v>75</v>
      </c>
      <c r="C21" s="35" t="s">
        <v>16</v>
      </c>
      <c r="E21" s="19" cm="1">
        <f t="array" ref="E21">IFERROR(
    SUMPRODUCT(
        (Data_Clean_Build!I$2:I$51) *
        (Data_Clean_Build!$D$2:$D$51 = Data_Clean_Build!I$1:I$1) *
        (($B21 = "All") + (Data_Clean_Build!$F$2:$F$51 = $B21)) *
        (($C21 = "") + ISNUMBER(SEARCH(Data_Clean_Build!$B$2:$B$51,$C21)))
    ),
    0
)</f>
        <v>0</v>
      </c>
      <c r="F21" s="19" cm="1">
        <f t="array" ref="F21">IFERROR(
    SUMPRODUCT(
        (Data_Clean_Build!J$2:J$51) *
        (Data_Clean_Build!$D$2:$D$51 = Data_Clean_Build!J$1:J$1) *
        (($B21 = "All") + (Data_Clean_Build!$F$2:$F$51 = $B21)) *
        (($C21 = "") + ISNUMBER(SEARCH(Data_Clean_Build!$B$2:$B$51,$C21)))
    ),
    0
)</f>
        <v>0</v>
      </c>
      <c r="G21" s="19" cm="1">
        <f t="array" ref="G21">IFERROR(
    SUMPRODUCT(
        (Data_Clean_Build!K$2:K$51) *
        (Data_Clean_Build!$D$2:$D$51 = Data_Clean_Build!K$1:K$1) *
        (($B21 = "All") + (Data_Clean_Build!$F$2:$F$51 = $B21)) *
        (($C21 = "") + ISNUMBER(SEARCH(Data_Clean_Build!$B$2:$B$51,$C21)))
    ),
    0
)</f>
        <v>0</v>
      </c>
      <c r="H21" s="19" cm="1">
        <f t="array" ref="H21">IFERROR(
    SUMPRODUCT(
        (Data_Clean_Build!L$2:L$51) *
        (Data_Clean_Build!$D$2:$D$51 = Data_Clean_Build!L$1:L$1) *
        (($B21 = "All") + (Data_Clean_Build!$F$2:$F$51 = $B21)) *
        (($C21 = "") + ISNUMBER(SEARCH(Data_Clean_Build!$B$2:$B$51,$C21)))
    ),
    0
)</f>
        <v>0</v>
      </c>
      <c r="I21" s="19" cm="1">
        <f t="array" ref="I21">IFERROR(
    SUMPRODUCT(
        (Data_Clean_Build!M$2:M$51) *
        (Data_Clean_Build!$D$2:$D$51 = Data_Clean_Build!M$1:M$1) *
        (($B21 = "All") + (Data_Clean_Build!$F$2:$F$51 = $B21)) *
        (($C21 = "") + ISNUMBER(SEARCH(Data_Clean_Build!$B$2:$B$51,$C21)))
    ),
    0
)</f>
        <v>0</v>
      </c>
      <c r="J21" s="19" cm="1">
        <f t="array" ref="J21">IFERROR(
    SUMPRODUCT(
        (Data_Clean_Build!N$2:N$51) *
        (Data_Clean_Build!$D$2:$D$51 = Data_Clean_Build!N$1:N$1) *
        (($B21 = "All") + (Data_Clean_Build!$F$2:$F$51 = $B21)) *
        (($C21 = "") + ISNUMBER(SEARCH(Data_Clean_Build!$B$2:$B$51,$C21)))
    ),
    0
)</f>
        <v>0</v>
      </c>
      <c r="K21" s="19" cm="1">
        <f t="array" ref="K21">IFERROR(
    SUMPRODUCT(
        (Data_Clean_Build!O$2:O$51) *
        (Data_Clean_Build!$D$2:$D$51 = Data_Clean_Build!O$1:O$1) *
        (($B21 = "All") + (Data_Clean_Build!$F$2:$F$51 = $B21)) *
        (($C21 = "") + ISNUMBER(SEARCH(Data_Clean_Build!$B$2:$B$51,$C21)))
    ),
    0
)</f>
        <v>394.83792</v>
      </c>
      <c r="L21" s="19" cm="1">
        <f t="array" ref="L21">IFERROR(
    SUMPRODUCT(
        (Data_Clean_Build!P$2:P$51) *
        (Data_Clean_Build!$D$2:$D$51 = Data_Clean_Build!P$1:P$1) *
        (($B21 = "All") + (Data_Clean_Build!$F$2:$F$51 = $B21)) *
        (($C21 = "") + ISNUMBER(SEARCH(Data_Clean_Build!$B$2:$B$51,$C21)))
    ),
    0
)</f>
        <v>8781.1732800000009</v>
      </c>
      <c r="M21" s="19" cm="1">
        <f t="array" ref="M21">IFERROR(
    SUMPRODUCT(
        (Data_Clean_Build!Q$2:Q$51) *
        (Data_Clean_Build!$D$2:$D$51 = Data_Clean_Build!Q$1:Q$1) *
        (($B21 = "All") + (Data_Clean_Build!$F$2:$F$51 = $B21)) *
        (($C21 = "") + ISNUMBER(SEARCH(Data_Clean_Build!$B$2:$B$51,$C21)))
    ),
    0
)</f>
        <v>23.272919999999999</v>
      </c>
      <c r="N21" s="19" cm="1">
        <f t="array" ref="N21">IFERROR(
    SUMPRODUCT(
        (Data_Clean_Build!R$2:R$51) *
        (Data_Clean_Build!$D$2:$D$51 = Data_Clean_Build!R$1:R$1) *
        (($B21 = "All") + (Data_Clean_Build!$F$2:$F$51 = $B21)) *
        (($C21 = "") + ISNUMBER(SEARCH(Data_Clean_Build!$B$2:$B$51,$C21)))
    ),
    0
)</f>
        <v>0</v>
      </c>
      <c r="O21" s="19" cm="1">
        <f t="array" ref="O21">IFERROR(
    SUMPRODUCT(
        (Data_Clean_Build!S$2:S$51) *
        (Data_Clean_Build!$D$2:$D$51 = Data_Clean_Build!S$1:S$1) *
        (($B21 = "All") + (Data_Clean_Build!$F$2:$F$51 = $B21)) *
        (($C21 = "") + ISNUMBER(SEARCH(Data_Clean_Build!$B$2:$B$51,$C21)))
    ),
    0
)</f>
        <v>0</v>
      </c>
      <c r="P21" s="19" cm="1">
        <f t="array" ref="P21">IFERROR(
    SUMPRODUCT(
        (Data_Clean_Build!T$2:T$51) *
        (Data_Clean_Build!$D$2:$D$51 = Data_Clean_Build!T$1:T$1) *
        (($B21 = "All") + (Data_Clean_Build!$F$2:$F$51 = $B21)) *
        (($C21 = "") + ISNUMBER(SEARCH(Data_Clean_Build!$B$2:$B$51,$C21)))
    ),
    0
)</f>
        <v>0</v>
      </c>
      <c r="Q21" s="19" cm="1">
        <f t="array" ref="Q21">IFERROR(
    SUMPRODUCT(
        (Data_Clean_Build!U$2:U$51) *
        (Data_Clean_Build!$D$2:$D$51 = Data_Clean_Build!U$1:U$1) *
        (($B21 = "All") + (Data_Clean_Build!$F$2:$F$51 = $B21)) *
        (($C21 = "") + ISNUMBER(SEARCH(Data_Clean_Build!$B$2:$B$51,$C21)))
    ),
    0
)</f>
        <v>0</v>
      </c>
      <c r="R21" s="19" cm="1">
        <f t="array" ref="R21">IFERROR(
    SUMPRODUCT(
        (Data_Clean_Build!V$2:V$51) *
        (Data_Clean_Build!$D$2:$D$51 = Data_Clean_Build!V$1:V$1) *
        (($B21 = "All") + (Data_Clean_Build!$F$2:$F$51 = $B21)) *
        (($C21 = "") + ISNUMBER(SEARCH(Data_Clean_Build!$B$2:$B$51,$C21)))
    ),
    0
)</f>
        <v>0</v>
      </c>
      <c r="S21" s="19" cm="1">
        <f t="array" ref="S21">IFERROR(
    SUMPRODUCT(
        (Data_Clean_Build!W$2:W$51) *
        (Data_Clean_Build!$D$2:$D$51 = Data_Clean_Build!W$1:W$1) *
        (($B21 = "All") + (Data_Clean_Build!$F$2:$F$51 = $B21)) *
        (($C21 = "") + ISNUMBER(SEARCH(Data_Clean_Build!$B$2:$B$51,$C21)))
    ),
    0
)</f>
        <v>0</v>
      </c>
      <c r="T21" s="19" cm="1">
        <f t="array" ref="T21">IFERROR(
    SUMPRODUCT(
        (Data_Clean_Build!X$2:X$51) *
        (Data_Clean_Build!$D$2:$D$51 = Data_Clean_Build!X$1:X$1) *
        (($B21 = "All") + (Data_Clean_Build!$F$2:$F$51 = $B21)) *
        (($C21 = "") + ISNUMBER(SEARCH(Data_Clean_Build!$B$2:$B$51,$C21)))
    ),
    0
)</f>
        <v>0</v>
      </c>
      <c r="U21" s="19" cm="1">
        <f t="array" ref="U21">IFERROR(
    SUMPRODUCT(
        (Data_Clean_Build!Y$2:Y$51) *
        (Data_Clean_Build!$D$2:$D$51 = Data_Clean_Build!Y$1:Y$1) *
        (($B21 = "All") + (Data_Clean_Build!$F$2:$F$51 = $B21)) *
        (($C21 = "") + ISNUMBER(SEARCH(Data_Clean_Build!$B$2:$B$51,$C21)))
    ),
    0
)</f>
        <v>0</v>
      </c>
      <c r="V21" s="19" cm="1">
        <f t="array" ref="V21">IFERROR(
    SUMPRODUCT(
        (Data_Clean_Build!Z$2:Z$51) *
        (Data_Clean_Build!$D$2:$D$51 = Data_Clean_Build!Z$1:Z$1) *
        (($B21 = "All") + (Data_Clean_Build!$F$2:$F$51 = $B21)) *
        (($C21 = "") + ISNUMBER(SEARCH(Data_Clean_Build!$B$2:$B$51,$C21)))
    ),
    0
)</f>
        <v>0</v>
      </c>
      <c r="W21" s="19" cm="1">
        <f t="array" ref="W21">IFERROR(
    SUMPRODUCT(
        (Data_Clean_Build!AA$2:AA$51) *
        (Data_Clean_Build!$D$2:$D$51 = Data_Clean_Build!AA$1:AA$1) *
        (($B21 = "All") + (Data_Clean_Build!$F$2:$F$51 = $B21)) *
        (($C21 = "") + ISNUMBER(SEARCH(Data_Clean_Build!$B$2:$B$51,$C21)))
    ),
    0
)</f>
        <v>0</v>
      </c>
      <c r="X21" s="19" cm="1">
        <f t="array" ref="X21">IFERROR(
    SUMPRODUCT(
        (Data_Clean_Build!AB$2:AB$51) *
        (Data_Clean_Build!$D$2:$D$51 = Data_Clean_Build!AB$1:AB$1) *
        (($B21 = "All") + (Data_Clean_Build!$F$2:$F$51 = $B21)) *
        (($C21 = "") + ISNUMBER(SEARCH(Data_Clean_Build!$B$2:$B$51,$C21)))
    ),
    0
)</f>
        <v>0</v>
      </c>
      <c r="Y21" s="19" cm="1">
        <f t="array" ref="Y21">IFERROR(
    SUMPRODUCT(
        (Data_Clean_Build!AC$2:AC$51) *
        (Data_Clean_Build!$D$2:$D$51 = Data_Clean_Build!AC$1:AC$1) *
        (($B21 = "All") + (Data_Clean_Build!$F$2:$F$51 = $B21)) *
        (($C21 = "") + ISNUMBER(SEARCH(Data_Clean_Build!$B$2:$B$51,$C21)))
    ),
    0
)</f>
        <v>0</v>
      </c>
      <c r="Z21" s="19" cm="1">
        <f t="array" ref="Z21">IFERROR(
    SUMPRODUCT(
        (Data_Clean_Build!AD$2:AD$51) *
        (Data_Clean_Build!$D$2:$D$51 = Data_Clean_Build!AD$1:AD$1) *
        (($B21 = "All") + (Data_Clean_Build!$F$2:$F$51 = $B21)) *
        (($C21 = "") + ISNUMBER(SEARCH(Data_Clean_Build!$B$2:$B$51,$C21)))
    ),
    0
)</f>
        <v>0</v>
      </c>
      <c r="AA21" s="19" cm="1">
        <f t="array" ref="AA21">IFERROR(
    SUMPRODUCT(
        (Data_Clean_Build!AE$2:AE$51) *
        (Data_Clean_Build!$D$2:$D$51 = Data_Clean_Build!AE$1:AE$1) *
        (($B21 = "All") + (Data_Clean_Build!$F$2:$F$51 = $B21)) *
        (($C21 = "") + ISNUMBER(SEARCH(Data_Clean_Build!$B$2:$B$51,$C21)))
    ),
    0
)</f>
        <v>0</v>
      </c>
      <c r="AB21" s="19" cm="1">
        <f t="array" ref="AB21">IFERROR(
    SUMPRODUCT(
        (Data_Clean_Build!AF$2:AF$51) *
        (Data_Clean_Build!$D$2:$D$51 = Data_Clean_Build!AF$1:AF$1) *
        (($B21 = "All") + (Data_Clean_Build!$F$2:$F$51 = $B21)) *
        (($C21 = "") + ISNUMBER(SEARCH(Data_Clean_Build!$B$2:$B$51,$C21)))
    ),
    0
)</f>
        <v>0</v>
      </c>
      <c r="AC21" s="19" cm="1">
        <f t="array" ref="AC21">IFERROR(
    SUMPRODUCT(
        (Data_Clean_Build!AG$2:AG$51) *
        (Data_Clean_Build!$D$2:$D$51 = Data_Clean_Build!AG$1:AG$1) *
        (($B21 = "All") + (Data_Clean_Build!$F$2:$F$51 = $B21)) *
        (($C21 = "") + ISNUMBER(SEARCH(Data_Clean_Build!$B$2:$B$51,$C21)))
    ),
    0
)</f>
        <v>0</v>
      </c>
      <c r="AD21" s="19" cm="1">
        <f t="array" ref="AD21">IFERROR(
    SUMPRODUCT(
        (Data_Clean_Build!AH$2:AH$51) *
        (Data_Clean_Build!$D$2:$D$51 = Data_Clean_Build!AH$1:AH$1) *
        (($B21 = "All") + (Data_Clean_Build!$F$2:$F$51 = $B21)) *
        (($C21 = "") + ISNUMBER(SEARCH(Data_Clean_Build!$B$2:$B$51,$C21)))
    ),
    0
)</f>
        <v>0</v>
      </c>
      <c r="AE21" s="19" cm="1">
        <f t="array" ref="AE21">IFERROR(
    SUMPRODUCT(
        (Data_Clean_Build!AI$2:AI$51) *
        (Data_Clean_Build!$D$2:$D$51 = Data_Clean_Build!AI$1:AI$1) *
        (($B21 = "All") + (Data_Clean_Build!$F$2:$F$51 = $B21)) *
        (($C21 = "") + ISNUMBER(SEARCH(Data_Clean_Build!$B$2:$B$51,$C21)))
    ),
    0
)</f>
        <v>0</v>
      </c>
      <c r="AF21" s="19" cm="1">
        <f t="array" ref="AF21">IFERROR(
    SUMPRODUCT(
        (Data_Clean_Build!AJ$2:AJ$51) *
        (Data_Clean_Build!$D$2:$D$51 = Data_Clean_Build!AJ$1:AJ$1) *
        (($B21 = "All") + (Data_Clean_Build!$F$2:$F$51 = $B21)) *
        (($C21 = "") + ISNUMBER(SEARCH(Data_Clean_Build!$B$2:$B$51,$C21)))
    ),
    0
)</f>
        <v>0</v>
      </c>
      <c r="AH21" s="19" cm="1">
        <f t="array" ref="AH21">_xlfn.SWITCH($A21,"Start",$E21,"End",$G21,SUM($E21:$G21))</f>
        <v>0</v>
      </c>
      <c r="AI21" s="19" cm="1">
        <f t="array" ref="AI21">_xlfn.SWITCH($A21,"Start",$H21,"End",$J21,SUM($H21:$J21))</f>
        <v>0</v>
      </c>
      <c r="AJ21" s="19" cm="1">
        <f t="array" ref="AJ21">_xlfn.SWITCH($A21,"Start",$K21,"End",$M21,SUM($K21:$M21))</f>
        <v>9199.2841200000003</v>
      </c>
      <c r="AK21" s="19" cm="1">
        <f t="array" ref="AK21">_xlfn.SWITCH($A21,"Start",$N21,"End",$P21,SUM($N21:$P21))</f>
        <v>0</v>
      </c>
      <c r="AL21" s="19" cm="1">
        <f t="array" ref="AL21">_xlfn.SWITCH($A21,"Start",$Q21,"End",$S21,SUM($Q21:$S21))</f>
        <v>0</v>
      </c>
      <c r="AM21" s="19" cm="1">
        <f t="array" ref="AM21">_xlfn.SWITCH($A21,"Start",$T21,"End",$V21,SUM($T21:$V21))</f>
        <v>0</v>
      </c>
      <c r="AN21" s="19" cm="1">
        <f t="array" ref="AN21">_xlfn.SWITCH($A21,"Start",$W21,"End",$Y21,SUM($W21:$Y21))</f>
        <v>0</v>
      </c>
      <c r="AO21" s="19" cm="1">
        <f t="array" ref="AO21">_xlfn.SWITCH($A21,"Start",$Z21,"End",$AB21,SUM($Z21:$AB21))</f>
        <v>0</v>
      </c>
      <c r="AP21" s="19" cm="1">
        <f t="array" ref="AP21">_xlfn.SWITCH($A21,"Start",$AC21,"End",$AE21,SUM($AC21:$AE21))</f>
        <v>0</v>
      </c>
      <c r="AR21" s="19" cm="1">
        <f t="array" ref="AR21">_xlfn.SWITCH($A21,"Start",$E21,"End",$P21,SUM($E21:$P21))</f>
        <v>9199.2841200000003</v>
      </c>
      <c r="AS21" s="19" cm="1">
        <f t="array" ref="AS21">_xlfn.SWITCH($A21,"Start",$Q21,"End",$AB21,SUM($Q21:$AB21))</f>
        <v>0</v>
      </c>
    </row>
    <row r="22" spans="1:45" x14ac:dyDescent="0.2">
      <c r="A22" s="35" t="s">
        <v>17</v>
      </c>
      <c r="B22" s="34" t="s">
        <v>75</v>
      </c>
      <c r="C22" s="35" t="s">
        <v>16</v>
      </c>
      <c r="E22" s="19" cm="1">
        <f t="array" ref="E22">IFERROR(
    SUMPRODUCT(
        (Data_Clean_Build!I$2:I$51) *
        (Data_Clean_Build!H$2:H$51 &lt;&gt; "") *
        (Data_Clean_Build!H$2:H$51 = 0) *
       (Data_Clean_Build!$D$2:$D$51 &lt;&gt; Data_Clean_Build!I$1:I$1) *
        (($B22 = "All") + (Data_Clean_Build!$F$2:$F$51 = $B22)) *
        (($C22 = "") + ISNUMBER(SEARCH(Data_Clean_Build!$B$2:$B$51,$C22)))
    ),
    0
)</f>
        <v>0</v>
      </c>
      <c r="F22" s="19" cm="1">
        <f t="array" ref="F22">IFERROR(
    SUMPRODUCT(
        (Data_Clean_Build!J$2:J$51) *
        (Data_Clean_Build!I$2:I$51 &lt;&gt; "") *
        (Data_Clean_Build!I$2:I$51 = 0) *
       (Data_Clean_Build!$D$2:$D$51 &lt;&gt; Data_Clean_Build!J$1:J$1) *
        (($B22 = "All") + (Data_Clean_Build!$F$2:$F$51 = $B22)) *
        (($C22 = "") + ISNUMBER(SEARCH(Data_Clean_Build!$B$2:$B$51,$C22)))
    ),
    0
)</f>
        <v>0</v>
      </c>
      <c r="G22" s="19" cm="1">
        <f t="array" ref="G22">IFERROR(
    SUMPRODUCT(
        (Data_Clean_Build!K$2:K$51) *
        (Data_Clean_Build!J$2:J$51 &lt;&gt; "") *
        (Data_Clean_Build!J$2:J$51 = 0) *
       (Data_Clean_Build!$D$2:$D$51 &lt;&gt; Data_Clean_Build!K$1:K$1) *
        (($B22 = "All") + (Data_Clean_Build!$F$2:$F$51 = $B22)) *
        (($C22 = "") + ISNUMBER(SEARCH(Data_Clean_Build!$B$2:$B$51,$C22)))
    ),
    0
)</f>
        <v>0</v>
      </c>
      <c r="H22" s="19" cm="1">
        <f t="array" ref="H22">IFERROR(
    SUMPRODUCT(
        (Data_Clean_Build!L$2:L$51) *
        (Data_Clean_Build!K$2:K$51 &lt;&gt; "") *
        (Data_Clean_Build!K$2:K$51 = 0) *
       (Data_Clean_Build!$D$2:$D$51 &lt;&gt; Data_Clean_Build!L$1:L$1) *
        (($B22 = "All") + (Data_Clean_Build!$F$2:$F$51 = $B22)) *
        (($C22 = "") + ISNUMBER(SEARCH(Data_Clean_Build!$B$2:$B$51,$C22)))
    ),
    0
)</f>
        <v>0</v>
      </c>
      <c r="I22" s="19" cm="1">
        <f t="array" ref="I22">IFERROR(
    SUMPRODUCT(
        (Data_Clean_Build!M$2:M$51) *
        (Data_Clean_Build!L$2:L$51 &lt;&gt; "") *
        (Data_Clean_Build!L$2:L$51 = 0) *
       (Data_Clean_Build!$D$2:$D$51 &lt;&gt; Data_Clean_Build!M$1:M$1) *
        (($B22 = "All") + (Data_Clean_Build!$F$2:$F$51 = $B22)) *
        (($C22 = "") + ISNUMBER(SEARCH(Data_Clean_Build!$B$2:$B$51,$C22)))
    ),
    0
)</f>
        <v>0</v>
      </c>
      <c r="J22" s="19" cm="1">
        <f t="array" ref="J22">IFERROR(
    SUMPRODUCT(
        (Data_Clean_Build!N$2:N$51) *
        (Data_Clean_Build!M$2:M$51 &lt;&gt; "") *
        (Data_Clean_Build!M$2:M$51 = 0) *
       (Data_Clean_Build!$D$2:$D$51 &lt;&gt; Data_Clean_Build!N$1:N$1) *
        (($B22 = "All") + (Data_Clean_Build!$F$2:$F$51 = $B22)) *
        (($C22 = "") + ISNUMBER(SEARCH(Data_Clean_Build!$B$2:$B$51,$C22)))
    ),
    0
)</f>
        <v>0</v>
      </c>
      <c r="K22" s="19" cm="1">
        <f t="array" ref="K22">IFERROR(
    SUMPRODUCT(
        (Data_Clean_Build!O$2:O$51) *
        (Data_Clean_Build!N$2:N$51 &lt;&gt; "") *
        (Data_Clean_Build!N$2:N$51 = 0) *
       (Data_Clean_Build!$D$2:$D$51 &lt;&gt; Data_Clean_Build!O$1:O$1) *
        (($B22 = "All") + (Data_Clean_Build!$F$2:$F$51 = $B22)) *
        (($C22 = "") + ISNUMBER(SEARCH(Data_Clean_Build!$B$2:$B$51,$C22)))
    ),
    0
)</f>
        <v>0</v>
      </c>
      <c r="L22" s="19" cm="1">
        <f t="array" ref="L22">IFERROR(
    SUMPRODUCT(
        (Data_Clean_Build!P$2:P$51) *
        (Data_Clean_Build!O$2:O$51 &lt;&gt; "") *
        (Data_Clean_Build!O$2:O$51 = 0) *
       (Data_Clean_Build!$D$2:$D$51 &lt;&gt; Data_Clean_Build!P$1:P$1) *
        (($B22 = "All") + (Data_Clean_Build!$F$2:$F$51 = $B22)) *
        (($C22 = "") + ISNUMBER(SEARCH(Data_Clean_Build!$B$2:$B$51,$C22)))
    ),
    0
)</f>
        <v>0</v>
      </c>
      <c r="M22" s="19" cm="1">
        <f t="array" ref="M22">IFERROR(
    SUMPRODUCT(
        (Data_Clean_Build!Q$2:Q$51) *
        (Data_Clean_Build!P$2:P$51 &lt;&gt; "") *
        (Data_Clean_Build!P$2:P$51 = 0) *
       (Data_Clean_Build!$D$2:$D$51 &lt;&gt; Data_Clean_Build!Q$1:Q$1) *
        (($B22 = "All") + (Data_Clean_Build!$F$2:$F$51 = $B22)) *
        (($C22 = "") + ISNUMBER(SEARCH(Data_Clean_Build!$B$2:$B$51,$C22)))
    ),
    0
)</f>
        <v>0</v>
      </c>
      <c r="N22" s="19" cm="1">
        <f t="array" ref="N22">IFERROR(
    SUMPRODUCT(
        (Data_Clean_Build!R$2:R$51) *
        (Data_Clean_Build!Q$2:Q$51 &lt;&gt; "") *
        (Data_Clean_Build!Q$2:Q$51 = 0) *
       (Data_Clean_Build!$D$2:$D$51 &lt;&gt; Data_Clean_Build!R$1:R$1) *
        (($B22 = "All") + (Data_Clean_Build!$F$2:$F$51 = $B22)) *
        (($C22 = "") + ISNUMBER(SEARCH(Data_Clean_Build!$B$2:$B$51,$C22)))
    ),
    0
)</f>
        <v>0</v>
      </c>
      <c r="O22" s="19" cm="1">
        <f t="array" ref="O22">IFERROR(
    SUMPRODUCT(
        (Data_Clean_Build!S$2:S$51) *
        (Data_Clean_Build!R$2:R$51 &lt;&gt; "") *
        (Data_Clean_Build!R$2:R$51 = 0) *
       (Data_Clean_Build!$D$2:$D$51 &lt;&gt; Data_Clean_Build!S$1:S$1) *
        (($B22 = "All") + (Data_Clean_Build!$F$2:$F$51 = $B22)) *
        (($C22 = "") + ISNUMBER(SEARCH(Data_Clean_Build!$B$2:$B$51,$C22)))
    ),
    0
)</f>
        <v>0</v>
      </c>
      <c r="P22" s="19" cm="1">
        <f t="array" ref="P22">IFERROR(
    SUMPRODUCT(
        (Data_Clean_Build!T$2:T$51) *
        (Data_Clean_Build!S$2:S$51 &lt;&gt; "") *
        (Data_Clean_Build!S$2:S$51 = 0) *
       (Data_Clean_Build!$D$2:$D$51 &lt;&gt; Data_Clean_Build!T$1:T$1) *
        (($B22 = "All") + (Data_Clean_Build!$F$2:$F$51 = $B22)) *
        (($C22 = "") + ISNUMBER(SEARCH(Data_Clean_Build!$B$2:$B$51,$C22)))
    ),
    0
)</f>
        <v>0</v>
      </c>
      <c r="Q22" s="19" cm="1">
        <f t="array" ref="Q22">IFERROR(
    SUMPRODUCT(
        (Data_Clean_Build!U$2:U$51) *
        (Data_Clean_Build!T$2:T$51 &lt;&gt; "") *
        (Data_Clean_Build!T$2:T$51 = 0) *
       (Data_Clean_Build!$D$2:$D$51 &lt;&gt; Data_Clean_Build!U$1:U$1) *
        (($B22 = "All") + (Data_Clean_Build!$F$2:$F$51 = $B22)) *
        (($C22 = "") + ISNUMBER(SEARCH(Data_Clean_Build!$B$2:$B$51,$C22)))
    ),
    0
)</f>
        <v>0</v>
      </c>
      <c r="R22" s="19" cm="1">
        <f t="array" ref="R22">IFERROR(
    SUMPRODUCT(
        (Data_Clean_Build!V$2:V$51) *
        (Data_Clean_Build!U$2:U$51 &lt;&gt; "") *
        (Data_Clean_Build!U$2:U$51 = 0) *
       (Data_Clean_Build!$D$2:$D$51 &lt;&gt; Data_Clean_Build!V$1:V$1) *
        (($B22 = "All") + (Data_Clean_Build!$F$2:$F$51 = $B22)) *
        (($C22 = "") + ISNUMBER(SEARCH(Data_Clean_Build!$B$2:$B$51,$C22)))
    ),
    0
)</f>
        <v>0</v>
      </c>
      <c r="S22" s="19" cm="1">
        <f t="array" ref="S22">IFERROR(
    SUMPRODUCT(
        (Data_Clean_Build!W$2:W$51) *
        (Data_Clean_Build!V$2:V$51 &lt;&gt; "") *
        (Data_Clean_Build!V$2:V$51 = 0) *
       (Data_Clean_Build!$D$2:$D$51 &lt;&gt; Data_Clean_Build!W$1:W$1) *
        (($B22 = "All") + (Data_Clean_Build!$F$2:$F$51 = $B22)) *
        (($C22 = "") + ISNUMBER(SEARCH(Data_Clean_Build!$B$2:$B$51,$C22)))
    ),
    0
)</f>
        <v>0</v>
      </c>
      <c r="T22" s="19" cm="1">
        <f t="array" ref="T22">IFERROR(
    SUMPRODUCT(
        (Data_Clean_Build!X$2:X$51) *
        (Data_Clean_Build!W$2:W$51 &lt;&gt; "") *
        (Data_Clean_Build!W$2:W$51 = 0) *
       (Data_Clean_Build!$D$2:$D$51 &lt;&gt; Data_Clean_Build!X$1:X$1) *
        (($B22 = "All") + (Data_Clean_Build!$F$2:$F$51 = $B22)) *
        (($C22 = "") + ISNUMBER(SEARCH(Data_Clean_Build!$B$2:$B$51,$C22)))
    ),
    0
)</f>
        <v>0</v>
      </c>
      <c r="U22" s="19" cm="1">
        <f t="array" ref="U22">IFERROR(
    SUMPRODUCT(
        (Data_Clean_Build!Y$2:Y$51) *
        (Data_Clean_Build!X$2:X$51 &lt;&gt; "") *
        (Data_Clean_Build!X$2:X$51 = 0) *
       (Data_Clean_Build!$D$2:$D$51 &lt;&gt; Data_Clean_Build!Y$1:Y$1) *
        (($B22 = "All") + (Data_Clean_Build!$F$2:$F$51 = $B22)) *
        (($C22 = "") + ISNUMBER(SEARCH(Data_Clean_Build!$B$2:$B$51,$C22)))
    ),
    0
)</f>
        <v>0</v>
      </c>
      <c r="V22" s="19" cm="1">
        <f t="array" ref="V22">IFERROR(
    SUMPRODUCT(
        (Data_Clean_Build!Z$2:Z$51) *
        (Data_Clean_Build!Y$2:Y$51 &lt;&gt; "") *
        (Data_Clean_Build!Y$2:Y$51 = 0) *
       (Data_Clean_Build!$D$2:$D$51 &lt;&gt; Data_Clean_Build!Z$1:Z$1) *
        (($B22 = "All") + (Data_Clean_Build!$F$2:$F$51 = $B22)) *
        (($C22 = "") + ISNUMBER(SEARCH(Data_Clean_Build!$B$2:$B$51,$C22)))
    ),
    0
)</f>
        <v>0</v>
      </c>
      <c r="W22" s="19" cm="1">
        <f t="array" ref="W22">IFERROR(
    SUMPRODUCT(
        (Data_Clean_Build!AA$2:AA$51) *
        (Data_Clean_Build!Z$2:Z$51 &lt;&gt; "") *
        (Data_Clean_Build!Z$2:Z$51 = 0) *
       (Data_Clean_Build!$D$2:$D$51 &lt;&gt; Data_Clean_Build!AA$1:AA$1) *
        (($B22 = "All") + (Data_Clean_Build!$F$2:$F$51 = $B22)) *
        (($C22 = "") + ISNUMBER(SEARCH(Data_Clean_Build!$B$2:$B$51,$C22)))
    ),
    0
)</f>
        <v>0</v>
      </c>
      <c r="X22" s="19" cm="1">
        <f t="array" ref="X22">IFERROR(
    SUMPRODUCT(
        (Data_Clean_Build!AB$2:AB$51) *
        (Data_Clean_Build!AA$2:AA$51 &lt;&gt; "") *
        (Data_Clean_Build!AA$2:AA$51 = 0) *
       (Data_Clean_Build!$D$2:$D$51 &lt;&gt; Data_Clean_Build!AB$1:AB$1) *
        (($B22 = "All") + (Data_Clean_Build!$F$2:$F$51 = $B22)) *
        (($C22 = "") + ISNUMBER(SEARCH(Data_Clean_Build!$B$2:$B$51,$C22)))
    ),
    0
)</f>
        <v>0</v>
      </c>
      <c r="Y22" s="19" cm="1">
        <f t="array" ref="Y22">IFERROR(
    SUMPRODUCT(
        (Data_Clean_Build!AC$2:AC$51) *
        (Data_Clean_Build!AB$2:AB$51 &lt;&gt; "") *
        (Data_Clean_Build!AB$2:AB$51 = 0) *
       (Data_Clean_Build!$D$2:$D$51 &lt;&gt; Data_Clean_Build!AC$1:AC$1) *
        (($B22 = "All") + (Data_Clean_Build!$F$2:$F$51 = $B22)) *
        (($C22 = "") + ISNUMBER(SEARCH(Data_Clean_Build!$B$2:$B$51,$C22)))
    ),
    0
)</f>
        <v>0</v>
      </c>
      <c r="Z22" s="19" cm="1">
        <f t="array" ref="Z22">IFERROR(
    SUMPRODUCT(
        (Data_Clean_Build!AD$2:AD$51) *
        (Data_Clean_Build!AC$2:AC$51 &lt;&gt; "") *
        (Data_Clean_Build!AC$2:AC$51 = 0) *
       (Data_Clean_Build!$D$2:$D$51 &lt;&gt; Data_Clean_Build!AD$1:AD$1) *
        (($B22 = "All") + (Data_Clean_Build!$F$2:$F$51 = $B22)) *
        (($C22 = "") + ISNUMBER(SEARCH(Data_Clean_Build!$B$2:$B$51,$C22)))
    ),
    0
)</f>
        <v>0</v>
      </c>
      <c r="AA22" s="19" cm="1">
        <f t="array" ref="AA22">IFERROR(
    SUMPRODUCT(
        (Data_Clean_Build!AE$2:AE$51) *
        (Data_Clean_Build!AD$2:AD$51 &lt;&gt; "") *
        (Data_Clean_Build!AD$2:AD$51 = 0) *
       (Data_Clean_Build!$D$2:$D$51 &lt;&gt; Data_Clean_Build!AE$1:AE$1) *
        (($B22 = "All") + (Data_Clean_Build!$F$2:$F$51 = $B22)) *
        (($C22 = "") + ISNUMBER(SEARCH(Data_Clean_Build!$B$2:$B$51,$C22)))
    ),
    0
)</f>
        <v>0</v>
      </c>
      <c r="AB22" s="19" cm="1">
        <f t="array" ref="AB22">IFERROR(
    SUMPRODUCT(
        (Data_Clean_Build!AF$2:AF$51) *
        (Data_Clean_Build!AE$2:AE$51 &lt;&gt; "") *
        (Data_Clean_Build!AE$2:AE$51 = 0) *
       (Data_Clean_Build!$D$2:$D$51 &lt;&gt; Data_Clean_Build!AF$1:AF$1) *
        (($B22 = "All") + (Data_Clean_Build!$F$2:$F$51 = $B22)) *
        (($C22 = "") + ISNUMBER(SEARCH(Data_Clean_Build!$B$2:$B$51,$C22)))
    ),
    0
)</f>
        <v>0</v>
      </c>
      <c r="AC22" s="19" cm="1">
        <f t="array" ref="AC22">IFERROR(
    SUMPRODUCT(
        (Data_Clean_Build!AG$2:AG$51) *
        (Data_Clean_Build!AF$2:AF$51 &lt;&gt; "") *
        (Data_Clean_Build!AF$2:AF$51 = 0) *
       (Data_Clean_Build!$D$2:$D$51 &lt;&gt; Data_Clean_Build!AG$1:AG$1) *
        (($B22 = "All") + (Data_Clean_Build!$F$2:$F$51 = $B22)) *
        (($C22 = "") + ISNUMBER(SEARCH(Data_Clean_Build!$B$2:$B$51,$C22)))
    ),
    0
)</f>
        <v>0</v>
      </c>
      <c r="AD22" s="19" cm="1">
        <f t="array" ref="AD22">IFERROR(
    SUMPRODUCT(
        (Data_Clean_Build!AH$2:AH$51) *
        (Data_Clean_Build!AG$2:AG$51 &lt;&gt; "") *
        (Data_Clean_Build!AG$2:AG$51 = 0) *
       (Data_Clean_Build!$D$2:$D$51 &lt;&gt; Data_Clean_Build!AH$1:AH$1) *
        (($B22 = "All") + (Data_Clean_Build!$F$2:$F$51 = $B22)) *
        (($C22 = "") + ISNUMBER(SEARCH(Data_Clean_Build!$B$2:$B$51,$C22)))
    ),
    0
)</f>
        <v>0</v>
      </c>
      <c r="AE22" s="19" cm="1">
        <f t="array" ref="AE22">IFERROR(
    SUMPRODUCT(
        (Data_Clean_Build!AI$2:AI$51) *
        (Data_Clean_Build!AH$2:AH$51 &lt;&gt; "") *
        (Data_Clean_Build!AH$2:AH$51 = 0) *
       (Data_Clean_Build!$D$2:$D$51 &lt;&gt; Data_Clean_Build!AI$1:AI$1) *
        (($B22 = "All") + (Data_Clean_Build!$F$2:$F$51 = $B22)) *
        (($C22 = "") + ISNUMBER(SEARCH(Data_Clean_Build!$B$2:$B$51,$C22)))
    ),
    0
)</f>
        <v>0</v>
      </c>
      <c r="AF22" s="19" cm="1">
        <f t="array" ref="AF22">IFERROR(
    SUMPRODUCT(
        (Data_Clean_Build!AJ$2:AJ$51) *
        (Data_Clean_Build!AI$2:AI$51 &lt;&gt; "") *
        (Data_Clean_Build!AI$2:AI$51 = 0) *
       (Data_Clean_Build!$D$2:$D$51 &lt;&gt; Data_Clean_Build!AJ$1:AJ$1) *
        (($B22 = "All") + (Data_Clean_Build!$F$2:$F$51 = $B22)) *
        (($C22 = "") + ISNUMBER(SEARCH(Data_Clean_Build!$B$2:$B$51,$C22)))
    ),
    0
)</f>
        <v>0</v>
      </c>
      <c r="AH22" s="19" cm="1">
        <f t="array" ref="AH22">_xlfn.SWITCH($A22,"Start",$E22,"End",$G22,SUM($E22:$G22))</f>
        <v>0</v>
      </c>
      <c r="AI22" s="19" cm="1">
        <f t="array" ref="AI22">_xlfn.SWITCH($A22,"Start",$H22,"End",$J22,SUM($H22:$J22))</f>
        <v>0</v>
      </c>
      <c r="AJ22" s="19" cm="1">
        <f t="array" ref="AJ22">_xlfn.SWITCH($A22,"Start",$K22,"End",$M22,SUM($K22:$M22))</f>
        <v>0</v>
      </c>
      <c r="AK22" s="19" cm="1">
        <f t="array" ref="AK22">_xlfn.SWITCH($A22,"Start",$N22,"End",$P22,SUM($N22:$P22))</f>
        <v>0</v>
      </c>
      <c r="AL22" s="19" cm="1">
        <f t="array" ref="AL22">_xlfn.SWITCH($A22,"Start",$Q22,"End",$S22,SUM($Q22:$S22))</f>
        <v>0</v>
      </c>
      <c r="AM22" s="19" cm="1">
        <f t="array" ref="AM22">_xlfn.SWITCH($A22,"Start",$T22,"End",$V22,SUM($T22:$V22))</f>
        <v>0</v>
      </c>
      <c r="AN22" s="19" cm="1">
        <f t="array" ref="AN22">_xlfn.SWITCH($A22,"Start",$W22,"End",$Y22,SUM($W22:$Y22))</f>
        <v>0</v>
      </c>
      <c r="AO22" s="19" cm="1">
        <f t="array" ref="AO22">_xlfn.SWITCH($A22,"Start",$Z22,"End",$AB22,SUM($Z22:$AB22))</f>
        <v>0</v>
      </c>
      <c r="AP22" s="19" cm="1">
        <f t="array" ref="AP22">_xlfn.SWITCH($A22,"Start",$AC22,"End",$AE22,SUM($AC22:$AE22))</f>
        <v>0</v>
      </c>
      <c r="AR22" s="19" cm="1">
        <f t="array" ref="AR22">_xlfn.SWITCH($A22,"Start",$E22,"End",$P22,SUM($E22:$P22))</f>
        <v>0</v>
      </c>
      <c r="AS22" s="19" cm="1">
        <f t="array" ref="AS22">_xlfn.SWITCH($A22,"Start",$Q22,"End",$AB22,SUM($Q22:$AB22))</f>
        <v>0</v>
      </c>
    </row>
    <row r="23" spans="1:45" x14ac:dyDescent="0.2">
      <c r="A23" s="35" t="s">
        <v>18</v>
      </c>
      <c r="B23" s="34" t="s">
        <v>75</v>
      </c>
      <c r="C23" s="35" t="s">
        <v>16</v>
      </c>
      <c r="E23" s="19" cm="1">
        <f t="array" ref="E23">IFERROR(
    SUMPRODUCT(
        (Data_Clean_Build!I$2:I$51 - Data_Clean_Build!H$2:H$51) *
        ((Data_Clean_Build!I$2:I$51 - Data_Clean_Build!H$2:H$51) &gt; 0) *
        (Data_Clean_Build!H$2:H$51 &lt;&gt; 0) *
        (Data_Clean_Build!I$2:I$51 &lt;&gt; 0) *
        (($B23 = "All") + (Data_Clean_Build!$F$2:$F$51 = $B23)) *
        (($C23 = "") + ISNUMBER(SEARCH(Data_Clean_Build!$B$2:$B$51,$C23)))
    ),
    0
)</f>
        <v>0</v>
      </c>
      <c r="F23" s="19" cm="1">
        <f t="array" ref="F23">IFERROR(
    SUMPRODUCT(
        (Data_Clean_Build!J$2:J$51 - Data_Clean_Build!I$2:I$51) *
        ((Data_Clean_Build!J$2:J$51 - Data_Clean_Build!I$2:I$51) &gt; 0) *
        (Data_Clean_Build!I$2:I$51 &lt;&gt; 0) *
        (Data_Clean_Build!J$2:J$51 &lt;&gt; 0) *
        (($B23 = "All") + (Data_Clean_Build!$F$2:$F$51 = $B23)) *
        (($C23 = "") + ISNUMBER(SEARCH(Data_Clean_Build!$B$2:$B$51,$C23)))
    ),
    0
)</f>
        <v>0</v>
      </c>
      <c r="G23" s="19" cm="1">
        <f t="array" ref="G23">IFERROR(
    SUMPRODUCT(
        (Data_Clean_Build!K$2:K$51 - Data_Clean_Build!J$2:J$51) *
        ((Data_Clean_Build!K$2:K$51 - Data_Clean_Build!J$2:J$51) &gt; 0) *
        (Data_Clean_Build!J$2:J$51 &lt;&gt; 0) *
        (Data_Clean_Build!K$2:K$51 &lt;&gt; 0) *
        (($B23 = "All") + (Data_Clean_Build!$F$2:$F$51 = $B23)) *
        (($C23 = "") + ISNUMBER(SEARCH(Data_Clean_Build!$B$2:$B$51,$C23)))
    ),
    0
)</f>
        <v>0</v>
      </c>
      <c r="H23" s="19" cm="1">
        <f t="array" ref="H23">IFERROR(
    SUMPRODUCT(
        (Data_Clean_Build!L$2:L$51 - Data_Clean_Build!K$2:K$51) *
        ((Data_Clean_Build!L$2:L$51 - Data_Clean_Build!K$2:K$51) &gt; 0) *
        (Data_Clean_Build!K$2:K$51 &lt;&gt; 0) *
        (Data_Clean_Build!L$2:L$51 &lt;&gt; 0) *
        (($B23 = "All") + (Data_Clean_Build!$F$2:$F$51 = $B23)) *
        (($C23 = "") + ISNUMBER(SEARCH(Data_Clean_Build!$B$2:$B$51,$C23)))
    ),
    0
)</f>
        <v>0</v>
      </c>
      <c r="I23" s="19" cm="1">
        <f t="array" ref="I23">IFERROR(
    SUMPRODUCT(
        (Data_Clean_Build!M$2:M$51 - Data_Clean_Build!L$2:L$51) *
        ((Data_Clean_Build!M$2:M$51 - Data_Clean_Build!L$2:L$51) &gt; 0) *
        (Data_Clean_Build!L$2:L$51 &lt;&gt; 0) *
        (Data_Clean_Build!M$2:M$51 &lt;&gt; 0) *
        (($B23 = "All") + (Data_Clean_Build!$F$2:$F$51 = $B23)) *
        (($C23 = "") + ISNUMBER(SEARCH(Data_Clean_Build!$B$2:$B$51,$C23)))
    ),
    0
)</f>
        <v>0</v>
      </c>
      <c r="J23" s="19" cm="1">
        <f t="array" ref="J23">IFERROR(
    SUMPRODUCT(
        (Data_Clean_Build!N$2:N$51 - Data_Clean_Build!M$2:M$51) *
        ((Data_Clean_Build!N$2:N$51 - Data_Clean_Build!M$2:M$51) &gt; 0) *
        (Data_Clean_Build!M$2:M$51 &lt;&gt; 0) *
        (Data_Clean_Build!N$2:N$51 &lt;&gt; 0) *
        (($B23 = "All") + (Data_Clean_Build!$F$2:$F$51 = $B23)) *
        (($C23 = "") + ISNUMBER(SEARCH(Data_Clean_Build!$B$2:$B$51,$C23)))
    ),
    0
)</f>
        <v>0</v>
      </c>
      <c r="K23" s="19" cm="1">
        <f t="array" ref="K23">IFERROR(
    SUMPRODUCT(
        (Data_Clean_Build!O$2:O$51 - Data_Clean_Build!N$2:N$51) *
        ((Data_Clean_Build!O$2:O$51 - Data_Clean_Build!N$2:N$51) &gt; 0) *
        (Data_Clean_Build!N$2:N$51 &lt;&gt; 0) *
        (Data_Clean_Build!O$2:O$51 &lt;&gt; 0) *
        (($B23 = "All") + (Data_Clean_Build!$F$2:$F$51 = $B23)) *
        (($C23 = "") + ISNUMBER(SEARCH(Data_Clean_Build!$B$2:$B$51,$C23)))
    ),
    0
)</f>
        <v>0</v>
      </c>
      <c r="L23" s="19" cm="1">
        <f t="array" ref="L23">IFERROR(
    SUMPRODUCT(
        (Data_Clean_Build!P$2:P$51 - Data_Clean_Build!O$2:O$51) *
        ((Data_Clean_Build!P$2:P$51 - Data_Clean_Build!O$2:O$51) &gt; 0) *
        (Data_Clean_Build!O$2:O$51 &lt;&gt; 0) *
        (Data_Clean_Build!P$2:P$51 &lt;&gt; 0) *
        (($B23 = "All") + (Data_Clean_Build!$F$2:$F$51 = $B23)) *
        (($C23 = "") + ISNUMBER(SEARCH(Data_Clean_Build!$B$2:$B$51,$C23)))
    ),
    0
)</f>
        <v>0</v>
      </c>
      <c r="M23" s="19" cm="1">
        <f t="array" ref="M23">IFERROR(
    SUMPRODUCT(
        (Data_Clean_Build!Q$2:Q$51 - Data_Clean_Build!P$2:P$51) *
        ((Data_Clean_Build!Q$2:Q$51 - Data_Clean_Build!P$2:P$51) &gt; 0) *
        (Data_Clean_Build!P$2:P$51 &lt;&gt; 0) *
        (Data_Clean_Build!Q$2:Q$51 &lt;&gt; 0) *
        (($B23 = "All") + (Data_Clean_Build!$F$2:$F$51 = $B23)) *
        (($C23 = "") + ISNUMBER(SEARCH(Data_Clean_Build!$B$2:$B$51,$C23)))
    ),
    0
)</f>
        <v>0</v>
      </c>
      <c r="N23" s="19" cm="1">
        <f t="array" ref="N23">IFERROR(
    SUMPRODUCT(
        (Data_Clean_Build!R$2:R$51 - Data_Clean_Build!Q$2:Q$51) *
        ((Data_Clean_Build!R$2:R$51 - Data_Clean_Build!Q$2:Q$51) &gt; 0) *
        (Data_Clean_Build!Q$2:Q$51 &lt;&gt; 0) *
        (Data_Clean_Build!R$2:R$51 &lt;&gt; 0) *
        (($B23 = "All") + (Data_Clean_Build!$F$2:$F$51 = $B23)) *
        (($C23 = "") + ISNUMBER(SEARCH(Data_Clean_Build!$B$2:$B$51,$C23)))
    ),
    0
)</f>
        <v>35.382239999999996</v>
      </c>
      <c r="O23" s="19" cm="1">
        <f t="array" ref="O23">IFERROR(
    SUMPRODUCT(
        (Data_Clean_Build!S$2:S$51 - Data_Clean_Build!R$2:R$51) *
        ((Data_Clean_Build!S$2:S$51 - Data_Clean_Build!R$2:R$51) &gt; 0) *
        (Data_Clean_Build!R$2:R$51 &lt;&gt; 0) *
        (Data_Clean_Build!S$2:S$51 &lt;&gt; 0) *
        (($B23 = "All") + (Data_Clean_Build!$F$2:$F$51 = $B23)) *
        (($C23 = "") + ISNUMBER(SEARCH(Data_Clean_Build!$B$2:$B$51,$C23)))
    ),
    0
)</f>
        <v>0.30408000000000257</v>
      </c>
      <c r="P23" s="19" cm="1">
        <f t="array" ref="P23">IFERROR(
    SUMPRODUCT(
        (Data_Clean_Build!T$2:T$51 - Data_Clean_Build!S$2:S$51) *
        ((Data_Clean_Build!T$2:T$51 - Data_Clean_Build!S$2:S$51) &gt; 0) *
        (Data_Clean_Build!S$2:S$51 &lt;&gt; 0) *
        (Data_Clean_Build!T$2:T$51 &lt;&gt; 0) *
        (($B23 = "All") + (Data_Clean_Build!$F$2:$F$51 = $B23)) *
        (($C23 = "") + ISNUMBER(SEARCH(Data_Clean_Build!$B$2:$B$51,$C23)))
    ),
    0
)</f>
        <v>0</v>
      </c>
      <c r="Q23" s="19" cm="1">
        <f t="array" ref="Q23">IFERROR(
    SUMPRODUCT(
        (Data_Clean_Build!U$2:U$51 - Data_Clean_Build!T$2:T$51) *
        ((Data_Clean_Build!U$2:U$51 - Data_Clean_Build!T$2:T$51) &gt; 0) *
        (Data_Clean_Build!T$2:T$51 &lt;&gt; 0) *
        (Data_Clean_Build!U$2:U$51 &lt;&gt; 0) *
        (($B23 = "All") + (Data_Clean_Build!$F$2:$F$51 = $B23)) *
        (($C23 = "") + ISNUMBER(SEARCH(Data_Clean_Build!$B$2:$B$51,$C23)))
    ),
    0
)</f>
        <v>607.99115999999992</v>
      </c>
      <c r="R23" s="19" cm="1">
        <f t="array" ref="R23">IFERROR(
    SUMPRODUCT(
        (Data_Clean_Build!V$2:V$51 - Data_Clean_Build!U$2:U$51) *
        ((Data_Clean_Build!V$2:V$51 - Data_Clean_Build!U$2:U$51) &gt; 0) *
        (Data_Clean_Build!U$2:U$51 &lt;&gt; 0) *
        (Data_Clean_Build!V$2:V$51 &lt;&gt; 0) *
        (($B23 = "All") + (Data_Clean_Build!$F$2:$F$51 = $B23)) *
        (($C23 = "") + ISNUMBER(SEARCH(Data_Clean_Build!$B$2:$B$51,$C23)))
    ),
    0
)</f>
        <v>0</v>
      </c>
      <c r="S23" s="19" cm="1">
        <f t="array" ref="S23">IFERROR(
    SUMPRODUCT(
        (Data_Clean_Build!W$2:W$51 - Data_Clean_Build!V$2:V$51) *
        ((Data_Clean_Build!W$2:W$51 - Data_Clean_Build!V$2:V$51) &gt; 0) *
        (Data_Clean_Build!V$2:V$51 &lt;&gt; 0) *
        (Data_Clean_Build!W$2:W$51 &lt;&gt; 0) *
        (($B23 = "All") + (Data_Clean_Build!$F$2:$F$51 = $B23)) *
        (($C23 = "") + ISNUMBER(SEARCH(Data_Clean_Build!$B$2:$B$51,$C23)))
    ),
    0
)</f>
        <v>0</v>
      </c>
      <c r="T23" s="19" cm="1">
        <f t="array" ref="T23">IFERROR(
    SUMPRODUCT(
        (Data_Clean_Build!X$2:X$51 - Data_Clean_Build!W$2:W$51) *
        ((Data_Clean_Build!X$2:X$51 - Data_Clean_Build!W$2:W$51) &gt; 0) *
        (Data_Clean_Build!W$2:W$51 &lt;&gt; 0) *
        (Data_Clean_Build!X$2:X$51 &lt;&gt; 0) *
        (($B23 = "All") + (Data_Clean_Build!$F$2:$F$51 = $B23)) *
        (($C23 = "") + ISNUMBER(SEARCH(Data_Clean_Build!$B$2:$B$51,$C23)))
    ),
    0
)</f>
        <v>0</v>
      </c>
      <c r="U23" s="19" cm="1">
        <f t="array" ref="U23">IFERROR(
    SUMPRODUCT(
        (Data_Clean_Build!Y$2:Y$51 - Data_Clean_Build!X$2:X$51) *
        ((Data_Clean_Build!Y$2:Y$51 - Data_Clean_Build!X$2:X$51) &gt; 0) *
        (Data_Clean_Build!X$2:X$51 &lt;&gt; 0) *
        (Data_Clean_Build!Y$2:Y$51 &lt;&gt; 0) *
        (($B23 = "All") + (Data_Clean_Build!$F$2:$F$51 = $B23)) *
        (($C23 = "") + ISNUMBER(SEARCH(Data_Clean_Build!$B$2:$B$51,$C23)))
    ),
    0
)</f>
        <v>0</v>
      </c>
      <c r="V23" s="19" cm="1">
        <f t="array" ref="V23">IFERROR(
    SUMPRODUCT(
        (Data_Clean_Build!Z$2:Z$51 - Data_Clean_Build!Y$2:Y$51) *
        ((Data_Clean_Build!Z$2:Z$51 - Data_Clean_Build!Y$2:Y$51) &gt; 0) *
        (Data_Clean_Build!Y$2:Y$51 &lt;&gt; 0) *
        (Data_Clean_Build!Z$2:Z$51 &lt;&gt; 0) *
        (($B23 = "All") + (Data_Clean_Build!$F$2:$F$51 = $B23)) *
        (($C23 = "") + ISNUMBER(SEARCH(Data_Clean_Build!$B$2:$B$51,$C23)))
    ),
    0
)</f>
        <v>8.0855999999999995</v>
      </c>
      <c r="W23" s="19" cm="1">
        <f t="array" ref="W23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(($B23 = "All") + (Data_Clean_Build!$F$2:$F$51 = $B23)) *
        (($C23 = "") + ISNUMBER(SEARCH(Data_Clean_Build!$B$2:$B$51,$C23)))
    ),
    0
)</f>
        <v>0</v>
      </c>
      <c r="X23" s="19" cm="1">
        <f t="array" ref="X23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(($B23 = "All") + (Data_Clean_Build!$F$2:$F$51 = $B23)) *
        (($C23 = "") + ISNUMBER(SEARCH(Data_Clean_Build!$B$2:$B$51,$C23)))
    ),
    0
)</f>
        <v>340.56912</v>
      </c>
      <c r="Y23" s="19" cm="1">
        <f t="array" ref="Y23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(($B23 = "All") + (Data_Clean_Build!$F$2:$F$51 = $B23)) *
        (($C23 = "") + ISNUMBER(SEARCH(Data_Clean_Build!$B$2:$B$51,$C23)))
    ),
    0
)</f>
        <v>44.639999999999986</v>
      </c>
      <c r="Z23" s="19" cm="1">
        <f t="array" ref="Z23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(($B23 = "All") + (Data_Clean_Build!$F$2:$F$51 = $B23)) *
        (($C23 = "") + ISNUMBER(SEARCH(Data_Clean_Build!$B$2:$B$51,$C23)))
    ),
    0
)</f>
        <v>0</v>
      </c>
      <c r="AA23" s="19" cm="1">
        <f t="array" ref="AA23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(($B23 = "All") + (Data_Clean_Build!$F$2:$F$51 = $B23)) *
        (($C23 = "") + ISNUMBER(SEARCH(Data_Clean_Build!$B$2:$B$51,$C23)))
    ),
    0
)</f>
        <v>0</v>
      </c>
      <c r="AB23" s="19" cm="1">
        <f t="array" ref="AB23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(($B23 = "All") + (Data_Clean_Build!$F$2:$F$51 = $B23)) *
        (($C23 = "") + ISNUMBER(SEARCH(Data_Clean_Build!$B$2:$B$51,$C23)))
    ),
    0
)</f>
        <v>90.720000000000255</v>
      </c>
      <c r="AC23" s="19" cm="1">
        <f t="array" ref="AC23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(($B23 = "All") + (Data_Clean_Build!$F$2:$F$51 = $B23)) *
        (($C23 = "") + ISNUMBER(SEARCH(Data_Clean_Build!$B$2:$B$51,$C23)))
    ),
    0
)</f>
        <v>300.98736000000031</v>
      </c>
      <c r="AD23" s="19" cm="1">
        <f t="array" ref="AD23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(($B23 = "All") + (Data_Clean_Build!$F$2:$F$51 = $B23)) *
        (($C23 = "") + ISNUMBER(SEARCH(Data_Clean_Build!$B$2:$B$51,$C23)))
    ),
    0
)</f>
        <v>0</v>
      </c>
      <c r="AE23" s="19" cm="1">
        <f t="array" ref="AE23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(($B23 = "All") + (Data_Clean_Build!$F$2:$F$51 = $B23)) *
        (($C23 = "") + ISNUMBER(SEARCH(Data_Clean_Build!$B$2:$B$51,$C23)))
    ),
    0
)</f>
        <v>0</v>
      </c>
      <c r="AF23" s="19" cm="1">
        <f t="array" ref="AF23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(($B23 = "All") + (Data_Clean_Build!$F$2:$F$51 = $B23)) *
        (($C23 = "") + ISNUMBER(SEARCH(Data_Clean_Build!$B$2:$B$51,$C23)))
    ),
    0
)</f>
        <v>0</v>
      </c>
      <c r="AH23" s="19" cm="1">
        <f t="array" ref="AH23">_xlfn.SWITCH($A23,"Start",$E23,"End",$G23,SUM($E23:$G23))</f>
        <v>0</v>
      </c>
      <c r="AI23" s="19" cm="1">
        <f t="array" ref="AI23">_xlfn.SWITCH($A23,"Start",$H23,"End",$J23,SUM($H23:$J23))</f>
        <v>0</v>
      </c>
      <c r="AJ23" s="19" cm="1">
        <f t="array" ref="AJ23">_xlfn.SWITCH($A23,"Start",$K23,"End",$M23,SUM($K23:$M23))</f>
        <v>0</v>
      </c>
      <c r="AK23" s="19" cm="1">
        <f t="array" ref="AK23">_xlfn.SWITCH($A23,"Start",$N23,"End",$P23,SUM($N23:$P23))</f>
        <v>35.686319999999995</v>
      </c>
      <c r="AL23" s="19" cm="1">
        <f t="array" ref="AL23">_xlfn.SWITCH($A23,"Start",$Q23,"End",$S23,SUM($Q23:$S23))</f>
        <v>607.99115999999992</v>
      </c>
      <c r="AM23" s="19" cm="1">
        <f t="array" ref="AM23">_xlfn.SWITCH($A23,"Start",$T23,"End",$V23,SUM($T23:$V23))</f>
        <v>8.0855999999999995</v>
      </c>
      <c r="AN23" s="19" cm="1">
        <f t="array" ref="AN23">_xlfn.SWITCH($A23,"Start",$W23,"End",$Y23,SUM($W23:$Y23))</f>
        <v>385.20911999999998</v>
      </c>
      <c r="AO23" s="19" cm="1">
        <f t="array" ref="AO23">_xlfn.SWITCH($A23,"Start",$Z23,"End",$AB23,SUM($Z23:$AB23))</f>
        <v>90.720000000000255</v>
      </c>
      <c r="AP23" s="19" cm="1">
        <f t="array" ref="AP23">_xlfn.SWITCH($A23,"Start",$AC23,"End",$AE23,SUM($AC23:$AE23))</f>
        <v>300.98736000000031</v>
      </c>
      <c r="AR23" s="19" cm="1">
        <f t="array" ref="AR23">_xlfn.SWITCH($A23,"Start",$E23,"End",$P23,SUM($E23:$P23))</f>
        <v>35.686319999999995</v>
      </c>
      <c r="AS23" s="19" cm="1">
        <f t="array" ref="AS23">_xlfn.SWITCH($A23,"Start",$Q23,"End",$AB23,SUM($Q23:$AB23))</f>
        <v>1092.0058800000002</v>
      </c>
    </row>
    <row r="24" spans="1:45" x14ac:dyDescent="0.2">
      <c r="A24" s="35" t="s">
        <v>19</v>
      </c>
      <c r="B24" s="34" t="s">
        <v>75</v>
      </c>
      <c r="C24" s="35" t="s">
        <v>16</v>
      </c>
      <c r="E24" s="19" cm="1">
        <f t="array" ref="E24">IFERROR(
    SUMPRODUCT(
        (Data_Clean_Build!I$2:I$51 - Data_Clean_Build!H$2:H$51) *
        ((Data_Clean_Build!I$2:I$51 - Data_Clean_Build!H$2:H$51) &lt; 0) *
        (Data_Clean_Build!H$2:H$51 &lt;&gt; 0) *
        (Data_Clean_Build!I$2:I$51 &lt;&gt; 0) *
        (($B24 = "All") + (Data_Clean_Build!$F$2:$F$51 = $B24)) *
        (($C24 = "") + ISNUMBER(SEARCH(Data_Clean_Build!$B$2:$B$51,$C24)))
    ),
    0
)</f>
        <v>0</v>
      </c>
      <c r="F24" s="19" cm="1">
        <f t="array" ref="F24">IFERROR(
    SUMPRODUCT(
        (Data_Clean_Build!J$2:J$51 - Data_Clean_Build!I$2:I$51) *
        ((Data_Clean_Build!J$2:J$51 - Data_Clean_Build!I$2:I$51) &lt; 0) *
        (Data_Clean_Build!I$2:I$51 &lt;&gt; 0) *
        (Data_Clean_Build!J$2:J$51 &lt;&gt; 0) *
        (($B24 = "All") + (Data_Clean_Build!$F$2:$F$51 = $B24)) *
        (($C24 = "") + ISNUMBER(SEARCH(Data_Clean_Build!$B$2:$B$51,$C24)))
    ),
    0
)</f>
        <v>0</v>
      </c>
      <c r="G24" s="19" cm="1">
        <f t="array" ref="G24">IFERROR(
    SUMPRODUCT(
        (Data_Clean_Build!K$2:K$51 - Data_Clean_Build!J$2:J$51) *
        ((Data_Clean_Build!K$2:K$51 - Data_Clean_Build!J$2:J$51) &lt; 0) *
        (Data_Clean_Build!J$2:J$51 &lt;&gt; 0) *
        (Data_Clean_Build!K$2:K$51 &lt;&gt; 0) *
        (($B24 = "All") + (Data_Clean_Build!$F$2:$F$51 = $B24)) *
        (($C24 = "") + ISNUMBER(SEARCH(Data_Clean_Build!$B$2:$B$51,$C24)))
    ),
    0
)</f>
        <v>0</v>
      </c>
      <c r="H24" s="19" cm="1">
        <f t="array" ref="H24">IFERROR(
    SUMPRODUCT(
        (Data_Clean_Build!L$2:L$51 - Data_Clean_Build!K$2:K$51) *
        ((Data_Clean_Build!L$2:L$51 - Data_Clean_Build!K$2:K$51) &lt; 0) *
        (Data_Clean_Build!K$2:K$51 &lt;&gt; 0) *
        (Data_Clean_Build!L$2:L$51 &lt;&gt; 0) *
        (($B24 = "All") + (Data_Clean_Build!$F$2:$F$51 = $B24)) *
        (($C24 = "") + ISNUMBER(SEARCH(Data_Clean_Build!$B$2:$B$51,$C24)))
    ),
    0
)</f>
        <v>0</v>
      </c>
      <c r="I24" s="19" cm="1">
        <f t="array" ref="I24">IFERROR(
    SUMPRODUCT(
        (Data_Clean_Build!M$2:M$51 - Data_Clean_Build!L$2:L$51) *
        ((Data_Clean_Build!M$2:M$51 - Data_Clean_Build!L$2:L$51) &lt; 0) *
        (Data_Clean_Build!L$2:L$51 &lt;&gt; 0) *
        (Data_Clean_Build!M$2:M$51 &lt;&gt; 0) *
        (($B24 = "All") + (Data_Clean_Build!$F$2:$F$51 = $B24)) *
        (($C24 = "") + ISNUMBER(SEARCH(Data_Clean_Build!$B$2:$B$51,$C24)))
    ),
    0
)</f>
        <v>0</v>
      </c>
      <c r="J24" s="19" cm="1">
        <f t="array" ref="J24">IFERROR(
    SUMPRODUCT(
        (Data_Clean_Build!N$2:N$51 - Data_Clean_Build!M$2:M$51) *
        ((Data_Clean_Build!N$2:N$51 - Data_Clean_Build!M$2:M$51) &lt; 0) *
        (Data_Clean_Build!M$2:M$51 &lt;&gt; 0) *
        (Data_Clean_Build!N$2:N$51 &lt;&gt; 0) *
        (($B24 = "All") + (Data_Clean_Build!$F$2:$F$51 = $B24)) *
        (($C24 = "") + ISNUMBER(SEARCH(Data_Clean_Build!$B$2:$B$51,$C24)))
    ),
    0
)</f>
        <v>0</v>
      </c>
      <c r="K24" s="19" cm="1">
        <f t="array" ref="K24">IFERROR(
    SUMPRODUCT(
        (Data_Clean_Build!O$2:O$51 - Data_Clean_Build!N$2:N$51) *
        ((Data_Clean_Build!O$2:O$51 - Data_Clean_Build!N$2:N$51) &lt; 0) *
        (Data_Clean_Build!N$2:N$51 &lt;&gt; 0) *
        (Data_Clean_Build!O$2:O$51 &lt;&gt; 0) *
        (($B24 = "All") + (Data_Clean_Build!$F$2:$F$51 = $B24)) *
        (($C24 = "") + ISNUMBER(SEARCH(Data_Clean_Build!$B$2:$B$51,$C24)))
    ),
    0
)</f>
        <v>0</v>
      </c>
      <c r="L24" s="19" cm="1">
        <f t="array" ref="L24">IFERROR(
    SUMPRODUCT(
        (Data_Clean_Build!P$2:P$51 - Data_Clean_Build!O$2:O$51) *
        ((Data_Clean_Build!P$2:P$51 - Data_Clean_Build!O$2:O$51) &lt; 0) *
        (Data_Clean_Build!O$2:O$51 &lt;&gt; 0) *
        (Data_Clean_Build!P$2:P$51 &lt;&gt; 0) *
        (($B24 = "All") + (Data_Clean_Build!$F$2:$F$51 = $B24)) *
        (($C24 = "") + ISNUMBER(SEARCH(Data_Clean_Build!$B$2:$B$51,$C24)))
    ),
    0
)</f>
        <v>0</v>
      </c>
      <c r="M24" s="19" cm="1">
        <f t="array" ref="M24">IFERROR(
    SUMPRODUCT(
        (Data_Clean_Build!Q$2:Q$51 - Data_Clean_Build!P$2:P$51) *
        ((Data_Clean_Build!Q$2:Q$51 - Data_Clean_Build!P$2:P$51) &lt; 0) *
        (Data_Clean_Build!P$2:P$51 &lt;&gt; 0) *
        (Data_Clean_Build!Q$2:Q$51 &lt;&gt; 0) *
        (($B24 = "All") + (Data_Clean_Build!$F$2:$F$51 = $B24)) *
        (($C24 = "") + ISNUMBER(SEARCH(Data_Clean_Build!$B$2:$B$51,$C24)))
    ),
    0
)</f>
        <v>-77.760000000000218</v>
      </c>
      <c r="N24" s="19" cm="1">
        <f t="array" ref="N24">IFERROR(
    SUMPRODUCT(
        (Data_Clean_Build!R$2:R$51 - Data_Clean_Build!Q$2:Q$51) *
        ((Data_Clean_Build!R$2:R$51 - Data_Clean_Build!Q$2:Q$51) &lt; 0) *
        (Data_Clean_Build!Q$2:Q$51 &lt;&gt; 0) *
        (Data_Clean_Build!R$2:R$51 &lt;&gt; 0) *
        (($B24 = "All") + (Data_Clean_Build!$F$2:$F$51 = $B24)) *
        (($C24 = "") + ISNUMBER(SEARCH(Data_Clean_Build!$B$2:$B$51,$C24)))
    ),
    0
)</f>
        <v>0</v>
      </c>
      <c r="O24" s="19" cm="1">
        <f t="array" ref="O24">IFERROR(
    SUMPRODUCT(
        (Data_Clean_Build!S$2:S$51 - Data_Clean_Build!R$2:R$51) *
        ((Data_Clean_Build!S$2:S$51 - Data_Clean_Build!R$2:R$51) &lt; 0) *
        (Data_Clean_Build!R$2:R$51 &lt;&gt; 0) *
        (Data_Clean_Build!S$2:S$51 &lt;&gt; 0) *
        (($B24 = "All") + (Data_Clean_Build!$F$2:$F$51 = $B24)) *
        (($C24 = "") + ISNUMBER(SEARCH(Data_Clean_Build!$B$2:$B$51,$C24)))
    ),
    0
)</f>
        <v>0</v>
      </c>
      <c r="P24" s="19" cm="1">
        <f t="array" ref="P24">IFERROR(
    SUMPRODUCT(
        (Data_Clean_Build!T$2:T$51 - Data_Clean_Build!S$2:S$51) *
        ((Data_Clean_Build!T$2:T$51 - Data_Clean_Build!S$2:S$51) &lt; 0) *
        (Data_Clean_Build!S$2:S$51 &lt;&gt; 0) *
        (Data_Clean_Build!T$2:T$51 &lt;&gt; 0) *
        (($B24 = "All") + (Data_Clean_Build!$F$2:$F$51 = $B24)) *
        (($C24 = "") + ISNUMBER(SEARCH(Data_Clean_Build!$B$2:$B$51,$C24)))
    ),
    0
)</f>
        <v>0</v>
      </c>
      <c r="Q24" s="19" cm="1">
        <f t="array" ref="Q24">IFERROR(
    SUMPRODUCT(
        (Data_Clean_Build!U$2:U$51 - Data_Clean_Build!T$2:T$51) *
        ((Data_Clean_Build!U$2:U$51 - Data_Clean_Build!T$2:T$51) &lt; 0) *
        (Data_Clean_Build!T$2:T$51 &lt;&gt; 0) *
        (Data_Clean_Build!U$2:U$51 &lt;&gt; 0) *
        (($B24 = "All") + (Data_Clean_Build!$F$2:$F$51 = $B24)) *
        (($C24 = "") + ISNUMBER(SEARCH(Data_Clean_Build!$B$2:$B$51,$C24)))
    ),
    0
)</f>
        <v>0</v>
      </c>
      <c r="R24" s="19" cm="1">
        <f t="array" ref="R24">IFERROR(
    SUMPRODUCT(
        (Data_Clean_Build!V$2:V$51 - Data_Clean_Build!U$2:U$51) *
        ((Data_Clean_Build!V$2:V$51 - Data_Clean_Build!U$2:U$51) &lt; 0) *
        (Data_Clean_Build!U$2:U$51 &lt;&gt; 0) *
        (Data_Clean_Build!V$2:V$51 &lt;&gt; 0) *
        (($B24 = "All") + (Data_Clean_Build!$F$2:$F$51 = $B24)) *
        (($C24 = "") + ISNUMBER(SEARCH(Data_Clean_Build!$B$2:$B$51,$C24)))
    ),
    0
)</f>
        <v>0</v>
      </c>
      <c r="S24" s="19" cm="1">
        <f t="array" ref="S24">IFERROR(
    SUMPRODUCT(
        (Data_Clean_Build!W$2:W$51 - Data_Clean_Build!V$2:V$51) *
        ((Data_Clean_Build!W$2:W$51 - Data_Clean_Build!V$2:V$51) &lt; 0) *
        (Data_Clean_Build!V$2:V$51 &lt;&gt; 0) *
        (Data_Clean_Build!W$2:W$51 &lt;&gt; 0) *
        (($B24 = "All") + (Data_Clean_Build!$F$2:$F$51 = $B24)) *
        (($C24 = "") + ISNUMBER(SEARCH(Data_Clean_Build!$B$2:$B$51,$C24)))
    ),
    0
)</f>
        <v>0</v>
      </c>
      <c r="T24" s="19" cm="1">
        <f t="array" ref="T24">IFERROR(
    SUMPRODUCT(
        (Data_Clean_Build!X$2:X$51 - Data_Clean_Build!W$2:W$51) *
        ((Data_Clean_Build!X$2:X$51 - Data_Clean_Build!W$2:W$51) &lt; 0) *
        (Data_Clean_Build!W$2:W$51 &lt;&gt; 0) *
        (Data_Clean_Build!X$2:X$51 &lt;&gt; 0) *
        (($B24 = "All") + (Data_Clean_Build!$F$2:$F$51 = $B24)) *
        (($C24 = "") + ISNUMBER(SEARCH(Data_Clean_Build!$B$2:$B$51,$C24)))
    ),
    0
)</f>
        <v>0</v>
      </c>
      <c r="U24" s="19" cm="1">
        <f t="array" ref="U24">IFERROR(
    SUMPRODUCT(
        (Data_Clean_Build!Y$2:Y$51 - Data_Clean_Build!X$2:X$51) *
        ((Data_Clean_Build!Y$2:Y$51 - Data_Clean_Build!X$2:X$51) &lt; 0) *
        (Data_Clean_Build!X$2:X$51 &lt;&gt; 0) *
        (Data_Clean_Build!Y$2:Y$51 &lt;&gt; 0) *
        (($B24 = "All") + (Data_Clean_Build!$F$2:$F$51 = $B24)) *
        (($C24 = "") + ISNUMBER(SEARCH(Data_Clean_Build!$B$2:$B$51,$C24)))
    ),
    0
)</f>
        <v>0</v>
      </c>
      <c r="V24" s="19" cm="1">
        <f t="array" ref="V24">IFERROR(
    SUMPRODUCT(
        (Data_Clean_Build!Z$2:Z$51 - Data_Clean_Build!Y$2:Y$51) *
        ((Data_Clean_Build!Z$2:Z$51 - Data_Clean_Build!Y$2:Y$51) &lt; 0) *
        (Data_Clean_Build!Y$2:Y$51 &lt;&gt; 0) *
        (Data_Clean_Build!Z$2:Z$51 &lt;&gt; 0) *
        (($B24 = "All") + (Data_Clean_Build!$F$2:$F$51 = $B24)) *
        (($C24 = "") + ISNUMBER(SEARCH(Data_Clean_Build!$B$2:$B$51,$C24)))
    ),
    0
)</f>
        <v>0</v>
      </c>
      <c r="W24" s="19" cm="1">
        <f t="array" ref="W24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(($B24 = "All") + (Data_Clean_Build!$F$2:$F$51 = $B24)) *
        (($C24 = "") + ISNUMBER(SEARCH(Data_Clean_Build!$B$2:$B$51,$C24)))
    ),
    0
)</f>
        <v>0</v>
      </c>
      <c r="X24" s="19" cm="1">
        <f t="array" ref="X24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(($B24 = "All") + (Data_Clean_Build!$F$2:$F$51 = $B24)) *
        (($C24 = "") + ISNUMBER(SEARCH(Data_Clean_Build!$B$2:$B$51,$C24)))
    ),
    0
)</f>
        <v>-1172.1916799999999</v>
      </c>
      <c r="Y24" s="19" cm="1">
        <f t="array" ref="Y24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(($B24 = "All") + (Data_Clean_Build!$F$2:$F$51 = $B24)) *
        (($C24 = "") + ISNUMBER(SEARCH(Data_Clean_Build!$B$2:$B$51,$C24)))
    ),
    0
)</f>
        <v>0</v>
      </c>
      <c r="Z24" s="19" cm="1">
        <f t="array" ref="Z24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(($B24 = "All") + (Data_Clean_Build!$F$2:$F$51 = $B24)) *
        (($C24 = "") + ISNUMBER(SEARCH(Data_Clean_Build!$B$2:$B$51,$C24)))
    ),
    0
)</f>
        <v>-71.850239999999758</v>
      </c>
      <c r="AA24" s="19" cm="1">
        <f t="array" ref="AA24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(($B24 = "All") + (Data_Clean_Build!$F$2:$F$51 = $B24)) *
        (($C24 = "") + ISNUMBER(SEARCH(Data_Clean_Build!$B$2:$B$51,$C24)))
    ),
    0
)</f>
        <v>-2760.4848000000006</v>
      </c>
      <c r="AB24" s="19" cm="1">
        <f t="array" ref="AB24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(($B24 = "All") + (Data_Clean_Build!$F$2:$F$51 = $B24)) *
        (($C24 = "") + ISNUMBER(SEARCH(Data_Clean_Build!$B$2:$B$51,$C24)))
    ),
    0
)</f>
        <v>0</v>
      </c>
      <c r="AC24" s="19" cm="1">
        <f t="array" ref="AC24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(($B24 = "All") + (Data_Clean_Build!$F$2:$F$51 = $B24)) *
        (($C24 = "") + ISNUMBER(SEARCH(Data_Clean_Build!$B$2:$B$51,$C24)))
    ),
    0
)</f>
        <v>-70.290720000000022</v>
      </c>
      <c r="AD24" s="19" cm="1">
        <f t="array" ref="AD24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(($B24 = "All") + (Data_Clean_Build!$F$2:$F$51 = $B24)) *
        (($C24 = "") + ISNUMBER(SEARCH(Data_Clean_Build!$B$2:$B$51,$C24)))
    ),
    0
)</f>
        <v>0</v>
      </c>
      <c r="AE24" s="19" cm="1">
        <f t="array" ref="AE24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(($B24 = "All") + (Data_Clean_Build!$F$2:$F$51 = $B24)) *
        (($C24 = "") + ISNUMBER(SEARCH(Data_Clean_Build!$B$2:$B$51,$C24)))
    ),
    0
)</f>
        <v>0</v>
      </c>
      <c r="AF24" s="19" cm="1">
        <f t="array" ref="AF24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(($B24 = "All") + (Data_Clean_Build!$F$2:$F$51 = $B24)) *
        (($C24 = "") + ISNUMBER(SEARCH(Data_Clean_Build!$B$2:$B$51,$C24)))
    ),
    0
)</f>
        <v>0</v>
      </c>
      <c r="AH24" s="19" cm="1">
        <f t="array" ref="AH24">_xlfn.SWITCH($A24,"Start",$E24,"End",$G24,SUM($E24:$G24))</f>
        <v>0</v>
      </c>
      <c r="AI24" s="19" cm="1">
        <f t="array" ref="AI24">_xlfn.SWITCH($A24,"Start",$H24,"End",$J24,SUM($H24:$J24))</f>
        <v>0</v>
      </c>
      <c r="AJ24" s="19" cm="1">
        <f t="array" ref="AJ24">_xlfn.SWITCH($A24,"Start",$K24,"End",$M24,SUM($K24:$M24))</f>
        <v>-77.760000000000218</v>
      </c>
      <c r="AK24" s="19" cm="1">
        <f t="array" ref="AK24">_xlfn.SWITCH($A24,"Start",$N24,"End",$P24,SUM($N24:$P24))</f>
        <v>0</v>
      </c>
      <c r="AL24" s="19" cm="1">
        <f t="array" ref="AL24">_xlfn.SWITCH($A24,"Start",$Q24,"End",$S24,SUM($Q24:$S24))</f>
        <v>0</v>
      </c>
      <c r="AM24" s="19" cm="1">
        <f t="array" ref="AM24">_xlfn.SWITCH($A24,"Start",$T24,"End",$V24,SUM($T24:$V24))</f>
        <v>0</v>
      </c>
      <c r="AN24" s="19" cm="1">
        <f t="array" ref="AN24">_xlfn.SWITCH($A24,"Start",$W24,"End",$Y24,SUM($W24:$Y24))</f>
        <v>-1172.1916799999999</v>
      </c>
      <c r="AO24" s="19" cm="1">
        <f t="array" ref="AO24">_xlfn.SWITCH($A24,"Start",$Z24,"End",$AB24,SUM($Z24:$AB24))</f>
        <v>-2832.3350400000004</v>
      </c>
      <c r="AP24" s="19" cm="1">
        <f t="array" ref="AP24">_xlfn.SWITCH($A24,"Start",$AC24,"End",$AE24,SUM($AC24:$AE24))</f>
        <v>-70.290720000000022</v>
      </c>
      <c r="AR24" s="19" cm="1">
        <f t="array" ref="AR24">_xlfn.SWITCH($A24,"Start",$E24,"End",$P24,SUM($E24:$P24))</f>
        <v>-77.760000000000218</v>
      </c>
      <c r="AS24" s="19" cm="1">
        <f t="array" ref="AS24">_xlfn.SWITCH($A24,"Start",$Q24,"End",$AB24,SUM($Q24:$AB24))</f>
        <v>-4004.5267200000003</v>
      </c>
    </row>
    <row r="25" spans="1:45" x14ac:dyDescent="0.2">
      <c r="A25" s="35" t="s">
        <v>20</v>
      </c>
      <c r="B25" s="34" t="s">
        <v>75</v>
      </c>
      <c r="C25" s="35" t="s">
        <v>16</v>
      </c>
      <c r="E25" s="19" cm="1">
        <f t="array" ref="E25">IFERROR(
    -SUMPRODUCT(
        (Data_Clean_Build!H$2:H$51) *
        (Data_Clean_Build!I$2:I$51 = 0) *
       (Data_Clean_Build!$E$2:$E$51 &lt;&gt; Data_Clean_Build!I$1:I$1) *
        (($B25 = "All") + (Data_Clean_Build!$F$2:$F$51 = $B25)) *
        (($C25 = "") + ISNUMBER(SEARCH(Data_Clean_Build!$B$2:$B$51,$C25)))
    ),
    0
)</f>
        <v>0</v>
      </c>
      <c r="F25" s="19" cm="1">
        <f t="array" ref="F25">IFERROR(
    -SUMPRODUCT(
        (Data_Clean_Build!I$2:I$51) *
        (Data_Clean_Build!J$2:J$51 = 0) *
       (Data_Clean_Build!$E$2:$E$51 &lt;&gt; Data_Clean_Build!J$1:J$1) *
        (($B25 = "All") + (Data_Clean_Build!$F$2:$F$51 = $B25)) *
        (($C25 = "") + ISNUMBER(SEARCH(Data_Clean_Build!$B$2:$B$51,$C25)))
    ),
    0
)</f>
        <v>0</v>
      </c>
      <c r="G25" s="19" cm="1">
        <f t="array" ref="G25">IFERROR(
    -SUMPRODUCT(
        (Data_Clean_Build!J$2:J$51) *
        (Data_Clean_Build!K$2:K$51 = 0) *
       (Data_Clean_Build!$E$2:$E$51 &lt;&gt; Data_Clean_Build!K$1:K$1) *
        (($B25 = "All") + (Data_Clean_Build!$F$2:$F$51 = $B25)) *
        (($C25 = "") + ISNUMBER(SEARCH(Data_Clean_Build!$B$2:$B$51,$C25)))
    ),
    0
)</f>
        <v>0</v>
      </c>
      <c r="H25" s="19" cm="1">
        <f t="array" ref="H25">IFERROR(
    -SUMPRODUCT(
        (Data_Clean_Build!K$2:K$51) *
        (Data_Clean_Build!L$2:L$51 = 0) *
       (Data_Clean_Build!$E$2:$E$51 &lt;&gt; Data_Clean_Build!L$1:L$1) *
        (($B25 = "All") + (Data_Clean_Build!$F$2:$F$51 = $B25)) *
        (($C25 = "") + ISNUMBER(SEARCH(Data_Clean_Build!$B$2:$B$51,$C25)))
    ),
    0
)</f>
        <v>0</v>
      </c>
      <c r="I25" s="19" cm="1">
        <f t="array" ref="I25">IFERROR(
    -SUMPRODUCT(
        (Data_Clean_Build!L$2:L$51) *
        (Data_Clean_Build!M$2:M$51 = 0) *
       (Data_Clean_Build!$E$2:$E$51 &lt;&gt; Data_Clean_Build!M$1:M$1) *
        (($B25 = "All") + (Data_Clean_Build!$F$2:$F$51 = $B25)) *
        (($C25 = "") + ISNUMBER(SEARCH(Data_Clean_Build!$B$2:$B$51,$C25)))
    ),
    0
)</f>
        <v>0</v>
      </c>
      <c r="J25" s="19" cm="1">
        <f t="array" ref="J25">IFERROR(
    -SUMPRODUCT(
        (Data_Clean_Build!M$2:M$51) *
        (Data_Clean_Build!N$2:N$51 = 0) *
       (Data_Clean_Build!$E$2:$E$51 &lt;&gt; Data_Clean_Build!N$1:N$1) *
        (($B25 = "All") + (Data_Clean_Build!$F$2:$F$51 = $B25)) *
        (($C25 = "") + ISNUMBER(SEARCH(Data_Clean_Build!$B$2:$B$51,$C25)))
    ),
    0
)</f>
        <v>0</v>
      </c>
      <c r="K25" s="19" cm="1">
        <f t="array" ref="K25">IFERROR(
    -SUMPRODUCT(
        (Data_Clean_Build!N$2:N$51) *
        (Data_Clean_Build!O$2:O$51 = 0) *
       (Data_Clean_Build!$E$2:$E$51 &lt;&gt; Data_Clean_Build!O$1:O$1) *
        (($B25 = "All") + (Data_Clean_Build!$F$2:$F$51 = $B25)) *
        (($C25 = "") + ISNUMBER(SEARCH(Data_Clean_Build!$B$2:$B$51,$C25)))
    ),
    0
)</f>
        <v>0</v>
      </c>
      <c r="L25" s="19" cm="1">
        <f t="array" ref="L25">IFERROR(
    -SUMPRODUCT(
        (Data_Clean_Build!O$2:O$51) *
        (Data_Clean_Build!P$2:P$51 = 0) *
       (Data_Clean_Build!$E$2:$E$51 &lt;&gt; Data_Clean_Build!P$1:P$1) *
        (($B25 = "All") + (Data_Clean_Build!$F$2:$F$51 = $B25)) *
        (($C25 = "") + ISNUMBER(SEARCH(Data_Clean_Build!$B$2:$B$51,$C25)))
    ),
    0
)</f>
        <v>0</v>
      </c>
      <c r="M25" s="19" cm="1">
        <f t="array" ref="M25">IFERROR(
    -SUMPRODUCT(
        (Data_Clean_Build!P$2:P$51) *
        (Data_Clean_Build!Q$2:Q$51 = 0) *
       (Data_Clean_Build!$E$2:$E$51 &lt;&gt; Data_Clean_Build!Q$1:Q$1) *
        (($B25 = "All") + (Data_Clean_Build!$F$2:$F$51 = $B25)) *
        (($C25 = "") + ISNUMBER(SEARCH(Data_Clean_Build!$B$2:$B$51,$C25)))
    ),
    0
)</f>
        <v>0</v>
      </c>
      <c r="N25" s="19" cm="1">
        <f t="array" ref="N25">IFERROR(
    -SUMPRODUCT(
        (Data_Clean_Build!Q$2:Q$51) *
        (Data_Clean_Build!R$2:R$51 = 0) *
       (Data_Clean_Build!$E$2:$E$51 &lt;&gt; Data_Clean_Build!R$1:R$1) *
        (($B25 = "All") + (Data_Clean_Build!$F$2:$F$51 = $B25)) *
        (($C25 = "") + ISNUMBER(SEARCH(Data_Clean_Build!$B$2:$B$51,$C25)))
    ),
    0
)</f>
        <v>0</v>
      </c>
      <c r="O25" s="19" cm="1">
        <f t="array" ref="O25">IFERROR(
    -SUMPRODUCT(
        (Data_Clean_Build!R$2:R$51) *
        (Data_Clean_Build!S$2:S$51 = 0) *
       (Data_Clean_Build!$E$2:$E$51 &lt;&gt; Data_Clean_Build!S$1:S$1) *
        (($B25 = "All") + (Data_Clean_Build!$F$2:$F$51 = $B25)) *
        (($C25 = "") + ISNUMBER(SEARCH(Data_Clean_Build!$B$2:$B$51,$C25)))
    ),
    0
)</f>
        <v>0</v>
      </c>
      <c r="P25" s="19" cm="1">
        <f t="array" ref="P25">IFERROR(
    -SUMPRODUCT(
        (Data_Clean_Build!S$2:S$51) *
        (Data_Clean_Build!T$2:T$51 = 0) *
       (Data_Clean_Build!$E$2:$E$51 &lt;&gt; Data_Clean_Build!T$1:T$1) *
        (($B25 = "All") + (Data_Clean_Build!$F$2:$F$51 = $B25)) *
        (($C25 = "") + ISNUMBER(SEARCH(Data_Clean_Build!$B$2:$B$51,$C25)))
    ),
    0
)</f>
        <v>0</v>
      </c>
      <c r="Q25" s="19" cm="1">
        <f t="array" ref="Q25">IFERROR(
    -SUMPRODUCT(
        (Data_Clean_Build!T$2:T$51) *
        (Data_Clean_Build!U$2:U$51 = 0) *
       (Data_Clean_Build!$E$2:$E$51 &lt;&gt; Data_Clean_Build!U$1:U$1) *
        (($B25 = "All") + (Data_Clean_Build!$F$2:$F$51 = $B25)) *
        (($C25 = "") + ISNUMBER(SEARCH(Data_Clean_Build!$B$2:$B$51,$C25)))
    ),
    0
)</f>
        <v>0</v>
      </c>
      <c r="R25" s="19" cm="1">
        <f t="array" ref="R25">IFERROR(
    -SUMPRODUCT(
        (Data_Clean_Build!U$2:U$51) *
        (Data_Clean_Build!V$2:V$51 = 0) *
       (Data_Clean_Build!$E$2:$E$51 &lt;&gt; Data_Clean_Build!V$1:V$1) *
        (($B25 = "All") + (Data_Clean_Build!$F$2:$F$51 = $B25)) *
        (($C25 = "") + ISNUMBER(SEARCH(Data_Clean_Build!$B$2:$B$51,$C25)))
    ),
    0
)</f>
        <v>0</v>
      </c>
      <c r="S25" s="19" cm="1">
        <f t="array" ref="S25">IFERROR(
    -SUMPRODUCT(
        (Data_Clean_Build!V$2:V$51) *
        (Data_Clean_Build!W$2:W$51 = 0) *
       (Data_Clean_Build!$E$2:$E$51 &lt;&gt; Data_Clean_Build!W$1:W$1) *
        (($B25 = "All") + (Data_Clean_Build!$F$2:$F$51 = $B25)) *
        (($C25 = "") + ISNUMBER(SEARCH(Data_Clean_Build!$B$2:$B$51,$C25)))
    ),
    0
)</f>
        <v>0</v>
      </c>
      <c r="T25" s="19" cm="1">
        <f t="array" ref="T25">IFERROR(
    -SUMPRODUCT(
        (Data_Clean_Build!W$2:W$51) *
        (Data_Clean_Build!X$2:X$51 = 0) *
       (Data_Clean_Build!$E$2:$E$51 &lt;&gt; Data_Clean_Build!X$1:X$1) *
        (($B25 = "All") + (Data_Clean_Build!$F$2:$F$51 = $B25)) *
        (($C25 = "") + ISNUMBER(SEARCH(Data_Clean_Build!$B$2:$B$51,$C25)))
    ),
    0
)</f>
        <v>0</v>
      </c>
      <c r="U25" s="19" cm="1">
        <f t="array" ref="U25">IFERROR(
    -SUMPRODUCT(
        (Data_Clean_Build!X$2:X$51) *
        (Data_Clean_Build!Y$2:Y$51 = 0) *
       (Data_Clean_Build!$E$2:$E$51 &lt;&gt; Data_Clean_Build!Y$1:Y$1) *
        (($B25 = "All") + (Data_Clean_Build!$F$2:$F$51 = $B25)) *
        (($C25 = "") + ISNUMBER(SEARCH(Data_Clean_Build!$B$2:$B$51,$C25)))
    ),
    0
)</f>
        <v>0</v>
      </c>
      <c r="V25" s="19" cm="1">
        <f t="array" ref="V25">IFERROR(
    -SUMPRODUCT(
        (Data_Clean_Build!Y$2:Y$51) *
        (Data_Clean_Build!Z$2:Z$51 = 0) *
       (Data_Clean_Build!$E$2:$E$51 &lt;&gt; Data_Clean_Build!Z$1:Z$1) *
        (($B25 = "All") + (Data_Clean_Build!$F$2:$F$51 = $B25)) *
        (($C25 = "") + ISNUMBER(SEARCH(Data_Clean_Build!$B$2:$B$51,$C25)))
    ),
    0
)</f>
        <v>0</v>
      </c>
      <c r="W25" s="19" cm="1">
        <f t="array" ref="W25">IFERROR(
    -SUMPRODUCT(
        (Data_Clean_Build!Z$2:Z$51) *
        (Data_Clean_Build!AA$2:AA$51 = 0) *
       (Data_Clean_Build!$E$2:$E$51 &lt;&gt; Data_Clean_Build!AA$1:AA$1) *
        (($B25 = "All") + (Data_Clean_Build!$F$2:$F$51 = $B25)) *
        (($C25 = "") + ISNUMBER(SEARCH(Data_Clean_Build!$B$2:$B$51,$C25)))
    ),
    0
)</f>
        <v>0</v>
      </c>
      <c r="X25" s="19" cm="1">
        <f t="array" ref="X25">IFERROR(
    -SUMPRODUCT(
        (Data_Clean_Build!AA$2:AA$51) *
        (Data_Clean_Build!AB$2:AB$51 = 0) *
       (Data_Clean_Build!$E$2:$E$51 &lt;&gt; Data_Clean_Build!AB$1:AB$1) *
        (($B25 = "All") + (Data_Clean_Build!$F$2:$F$51 = $B25)) *
        (($C25 = "") + ISNUMBER(SEARCH(Data_Clean_Build!$B$2:$B$51,$C25)))
    ),
    0
)</f>
        <v>0</v>
      </c>
      <c r="Y25" s="19" cm="1">
        <f t="array" ref="Y25">IFERROR(
    -SUMPRODUCT(
        (Data_Clean_Build!AB$2:AB$51) *
        (Data_Clean_Build!AC$2:AC$51 = 0) *
       (Data_Clean_Build!$E$2:$E$51 &lt;&gt; Data_Clean_Build!AC$1:AC$1) *
        (($B25 = "All") + (Data_Clean_Build!$F$2:$F$51 = $B25)) *
        (($C25 = "") + ISNUMBER(SEARCH(Data_Clean_Build!$B$2:$B$51,$C25)))
    ),
    0
)</f>
        <v>0</v>
      </c>
      <c r="Z25" s="19" cm="1">
        <f t="array" ref="Z25">IFERROR(
    -SUMPRODUCT(
        (Data_Clean_Build!AC$2:AC$51) *
        (Data_Clean_Build!AD$2:AD$51 = 0) *
       (Data_Clean_Build!$E$2:$E$51 &lt;&gt; Data_Clean_Build!AD$1:AD$1) *
        (($B25 = "All") + (Data_Clean_Build!$F$2:$F$51 = $B25)) *
        (($C25 = "") + ISNUMBER(SEARCH(Data_Clean_Build!$B$2:$B$51,$C25)))
    ),
    0
)</f>
        <v>0</v>
      </c>
      <c r="AA25" s="19" cm="1">
        <f t="array" ref="AA25">IFERROR(
    -SUMPRODUCT(
        (Data_Clean_Build!AD$2:AD$51) *
        (Data_Clean_Build!AE$2:AE$51 = 0) *
       (Data_Clean_Build!$E$2:$E$51 &lt;&gt; Data_Clean_Build!AE$1:AE$1) *
        (($B25 = "All") + (Data_Clean_Build!$F$2:$F$51 = $B25)) *
        (($C25 = "") + ISNUMBER(SEARCH(Data_Clean_Build!$B$2:$B$51,$C25)))
    ),
    0
)</f>
        <v>0</v>
      </c>
      <c r="AB25" s="19" cm="1">
        <f t="array" ref="AB25">IFERROR(
    -SUMPRODUCT(
        (Data_Clean_Build!AE$2:AE$51) *
        (Data_Clean_Build!AF$2:AF$51 = 0) *
       (Data_Clean_Build!$E$2:$E$51 &lt;&gt; Data_Clean_Build!AF$1:AF$1) *
        (($B25 = "All") + (Data_Clean_Build!$F$2:$F$51 = $B25)) *
        (($C25 = "") + ISNUMBER(SEARCH(Data_Clean_Build!$B$2:$B$51,$C25)))
    ),
    0
)</f>
        <v>0</v>
      </c>
      <c r="AC25" s="19" cm="1">
        <f t="array" ref="AC25">IFERROR(
    -SUMPRODUCT(
        (Data_Clean_Build!AF$2:AF$51) *
        (Data_Clean_Build!AG$2:AG$51 = 0) *
       (Data_Clean_Build!$E$2:$E$51 &lt;&gt; Data_Clean_Build!AG$1:AG$1) *
        (($B25 = "All") + (Data_Clean_Build!$F$2:$F$51 = $B25)) *
        (($C25 = "") + ISNUMBER(SEARCH(Data_Clean_Build!$B$2:$B$51,$C25)))
    ),
    0
)</f>
        <v>0</v>
      </c>
      <c r="AD25" s="19" cm="1">
        <f t="array" ref="AD25">IFERROR(
    -SUMPRODUCT(
        (Data_Clean_Build!AG$2:AG$51) *
        (Data_Clean_Build!AH$2:AH$51 = 0) *
       (Data_Clean_Build!$E$2:$E$51 &lt;&gt; Data_Clean_Build!AH$1:AH$1) *
        (($B25 = "All") + (Data_Clean_Build!$F$2:$F$51 = $B25)) *
        (($C25 = "") + ISNUMBER(SEARCH(Data_Clean_Build!$B$2:$B$51,$C25)))
    ),
    0
)</f>
        <v>0</v>
      </c>
      <c r="AE25" s="19" cm="1">
        <f t="array" ref="AE25">IFERROR(
    -SUMPRODUCT(
        (Data_Clean_Build!AH$2:AH$51) *
        (Data_Clean_Build!AI$2:AI$51 = 0) *
       (Data_Clean_Build!$E$2:$E$51 &lt;&gt; Data_Clean_Build!AI$1:AI$1) *
        (($B25 = "All") + (Data_Clean_Build!$F$2:$F$51 = $B25)) *
        (($C25 = "") + ISNUMBER(SEARCH(Data_Clean_Build!$B$2:$B$51,$C25)))
    ),
    0
)</f>
        <v>0</v>
      </c>
      <c r="AF25" s="19" cm="1">
        <f t="array" ref="AF25">IFERROR(
    -SUMPRODUCT(
        (Data_Clean_Build!AI$2:AI$51) *
        (Data_Clean_Build!AJ$2:AJ$51 = 0) *
       (Data_Clean_Build!$E$2:$E$51 &lt;&gt; Data_Clean_Build!AJ$1:AJ$1) *
        (($B25 = "All") + (Data_Clean_Build!$F$2:$F$51 = $B25)) *
        (($C25 = "") + ISNUMBER(SEARCH(Data_Clean_Build!$B$2:$B$51,$C25)))
    ),
    0
)</f>
        <v>0</v>
      </c>
      <c r="AH25" s="19" cm="1">
        <f t="array" ref="AH25">_xlfn.SWITCH($A25,"Start",$E25,"End",$G25,SUM($E25:$G25))</f>
        <v>0</v>
      </c>
      <c r="AI25" s="19" cm="1">
        <f t="array" ref="AI25">_xlfn.SWITCH($A25,"Start",$H25,"End",$J25,SUM($H25:$J25))</f>
        <v>0</v>
      </c>
      <c r="AJ25" s="19" cm="1">
        <f t="array" ref="AJ25">_xlfn.SWITCH($A25,"Start",$K25,"End",$M25,SUM($K25:$M25))</f>
        <v>0</v>
      </c>
      <c r="AK25" s="19" cm="1">
        <f t="array" ref="AK25">_xlfn.SWITCH($A25,"Start",$N25,"End",$P25,SUM($N25:$P25))</f>
        <v>0</v>
      </c>
      <c r="AL25" s="19" cm="1">
        <f t="array" ref="AL25">_xlfn.SWITCH($A25,"Start",$Q25,"End",$S25,SUM($Q25:$S25))</f>
        <v>0</v>
      </c>
      <c r="AM25" s="19" cm="1">
        <f t="array" ref="AM25">_xlfn.SWITCH($A25,"Start",$T25,"End",$V25,SUM($T25:$V25))</f>
        <v>0</v>
      </c>
      <c r="AN25" s="19" cm="1">
        <f t="array" ref="AN25">_xlfn.SWITCH($A25,"Start",$W25,"End",$Y25,SUM($W25:$Y25))</f>
        <v>0</v>
      </c>
      <c r="AO25" s="19" cm="1">
        <f t="array" ref="AO25">_xlfn.SWITCH($A25,"Start",$Z25,"End",$AB25,SUM($Z25:$AB25))</f>
        <v>0</v>
      </c>
      <c r="AP25" s="19" cm="1">
        <f t="array" ref="AP25">_xlfn.SWITCH($A25,"Start",$AC25,"End",$AE25,SUM($AC25:$AE25))</f>
        <v>0</v>
      </c>
      <c r="AR25" s="19" cm="1">
        <f t="array" ref="AR25">_xlfn.SWITCH($A25,"Start",$E25,"End",$P25,SUM($E25:$P25))</f>
        <v>0</v>
      </c>
      <c r="AS25" s="19" cm="1">
        <f t="array" ref="AS25">_xlfn.SWITCH($A25,"Start",$Q25,"End",$AB25,SUM($Q25:$AB25))</f>
        <v>0</v>
      </c>
    </row>
    <row r="26" spans="1:45" x14ac:dyDescent="0.2">
      <c r="A26" s="35" t="s">
        <v>21</v>
      </c>
      <c r="B26" s="34" t="s">
        <v>75</v>
      </c>
      <c r="C26" s="35" t="s">
        <v>16</v>
      </c>
      <c r="E26" s="19" cm="1">
        <f t="array" ref="E26">IFERROR(
    -SUMPRODUCT(
        (Data_Clean_Build!H$2:H$51) *
        (Data_Clean_Build!$E$2:$E$51 = Data_Clean_Build!I$1:I$1) *
        (($B26 = "All") + (Data_Clean_Build!$F$2:$F$51 = $B26)) *
        (($C26 = "") + ISNUMBER(SEARCH(Data_Clean_Build!$B$2:$B$51,$C26)))
    ),
    0
)</f>
        <v>0</v>
      </c>
      <c r="F26" s="19" cm="1">
        <f t="array" ref="F26">IFERROR(
    -SUMPRODUCT(
        (Data_Clean_Build!I$2:I$51) *
        (Data_Clean_Build!$E$2:$E$51 = Data_Clean_Build!J$1:J$1) *
        (($B26 = "All") + (Data_Clean_Build!$F$2:$F$51 = $B26)) *
        (($C26 = "") + ISNUMBER(SEARCH(Data_Clean_Build!$B$2:$B$51,$C26)))
    ),
    0
)</f>
        <v>0</v>
      </c>
      <c r="G26" s="19" cm="1">
        <f t="array" ref="G26">IFERROR(
    -SUMPRODUCT(
        (Data_Clean_Build!J$2:J$51) *
        (Data_Clean_Build!$E$2:$E$51 = Data_Clean_Build!K$1:K$1) *
        (($B26 = "All") + (Data_Clean_Build!$F$2:$F$51 = $B26)) *
        (($C26 = "") + ISNUMBER(SEARCH(Data_Clean_Build!$B$2:$B$51,$C26)))
    ),
    0
)</f>
        <v>0</v>
      </c>
      <c r="H26" s="19" cm="1">
        <f t="array" ref="H26">IFERROR(
    -SUMPRODUCT(
        (Data_Clean_Build!K$2:K$51) *
        (Data_Clean_Build!$E$2:$E$51 = Data_Clean_Build!L$1:L$1) *
        (($B26 = "All") + (Data_Clean_Build!$F$2:$F$51 = $B26)) *
        (($C26 = "") + ISNUMBER(SEARCH(Data_Clean_Build!$B$2:$B$51,$C26)))
    ),
    0
)</f>
        <v>0</v>
      </c>
      <c r="I26" s="19" cm="1">
        <f t="array" ref="I26">IFERROR(
    -SUMPRODUCT(
        (Data_Clean_Build!L$2:L$51) *
        (Data_Clean_Build!$E$2:$E$51 = Data_Clean_Build!M$1:M$1) *
        (($B26 = "All") + (Data_Clean_Build!$F$2:$F$51 = $B26)) *
        (($C26 = "") + ISNUMBER(SEARCH(Data_Clean_Build!$B$2:$B$51,$C26)))
    ),
    0
)</f>
        <v>0</v>
      </c>
      <c r="J26" s="19" cm="1">
        <f t="array" ref="J26">IFERROR(
    -SUMPRODUCT(
        (Data_Clean_Build!M$2:M$51) *
        (Data_Clean_Build!$E$2:$E$51 = Data_Clean_Build!N$1:N$1) *
        (($B26 = "All") + (Data_Clean_Build!$F$2:$F$51 = $B26)) *
        (($C26 = "") + ISNUMBER(SEARCH(Data_Clean_Build!$B$2:$B$51,$C26)))
    ),
    0
)</f>
        <v>0</v>
      </c>
      <c r="K26" s="19" cm="1">
        <f t="array" ref="K26">IFERROR(
    -SUMPRODUCT(
        (Data_Clean_Build!N$2:N$51) *
        (Data_Clean_Build!$E$2:$E$51 = Data_Clean_Build!O$1:O$1) *
        (($B26 = "All") + (Data_Clean_Build!$F$2:$F$51 = $B26)) *
        (($C26 = "") + ISNUMBER(SEARCH(Data_Clean_Build!$B$2:$B$51,$C26)))
    ),
    0
)</f>
        <v>0</v>
      </c>
      <c r="L26" s="19" cm="1">
        <f t="array" ref="L26">IFERROR(
    -SUMPRODUCT(
        (Data_Clean_Build!O$2:O$51) *
        (Data_Clean_Build!$E$2:$E$51 = Data_Clean_Build!P$1:P$1) *
        (($B26 = "All") + (Data_Clean_Build!$F$2:$F$51 = $B26)) *
        (($C26 = "") + ISNUMBER(SEARCH(Data_Clean_Build!$B$2:$B$51,$C26)))
    ),
    0
)</f>
        <v>0</v>
      </c>
      <c r="M26" s="19" cm="1">
        <f t="array" ref="M26">IFERROR(
    -SUMPRODUCT(
        (Data_Clean_Build!P$2:P$51) *
        (Data_Clean_Build!$E$2:$E$51 = Data_Clean_Build!Q$1:Q$1) *
        (($B26 = "All") + (Data_Clean_Build!$F$2:$F$51 = $B26)) *
        (($C26 = "") + ISNUMBER(SEARCH(Data_Clean_Build!$B$2:$B$51,$C26)))
    ),
    0
)</f>
        <v>0</v>
      </c>
      <c r="N26" s="19" cm="1">
        <f t="array" ref="N26">IFERROR(
    -SUMPRODUCT(
        (Data_Clean_Build!Q$2:Q$51) *
        (Data_Clean_Build!$E$2:$E$51 = Data_Clean_Build!R$1:R$1) *
        (($B26 = "All") + (Data_Clean_Build!$F$2:$F$51 = $B26)) *
        (($C26 = "") + ISNUMBER(SEARCH(Data_Clean_Build!$B$2:$B$51,$C26)))
    ),
    0
)</f>
        <v>0</v>
      </c>
      <c r="O26" s="19" cm="1">
        <f t="array" ref="O26">IFERROR(
    -SUMPRODUCT(
        (Data_Clean_Build!R$2:R$51) *
        (Data_Clean_Build!$E$2:$E$51 = Data_Clean_Build!S$1:S$1) *
        (($B26 = "All") + (Data_Clean_Build!$F$2:$F$51 = $B26)) *
        (($C26 = "") + ISNUMBER(SEARCH(Data_Clean_Build!$B$2:$B$51,$C26)))
    ),
    0
)</f>
        <v>0</v>
      </c>
      <c r="P26" s="19" cm="1">
        <f t="array" ref="P26">IFERROR(
    -SUMPRODUCT(
        (Data_Clean_Build!S$2:S$51) *
        (Data_Clean_Build!$E$2:$E$51 = Data_Clean_Build!T$1:T$1) *
        (($B26 = "All") + (Data_Clean_Build!$F$2:$F$51 = $B26)) *
        (($C26 = "") + ISNUMBER(SEARCH(Data_Clean_Build!$B$2:$B$51,$C26)))
    ),
    0
)</f>
        <v>0</v>
      </c>
      <c r="Q26" s="19" cm="1">
        <f t="array" ref="Q26">IFERROR(
    -SUMPRODUCT(
        (Data_Clean_Build!T$2:T$51) *
        (Data_Clean_Build!$E$2:$E$51 = Data_Clean_Build!U$1:U$1) *
        (($B26 = "All") + (Data_Clean_Build!$F$2:$F$51 = $B26)) *
        (($C26 = "") + ISNUMBER(SEARCH(Data_Clean_Build!$B$2:$B$51,$C26)))
    ),
    0
)</f>
        <v>0</v>
      </c>
      <c r="R26" s="19" cm="1">
        <f t="array" ref="R26">IFERROR(
    -SUMPRODUCT(
        (Data_Clean_Build!U$2:U$51) *
        (Data_Clean_Build!$E$2:$E$51 = Data_Clean_Build!V$1:V$1) *
        (($B26 = "All") + (Data_Clean_Build!$F$2:$F$51 = $B26)) *
        (($C26 = "") + ISNUMBER(SEARCH(Data_Clean_Build!$B$2:$B$51,$C26)))
    ),
    0
)</f>
        <v>0</v>
      </c>
      <c r="S26" s="19" cm="1">
        <f t="array" ref="S26">IFERROR(
    -SUMPRODUCT(
        (Data_Clean_Build!V$2:V$51) *
        (Data_Clean_Build!$E$2:$E$51 = Data_Clean_Build!W$1:W$1) *
        (($B26 = "All") + (Data_Clean_Build!$F$2:$F$51 = $B26)) *
        (($C26 = "") + ISNUMBER(SEARCH(Data_Clean_Build!$B$2:$B$51,$C26)))
    ),
    0
)</f>
        <v>0</v>
      </c>
      <c r="T26" s="19" cm="1">
        <f t="array" ref="T26">IFERROR(
    -SUMPRODUCT(
        (Data_Clean_Build!W$2:W$51) *
        (Data_Clean_Build!$E$2:$E$51 = Data_Clean_Build!X$1:X$1) *
        (($B26 = "All") + (Data_Clean_Build!$F$2:$F$51 = $B26)) *
        (($C26 = "") + ISNUMBER(SEARCH(Data_Clean_Build!$B$2:$B$51,$C26)))
    ),
    0
)</f>
        <v>0</v>
      </c>
      <c r="U26" s="19" cm="1">
        <f t="array" ref="U26">IFERROR(
    -SUMPRODUCT(
        (Data_Clean_Build!X$2:X$51) *
        (Data_Clean_Build!$E$2:$E$51 = Data_Clean_Build!Y$1:Y$1) *
        (($B26 = "All") + (Data_Clean_Build!$F$2:$F$51 = $B26)) *
        (($C26 = "") + ISNUMBER(SEARCH(Data_Clean_Build!$B$2:$B$51,$C26)))
    ),
    0
)</f>
        <v>0</v>
      </c>
      <c r="V26" s="19" cm="1">
        <f t="array" ref="V26">IFERROR(
    -SUMPRODUCT(
        (Data_Clean_Build!Y$2:Y$51) *
        (Data_Clean_Build!$E$2:$E$51 = Data_Clean_Build!Z$1:Z$1) *
        (($B26 = "All") + (Data_Clean_Build!$F$2:$F$51 = $B26)) *
        (($C26 = "") + ISNUMBER(SEARCH(Data_Clean_Build!$B$2:$B$51,$C26)))
    ),
    0
)</f>
        <v>0</v>
      </c>
      <c r="W26" s="19" cm="1">
        <f t="array" ref="W26">IFERROR(
    -SUMPRODUCT(
        (Data_Clean_Build!Z$2:Z$51) *
        (Data_Clean_Build!$E$2:$E$51 = Data_Clean_Build!AA$1:AA$1) *
        (($B26 = "All") + (Data_Clean_Build!$F$2:$F$51 = $B26)) *
        (($C26 = "") + ISNUMBER(SEARCH(Data_Clean_Build!$B$2:$B$51,$C26)))
    ),
    0
)</f>
        <v>0</v>
      </c>
      <c r="X26" s="19" cm="1">
        <f t="array" ref="X26">IFERROR(
    -SUMPRODUCT(
        (Data_Clean_Build!AA$2:AA$51) *
        (Data_Clean_Build!$E$2:$E$51 = Data_Clean_Build!AB$1:AB$1) *
        (($B26 = "All") + (Data_Clean_Build!$F$2:$F$51 = $B26)) *
        (($C26 = "") + ISNUMBER(SEARCH(Data_Clean_Build!$B$2:$B$51,$C26)))
    ),
    0
)</f>
        <v>0</v>
      </c>
      <c r="Y26" s="19" cm="1">
        <f t="array" ref="Y26">IFERROR(
    -SUMPRODUCT(
        (Data_Clean_Build!AB$2:AB$51) *
        (Data_Clean_Build!$E$2:$E$51 = Data_Clean_Build!AC$1:AC$1) *
        (($B26 = "All") + (Data_Clean_Build!$F$2:$F$51 = $B26)) *
        (($C26 = "") + ISNUMBER(SEARCH(Data_Clean_Build!$B$2:$B$51,$C26)))
    ),
    0
)</f>
        <v>0</v>
      </c>
      <c r="Z26" s="19" cm="1">
        <f t="array" ref="Z26">IFERROR(
    -SUMPRODUCT(
        (Data_Clean_Build!AC$2:AC$51) *
        (Data_Clean_Build!$E$2:$E$51 = Data_Clean_Build!AD$1:AD$1) *
        (($B26 = "All") + (Data_Clean_Build!$F$2:$F$51 = $B26)) *
        (($C26 = "") + ISNUMBER(SEARCH(Data_Clean_Build!$B$2:$B$51,$C26)))
    ),
    0
)</f>
        <v>0</v>
      </c>
      <c r="AA26" s="19" cm="1">
        <f t="array" ref="AA26">IFERROR(
    -SUMPRODUCT(
        (Data_Clean_Build!AD$2:AD$51) *
        (Data_Clean_Build!$E$2:$E$51 = Data_Clean_Build!AE$1:AE$1) *
        (($B26 = "All") + (Data_Clean_Build!$F$2:$F$51 = $B26)) *
        (($C26 = "") + ISNUMBER(SEARCH(Data_Clean_Build!$B$2:$B$51,$C26)))
    ),
    0
)</f>
        <v>0</v>
      </c>
      <c r="AB26" s="19" cm="1">
        <f t="array" ref="AB26">IFERROR(
    -SUMPRODUCT(
        (Data_Clean_Build!AE$2:AE$51) *
        (Data_Clean_Build!$E$2:$E$51 = Data_Clean_Build!AF$1:AF$1) *
        (($B26 = "All") + (Data_Clean_Build!$F$2:$F$51 = $B26)) *
        (($C26 = "") + ISNUMBER(SEARCH(Data_Clean_Build!$B$2:$B$51,$C26)))
    ),
    0
)</f>
        <v>0</v>
      </c>
      <c r="AC26" s="19" cm="1">
        <f t="array" ref="AC26">IFERROR(
    -SUMPRODUCT(
        (Data_Clean_Build!AF$2:AF$51) *
        (Data_Clean_Build!$E$2:$E$51 = Data_Clean_Build!AG$1:AG$1) *
        (($B26 = "All") + (Data_Clean_Build!$F$2:$F$51 = $B26)) *
        (($C26 = "") + ISNUMBER(SEARCH(Data_Clean_Build!$B$2:$B$51,$C26)))
    ),
    0
)</f>
        <v>0</v>
      </c>
      <c r="AD26" s="19" cm="1">
        <f t="array" ref="AD26">IFERROR(
    -SUMPRODUCT(
        (Data_Clean_Build!AG$2:AG$51) *
        (Data_Clean_Build!$E$2:$E$51 = Data_Clean_Build!AH$1:AH$1) *
        (($B26 = "All") + (Data_Clean_Build!$F$2:$F$51 = $B26)) *
        (($C26 = "") + ISNUMBER(SEARCH(Data_Clean_Build!$B$2:$B$51,$C26)))
    ),
    0
)</f>
        <v>0</v>
      </c>
      <c r="AE26" s="19" cm="1">
        <f t="array" ref="AE26">IFERROR(
    -SUMPRODUCT(
        (Data_Clean_Build!AH$2:AH$51) *
        (Data_Clean_Build!$E$2:$E$51 = Data_Clean_Build!AI$1:AI$1) *
        (($B26 = "All") + (Data_Clean_Build!$F$2:$F$51 = $B26)) *
        (($C26 = "") + ISNUMBER(SEARCH(Data_Clean_Build!$B$2:$B$51,$C26)))
    ),
    0
)</f>
        <v>0</v>
      </c>
      <c r="AF26" s="19" cm="1">
        <f t="array" ref="AF26">IFERROR(
    -SUMPRODUCT(
        (Data_Clean_Build!AI$2:AI$51) *
        (Data_Clean_Build!$E$2:$E$51 = Data_Clean_Build!AJ$1:AJ$1) *
        (($B26 = "All") + (Data_Clean_Build!$F$2:$F$51 = $B26)) *
        (($C26 = "") + ISNUMBER(SEARCH(Data_Clean_Build!$B$2:$B$51,$C26)))
    ),
    0
)</f>
        <v>0</v>
      </c>
      <c r="AH26" s="19" cm="1">
        <f t="array" ref="AH26">_xlfn.SWITCH($A26,"Start",$E26,"End",$G26,SUM($E26:$G26))</f>
        <v>0</v>
      </c>
      <c r="AI26" s="19" cm="1">
        <f t="array" ref="AI26">_xlfn.SWITCH($A26,"Start",$H26,"End",$J26,SUM($H26:$J26))</f>
        <v>0</v>
      </c>
      <c r="AJ26" s="19" cm="1">
        <f t="array" ref="AJ26">_xlfn.SWITCH($A26,"Start",$K26,"End",$M26,SUM($K26:$M26))</f>
        <v>0</v>
      </c>
      <c r="AK26" s="19" cm="1">
        <f t="array" ref="AK26">_xlfn.SWITCH($A26,"Start",$N26,"End",$P26,SUM($N26:$P26))</f>
        <v>0</v>
      </c>
      <c r="AL26" s="19" cm="1">
        <f t="array" ref="AL26">_xlfn.SWITCH($A26,"Start",$Q26,"End",$S26,SUM($Q26:$S26))</f>
        <v>0</v>
      </c>
      <c r="AM26" s="19" cm="1">
        <f t="array" ref="AM26">_xlfn.SWITCH($A26,"Start",$T26,"End",$V26,SUM($T26:$V26))</f>
        <v>0</v>
      </c>
      <c r="AN26" s="19" cm="1">
        <f t="array" ref="AN26">_xlfn.SWITCH($A26,"Start",$W26,"End",$Y26,SUM($W26:$Y26))</f>
        <v>0</v>
      </c>
      <c r="AO26" s="19" cm="1">
        <f t="array" ref="AO26">_xlfn.SWITCH($A26,"Start",$Z26,"End",$AB26,SUM($Z26:$AB26))</f>
        <v>0</v>
      </c>
      <c r="AP26" s="19" cm="1">
        <f t="array" ref="AP26">_xlfn.SWITCH($A26,"Start",$AC26,"End",$AE26,SUM($AC26:$AE26))</f>
        <v>0</v>
      </c>
      <c r="AR26" s="19" cm="1">
        <f t="array" ref="AR26">_xlfn.SWITCH($A26,"Start",$E26,"End",$P26,SUM($E26:$P26))</f>
        <v>0</v>
      </c>
      <c r="AS26" s="19" cm="1">
        <f t="array" ref="AS26">_xlfn.SWITCH($A26,"Start",$Q26,"End",$AB26,SUM($Q26:$AB26))</f>
        <v>0</v>
      </c>
    </row>
    <row r="27" spans="1:45" x14ac:dyDescent="0.2">
      <c r="A27" s="35" t="s">
        <v>22</v>
      </c>
      <c r="B27" s="34" t="s">
        <v>75</v>
      </c>
      <c r="C27" s="35" t="s">
        <v>16</v>
      </c>
      <c r="E27" s="19" cm="1">
        <f t="array" ref="E27">IFERROR(
    SUMPRODUCT(
        (Data_Clean_Build!I$2:I$51) *
        (($B27 = "All") + (Data_Clean_Build!$F$2:$F$51 = $B27)) *
        (($C27 = "") + ISNUMBER(SEARCH(Data_Clean_Build!$B$2:$B$51,$C27)))
    ),
    0
)</f>
        <v>0</v>
      </c>
      <c r="F27" s="19" cm="1">
        <f t="array" ref="F27">IFERROR(
    SUMPRODUCT(
        (Data_Clean_Build!J$2:J$51) *
        (($B27 = "All") + (Data_Clean_Build!$F$2:$F$51 = $B27)) *
        (($C27 = "") + ISNUMBER(SEARCH(Data_Clean_Build!$B$2:$B$51,$C27)))
    ),
    0
)</f>
        <v>0</v>
      </c>
      <c r="G27" s="19" cm="1">
        <f t="array" ref="G27">IFERROR(
    SUMPRODUCT(
        (Data_Clean_Build!K$2:K$51) *
        (($B27 = "All") + (Data_Clean_Build!$F$2:$F$51 = $B27)) *
        (($C27 = "") + ISNUMBER(SEARCH(Data_Clean_Build!$B$2:$B$51,$C27)))
    ),
    0
)</f>
        <v>0</v>
      </c>
      <c r="H27" s="19" cm="1">
        <f t="array" ref="H27">IFERROR(
    SUMPRODUCT(
        (Data_Clean_Build!L$2:L$51) *
        (($B27 = "All") + (Data_Clean_Build!$F$2:$F$51 = $B27)) *
        (($C27 = "") + ISNUMBER(SEARCH(Data_Clean_Build!$B$2:$B$51,$C27)))
    ),
    0
)</f>
        <v>0</v>
      </c>
      <c r="I27" s="19" cm="1">
        <f t="array" ref="I27">IFERROR(
    SUMPRODUCT(
        (Data_Clean_Build!M$2:M$51) *
        (($B27 = "All") + (Data_Clean_Build!$F$2:$F$51 = $B27)) *
        (($C27 = "") + ISNUMBER(SEARCH(Data_Clean_Build!$B$2:$B$51,$C27)))
    ),
    0
)</f>
        <v>0</v>
      </c>
      <c r="J27" s="19" cm="1">
        <f t="array" ref="J27">IFERROR(
    SUMPRODUCT(
        (Data_Clean_Build!N$2:N$51) *
        (($B27 = "All") + (Data_Clean_Build!$F$2:$F$51 = $B27)) *
        (($C27 = "") + ISNUMBER(SEARCH(Data_Clean_Build!$B$2:$B$51,$C27)))
    ),
    0
)</f>
        <v>0</v>
      </c>
      <c r="K27" s="19" cm="1">
        <f t="array" ref="K27">IFERROR(
    SUMPRODUCT(
        (Data_Clean_Build!O$2:O$51) *
        (($B27 = "All") + (Data_Clean_Build!$F$2:$F$51 = $B27)) *
        (($C27 = "") + ISNUMBER(SEARCH(Data_Clean_Build!$B$2:$B$51,$C27)))
    ),
    0
)</f>
        <v>394.83792</v>
      </c>
      <c r="L27" s="19" cm="1">
        <f t="array" ref="L27">IFERROR(
    SUMPRODUCT(
        (Data_Clean_Build!P$2:P$51) *
        (($B27 = "All") + (Data_Clean_Build!$F$2:$F$51 = $B27)) *
        (($C27 = "") + ISNUMBER(SEARCH(Data_Clean_Build!$B$2:$B$51,$C27)))
    ),
    0
)</f>
        <v>9176.0112000000008</v>
      </c>
      <c r="M27" s="19" cm="1">
        <f t="array" ref="M27">IFERROR(
    SUMPRODUCT(
        (Data_Clean_Build!Q$2:Q$51) *
        (($B27 = "All") + (Data_Clean_Build!$F$2:$F$51 = $B27)) *
        (($C27 = "") + ISNUMBER(SEARCH(Data_Clean_Build!$B$2:$B$51,$C27)))
    ),
    0
)</f>
        <v>9121.52412</v>
      </c>
      <c r="N27" s="19" cm="1">
        <f t="array" ref="N27">IFERROR(
    SUMPRODUCT(
        (Data_Clean_Build!R$2:R$51) *
        (($B27 = "All") + (Data_Clean_Build!$F$2:$F$51 = $B27)) *
        (($C27 = "") + ISNUMBER(SEARCH(Data_Clean_Build!$B$2:$B$51,$C27)))
    ),
    0
)</f>
        <v>9156.9063600000009</v>
      </c>
      <c r="O27" s="19" cm="1">
        <f t="array" ref="O27">IFERROR(
    SUMPRODUCT(
        (Data_Clean_Build!S$2:S$51) *
        (($B27 = "All") + (Data_Clean_Build!$F$2:$F$51 = $B27)) *
        (($C27 = "") + ISNUMBER(SEARCH(Data_Clean_Build!$B$2:$B$51,$C27)))
    ),
    0
)</f>
        <v>9157.2104400000007</v>
      </c>
      <c r="P27" s="19" cm="1">
        <f t="array" ref="P27">IFERROR(
    SUMPRODUCT(
        (Data_Clean_Build!T$2:T$51) *
        (($B27 = "All") + (Data_Clean_Build!$F$2:$F$51 = $B27)) *
        (($C27 = "") + ISNUMBER(SEARCH(Data_Clean_Build!$B$2:$B$51,$C27)))
    ),
    0
)</f>
        <v>9157.2104400000007</v>
      </c>
      <c r="Q27" s="19" cm="1">
        <f t="array" ref="Q27">IFERROR(
    SUMPRODUCT(
        (Data_Clean_Build!U$2:U$51) *
        (($B27 = "All") + (Data_Clean_Build!$F$2:$F$51 = $B27)) *
        (($C27 = "") + ISNUMBER(SEARCH(Data_Clean_Build!$B$2:$B$51,$C27)))
    ),
    0
)</f>
        <v>9765.2015999999985</v>
      </c>
      <c r="R27" s="19" cm="1">
        <f t="array" ref="R27">IFERROR(
    SUMPRODUCT(
        (Data_Clean_Build!V$2:V$51) *
        (($B27 = "All") + (Data_Clean_Build!$F$2:$F$51 = $B27)) *
        (($C27 = "") + ISNUMBER(SEARCH(Data_Clean_Build!$B$2:$B$51,$C27)))
    ),
    0
)</f>
        <v>9765.2015999999985</v>
      </c>
      <c r="S27" s="19" cm="1">
        <f t="array" ref="S27">IFERROR(
    SUMPRODUCT(
        (Data_Clean_Build!W$2:W$51) *
        (($B27 = "All") + (Data_Clean_Build!$F$2:$F$51 = $B27)) *
        (($C27 = "") + ISNUMBER(SEARCH(Data_Clean_Build!$B$2:$B$51,$C27)))
    ),
    0
)</f>
        <v>9765.2015999999985</v>
      </c>
      <c r="T27" s="19" cm="1">
        <f t="array" ref="T27">IFERROR(
    SUMPRODUCT(
        (Data_Clean_Build!X$2:X$51) *
        (($B27 = "All") + (Data_Clean_Build!$F$2:$F$51 = $B27)) *
        (($C27 = "") + ISNUMBER(SEARCH(Data_Clean_Build!$B$2:$B$51,$C27)))
    ),
    0
)</f>
        <v>9765.2015999999985</v>
      </c>
      <c r="U27" s="19" cm="1">
        <f t="array" ref="U27">IFERROR(
    SUMPRODUCT(
        (Data_Clean_Build!Y$2:Y$51) *
        (($B27 = "All") + (Data_Clean_Build!$F$2:$F$51 = $B27)) *
        (($C27 = "") + ISNUMBER(SEARCH(Data_Clean_Build!$B$2:$B$51,$C27)))
    ),
    0
)</f>
        <v>9765.2015999999985</v>
      </c>
      <c r="V27" s="19" cm="1">
        <f t="array" ref="V27">IFERROR(
    SUMPRODUCT(
        (Data_Clean_Build!Z$2:Z$51) *
        (($B27 = "All") + (Data_Clean_Build!$F$2:$F$51 = $B27)) *
        (($C27 = "") + ISNUMBER(SEARCH(Data_Clean_Build!$B$2:$B$51,$C27)))
    ),
    0
)</f>
        <v>9773.2871999999988</v>
      </c>
      <c r="W27" s="19" cm="1">
        <f t="array" ref="W27">IFERROR(
    SUMPRODUCT(
        (Data_Clean_Build!AA$2:AA$51) *
        (($B27 = "All") + (Data_Clean_Build!$F$2:$F$51 = $B27)) *
        (($C27 = "") + ISNUMBER(SEARCH(Data_Clean_Build!$B$2:$B$51,$C27)))
    ),
    0
)</f>
        <v>9773.2871999999988</v>
      </c>
      <c r="X27" s="19" cm="1">
        <f t="array" ref="X27">IFERROR(
    SUMPRODUCT(
        (Data_Clean_Build!AB$2:AB$51) *
        (($B27 = "All") + (Data_Clean_Build!$F$2:$F$51 = $B27)) *
        (($C27 = "") + ISNUMBER(SEARCH(Data_Clean_Build!$B$2:$B$51,$C27)))
    ),
    0
)</f>
        <v>8941.6646400000009</v>
      </c>
      <c r="Y27" s="19" cm="1">
        <f t="array" ref="Y27">IFERROR(
    SUMPRODUCT(
        (Data_Clean_Build!AC$2:AC$51) *
        (($B27 = "All") + (Data_Clean_Build!$F$2:$F$51 = $B27)) *
        (($C27 = "") + ISNUMBER(SEARCH(Data_Clean_Build!$B$2:$B$51,$C27)))
    ),
    0
)</f>
        <v>8986.3046400000003</v>
      </c>
      <c r="Z27" s="19" cm="1">
        <f t="array" ref="Z27">IFERROR(
    SUMPRODUCT(
        (Data_Clean_Build!AD$2:AD$51) *
        (($B27 = "All") + (Data_Clean_Build!$F$2:$F$51 = $B27)) *
        (($C27 = "") + ISNUMBER(SEARCH(Data_Clean_Build!$B$2:$B$51,$C27)))
    ),
    0
)</f>
        <v>8914.4544000000005</v>
      </c>
      <c r="AA27" s="19" cm="1">
        <f t="array" ref="AA27">IFERROR(
    SUMPRODUCT(
        (Data_Clean_Build!AE$2:AE$51) *
        (($B27 = "All") + (Data_Clean_Build!$F$2:$F$51 = $B27)) *
        (($C27 = "") + ISNUMBER(SEARCH(Data_Clean_Build!$B$2:$B$51,$C27)))
    ),
    0
)</f>
        <v>6153.9696000000004</v>
      </c>
      <c r="AB27" s="19" cm="1">
        <f t="array" ref="AB27">IFERROR(
    SUMPRODUCT(
        (Data_Clean_Build!AF$2:AF$51) *
        (($B27 = "All") + (Data_Clean_Build!$F$2:$F$51 = $B27)) *
        (($C27 = "") + ISNUMBER(SEARCH(Data_Clean_Build!$B$2:$B$51,$C27)))
    ),
    0
)</f>
        <v>6244.6896000000006</v>
      </c>
      <c r="AC27" s="19" cm="1">
        <f t="array" ref="AC27">IFERROR(
    SUMPRODUCT(
        (Data_Clean_Build!AG$2:AG$51) *
        (($B27 = "All") + (Data_Clean_Build!$F$2:$F$51 = $B27)) *
        (($C27 = "") + ISNUMBER(SEARCH(Data_Clean_Build!$B$2:$B$51,$C27)))
    ),
    0
)</f>
        <v>6475.3862399999998</v>
      </c>
      <c r="AD27" s="19" cm="1">
        <f t="array" ref="AD27">IFERROR(
    SUMPRODUCT(
        (Data_Clean_Build!AH$2:AH$51) *
        (($B27 = "All") + (Data_Clean_Build!$F$2:$F$51 = $B27)) *
        (($C27 = "") + ISNUMBER(SEARCH(Data_Clean_Build!$B$2:$B$51,$C27)))
    ),
    0
)</f>
        <v>6475.3862399999998</v>
      </c>
      <c r="AE27" s="19" cm="1">
        <f t="array" ref="AE27">IFERROR(
    SUMPRODUCT(
        (Data_Clean_Build!AI$2:AI$51) *
        (($B27 = "All") + (Data_Clean_Build!$F$2:$F$51 = $B27)) *
        (($C27 = "") + ISNUMBER(SEARCH(Data_Clean_Build!$B$2:$B$51,$C27)))
    ),
    0
)</f>
        <v>6475.3862399999998</v>
      </c>
      <c r="AF27" s="19" cm="1">
        <f t="array" ref="AF27">IFERROR(
    SUMPRODUCT(
        (Data_Clean_Build!AJ$2:AJ$51) *
        (($B27 = "All") + (Data_Clean_Build!$F$2:$F$51 = $B27)) *
        (($C27 = "") + ISNUMBER(SEARCH(Data_Clean_Build!$B$2:$B$51,$C27)))
    ),
    0
)</f>
        <v>6475.3862399999998</v>
      </c>
      <c r="AH27" s="19" cm="1">
        <f t="array" ref="AH27">_xlfn.SWITCH($A27,"Start",$E27,"End",$G27,SUM($E27:$G27))</f>
        <v>0</v>
      </c>
      <c r="AI27" s="19" cm="1">
        <f t="array" ref="AI27">_xlfn.SWITCH($A27,"Start",$H27,"End",$J27,SUM($H27:$J27))</f>
        <v>0</v>
      </c>
      <c r="AJ27" s="19" cm="1">
        <f t="array" ref="AJ27">_xlfn.SWITCH($A27,"Start",$K27,"End",$M27,SUM($K27:$M27))</f>
        <v>9121.52412</v>
      </c>
      <c r="AK27" s="19" cm="1">
        <f t="array" ref="AK27">_xlfn.SWITCH($A27,"Start",$N27,"End",$P27,SUM($N27:$P27))</f>
        <v>9157.2104400000007</v>
      </c>
      <c r="AL27" s="19" cm="1">
        <f t="array" ref="AL27">_xlfn.SWITCH($A27,"Start",$Q27,"End",$S27,SUM($Q27:$S27))</f>
        <v>9765.2015999999985</v>
      </c>
      <c r="AM27" s="19" cm="1">
        <f t="array" ref="AM27">_xlfn.SWITCH($A27,"Start",$T27,"End",$V27,SUM($T27:$V27))</f>
        <v>9773.2871999999988</v>
      </c>
      <c r="AN27" s="19" cm="1">
        <f t="array" ref="AN27">_xlfn.SWITCH($A27,"Start",$W27,"End",$Y27,SUM($W27:$Y27))</f>
        <v>8986.3046400000003</v>
      </c>
      <c r="AO27" s="19" cm="1">
        <f t="array" ref="AO27">_xlfn.SWITCH($A27,"Start",$Z27,"End",$AB27,SUM($Z27:$AB27))</f>
        <v>6244.6896000000006</v>
      </c>
      <c r="AP27" s="19" cm="1">
        <f t="array" ref="AP27">_xlfn.SWITCH($A27,"Start",$AC27,"End",$AE27,SUM($AC27:$AE27))</f>
        <v>6475.3862399999998</v>
      </c>
      <c r="AR27" s="19" cm="1">
        <f t="array" ref="AR27">_xlfn.SWITCH($A27,"Start",$E27,"End",$P27,SUM($E27:$P27))</f>
        <v>9157.2104400000007</v>
      </c>
      <c r="AS27" s="19" cm="1">
        <f t="array" ref="AS27">_xlfn.SWITCH($A27,"Start",$Q27,"End",$AB27,SUM($Q27:$AB27))</f>
        <v>6244.6896000000006</v>
      </c>
    </row>
    <row r="28" spans="1:45" x14ac:dyDescent="0.2">
      <c r="A28" s="35" t="s">
        <v>16</v>
      </c>
      <c r="B28" s="34"/>
      <c r="C28" s="35" t="s">
        <v>16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H28" s="19"/>
      <c r="AI28" s="19"/>
      <c r="AJ28" s="19"/>
      <c r="AK28" s="19"/>
      <c r="AL28" s="19"/>
      <c r="AM28" s="19"/>
      <c r="AN28" s="19"/>
      <c r="AO28" s="19"/>
      <c r="AP28" s="19"/>
      <c r="AR28" s="19"/>
      <c r="AS28" s="19"/>
    </row>
    <row r="29" spans="1:45" x14ac:dyDescent="0.2">
      <c r="A29" s="35" t="s">
        <v>13</v>
      </c>
      <c r="B29" s="34" t="s">
        <v>76</v>
      </c>
      <c r="C29" s="35" t="s">
        <v>16</v>
      </c>
      <c r="E29" s="19" cm="1">
        <f t="array" ref="E29">IFERROR(
    SUMPRODUCT(
        (Data_Clean_Build!H$2:H$51) *
        (($B29 = "All") + (Data_Clean_Build!$F$2:$F$51 = $B29)) *
        (($C29 = "") + ISNUMBER(SEARCH(Data_Clean_Build!$B$2:$B$51,$C29)))
    ),
    0
)</f>
        <v>0</v>
      </c>
      <c r="F29" s="19" cm="1">
        <f t="array" ref="F29">IFERROR(
    SUMPRODUCT(
        (Data_Clean_Build!I$2:I$51) *
        (($B29 = "All") + (Data_Clean_Build!$F$2:$F$51 = $B29)) *
        (($C29 = "") + ISNUMBER(SEARCH(Data_Clean_Build!$B$2:$B$51,$C29)))
    ),
    0
)</f>
        <v>0</v>
      </c>
      <c r="G29" s="19" cm="1">
        <f t="array" ref="G29">IFERROR(
    SUMPRODUCT(
        (Data_Clean_Build!J$2:J$51) *
        (($B29 = "All") + (Data_Clean_Build!$F$2:$F$51 = $B29)) *
        (($C29 = "") + ISNUMBER(SEARCH(Data_Clean_Build!$B$2:$B$51,$C29)))
    ),
    0
)</f>
        <v>0</v>
      </c>
      <c r="H29" s="19" cm="1">
        <f t="array" ref="H29">IFERROR(
    SUMPRODUCT(
        (Data_Clean_Build!K$2:K$51) *
        (($B29 = "All") + (Data_Clean_Build!$F$2:$F$51 = $B29)) *
        (($C29 = "") + ISNUMBER(SEARCH(Data_Clean_Build!$B$2:$B$51,$C29)))
    ),
    0
)</f>
        <v>0</v>
      </c>
      <c r="I29" s="19" cm="1">
        <f t="array" ref="I29">IFERROR(
    SUMPRODUCT(
        (Data_Clean_Build!L$2:L$51) *
        (($B29 = "All") + (Data_Clean_Build!$F$2:$F$51 = $B29)) *
        (($C29 = "") + ISNUMBER(SEARCH(Data_Clean_Build!$B$2:$B$51,$C29)))
    ),
    0
)</f>
        <v>0</v>
      </c>
      <c r="J29" s="19" cm="1">
        <f t="array" ref="J29">IFERROR(
    SUMPRODUCT(
        (Data_Clean_Build!M$2:M$51) *
        (($B29 = "All") + (Data_Clean_Build!$F$2:$F$51 = $B29)) *
        (($C29 = "") + ISNUMBER(SEARCH(Data_Clean_Build!$B$2:$B$51,$C29)))
    ),
    0
)</f>
        <v>0</v>
      </c>
      <c r="K29" s="19" cm="1">
        <f t="array" ref="K29">IFERROR(
    SUMPRODUCT(
        (Data_Clean_Build!N$2:N$51) *
        (($B29 = "All") + (Data_Clean_Build!$F$2:$F$51 = $B29)) *
        (($C29 = "") + ISNUMBER(SEARCH(Data_Clean_Build!$B$2:$B$51,$C29)))
    ),
    0
)</f>
        <v>0</v>
      </c>
      <c r="L29" s="19" cm="1">
        <f t="array" ref="L29">IFERROR(
    SUMPRODUCT(
        (Data_Clean_Build!O$2:O$51) *
        (($B29 = "All") + (Data_Clean_Build!$F$2:$F$51 = $B29)) *
        (($C29 = "") + ISNUMBER(SEARCH(Data_Clean_Build!$B$2:$B$51,$C29)))
    ),
    0
)</f>
        <v>0</v>
      </c>
      <c r="M29" s="19" cm="1">
        <f t="array" ref="M29">IFERROR(
    SUMPRODUCT(
        (Data_Clean_Build!P$2:P$51) *
        (($B29 = "All") + (Data_Clean_Build!$F$2:$F$51 = $B29)) *
        (($C29 = "") + ISNUMBER(SEARCH(Data_Clean_Build!$B$2:$B$51,$C29)))
    ),
    0
)</f>
        <v>0</v>
      </c>
      <c r="N29" s="19" cm="1">
        <f t="array" ref="N29">IFERROR(
    SUMPRODUCT(
        (Data_Clean_Build!Q$2:Q$51) *
        (($B29 = "All") + (Data_Clean_Build!$F$2:$F$51 = $B29)) *
        (($C29 = "") + ISNUMBER(SEARCH(Data_Clean_Build!$B$2:$B$51,$C29)))
    ),
    0
)</f>
        <v>0</v>
      </c>
      <c r="O29" s="19" cm="1">
        <f t="array" ref="O29">IFERROR(
    SUMPRODUCT(
        (Data_Clean_Build!R$2:R$51) *
        (($B29 = "All") + (Data_Clean_Build!$F$2:$F$51 = $B29)) *
        (($C29 = "") + ISNUMBER(SEARCH(Data_Clean_Build!$B$2:$B$51,$C29)))
    ),
    0
)</f>
        <v>1810.4702399999999</v>
      </c>
      <c r="P29" s="19" cm="1">
        <f t="array" ref="P29">IFERROR(
    SUMPRODUCT(
        (Data_Clean_Build!S$2:S$51) *
        (($B29 = "All") + (Data_Clean_Build!$F$2:$F$51 = $B29)) *
        (($C29 = "") + ISNUMBER(SEARCH(Data_Clean_Build!$B$2:$B$51,$C29)))
    ),
    0
)</f>
        <v>1869.5102399999998</v>
      </c>
      <c r="Q29" s="19" cm="1">
        <f t="array" ref="Q29">IFERROR(
    SUMPRODUCT(
        (Data_Clean_Build!T$2:T$51) *
        (($B29 = "All") + (Data_Clean_Build!$F$2:$F$51 = $B29)) *
        (($C29 = "") + ISNUMBER(SEARCH(Data_Clean_Build!$B$2:$B$51,$C29)))
    ),
    0
)</f>
        <v>1923.3475199999998</v>
      </c>
      <c r="R29" s="19" cm="1">
        <f t="array" ref="R29">IFERROR(
    SUMPRODUCT(
        (Data_Clean_Build!U$2:U$51) *
        (($B29 = "All") + (Data_Clean_Build!$F$2:$F$51 = $B29)) *
        (($C29 = "") + ISNUMBER(SEARCH(Data_Clean_Build!$B$2:$B$51,$C29)))
    ),
    0
)</f>
        <v>1976.4950399999998</v>
      </c>
      <c r="S29" s="19" cm="1">
        <f t="array" ref="S29">IFERROR(
    SUMPRODUCT(
        (Data_Clean_Build!V$2:V$51) *
        (($B29 = "All") + (Data_Clean_Build!$F$2:$F$51 = $B29)) *
        (($C29 = "") + ISNUMBER(SEARCH(Data_Clean_Build!$B$2:$B$51,$C29)))
    ),
    0
)</f>
        <v>1976.4950399999998</v>
      </c>
      <c r="T29" s="19" cm="1">
        <f t="array" ref="T29">IFERROR(
    SUMPRODUCT(
        (Data_Clean_Build!W$2:W$51) *
        (($B29 = "All") + (Data_Clean_Build!$F$2:$F$51 = $B29)) *
        (($C29 = "") + ISNUMBER(SEARCH(Data_Clean_Build!$B$2:$B$51,$C29)))
    ),
    0
)</f>
        <v>1974.4271999999999</v>
      </c>
      <c r="U29" s="19" cm="1">
        <f t="array" ref="U29">IFERROR(
    SUMPRODUCT(
        (Data_Clean_Build!X$2:X$51) *
        (($B29 = "All") + (Data_Clean_Build!$F$2:$F$51 = $B29)) *
        (($C29 = "") + ISNUMBER(SEARCH(Data_Clean_Build!$B$2:$B$51,$C29)))
    ),
    0
)</f>
        <v>1974.4271999999999</v>
      </c>
      <c r="V29" s="19" cm="1">
        <f t="array" ref="V29">IFERROR(
    SUMPRODUCT(
        (Data_Clean_Build!Y$2:Y$51) *
        (($B29 = "All") + (Data_Clean_Build!$F$2:$F$51 = $B29)) *
        (($C29 = "") + ISNUMBER(SEARCH(Data_Clean_Build!$B$2:$B$51,$C29)))
    ),
    0
)</f>
        <v>1974.4271999999999</v>
      </c>
      <c r="W29" s="19" cm="1">
        <f t="array" ref="W29">IFERROR(
    SUMPRODUCT(
        (Data_Clean_Build!Z$2:Z$51) *
        (($B29 = "All") + (Data_Clean_Build!$F$2:$F$51 = $B29)) *
        (($C29 = "") + ISNUMBER(SEARCH(Data_Clean_Build!$B$2:$B$51,$C29)))
    ),
    0
)</f>
        <v>1989.7516799999999</v>
      </c>
      <c r="X29" s="19" cm="1">
        <f t="array" ref="X29">IFERROR(
    SUMPRODUCT(
        (Data_Clean_Build!AA$2:AA$51) *
        (($B29 = "All") + (Data_Clean_Build!$F$2:$F$51 = $B29)) *
        (($C29 = "") + ISNUMBER(SEARCH(Data_Clean_Build!$B$2:$B$51,$C29)))
    ),
    0
)</f>
        <v>1989.7516799999999</v>
      </c>
      <c r="Y29" s="19" cm="1">
        <f t="array" ref="Y29">IFERROR(
    SUMPRODUCT(
        (Data_Clean_Build!AB$2:AB$51) *
        (($B29 = "All") + (Data_Clean_Build!$F$2:$F$51 = $B29)) *
        (($C29 = "") + ISNUMBER(SEARCH(Data_Clean_Build!$B$2:$B$51,$C29)))
    ),
    0
)</f>
        <v>2194.2460800000003</v>
      </c>
      <c r="Z29" s="19" cm="1">
        <f t="array" ref="Z29">IFERROR(
    SUMPRODUCT(
        (Data_Clean_Build!AC$2:AC$51) *
        (($B29 = "All") + (Data_Clean_Build!$F$2:$F$51 = $B29)) *
        (($C29 = "") + ISNUMBER(SEARCH(Data_Clean_Build!$B$2:$B$51,$C29)))
    ),
    0
)</f>
        <v>2194.2460800000003</v>
      </c>
      <c r="AA29" s="19" cm="1">
        <f t="array" ref="AA29">IFERROR(
    SUMPRODUCT(
        (Data_Clean_Build!AD$2:AD$51) *
        (($B29 = "All") + (Data_Clean_Build!$F$2:$F$51 = $B29)) *
        (($C29 = "") + ISNUMBER(SEARCH(Data_Clean_Build!$B$2:$B$51,$C29)))
    ),
    0
)</f>
        <v>2194.2460800000003</v>
      </c>
      <c r="AB29" s="19" cm="1">
        <f t="array" ref="AB29">IFERROR(
    SUMPRODUCT(
        (Data_Clean_Build!AE$2:AE$51) *
        (($B29 = "All") + (Data_Clean_Build!$F$2:$F$51 = $B29)) *
        (($C29 = "") + ISNUMBER(SEARCH(Data_Clean_Build!$B$2:$B$51,$C29)))
    ),
    0
)</f>
        <v>1993.0780799999998</v>
      </c>
      <c r="AC29" s="19" cm="1">
        <f t="array" ref="AC29">IFERROR(
    SUMPRODUCT(
        (Data_Clean_Build!AF$2:AF$51) *
        (($B29 = "All") + (Data_Clean_Build!$F$2:$F$51 = $B29)) *
        (($C29 = "") + ISNUMBER(SEARCH(Data_Clean_Build!$B$2:$B$51,$C29)))
    ),
    0
)</f>
        <v>1993.0780799999998</v>
      </c>
      <c r="AD29" s="19" cm="1">
        <f t="array" ref="AD29">IFERROR(
    SUMPRODUCT(
        (Data_Clean_Build!AG$2:AG$51) *
        (($B29 = "All") + (Data_Clean_Build!$F$2:$F$51 = $B29)) *
        (($C29 = "") + ISNUMBER(SEARCH(Data_Clean_Build!$B$2:$B$51,$C29)))
    ),
    0
)</f>
        <v>2129.0688</v>
      </c>
      <c r="AE29" s="19" cm="1">
        <f t="array" ref="AE29">IFERROR(
    SUMPRODUCT(
        (Data_Clean_Build!AH$2:AH$51) *
        (($B29 = "All") + (Data_Clean_Build!$F$2:$F$51 = $B29)) *
        (($C29 = "") + ISNUMBER(SEARCH(Data_Clean_Build!$B$2:$B$51,$C29)))
    ),
    0
)</f>
        <v>2129.0688</v>
      </c>
      <c r="AF29" s="19" cm="1">
        <f t="array" ref="AF29">IFERROR(
    SUMPRODUCT(
        (Data_Clean_Build!AI$2:AI$51) *
        (($B29 = "All") + (Data_Clean_Build!$F$2:$F$51 = $B29)) *
        (($C29 = "") + ISNUMBER(SEARCH(Data_Clean_Build!$B$2:$B$51,$C29)))
    ),
    0
)</f>
        <v>2129.0688</v>
      </c>
      <c r="AH29" s="19" cm="1">
        <f t="array" ref="AH29">_xlfn.SWITCH($A29,"Start",$E29,"End",$G29,SUM($E29:$G29))</f>
        <v>0</v>
      </c>
      <c r="AI29" s="19" cm="1">
        <f t="array" ref="AI29">_xlfn.SWITCH($A29,"Start",$H29,"End",$J29,SUM($H29:$J29))</f>
        <v>0</v>
      </c>
      <c r="AJ29" s="19" cm="1">
        <f t="array" ref="AJ29">_xlfn.SWITCH($A29,"Start",$K29,"End",$M29,SUM($K29:$M29))</f>
        <v>0</v>
      </c>
      <c r="AK29" s="19" cm="1">
        <f t="array" ref="AK29">_xlfn.SWITCH($A29,"Start",$N29,"End",$P29,SUM($N29:$P29))</f>
        <v>0</v>
      </c>
      <c r="AL29" s="19" cm="1">
        <f t="array" ref="AL29">_xlfn.SWITCH($A29,"Start",$Q29,"End",$S29,SUM($Q29:$S29))</f>
        <v>1923.3475199999998</v>
      </c>
      <c r="AM29" s="19" cm="1">
        <f t="array" ref="AM29">_xlfn.SWITCH($A29,"Start",$T29,"End",$V29,SUM($T29:$V29))</f>
        <v>1974.4271999999999</v>
      </c>
      <c r="AN29" s="19" cm="1">
        <f t="array" ref="AN29">_xlfn.SWITCH($A29,"Start",$W29,"End",$Y29,SUM($W29:$Y29))</f>
        <v>1989.7516799999999</v>
      </c>
      <c r="AO29" s="19" cm="1">
        <f t="array" ref="AO29">_xlfn.SWITCH($A29,"Start",$Z29,"End",$AB29,SUM($Z29:$AB29))</f>
        <v>2194.2460800000003</v>
      </c>
      <c r="AP29" s="19" cm="1">
        <f t="array" ref="AP29">_xlfn.SWITCH($A29,"Start",$AC29,"End",$AE29,SUM($AC29:$AE29))</f>
        <v>1993.0780799999998</v>
      </c>
      <c r="AR29" s="19" cm="1">
        <f t="array" ref="AR29">_xlfn.SWITCH($A29,"Start",$E29,"End",$P29,SUM($E29:$P29))</f>
        <v>0</v>
      </c>
      <c r="AS29" s="19" cm="1">
        <f t="array" ref="AS29">_xlfn.SWITCH($A29,"Start",$Q29,"End",$AB29,SUM($Q29:$AB29))</f>
        <v>1923.3475199999998</v>
      </c>
    </row>
    <row r="30" spans="1:45" x14ac:dyDescent="0.2">
      <c r="A30" s="35" t="s">
        <v>1</v>
      </c>
      <c r="B30" s="34" t="s">
        <v>76</v>
      </c>
      <c r="C30" s="35" t="s">
        <v>16</v>
      </c>
      <c r="E30" s="19" cm="1">
        <f t="array" ref="E30">IFERROR(
    SUMPRODUCT(
        (Data_Clean_Build!I$2:I$51) *
        (Data_Clean_Build!$D$2:$D$51 = Data_Clean_Build!I$1:I$1) *
        (($B30 = "All") + (Data_Clean_Build!$F$2:$F$51 = $B30)) *
        (($C30 = "") + ISNUMBER(SEARCH(Data_Clean_Build!$B$2:$B$51,$C30)))
    ),
    0
)</f>
        <v>0</v>
      </c>
      <c r="F30" s="19" cm="1">
        <f t="array" ref="F30">IFERROR(
    SUMPRODUCT(
        (Data_Clean_Build!J$2:J$51) *
        (Data_Clean_Build!$D$2:$D$51 = Data_Clean_Build!J$1:J$1) *
        (($B30 = "All") + (Data_Clean_Build!$F$2:$F$51 = $B30)) *
        (($C30 = "") + ISNUMBER(SEARCH(Data_Clean_Build!$B$2:$B$51,$C30)))
    ),
    0
)</f>
        <v>0</v>
      </c>
      <c r="G30" s="19" cm="1">
        <f t="array" ref="G30">IFERROR(
    SUMPRODUCT(
        (Data_Clean_Build!K$2:K$51) *
        (Data_Clean_Build!$D$2:$D$51 = Data_Clean_Build!K$1:K$1) *
        (($B30 = "All") + (Data_Clean_Build!$F$2:$F$51 = $B30)) *
        (($C30 = "") + ISNUMBER(SEARCH(Data_Clean_Build!$B$2:$B$51,$C30)))
    ),
    0
)</f>
        <v>0</v>
      </c>
      <c r="H30" s="19" cm="1">
        <f t="array" ref="H30">IFERROR(
    SUMPRODUCT(
        (Data_Clean_Build!L$2:L$51) *
        (Data_Clean_Build!$D$2:$D$51 = Data_Clean_Build!L$1:L$1) *
        (($B30 = "All") + (Data_Clean_Build!$F$2:$F$51 = $B30)) *
        (($C30 = "") + ISNUMBER(SEARCH(Data_Clean_Build!$B$2:$B$51,$C30)))
    ),
    0
)</f>
        <v>0</v>
      </c>
      <c r="I30" s="19" cm="1">
        <f t="array" ref="I30">IFERROR(
    SUMPRODUCT(
        (Data_Clean_Build!M$2:M$51) *
        (Data_Clean_Build!$D$2:$D$51 = Data_Clean_Build!M$1:M$1) *
        (($B30 = "All") + (Data_Clean_Build!$F$2:$F$51 = $B30)) *
        (($C30 = "") + ISNUMBER(SEARCH(Data_Clean_Build!$B$2:$B$51,$C30)))
    ),
    0
)</f>
        <v>0</v>
      </c>
      <c r="J30" s="19" cm="1">
        <f t="array" ref="J30">IFERROR(
    SUMPRODUCT(
        (Data_Clean_Build!N$2:N$51) *
        (Data_Clean_Build!$D$2:$D$51 = Data_Clean_Build!N$1:N$1) *
        (($B30 = "All") + (Data_Clean_Build!$F$2:$F$51 = $B30)) *
        (($C30 = "") + ISNUMBER(SEARCH(Data_Clean_Build!$B$2:$B$51,$C30)))
    ),
    0
)</f>
        <v>0</v>
      </c>
      <c r="K30" s="19" cm="1">
        <f t="array" ref="K30">IFERROR(
    SUMPRODUCT(
        (Data_Clean_Build!O$2:O$51) *
        (Data_Clean_Build!$D$2:$D$51 = Data_Clean_Build!O$1:O$1) *
        (($B30 = "All") + (Data_Clean_Build!$F$2:$F$51 = $B30)) *
        (($C30 = "") + ISNUMBER(SEARCH(Data_Clean_Build!$B$2:$B$51,$C30)))
    ),
    0
)</f>
        <v>0</v>
      </c>
      <c r="L30" s="19" cm="1">
        <f t="array" ref="L30">IFERROR(
    SUMPRODUCT(
        (Data_Clean_Build!P$2:P$51) *
        (Data_Clean_Build!$D$2:$D$51 = Data_Clean_Build!P$1:P$1) *
        (($B30 = "All") + (Data_Clean_Build!$F$2:$F$51 = $B30)) *
        (($C30 = "") + ISNUMBER(SEARCH(Data_Clean_Build!$B$2:$B$51,$C30)))
    ),
    0
)</f>
        <v>0</v>
      </c>
      <c r="M30" s="19" cm="1">
        <f t="array" ref="M30">IFERROR(
    SUMPRODUCT(
        (Data_Clean_Build!Q$2:Q$51) *
        (Data_Clean_Build!$D$2:$D$51 = Data_Clean_Build!Q$1:Q$1) *
        (($B30 = "All") + (Data_Clean_Build!$F$2:$F$51 = $B30)) *
        (($C30 = "") + ISNUMBER(SEARCH(Data_Clean_Build!$B$2:$B$51,$C30)))
    ),
    0
)</f>
        <v>0</v>
      </c>
      <c r="N30" s="19" cm="1">
        <f t="array" ref="N30">IFERROR(
    SUMPRODUCT(
        (Data_Clean_Build!R$2:R$51) *
        (Data_Clean_Build!$D$2:$D$51 = Data_Clean_Build!R$1:R$1) *
        (($B30 = "All") + (Data_Clean_Build!$F$2:$F$51 = $B30)) *
        (($C30 = "") + ISNUMBER(SEARCH(Data_Clean_Build!$B$2:$B$51,$C30)))
    ),
    0
)</f>
        <v>1810.4702399999999</v>
      </c>
      <c r="O30" s="19" cm="1">
        <f t="array" ref="O30">IFERROR(
    SUMPRODUCT(
        (Data_Clean_Build!S$2:S$51) *
        (Data_Clean_Build!$D$2:$D$51 = Data_Clean_Build!S$1:S$1) *
        (($B30 = "All") + (Data_Clean_Build!$F$2:$F$51 = $B30)) *
        (($C30 = "") + ISNUMBER(SEARCH(Data_Clean_Build!$B$2:$B$51,$C30)))
    ),
    0
)</f>
        <v>59.04</v>
      </c>
      <c r="P30" s="19" cm="1">
        <f t="array" ref="P30">IFERROR(
    SUMPRODUCT(
        (Data_Clean_Build!T$2:T$51) *
        (Data_Clean_Build!$D$2:$D$51 = Data_Clean_Build!T$1:T$1) *
        (($B30 = "All") + (Data_Clean_Build!$F$2:$F$51 = $B30)) *
        (($C30 = "") + ISNUMBER(SEARCH(Data_Clean_Build!$B$2:$B$51,$C30)))
    ),
    0
)</f>
        <v>53.83728</v>
      </c>
      <c r="Q30" s="19" cm="1">
        <f t="array" ref="Q30">IFERROR(
    SUMPRODUCT(
        (Data_Clean_Build!U$2:U$51) *
        (Data_Clean_Build!$D$2:$D$51 = Data_Clean_Build!U$1:U$1) *
        (($B30 = "All") + (Data_Clean_Build!$F$2:$F$51 = $B30)) *
        (($C30 = "") + ISNUMBER(SEARCH(Data_Clean_Build!$B$2:$B$51,$C30)))
    ),
    0
)</f>
        <v>0</v>
      </c>
      <c r="R30" s="19" cm="1">
        <f t="array" ref="R30">IFERROR(
    SUMPRODUCT(
        (Data_Clean_Build!V$2:V$51) *
        (Data_Clean_Build!$D$2:$D$51 = Data_Clean_Build!V$1:V$1) *
        (($B30 = "All") + (Data_Clean_Build!$F$2:$F$51 = $B30)) *
        (($C30 = "") + ISNUMBER(SEARCH(Data_Clean_Build!$B$2:$B$51,$C30)))
    ),
    0
)</f>
        <v>0</v>
      </c>
      <c r="S30" s="19" cm="1">
        <f t="array" ref="S30">IFERROR(
    SUMPRODUCT(
        (Data_Clean_Build!W$2:W$51) *
        (Data_Clean_Build!$D$2:$D$51 = Data_Clean_Build!W$1:W$1) *
        (($B30 = "All") + (Data_Clean_Build!$F$2:$F$51 = $B30)) *
        (($C30 = "") + ISNUMBER(SEARCH(Data_Clean_Build!$B$2:$B$51,$C30)))
    ),
    0
)</f>
        <v>0</v>
      </c>
      <c r="T30" s="19" cm="1">
        <f t="array" ref="T30">IFERROR(
    SUMPRODUCT(
        (Data_Clean_Build!X$2:X$51) *
        (Data_Clean_Build!$D$2:$D$51 = Data_Clean_Build!X$1:X$1) *
        (($B30 = "All") + (Data_Clean_Build!$F$2:$F$51 = $B30)) *
        (($C30 = "") + ISNUMBER(SEARCH(Data_Clean_Build!$B$2:$B$51,$C30)))
    ),
    0
)</f>
        <v>0</v>
      </c>
      <c r="U30" s="19" cm="1">
        <f t="array" ref="U30">IFERROR(
    SUMPRODUCT(
        (Data_Clean_Build!Y$2:Y$51) *
        (Data_Clean_Build!$D$2:$D$51 = Data_Clean_Build!Y$1:Y$1) *
        (($B30 = "All") + (Data_Clean_Build!$F$2:$F$51 = $B30)) *
        (($C30 = "") + ISNUMBER(SEARCH(Data_Clean_Build!$B$2:$B$51,$C30)))
    ),
    0
)</f>
        <v>0</v>
      </c>
      <c r="V30" s="19" cm="1">
        <f t="array" ref="V30">IFERROR(
    SUMPRODUCT(
        (Data_Clean_Build!Z$2:Z$51) *
        (Data_Clean_Build!$D$2:$D$51 = Data_Clean_Build!Z$1:Z$1) *
        (($B30 = "All") + (Data_Clean_Build!$F$2:$F$51 = $B30)) *
        (($C30 = "") + ISNUMBER(SEARCH(Data_Clean_Build!$B$2:$B$51,$C30)))
    ),
    0
)</f>
        <v>0</v>
      </c>
      <c r="W30" s="19" cm="1">
        <f t="array" ref="W30">IFERROR(
    SUMPRODUCT(
        (Data_Clean_Build!AA$2:AA$51) *
        (Data_Clean_Build!$D$2:$D$51 = Data_Clean_Build!AA$1:AA$1) *
        (($B30 = "All") + (Data_Clean_Build!$F$2:$F$51 = $B30)) *
        (($C30 = "") + ISNUMBER(SEARCH(Data_Clean_Build!$B$2:$B$51,$C30)))
    ),
    0
)</f>
        <v>0</v>
      </c>
      <c r="X30" s="19" cm="1">
        <f t="array" ref="X30">IFERROR(
    SUMPRODUCT(
        (Data_Clean_Build!AB$2:AB$51) *
        (Data_Clean_Build!$D$2:$D$51 = Data_Clean_Build!AB$1:AB$1) *
        (($B30 = "All") + (Data_Clean_Build!$F$2:$F$51 = $B30)) *
        (($C30 = "") + ISNUMBER(SEARCH(Data_Clean_Build!$B$2:$B$51,$C30)))
    ),
    0
)</f>
        <v>0</v>
      </c>
      <c r="Y30" s="19" cm="1">
        <f t="array" ref="Y30">IFERROR(
    SUMPRODUCT(
        (Data_Clean_Build!AC$2:AC$51) *
        (Data_Clean_Build!$D$2:$D$51 = Data_Clean_Build!AC$1:AC$1) *
        (($B30 = "All") + (Data_Clean_Build!$F$2:$F$51 = $B30)) *
        (($C30 = "") + ISNUMBER(SEARCH(Data_Clean_Build!$B$2:$B$51,$C30)))
    ),
    0
)</f>
        <v>0</v>
      </c>
      <c r="Z30" s="19" cm="1">
        <f t="array" ref="Z30">IFERROR(
    SUMPRODUCT(
        (Data_Clean_Build!AD$2:AD$51) *
        (Data_Clean_Build!$D$2:$D$51 = Data_Clean_Build!AD$1:AD$1) *
        (($B30 = "All") + (Data_Clean_Build!$F$2:$F$51 = $B30)) *
        (($C30 = "") + ISNUMBER(SEARCH(Data_Clean_Build!$B$2:$B$51,$C30)))
    ),
    0
)</f>
        <v>0</v>
      </c>
      <c r="AA30" s="19" cm="1">
        <f t="array" ref="AA30">IFERROR(
    SUMPRODUCT(
        (Data_Clean_Build!AE$2:AE$51) *
        (Data_Clean_Build!$D$2:$D$51 = Data_Clean_Build!AE$1:AE$1) *
        (($B30 = "All") + (Data_Clean_Build!$F$2:$F$51 = $B30)) *
        (($C30 = "") + ISNUMBER(SEARCH(Data_Clean_Build!$B$2:$B$51,$C30)))
    ),
    0
)</f>
        <v>0</v>
      </c>
      <c r="AB30" s="19" cm="1">
        <f t="array" ref="AB30">IFERROR(
    SUMPRODUCT(
        (Data_Clean_Build!AF$2:AF$51) *
        (Data_Clean_Build!$D$2:$D$51 = Data_Clean_Build!AF$1:AF$1) *
        (($B30 = "All") + (Data_Clean_Build!$F$2:$F$51 = $B30)) *
        (($C30 = "") + ISNUMBER(SEARCH(Data_Clean_Build!$B$2:$B$51,$C30)))
    ),
    0
)</f>
        <v>0</v>
      </c>
      <c r="AC30" s="19" cm="1">
        <f t="array" ref="AC30">IFERROR(
    SUMPRODUCT(
        (Data_Clean_Build!AG$2:AG$51) *
        (Data_Clean_Build!$D$2:$D$51 = Data_Clean_Build!AG$1:AG$1) *
        (($B30 = "All") + (Data_Clean_Build!$F$2:$F$51 = $B30)) *
        (($C30 = "") + ISNUMBER(SEARCH(Data_Clean_Build!$B$2:$B$51,$C30)))
    ),
    0
)</f>
        <v>0</v>
      </c>
      <c r="AD30" s="19" cm="1">
        <f t="array" ref="AD30">IFERROR(
    SUMPRODUCT(
        (Data_Clean_Build!AH$2:AH$51) *
        (Data_Clean_Build!$D$2:$D$51 = Data_Clean_Build!AH$1:AH$1) *
        (($B30 = "All") + (Data_Clean_Build!$F$2:$F$51 = $B30)) *
        (($C30 = "") + ISNUMBER(SEARCH(Data_Clean_Build!$B$2:$B$51,$C30)))
    ),
    0
)</f>
        <v>0</v>
      </c>
      <c r="AE30" s="19" cm="1">
        <f t="array" ref="AE30">IFERROR(
    SUMPRODUCT(
        (Data_Clean_Build!AI$2:AI$51) *
        (Data_Clean_Build!$D$2:$D$51 = Data_Clean_Build!AI$1:AI$1) *
        (($B30 = "All") + (Data_Clean_Build!$F$2:$F$51 = $B30)) *
        (($C30 = "") + ISNUMBER(SEARCH(Data_Clean_Build!$B$2:$B$51,$C30)))
    ),
    0
)</f>
        <v>0</v>
      </c>
      <c r="AF30" s="19" cm="1">
        <f t="array" ref="AF30">IFERROR(
    SUMPRODUCT(
        (Data_Clean_Build!AJ$2:AJ$51) *
        (Data_Clean_Build!$D$2:$D$51 = Data_Clean_Build!AJ$1:AJ$1) *
        (($B30 = "All") + (Data_Clean_Build!$F$2:$F$51 = $B30)) *
        (($C30 = "") + ISNUMBER(SEARCH(Data_Clean_Build!$B$2:$B$51,$C30)))
    ),
    0
)</f>
        <v>0</v>
      </c>
      <c r="AH30" s="19" cm="1">
        <f t="array" ref="AH30">_xlfn.SWITCH($A30,"Start",$E30,"End",$G30,SUM($E30:$G30))</f>
        <v>0</v>
      </c>
      <c r="AI30" s="19" cm="1">
        <f t="array" ref="AI30">_xlfn.SWITCH($A30,"Start",$H30,"End",$J30,SUM($H30:$J30))</f>
        <v>0</v>
      </c>
      <c r="AJ30" s="19" cm="1">
        <f t="array" ref="AJ30">_xlfn.SWITCH($A30,"Start",$K30,"End",$M30,SUM($K30:$M30))</f>
        <v>0</v>
      </c>
      <c r="AK30" s="19" cm="1">
        <f t="array" ref="AK30">_xlfn.SWITCH($A30,"Start",$N30,"End",$P30,SUM($N30:$P30))</f>
        <v>1923.3475199999998</v>
      </c>
      <c r="AL30" s="19" cm="1">
        <f t="array" ref="AL30">_xlfn.SWITCH($A30,"Start",$Q30,"End",$S30,SUM($Q30:$S30))</f>
        <v>0</v>
      </c>
      <c r="AM30" s="19" cm="1">
        <f t="array" ref="AM30">_xlfn.SWITCH($A30,"Start",$T30,"End",$V30,SUM($T30:$V30))</f>
        <v>0</v>
      </c>
      <c r="AN30" s="19" cm="1">
        <f t="array" ref="AN30">_xlfn.SWITCH($A30,"Start",$W30,"End",$Y30,SUM($W30:$Y30))</f>
        <v>0</v>
      </c>
      <c r="AO30" s="19" cm="1">
        <f t="array" ref="AO30">_xlfn.SWITCH($A30,"Start",$Z30,"End",$AB30,SUM($Z30:$AB30))</f>
        <v>0</v>
      </c>
      <c r="AP30" s="19" cm="1">
        <f t="array" ref="AP30">_xlfn.SWITCH($A30,"Start",$AC30,"End",$AE30,SUM($AC30:$AE30))</f>
        <v>0</v>
      </c>
      <c r="AR30" s="19" cm="1">
        <f t="array" ref="AR30">_xlfn.SWITCH($A30,"Start",$E30,"End",$P30,SUM($E30:$P30))</f>
        <v>1923.3475199999998</v>
      </c>
      <c r="AS30" s="19" cm="1">
        <f t="array" ref="AS30">_xlfn.SWITCH($A30,"Start",$Q30,"End",$AB30,SUM($Q30:$AB30))</f>
        <v>0</v>
      </c>
    </row>
    <row r="31" spans="1:45" x14ac:dyDescent="0.2">
      <c r="A31" s="35" t="s">
        <v>17</v>
      </c>
      <c r="B31" s="34" t="s">
        <v>76</v>
      </c>
      <c r="C31" s="35" t="s">
        <v>16</v>
      </c>
      <c r="E31" s="19" cm="1">
        <f t="array" ref="E31">IFERROR(
    SUMPRODUCT(
        (Data_Clean_Build!I$2:I$51) *
        (Data_Clean_Build!H$2:H$51 &lt;&gt; "") *
        (Data_Clean_Build!H$2:H$51 = 0) *
       (Data_Clean_Build!$D$2:$D$51 &lt;&gt; Data_Clean_Build!I$1:I$1) *
        (($B31 = "All") + (Data_Clean_Build!$F$2:$F$51 = $B31)) *
        (($C31 = "") + ISNUMBER(SEARCH(Data_Clean_Build!$B$2:$B$51,$C31)))
    ),
    0
)</f>
        <v>0</v>
      </c>
      <c r="F31" s="19" cm="1">
        <f t="array" ref="F31">IFERROR(
    SUMPRODUCT(
        (Data_Clean_Build!J$2:J$51) *
        (Data_Clean_Build!I$2:I$51 &lt;&gt; "") *
        (Data_Clean_Build!I$2:I$51 = 0) *
       (Data_Clean_Build!$D$2:$D$51 &lt;&gt; Data_Clean_Build!J$1:J$1) *
        (($B31 = "All") + (Data_Clean_Build!$F$2:$F$51 = $B31)) *
        (($C31 = "") + ISNUMBER(SEARCH(Data_Clean_Build!$B$2:$B$51,$C31)))
    ),
    0
)</f>
        <v>0</v>
      </c>
      <c r="G31" s="19" cm="1">
        <f t="array" ref="G31">IFERROR(
    SUMPRODUCT(
        (Data_Clean_Build!K$2:K$51) *
        (Data_Clean_Build!J$2:J$51 &lt;&gt; "") *
        (Data_Clean_Build!J$2:J$51 = 0) *
       (Data_Clean_Build!$D$2:$D$51 &lt;&gt; Data_Clean_Build!K$1:K$1) *
        (($B31 = "All") + (Data_Clean_Build!$F$2:$F$51 = $B31)) *
        (($C31 = "") + ISNUMBER(SEARCH(Data_Clean_Build!$B$2:$B$51,$C31)))
    ),
    0
)</f>
        <v>0</v>
      </c>
      <c r="H31" s="19" cm="1">
        <f t="array" ref="H31">IFERROR(
    SUMPRODUCT(
        (Data_Clean_Build!L$2:L$51) *
        (Data_Clean_Build!K$2:K$51 &lt;&gt; "") *
        (Data_Clean_Build!K$2:K$51 = 0) *
       (Data_Clean_Build!$D$2:$D$51 &lt;&gt; Data_Clean_Build!L$1:L$1) *
        (($B31 = "All") + (Data_Clean_Build!$F$2:$F$51 = $B31)) *
        (($C31 = "") + ISNUMBER(SEARCH(Data_Clean_Build!$B$2:$B$51,$C31)))
    ),
    0
)</f>
        <v>0</v>
      </c>
      <c r="I31" s="19" cm="1">
        <f t="array" ref="I31">IFERROR(
    SUMPRODUCT(
        (Data_Clean_Build!M$2:M$51) *
        (Data_Clean_Build!L$2:L$51 &lt;&gt; "") *
        (Data_Clean_Build!L$2:L$51 = 0) *
       (Data_Clean_Build!$D$2:$D$51 &lt;&gt; Data_Clean_Build!M$1:M$1) *
        (($B31 = "All") + (Data_Clean_Build!$F$2:$F$51 = $B31)) *
        (($C31 = "") + ISNUMBER(SEARCH(Data_Clean_Build!$B$2:$B$51,$C31)))
    ),
    0
)</f>
        <v>0</v>
      </c>
      <c r="J31" s="19" cm="1">
        <f t="array" ref="J31">IFERROR(
    SUMPRODUCT(
        (Data_Clean_Build!N$2:N$51) *
        (Data_Clean_Build!M$2:M$51 &lt;&gt; "") *
        (Data_Clean_Build!M$2:M$51 = 0) *
       (Data_Clean_Build!$D$2:$D$51 &lt;&gt; Data_Clean_Build!N$1:N$1) *
        (($B31 = "All") + (Data_Clean_Build!$F$2:$F$51 = $B31)) *
        (($C31 = "") + ISNUMBER(SEARCH(Data_Clean_Build!$B$2:$B$51,$C31)))
    ),
    0
)</f>
        <v>0</v>
      </c>
      <c r="K31" s="19" cm="1">
        <f t="array" ref="K31">IFERROR(
    SUMPRODUCT(
        (Data_Clean_Build!O$2:O$51) *
        (Data_Clean_Build!N$2:N$51 &lt;&gt; "") *
        (Data_Clean_Build!N$2:N$51 = 0) *
       (Data_Clean_Build!$D$2:$D$51 &lt;&gt; Data_Clean_Build!O$1:O$1) *
        (($B31 = "All") + (Data_Clean_Build!$F$2:$F$51 = $B31)) *
        (($C31 = "") + ISNUMBER(SEARCH(Data_Clean_Build!$B$2:$B$51,$C31)))
    ),
    0
)</f>
        <v>0</v>
      </c>
      <c r="L31" s="19" cm="1">
        <f t="array" ref="L31">IFERROR(
    SUMPRODUCT(
        (Data_Clean_Build!P$2:P$51) *
        (Data_Clean_Build!O$2:O$51 &lt;&gt; "") *
        (Data_Clean_Build!O$2:O$51 = 0) *
       (Data_Clean_Build!$D$2:$D$51 &lt;&gt; Data_Clean_Build!P$1:P$1) *
        (($B31 = "All") + (Data_Clean_Build!$F$2:$F$51 = $B31)) *
        (($C31 = "") + ISNUMBER(SEARCH(Data_Clean_Build!$B$2:$B$51,$C31)))
    ),
    0
)</f>
        <v>0</v>
      </c>
      <c r="M31" s="19" cm="1">
        <f t="array" ref="M31">IFERROR(
    SUMPRODUCT(
        (Data_Clean_Build!Q$2:Q$51) *
        (Data_Clean_Build!P$2:P$51 &lt;&gt; "") *
        (Data_Clean_Build!P$2:P$51 = 0) *
       (Data_Clean_Build!$D$2:$D$51 &lt;&gt; Data_Clean_Build!Q$1:Q$1) *
        (($B31 = "All") + (Data_Clean_Build!$F$2:$F$51 = $B31)) *
        (($C31 = "") + ISNUMBER(SEARCH(Data_Clean_Build!$B$2:$B$51,$C31)))
    ),
    0
)</f>
        <v>0</v>
      </c>
      <c r="N31" s="19" cm="1">
        <f t="array" ref="N31">IFERROR(
    SUMPRODUCT(
        (Data_Clean_Build!R$2:R$51) *
        (Data_Clean_Build!Q$2:Q$51 &lt;&gt; "") *
        (Data_Clean_Build!Q$2:Q$51 = 0) *
       (Data_Clean_Build!$D$2:$D$51 &lt;&gt; Data_Clean_Build!R$1:R$1) *
        (($B31 = "All") + (Data_Clean_Build!$F$2:$F$51 = $B31)) *
        (($C31 = "") + ISNUMBER(SEARCH(Data_Clean_Build!$B$2:$B$51,$C31)))
    ),
    0
)</f>
        <v>0</v>
      </c>
      <c r="O31" s="19" cm="1">
        <f t="array" ref="O31">IFERROR(
    SUMPRODUCT(
        (Data_Clean_Build!S$2:S$51) *
        (Data_Clean_Build!R$2:R$51 &lt;&gt; "") *
        (Data_Clean_Build!R$2:R$51 = 0) *
       (Data_Clean_Build!$D$2:$D$51 &lt;&gt; Data_Clean_Build!S$1:S$1) *
        (($B31 = "All") + (Data_Clean_Build!$F$2:$F$51 = $B31)) *
        (($C31 = "") + ISNUMBER(SEARCH(Data_Clean_Build!$B$2:$B$51,$C31)))
    ),
    0
)</f>
        <v>0</v>
      </c>
      <c r="P31" s="19" cm="1">
        <f t="array" ref="P31">IFERROR(
    SUMPRODUCT(
        (Data_Clean_Build!T$2:T$51) *
        (Data_Clean_Build!S$2:S$51 &lt;&gt; "") *
        (Data_Clean_Build!S$2:S$51 = 0) *
       (Data_Clean_Build!$D$2:$D$51 &lt;&gt; Data_Clean_Build!T$1:T$1) *
        (($B31 = "All") + (Data_Clean_Build!$F$2:$F$51 = $B31)) *
        (($C31 = "") + ISNUMBER(SEARCH(Data_Clean_Build!$B$2:$B$51,$C31)))
    ),
    0
)</f>
        <v>0</v>
      </c>
      <c r="Q31" s="19" cm="1">
        <f t="array" ref="Q31">IFERROR(
    SUMPRODUCT(
        (Data_Clean_Build!U$2:U$51) *
        (Data_Clean_Build!T$2:T$51 &lt;&gt; "") *
        (Data_Clean_Build!T$2:T$51 = 0) *
       (Data_Clean_Build!$D$2:$D$51 &lt;&gt; Data_Clean_Build!U$1:U$1) *
        (($B31 = "All") + (Data_Clean_Build!$F$2:$F$51 = $B31)) *
        (($C31 = "") + ISNUMBER(SEARCH(Data_Clean_Build!$B$2:$B$51,$C31)))
    ),
    0
)</f>
        <v>0</v>
      </c>
      <c r="R31" s="19" cm="1">
        <f t="array" ref="R31">IFERROR(
    SUMPRODUCT(
        (Data_Clean_Build!V$2:V$51) *
        (Data_Clean_Build!U$2:U$51 &lt;&gt; "") *
        (Data_Clean_Build!U$2:U$51 = 0) *
       (Data_Clean_Build!$D$2:$D$51 &lt;&gt; Data_Clean_Build!V$1:V$1) *
        (($B31 = "All") + (Data_Clean_Build!$F$2:$F$51 = $B31)) *
        (($C31 = "") + ISNUMBER(SEARCH(Data_Clean_Build!$B$2:$B$51,$C31)))
    ),
    0
)</f>
        <v>0</v>
      </c>
      <c r="S31" s="19" cm="1">
        <f t="array" ref="S31">IFERROR(
    SUMPRODUCT(
        (Data_Clean_Build!W$2:W$51) *
        (Data_Clean_Build!V$2:V$51 &lt;&gt; "") *
        (Data_Clean_Build!V$2:V$51 = 0) *
       (Data_Clean_Build!$D$2:$D$51 &lt;&gt; Data_Clean_Build!W$1:W$1) *
        (($B31 = "All") + (Data_Clean_Build!$F$2:$F$51 = $B31)) *
        (($C31 = "") + ISNUMBER(SEARCH(Data_Clean_Build!$B$2:$B$51,$C31)))
    ),
    0
)</f>
        <v>0</v>
      </c>
      <c r="T31" s="19" cm="1">
        <f t="array" ref="T31">IFERROR(
    SUMPRODUCT(
        (Data_Clean_Build!X$2:X$51) *
        (Data_Clean_Build!W$2:W$51 &lt;&gt; "") *
        (Data_Clean_Build!W$2:W$51 = 0) *
       (Data_Clean_Build!$D$2:$D$51 &lt;&gt; Data_Clean_Build!X$1:X$1) *
        (($B31 = "All") + (Data_Clean_Build!$F$2:$F$51 = $B31)) *
        (($C31 = "") + ISNUMBER(SEARCH(Data_Clean_Build!$B$2:$B$51,$C31)))
    ),
    0
)</f>
        <v>0</v>
      </c>
      <c r="U31" s="19" cm="1">
        <f t="array" ref="U31">IFERROR(
    SUMPRODUCT(
        (Data_Clean_Build!Y$2:Y$51) *
        (Data_Clean_Build!X$2:X$51 &lt;&gt; "") *
        (Data_Clean_Build!X$2:X$51 = 0) *
       (Data_Clean_Build!$D$2:$D$51 &lt;&gt; Data_Clean_Build!Y$1:Y$1) *
        (($B31 = "All") + (Data_Clean_Build!$F$2:$F$51 = $B31)) *
        (($C31 = "") + ISNUMBER(SEARCH(Data_Clean_Build!$B$2:$B$51,$C31)))
    ),
    0
)</f>
        <v>0</v>
      </c>
      <c r="V31" s="19" cm="1">
        <f t="array" ref="V31">IFERROR(
    SUMPRODUCT(
        (Data_Clean_Build!Z$2:Z$51) *
        (Data_Clean_Build!Y$2:Y$51 &lt;&gt; "") *
        (Data_Clean_Build!Y$2:Y$51 = 0) *
       (Data_Clean_Build!$D$2:$D$51 &lt;&gt; Data_Clean_Build!Z$1:Z$1) *
        (($B31 = "All") + (Data_Clean_Build!$F$2:$F$51 = $B31)) *
        (($C31 = "") + ISNUMBER(SEARCH(Data_Clean_Build!$B$2:$B$51,$C31)))
    ),
    0
)</f>
        <v>0</v>
      </c>
      <c r="W31" s="19" cm="1">
        <f t="array" ref="W31">IFERROR(
    SUMPRODUCT(
        (Data_Clean_Build!AA$2:AA$51) *
        (Data_Clean_Build!Z$2:Z$51 &lt;&gt; "") *
        (Data_Clean_Build!Z$2:Z$51 = 0) *
       (Data_Clean_Build!$D$2:$D$51 &lt;&gt; Data_Clean_Build!AA$1:AA$1) *
        (($B31 = "All") + (Data_Clean_Build!$F$2:$F$51 = $B31)) *
        (($C31 = "") + ISNUMBER(SEARCH(Data_Clean_Build!$B$2:$B$51,$C31)))
    ),
    0
)</f>
        <v>0</v>
      </c>
      <c r="X31" s="19" cm="1">
        <f t="array" ref="X31">IFERROR(
    SUMPRODUCT(
        (Data_Clean_Build!AB$2:AB$51) *
        (Data_Clean_Build!AA$2:AA$51 &lt;&gt; "") *
        (Data_Clean_Build!AA$2:AA$51 = 0) *
       (Data_Clean_Build!$D$2:$D$51 &lt;&gt; Data_Clean_Build!AB$1:AB$1) *
        (($B31 = "All") + (Data_Clean_Build!$F$2:$F$51 = $B31)) *
        (($C31 = "") + ISNUMBER(SEARCH(Data_Clean_Build!$B$2:$B$51,$C31)))
    ),
    0
)</f>
        <v>0</v>
      </c>
      <c r="Y31" s="19" cm="1">
        <f t="array" ref="Y31">IFERROR(
    SUMPRODUCT(
        (Data_Clean_Build!AC$2:AC$51) *
        (Data_Clean_Build!AB$2:AB$51 &lt;&gt; "") *
        (Data_Clean_Build!AB$2:AB$51 = 0) *
       (Data_Clean_Build!$D$2:$D$51 &lt;&gt; Data_Clean_Build!AC$1:AC$1) *
        (($B31 = "All") + (Data_Clean_Build!$F$2:$F$51 = $B31)) *
        (($C31 = "") + ISNUMBER(SEARCH(Data_Clean_Build!$B$2:$B$51,$C31)))
    ),
    0
)</f>
        <v>0</v>
      </c>
      <c r="Z31" s="19" cm="1">
        <f t="array" ref="Z31">IFERROR(
    SUMPRODUCT(
        (Data_Clean_Build!AD$2:AD$51) *
        (Data_Clean_Build!AC$2:AC$51 &lt;&gt; "") *
        (Data_Clean_Build!AC$2:AC$51 = 0) *
       (Data_Clean_Build!$D$2:$D$51 &lt;&gt; Data_Clean_Build!AD$1:AD$1) *
        (($B31 = "All") + (Data_Clean_Build!$F$2:$F$51 = $B31)) *
        (($C31 = "") + ISNUMBER(SEARCH(Data_Clean_Build!$B$2:$B$51,$C31)))
    ),
    0
)</f>
        <v>0</v>
      </c>
      <c r="AA31" s="19" cm="1">
        <f t="array" ref="AA31">IFERROR(
    SUMPRODUCT(
        (Data_Clean_Build!AE$2:AE$51) *
        (Data_Clean_Build!AD$2:AD$51 &lt;&gt; "") *
        (Data_Clean_Build!AD$2:AD$51 = 0) *
       (Data_Clean_Build!$D$2:$D$51 &lt;&gt; Data_Clean_Build!AE$1:AE$1) *
        (($B31 = "All") + (Data_Clean_Build!$F$2:$F$51 = $B31)) *
        (($C31 = "") + ISNUMBER(SEARCH(Data_Clean_Build!$B$2:$B$51,$C31)))
    ),
    0
)</f>
        <v>0</v>
      </c>
      <c r="AB31" s="19" cm="1">
        <f t="array" ref="AB31">IFERROR(
    SUMPRODUCT(
        (Data_Clean_Build!AF$2:AF$51) *
        (Data_Clean_Build!AE$2:AE$51 &lt;&gt; "") *
        (Data_Clean_Build!AE$2:AE$51 = 0) *
       (Data_Clean_Build!$D$2:$D$51 &lt;&gt; Data_Clean_Build!AF$1:AF$1) *
        (($B31 = "All") + (Data_Clean_Build!$F$2:$F$51 = $B31)) *
        (($C31 = "") + ISNUMBER(SEARCH(Data_Clean_Build!$B$2:$B$51,$C31)))
    ),
    0
)</f>
        <v>0</v>
      </c>
      <c r="AC31" s="19" cm="1">
        <f t="array" ref="AC31">IFERROR(
    SUMPRODUCT(
        (Data_Clean_Build!AG$2:AG$51) *
        (Data_Clean_Build!AF$2:AF$51 &lt;&gt; "") *
        (Data_Clean_Build!AF$2:AF$51 = 0) *
       (Data_Clean_Build!$D$2:$D$51 &lt;&gt; Data_Clean_Build!AG$1:AG$1) *
        (($B31 = "All") + (Data_Clean_Build!$F$2:$F$51 = $B31)) *
        (($C31 = "") + ISNUMBER(SEARCH(Data_Clean_Build!$B$2:$B$51,$C31)))
    ),
    0
)</f>
        <v>0</v>
      </c>
      <c r="AD31" s="19" cm="1">
        <f t="array" ref="AD31">IFERROR(
    SUMPRODUCT(
        (Data_Clean_Build!AH$2:AH$51) *
        (Data_Clean_Build!AG$2:AG$51 &lt;&gt; "") *
        (Data_Clean_Build!AG$2:AG$51 = 0) *
       (Data_Clean_Build!$D$2:$D$51 &lt;&gt; Data_Clean_Build!AH$1:AH$1) *
        (($B31 = "All") + (Data_Clean_Build!$F$2:$F$51 = $B31)) *
        (($C31 = "") + ISNUMBER(SEARCH(Data_Clean_Build!$B$2:$B$51,$C31)))
    ),
    0
)</f>
        <v>0</v>
      </c>
      <c r="AE31" s="19" cm="1">
        <f t="array" ref="AE31">IFERROR(
    SUMPRODUCT(
        (Data_Clean_Build!AI$2:AI$51) *
        (Data_Clean_Build!AH$2:AH$51 &lt;&gt; "") *
        (Data_Clean_Build!AH$2:AH$51 = 0) *
       (Data_Clean_Build!$D$2:$D$51 &lt;&gt; Data_Clean_Build!AI$1:AI$1) *
        (($B31 = "All") + (Data_Clean_Build!$F$2:$F$51 = $B31)) *
        (($C31 = "") + ISNUMBER(SEARCH(Data_Clean_Build!$B$2:$B$51,$C31)))
    ),
    0
)</f>
        <v>0</v>
      </c>
      <c r="AF31" s="19" cm="1">
        <f t="array" ref="AF31">IFERROR(
    SUMPRODUCT(
        (Data_Clean_Build!AJ$2:AJ$51) *
        (Data_Clean_Build!AI$2:AI$51 &lt;&gt; "") *
        (Data_Clean_Build!AI$2:AI$51 = 0) *
       (Data_Clean_Build!$D$2:$D$51 &lt;&gt; Data_Clean_Build!AJ$1:AJ$1) *
        (($B31 = "All") + (Data_Clean_Build!$F$2:$F$51 = $B31)) *
        (($C31 = "") + ISNUMBER(SEARCH(Data_Clean_Build!$B$2:$B$51,$C31)))
    ),
    0
)</f>
        <v>0</v>
      </c>
      <c r="AH31" s="19" cm="1">
        <f t="array" ref="AH31">_xlfn.SWITCH($A31,"Start",$E31,"End",$G31,SUM($E31:$G31))</f>
        <v>0</v>
      </c>
      <c r="AI31" s="19" cm="1">
        <f t="array" ref="AI31">_xlfn.SWITCH($A31,"Start",$H31,"End",$J31,SUM($H31:$J31))</f>
        <v>0</v>
      </c>
      <c r="AJ31" s="19" cm="1">
        <f t="array" ref="AJ31">_xlfn.SWITCH($A31,"Start",$K31,"End",$M31,SUM($K31:$M31))</f>
        <v>0</v>
      </c>
      <c r="AK31" s="19" cm="1">
        <f t="array" ref="AK31">_xlfn.SWITCH($A31,"Start",$N31,"End",$P31,SUM($N31:$P31))</f>
        <v>0</v>
      </c>
      <c r="AL31" s="19" cm="1">
        <f t="array" ref="AL31">_xlfn.SWITCH($A31,"Start",$Q31,"End",$S31,SUM($Q31:$S31))</f>
        <v>0</v>
      </c>
      <c r="AM31" s="19" cm="1">
        <f t="array" ref="AM31">_xlfn.SWITCH($A31,"Start",$T31,"End",$V31,SUM($T31:$V31))</f>
        <v>0</v>
      </c>
      <c r="AN31" s="19" cm="1">
        <f t="array" ref="AN31">_xlfn.SWITCH($A31,"Start",$W31,"End",$Y31,SUM($W31:$Y31))</f>
        <v>0</v>
      </c>
      <c r="AO31" s="19" cm="1">
        <f t="array" ref="AO31">_xlfn.SWITCH($A31,"Start",$Z31,"End",$AB31,SUM($Z31:$AB31))</f>
        <v>0</v>
      </c>
      <c r="AP31" s="19" cm="1">
        <f t="array" ref="AP31">_xlfn.SWITCH($A31,"Start",$AC31,"End",$AE31,SUM($AC31:$AE31))</f>
        <v>0</v>
      </c>
      <c r="AR31" s="19" cm="1">
        <f t="array" ref="AR31">_xlfn.SWITCH($A31,"Start",$E31,"End",$P31,SUM($E31:$P31))</f>
        <v>0</v>
      </c>
      <c r="AS31" s="19" cm="1">
        <f t="array" ref="AS31">_xlfn.SWITCH($A31,"Start",$Q31,"End",$AB31,SUM($Q31:$AB31))</f>
        <v>0</v>
      </c>
    </row>
    <row r="32" spans="1:45" x14ac:dyDescent="0.2">
      <c r="A32" s="35" t="s">
        <v>18</v>
      </c>
      <c r="B32" s="34" t="s">
        <v>76</v>
      </c>
      <c r="C32" s="35" t="s">
        <v>16</v>
      </c>
      <c r="E32" s="19" cm="1">
        <f t="array" ref="E32">IFERROR(
    SUMPRODUCT(
        (Data_Clean_Build!I$2:I$51 - Data_Clean_Build!H$2:H$51) *
        ((Data_Clean_Build!I$2:I$51 - Data_Clean_Build!H$2:H$51) &gt; 0) *
        (Data_Clean_Build!H$2:H$51 &lt;&gt; 0) *
        (Data_Clean_Build!I$2:I$51 &lt;&gt; 0) *
        (($B32 = "All") + (Data_Clean_Build!$F$2:$F$51 = $B32)) *
        (($C32 = "") + ISNUMBER(SEARCH(Data_Clean_Build!$B$2:$B$51,$C32)))
    ),
    0
)</f>
        <v>0</v>
      </c>
      <c r="F32" s="19" cm="1">
        <f t="array" ref="F32">IFERROR(
    SUMPRODUCT(
        (Data_Clean_Build!J$2:J$51 - Data_Clean_Build!I$2:I$51) *
        ((Data_Clean_Build!J$2:J$51 - Data_Clean_Build!I$2:I$51) &gt; 0) *
        (Data_Clean_Build!I$2:I$51 &lt;&gt; 0) *
        (Data_Clean_Build!J$2:J$51 &lt;&gt; 0) *
        (($B32 = "All") + (Data_Clean_Build!$F$2:$F$51 = $B32)) *
        (($C32 = "") + ISNUMBER(SEARCH(Data_Clean_Build!$B$2:$B$51,$C32)))
    ),
    0
)</f>
        <v>0</v>
      </c>
      <c r="G32" s="19" cm="1">
        <f t="array" ref="G32">IFERROR(
    SUMPRODUCT(
        (Data_Clean_Build!K$2:K$51 - Data_Clean_Build!J$2:J$51) *
        ((Data_Clean_Build!K$2:K$51 - Data_Clean_Build!J$2:J$51) &gt; 0) *
        (Data_Clean_Build!J$2:J$51 &lt;&gt; 0) *
        (Data_Clean_Build!K$2:K$51 &lt;&gt; 0) *
        (($B32 = "All") + (Data_Clean_Build!$F$2:$F$51 = $B32)) *
        (($C32 = "") + ISNUMBER(SEARCH(Data_Clean_Build!$B$2:$B$51,$C32)))
    ),
    0
)</f>
        <v>0</v>
      </c>
      <c r="H32" s="19" cm="1">
        <f t="array" ref="H32">IFERROR(
    SUMPRODUCT(
        (Data_Clean_Build!L$2:L$51 - Data_Clean_Build!K$2:K$51) *
        ((Data_Clean_Build!L$2:L$51 - Data_Clean_Build!K$2:K$51) &gt; 0) *
        (Data_Clean_Build!K$2:K$51 &lt;&gt; 0) *
        (Data_Clean_Build!L$2:L$51 &lt;&gt; 0) *
        (($B32 = "All") + (Data_Clean_Build!$F$2:$F$51 = $B32)) *
        (($C32 = "") + ISNUMBER(SEARCH(Data_Clean_Build!$B$2:$B$51,$C32)))
    ),
    0
)</f>
        <v>0</v>
      </c>
      <c r="I32" s="19" cm="1">
        <f t="array" ref="I32">IFERROR(
    SUMPRODUCT(
        (Data_Clean_Build!M$2:M$51 - Data_Clean_Build!L$2:L$51) *
        ((Data_Clean_Build!M$2:M$51 - Data_Clean_Build!L$2:L$51) &gt; 0) *
        (Data_Clean_Build!L$2:L$51 &lt;&gt; 0) *
        (Data_Clean_Build!M$2:M$51 &lt;&gt; 0) *
        (($B32 = "All") + (Data_Clean_Build!$F$2:$F$51 = $B32)) *
        (($C32 = "") + ISNUMBER(SEARCH(Data_Clean_Build!$B$2:$B$51,$C32)))
    ),
    0
)</f>
        <v>0</v>
      </c>
      <c r="J32" s="19" cm="1">
        <f t="array" ref="J32">IFERROR(
    SUMPRODUCT(
        (Data_Clean_Build!N$2:N$51 - Data_Clean_Build!M$2:M$51) *
        ((Data_Clean_Build!N$2:N$51 - Data_Clean_Build!M$2:M$51) &gt; 0) *
        (Data_Clean_Build!M$2:M$51 &lt;&gt; 0) *
        (Data_Clean_Build!N$2:N$51 &lt;&gt; 0) *
        (($B32 = "All") + (Data_Clean_Build!$F$2:$F$51 = $B32)) *
        (($C32 = "") + ISNUMBER(SEARCH(Data_Clean_Build!$B$2:$B$51,$C32)))
    ),
    0
)</f>
        <v>0</v>
      </c>
      <c r="K32" s="19" cm="1">
        <f t="array" ref="K32">IFERROR(
    SUMPRODUCT(
        (Data_Clean_Build!O$2:O$51 - Data_Clean_Build!N$2:N$51) *
        ((Data_Clean_Build!O$2:O$51 - Data_Clean_Build!N$2:N$51) &gt; 0) *
        (Data_Clean_Build!N$2:N$51 &lt;&gt; 0) *
        (Data_Clean_Build!O$2:O$51 &lt;&gt; 0) *
        (($B32 = "All") + (Data_Clean_Build!$F$2:$F$51 = $B32)) *
        (($C32 = "") + ISNUMBER(SEARCH(Data_Clean_Build!$B$2:$B$51,$C32)))
    ),
    0
)</f>
        <v>0</v>
      </c>
      <c r="L32" s="19" cm="1">
        <f t="array" ref="L32">IFERROR(
    SUMPRODUCT(
        (Data_Clean_Build!P$2:P$51 - Data_Clean_Build!O$2:O$51) *
        ((Data_Clean_Build!P$2:P$51 - Data_Clean_Build!O$2:O$51) &gt; 0) *
        (Data_Clean_Build!O$2:O$51 &lt;&gt; 0) *
        (Data_Clean_Build!P$2:P$51 &lt;&gt; 0) *
        (($B32 = "All") + (Data_Clean_Build!$F$2:$F$51 = $B32)) *
        (($C32 = "") + ISNUMBER(SEARCH(Data_Clean_Build!$B$2:$B$51,$C32)))
    ),
    0
)</f>
        <v>0</v>
      </c>
      <c r="M32" s="19" cm="1">
        <f t="array" ref="M32">IFERROR(
    SUMPRODUCT(
        (Data_Clean_Build!Q$2:Q$51 - Data_Clean_Build!P$2:P$51) *
        ((Data_Clean_Build!Q$2:Q$51 - Data_Clean_Build!P$2:P$51) &gt; 0) *
        (Data_Clean_Build!P$2:P$51 &lt;&gt; 0) *
        (Data_Clean_Build!Q$2:Q$51 &lt;&gt; 0) *
        (($B32 = "All") + (Data_Clean_Build!$F$2:$F$51 = $B32)) *
        (($C32 = "") + ISNUMBER(SEARCH(Data_Clean_Build!$B$2:$B$51,$C32)))
    ),
    0
)</f>
        <v>0</v>
      </c>
      <c r="N32" s="19" cm="1">
        <f t="array" ref="N32">IFERROR(
    SUMPRODUCT(
        (Data_Clean_Build!R$2:R$51 - Data_Clean_Build!Q$2:Q$51) *
        ((Data_Clean_Build!R$2:R$51 - Data_Clean_Build!Q$2:Q$51) &gt; 0) *
        (Data_Clean_Build!Q$2:Q$51 &lt;&gt; 0) *
        (Data_Clean_Build!R$2:R$51 &lt;&gt; 0) *
        (($B32 = "All") + (Data_Clean_Build!$F$2:$F$51 = $B32)) *
        (($C32 = "") + ISNUMBER(SEARCH(Data_Clean_Build!$B$2:$B$51,$C32)))
    ),
    0
)</f>
        <v>0</v>
      </c>
      <c r="O32" s="19" cm="1">
        <f t="array" ref="O32">IFERROR(
    SUMPRODUCT(
        (Data_Clean_Build!S$2:S$51 - Data_Clean_Build!R$2:R$51) *
        ((Data_Clean_Build!S$2:S$51 - Data_Clean_Build!R$2:R$51) &gt; 0) *
        (Data_Clean_Build!R$2:R$51 &lt;&gt; 0) *
        (Data_Clean_Build!S$2:S$51 &lt;&gt; 0) *
        (($B32 = "All") + (Data_Clean_Build!$F$2:$F$51 = $B32)) *
        (($C32 = "") + ISNUMBER(SEARCH(Data_Clean_Build!$B$2:$B$51,$C32)))
    ),
    0
)</f>
        <v>0</v>
      </c>
      <c r="P32" s="19" cm="1">
        <f t="array" ref="P32">IFERROR(
    SUMPRODUCT(
        (Data_Clean_Build!T$2:T$51 - Data_Clean_Build!S$2:S$51) *
        ((Data_Clean_Build!T$2:T$51 - Data_Clean_Build!S$2:S$51) &gt; 0) *
        (Data_Clean_Build!S$2:S$51 &lt;&gt; 0) *
        (Data_Clean_Build!T$2:T$51 &lt;&gt; 0) *
        (($B32 = "All") + (Data_Clean_Build!$F$2:$F$51 = $B32)) *
        (($C32 = "") + ISNUMBER(SEARCH(Data_Clean_Build!$B$2:$B$51,$C32)))
    ),
    0
)</f>
        <v>0</v>
      </c>
      <c r="Q32" s="19" cm="1">
        <f t="array" ref="Q32">IFERROR(
    SUMPRODUCT(
        (Data_Clean_Build!U$2:U$51 - Data_Clean_Build!T$2:T$51) *
        ((Data_Clean_Build!U$2:U$51 - Data_Clean_Build!T$2:T$51) &gt; 0) *
        (Data_Clean_Build!T$2:T$51 &lt;&gt; 0) *
        (Data_Clean_Build!U$2:U$51 &lt;&gt; 0) *
        (($B32 = "All") + (Data_Clean_Build!$F$2:$F$51 = $B32)) *
        (($C32 = "") + ISNUMBER(SEARCH(Data_Clean_Build!$B$2:$B$51,$C32)))
    ),
    0
)</f>
        <v>53.147519999999986</v>
      </c>
      <c r="R32" s="19" cm="1">
        <f t="array" ref="R32">IFERROR(
    SUMPRODUCT(
        (Data_Clean_Build!V$2:V$51 - Data_Clean_Build!U$2:U$51) *
        ((Data_Clean_Build!V$2:V$51 - Data_Clean_Build!U$2:U$51) &gt; 0) *
        (Data_Clean_Build!U$2:U$51 &lt;&gt; 0) *
        (Data_Clean_Build!V$2:V$51 &lt;&gt; 0) *
        (($B32 = "All") + (Data_Clean_Build!$F$2:$F$51 = $B32)) *
        (($C32 = "") + ISNUMBER(SEARCH(Data_Clean_Build!$B$2:$B$51,$C32)))
    ),
    0
)</f>
        <v>0</v>
      </c>
      <c r="S32" s="19" cm="1">
        <f t="array" ref="S32">IFERROR(
    SUMPRODUCT(
        (Data_Clean_Build!W$2:W$51 - Data_Clean_Build!V$2:V$51) *
        ((Data_Clean_Build!W$2:W$51 - Data_Clean_Build!V$2:V$51) &gt; 0) *
        (Data_Clean_Build!V$2:V$51 &lt;&gt; 0) *
        (Data_Clean_Build!W$2:W$51 &lt;&gt; 0) *
        (($B32 = "All") + (Data_Clean_Build!$F$2:$F$51 = $B32)) *
        (($C32 = "") + ISNUMBER(SEARCH(Data_Clean_Build!$B$2:$B$51,$C32)))
    ),
    0
)</f>
        <v>0</v>
      </c>
      <c r="T32" s="19" cm="1">
        <f t="array" ref="T32">IFERROR(
    SUMPRODUCT(
        (Data_Clean_Build!X$2:X$51 - Data_Clean_Build!W$2:W$51) *
        ((Data_Clean_Build!X$2:X$51 - Data_Clean_Build!W$2:W$51) &gt; 0) *
        (Data_Clean_Build!W$2:W$51 &lt;&gt; 0) *
        (Data_Clean_Build!X$2:X$51 &lt;&gt; 0) *
        (($B32 = "All") + (Data_Clean_Build!$F$2:$F$51 = $B32)) *
        (($C32 = "") + ISNUMBER(SEARCH(Data_Clean_Build!$B$2:$B$51,$C32)))
    ),
    0
)</f>
        <v>0</v>
      </c>
      <c r="U32" s="19" cm="1">
        <f t="array" ref="U32">IFERROR(
    SUMPRODUCT(
        (Data_Clean_Build!Y$2:Y$51 - Data_Clean_Build!X$2:X$51) *
        ((Data_Clean_Build!Y$2:Y$51 - Data_Clean_Build!X$2:X$51) &gt; 0) *
        (Data_Clean_Build!X$2:X$51 &lt;&gt; 0) *
        (Data_Clean_Build!Y$2:Y$51 &lt;&gt; 0) *
        (($B32 = "All") + (Data_Clean_Build!$F$2:$F$51 = $B32)) *
        (($C32 = "") + ISNUMBER(SEARCH(Data_Clean_Build!$B$2:$B$51,$C32)))
    ),
    0
)</f>
        <v>0</v>
      </c>
      <c r="V32" s="19" cm="1">
        <f t="array" ref="V32">IFERROR(
    SUMPRODUCT(
        (Data_Clean_Build!Z$2:Z$51 - Data_Clean_Build!Y$2:Y$51) *
        ((Data_Clean_Build!Z$2:Z$51 - Data_Clean_Build!Y$2:Y$51) &gt; 0) *
        (Data_Clean_Build!Y$2:Y$51 &lt;&gt; 0) *
        (Data_Clean_Build!Z$2:Z$51 &lt;&gt; 0) *
        (($B32 = "All") + (Data_Clean_Build!$F$2:$F$51 = $B32)) *
        (($C32 = "") + ISNUMBER(SEARCH(Data_Clean_Build!$B$2:$B$51,$C32)))
    ),
    0
)</f>
        <v>15.324479999999994</v>
      </c>
      <c r="W32" s="19" cm="1">
        <f t="array" ref="W32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(($B32 = "All") + (Data_Clean_Build!$F$2:$F$51 = $B32)) *
        (($C32 = "") + ISNUMBER(SEARCH(Data_Clean_Build!$B$2:$B$51,$C32)))
    ),
    0
)</f>
        <v>0</v>
      </c>
      <c r="X32" s="19" cm="1">
        <f t="array" ref="X32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(($B32 = "All") + (Data_Clean_Build!$F$2:$F$51 = $B32)) *
        (($C32 = "") + ISNUMBER(SEARCH(Data_Clean_Build!$B$2:$B$51,$C32)))
    ),
    0
)</f>
        <v>204.49440000000001</v>
      </c>
      <c r="Y32" s="19" cm="1">
        <f t="array" ref="Y32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(($B32 = "All") + (Data_Clean_Build!$F$2:$F$51 = $B32)) *
        (($C32 = "") + ISNUMBER(SEARCH(Data_Clean_Build!$B$2:$B$51,$C32)))
    ),
    0
)</f>
        <v>0</v>
      </c>
      <c r="Z32" s="19" cm="1">
        <f t="array" ref="Z32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(($B32 = "All") + (Data_Clean_Build!$F$2:$F$51 = $B32)) *
        (($C32 = "") + ISNUMBER(SEARCH(Data_Clean_Build!$B$2:$B$51,$C32)))
    ),
    0
)</f>
        <v>0</v>
      </c>
      <c r="AA32" s="19" cm="1">
        <f t="array" ref="AA32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(($B32 = "All") + (Data_Clean_Build!$F$2:$F$51 = $B32)) *
        (($C32 = "") + ISNUMBER(SEARCH(Data_Clean_Build!$B$2:$B$51,$C32)))
    ),
    0
)</f>
        <v>0</v>
      </c>
      <c r="AB32" s="19" cm="1">
        <f t="array" ref="AB32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(($B32 = "All") + (Data_Clean_Build!$F$2:$F$51 = $B32)) *
        (($C32 = "") + ISNUMBER(SEARCH(Data_Clean_Build!$B$2:$B$51,$C32)))
    ),
    0
)</f>
        <v>0</v>
      </c>
      <c r="AC32" s="19" cm="1">
        <f t="array" ref="AC32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(($B32 = "All") + (Data_Clean_Build!$F$2:$F$51 = $B32)) *
        (($C32 = "") + ISNUMBER(SEARCH(Data_Clean_Build!$B$2:$B$51,$C32)))
    ),
    0
)</f>
        <v>135.99072000000001</v>
      </c>
      <c r="AD32" s="19" cm="1">
        <f t="array" ref="AD32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(($B32 = "All") + (Data_Clean_Build!$F$2:$F$51 = $B32)) *
        (($C32 = "") + ISNUMBER(SEARCH(Data_Clean_Build!$B$2:$B$51,$C32)))
    ),
    0
)</f>
        <v>0</v>
      </c>
      <c r="AE32" s="19" cm="1">
        <f t="array" ref="AE32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(($B32 = "All") + (Data_Clean_Build!$F$2:$F$51 = $B32)) *
        (($C32 = "") + ISNUMBER(SEARCH(Data_Clean_Build!$B$2:$B$51,$C32)))
    ),
    0
)</f>
        <v>0</v>
      </c>
      <c r="AF32" s="19" cm="1">
        <f t="array" ref="AF32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(($B32 = "All") + (Data_Clean_Build!$F$2:$F$51 = $B32)) *
        (($C32 = "") + ISNUMBER(SEARCH(Data_Clean_Build!$B$2:$B$51,$C32)))
    ),
    0
)</f>
        <v>0</v>
      </c>
      <c r="AH32" s="19" cm="1">
        <f t="array" ref="AH32">_xlfn.SWITCH($A32,"Start",$E32,"End",$G32,SUM($E32:$G32))</f>
        <v>0</v>
      </c>
      <c r="AI32" s="19" cm="1">
        <f t="array" ref="AI32">_xlfn.SWITCH($A32,"Start",$H32,"End",$J32,SUM($H32:$J32))</f>
        <v>0</v>
      </c>
      <c r="AJ32" s="19" cm="1">
        <f t="array" ref="AJ32">_xlfn.SWITCH($A32,"Start",$K32,"End",$M32,SUM($K32:$M32))</f>
        <v>0</v>
      </c>
      <c r="AK32" s="19" cm="1">
        <f t="array" ref="AK32">_xlfn.SWITCH($A32,"Start",$N32,"End",$P32,SUM($N32:$P32))</f>
        <v>0</v>
      </c>
      <c r="AL32" s="19" cm="1">
        <f t="array" ref="AL32">_xlfn.SWITCH($A32,"Start",$Q32,"End",$S32,SUM($Q32:$S32))</f>
        <v>53.147519999999986</v>
      </c>
      <c r="AM32" s="19" cm="1">
        <f t="array" ref="AM32">_xlfn.SWITCH($A32,"Start",$T32,"End",$V32,SUM($T32:$V32))</f>
        <v>15.324479999999994</v>
      </c>
      <c r="AN32" s="19" cm="1">
        <f t="array" ref="AN32">_xlfn.SWITCH($A32,"Start",$W32,"End",$Y32,SUM($W32:$Y32))</f>
        <v>204.49440000000001</v>
      </c>
      <c r="AO32" s="19" cm="1">
        <f t="array" ref="AO32">_xlfn.SWITCH($A32,"Start",$Z32,"End",$AB32,SUM($Z32:$AB32))</f>
        <v>0</v>
      </c>
      <c r="AP32" s="19" cm="1">
        <f t="array" ref="AP32">_xlfn.SWITCH($A32,"Start",$AC32,"End",$AE32,SUM($AC32:$AE32))</f>
        <v>135.99072000000001</v>
      </c>
      <c r="AR32" s="19" cm="1">
        <f t="array" ref="AR32">_xlfn.SWITCH($A32,"Start",$E32,"End",$P32,SUM($E32:$P32))</f>
        <v>0</v>
      </c>
      <c r="AS32" s="19" cm="1">
        <f t="array" ref="AS32">_xlfn.SWITCH($A32,"Start",$Q32,"End",$AB32,SUM($Q32:$AB32))</f>
        <v>272.96640000000002</v>
      </c>
    </row>
    <row r="33" spans="1:45" x14ac:dyDescent="0.2">
      <c r="A33" s="35" t="s">
        <v>19</v>
      </c>
      <c r="B33" s="34" t="s">
        <v>76</v>
      </c>
      <c r="C33" s="35" t="s">
        <v>16</v>
      </c>
      <c r="E33" s="19" cm="1">
        <f t="array" ref="E33">IFERROR(
    SUMPRODUCT(
        (Data_Clean_Build!I$2:I$51 - Data_Clean_Build!H$2:H$51) *
        ((Data_Clean_Build!I$2:I$51 - Data_Clean_Build!H$2:H$51) &lt; 0) *
        (Data_Clean_Build!H$2:H$51 &lt;&gt; 0) *
        (Data_Clean_Build!I$2:I$51 &lt;&gt; 0) *
        (($B33 = "All") + (Data_Clean_Build!$F$2:$F$51 = $B33)) *
        (($C33 = "") + ISNUMBER(SEARCH(Data_Clean_Build!$B$2:$B$51,$C33)))
    ),
    0
)</f>
        <v>0</v>
      </c>
      <c r="F33" s="19" cm="1">
        <f t="array" ref="F33">IFERROR(
    SUMPRODUCT(
        (Data_Clean_Build!J$2:J$51 - Data_Clean_Build!I$2:I$51) *
        ((Data_Clean_Build!J$2:J$51 - Data_Clean_Build!I$2:I$51) &lt; 0) *
        (Data_Clean_Build!I$2:I$51 &lt;&gt; 0) *
        (Data_Clean_Build!J$2:J$51 &lt;&gt; 0) *
        (($B33 = "All") + (Data_Clean_Build!$F$2:$F$51 = $B33)) *
        (($C33 = "") + ISNUMBER(SEARCH(Data_Clean_Build!$B$2:$B$51,$C33)))
    ),
    0
)</f>
        <v>0</v>
      </c>
      <c r="G33" s="19" cm="1">
        <f t="array" ref="G33">IFERROR(
    SUMPRODUCT(
        (Data_Clean_Build!K$2:K$51 - Data_Clean_Build!J$2:J$51) *
        ((Data_Clean_Build!K$2:K$51 - Data_Clean_Build!J$2:J$51) &lt; 0) *
        (Data_Clean_Build!J$2:J$51 &lt;&gt; 0) *
        (Data_Clean_Build!K$2:K$51 &lt;&gt; 0) *
        (($B33 = "All") + (Data_Clean_Build!$F$2:$F$51 = $B33)) *
        (($C33 = "") + ISNUMBER(SEARCH(Data_Clean_Build!$B$2:$B$51,$C33)))
    ),
    0
)</f>
        <v>0</v>
      </c>
      <c r="H33" s="19" cm="1">
        <f t="array" ref="H33">IFERROR(
    SUMPRODUCT(
        (Data_Clean_Build!L$2:L$51 - Data_Clean_Build!K$2:K$51) *
        ((Data_Clean_Build!L$2:L$51 - Data_Clean_Build!K$2:K$51) &lt; 0) *
        (Data_Clean_Build!K$2:K$51 &lt;&gt; 0) *
        (Data_Clean_Build!L$2:L$51 &lt;&gt; 0) *
        (($B33 = "All") + (Data_Clean_Build!$F$2:$F$51 = $B33)) *
        (($C33 = "") + ISNUMBER(SEARCH(Data_Clean_Build!$B$2:$B$51,$C33)))
    ),
    0
)</f>
        <v>0</v>
      </c>
      <c r="I33" s="19" cm="1">
        <f t="array" ref="I33">IFERROR(
    SUMPRODUCT(
        (Data_Clean_Build!M$2:M$51 - Data_Clean_Build!L$2:L$51) *
        ((Data_Clean_Build!M$2:M$51 - Data_Clean_Build!L$2:L$51) &lt; 0) *
        (Data_Clean_Build!L$2:L$51 &lt;&gt; 0) *
        (Data_Clean_Build!M$2:M$51 &lt;&gt; 0) *
        (($B33 = "All") + (Data_Clean_Build!$F$2:$F$51 = $B33)) *
        (($C33 = "") + ISNUMBER(SEARCH(Data_Clean_Build!$B$2:$B$51,$C33)))
    ),
    0
)</f>
        <v>0</v>
      </c>
      <c r="J33" s="19" cm="1">
        <f t="array" ref="J33">IFERROR(
    SUMPRODUCT(
        (Data_Clean_Build!N$2:N$51 - Data_Clean_Build!M$2:M$51) *
        ((Data_Clean_Build!N$2:N$51 - Data_Clean_Build!M$2:M$51) &lt; 0) *
        (Data_Clean_Build!M$2:M$51 &lt;&gt; 0) *
        (Data_Clean_Build!N$2:N$51 &lt;&gt; 0) *
        (($B33 = "All") + (Data_Clean_Build!$F$2:$F$51 = $B33)) *
        (($C33 = "") + ISNUMBER(SEARCH(Data_Clean_Build!$B$2:$B$51,$C33)))
    ),
    0
)</f>
        <v>0</v>
      </c>
      <c r="K33" s="19" cm="1">
        <f t="array" ref="K33">IFERROR(
    SUMPRODUCT(
        (Data_Clean_Build!O$2:O$51 - Data_Clean_Build!N$2:N$51) *
        ((Data_Clean_Build!O$2:O$51 - Data_Clean_Build!N$2:N$51) &lt; 0) *
        (Data_Clean_Build!N$2:N$51 &lt;&gt; 0) *
        (Data_Clean_Build!O$2:O$51 &lt;&gt; 0) *
        (($B33 = "All") + (Data_Clean_Build!$F$2:$F$51 = $B33)) *
        (($C33 = "") + ISNUMBER(SEARCH(Data_Clean_Build!$B$2:$B$51,$C33)))
    ),
    0
)</f>
        <v>0</v>
      </c>
      <c r="L33" s="19" cm="1">
        <f t="array" ref="L33">IFERROR(
    SUMPRODUCT(
        (Data_Clean_Build!P$2:P$51 - Data_Clean_Build!O$2:O$51) *
        ((Data_Clean_Build!P$2:P$51 - Data_Clean_Build!O$2:O$51) &lt; 0) *
        (Data_Clean_Build!O$2:O$51 &lt;&gt; 0) *
        (Data_Clean_Build!P$2:P$51 &lt;&gt; 0) *
        (($B33 = "All") + (Data_Clean_Build!$F$2:$F$51 = $B33)) *
        (($C33 = "") + ISNUMBER(SEARCH(Data_Clean_Build!$B$2:$B$51,$C33)))
    ),
    0
)</f>
        <v>0</v>
      </c>
      <c r="M33" s="19" cm="1">
        <f t="array" ref="M33">IFERROR(
    SUMPRODUCT(
        (Data_Clean_Build!Q$2:Q$51 - Data_Clean_Build!P$2:P$51) *
        ((Data_Clean_Build!Q$2:Q$51 - Data_Clean_Build!P$2:P$51) &lt; 0) *
        (Data_Clean_Build!P$2:P$51 &lt;&gt; 0) *
        (Data_Clean_Build!Q$2:Q$51 &lt;&gt; 0) *
        (($B33 = "All") + (Data_Clean_Build!$F$2:$F$51 = $B33)) *
        (($C33 = "") + ISNUMBER(SEARCH(Data_Clean_Build!$B$2:$B$51,$C33)))
    ),
    0
)</f>
        <v>0</v>
      </c>
      <c r="N33" s="19" cm="1">
        <f t="array" ref="N33">IFERROR(
    SUMPRODUCT(
        (Data_Clean_Build!R$2:R$51 - Data_Clean_Build!Q$2:Q$51) *
        ((Data_Clean_Build!R$2:R$51 - Data_Clean_Build!Q$2:Q$51) &lt; 0) *
        (Data_Clean_Build!Q$2:Q$51 &lt;&gt; 0) *
        (Data_Clean_Build!R$2:R$51 &lt;&gt; 0) *
        (($B33 = "All") + (Data_Clean_Build!$F$2:$F$51 = $B33)) *
        (($C33 = "") + ISNUMBER(SEARCH(Data_Clean_Build!$B$2:$B$51,$C33)))
    ),
    0
)</f>
        <v>0</v>
      </c>
      <c r="O33" s="19" cm="1">
        <f t="array" ref="O33">IFERROR(
    SUMPRODUCT(
        (Data_Clean_Build!S$2:S$51 - Data_Clean_Build!R$2:R$51) *
        ((Data_Clean_Build!S$2:S$51 - Data_Clean_Build!R$2:R$51) &lt; 0) *
        (Data_Clean_Build!R$2:R$51 &lt;&gt; 0) *
        (Data_Clean_Build!S$2:S$51 &lt;&gt; 0) *
        (($B33 = "All") + (Data_Clean_Build!$F$2:$F$51 = $B33)) *
        (($C33 = "") + ISNUMBER(SEARCH(Data_Clean_Build!$B$2:$B$51,$C33)))
    ),
    0
)</f>
        <v>0</v>
      </c>
      <c r="P33" s="19" cm="1">
        <f t="array" ref="P33">IFERROR(
    SUMPRODUCT(
        (Data_Clean_Build!T$2:T$51 - Data_Clean_Build!S$2:S$51) *
        ((Data_Clean_Build!T$2:T$51 - Data_Clean_Build!S$2:S$51) &lt; 0) *
        (Data_Clean_Build!S$2:S$51 &lt;&gt; 0) *
        (Data_Clean_Build!T$2:T$51 &lt;&gt; 0) *
        (($B33 = "All") + (Data_Clean_Build!$F$2:$F$51 = $B33)) *
        (($C33 = "") + ISNUMBER(SEARCH(Data_Clean_Build!$B$2:$B$51,$C33)))
    ),
    0
)</f>
        <v>0</v>
      </c>
      <c r="Q33" s="19" cm="1">
        <f t="array" ref="Q33">IFERROR(
    SUMPRODUCT(
        (Data_Clean_Build!U$2:U$51 - Data_Clean_Build!T$2:T$51) *
        ((Data_Clean_Build!U$2:U$51 - Data_Clean_Build!T$2:T$51) &lt; 0) *
        (Data_Clean_Build!T$2:T$51 &lt;&gt; 0) *
        (Data_Clean_Build!U$2:U$51 &lt;&gt; 0) *
        (($B33 = "All") + (Data_Clean_Build!$F$2:$F$51 = $B33)) *
        (($C33 = "") + ISNUMBER(SEARCH(Data_Clean_Build!$B$2:$B$51,$C33)))
    ),
    0
)</f>
        <v>0</v>
      </c>
      <c r="R33" s="19" cm="1">
        <f t="array" ref="R33">IFERROR(
    SUMPRODUCT(
        (Data_Clean_Build!V$2:V$51 - Data_Clean_Build!U$2:U$51) *
        ((Data_Clean_Build!V$2:V$51 - Data_Clean_Build!U$2:U$51) &lt; 0) *
        (Data_Clean_Build!U$2:U$51 &lt;&gt; 0) *
        (Data_Clean_Build!V$2:V$51 &lt;&gt; 0) *
        (($B33 = "All") + (Data_Clean_Build!$F$2:$F$51 = $B33)) *
        (($C33 = "") + ISNUMBER(SEARCH(Data_Clean_Build!$B$2:$B$51,$C33)))
    ),
    0
)</f>
        <v>0</v>
      </c>
      <c r="S33" s="19" cm="1">
        <f t="array" ref="S33">IFERROR(
    SUMPRODUCT(
        (Data_Clean_Build!W$2:W$51 - Data_Clean_Build!V$2:V$51) *
        ((Data_Clean_Build!W$2:W$51 - Data_Clean_Build!V$2:V$51) &lt; 0) *
        (Data_Clean_Build!V$2:V$51 &lt;&gt; 0) *
        (Data_Clean_Build!W$2:W$51 &lt;&gt; 0) *
        (($B33 = "All") + (Data_Clean_Build!$F$2:$F$51 = $B33)) *
        (($C33 = "") + ISNUMBER(SEARCH(Data_Clean_Build!$B$2:$B$51,$C33)))
    ),
    0
)</f>
        <v>-2.0678399999999968</v>
      </c>
      <c r="T33" s="19" cm="1">
        <f t="array" ref="T33">IFERROR(
    SUMPRODUCT(
        (Data_Clean_Build!X$2:X$51 - Data_Clean_Build!W$2:W$51) *
        ((Data_Clean_Build!X$2:X$51 - Data_Clean_Build!W$2:W$51) &lt; 0) *
        (Data_Clean_Build!W$2:W$51 &lt;&gt; 0) *
        (Data_Clean_Build!X$2:X$51 &lt;&gt; 0) *
        (($B33 = "All") + (Data_Clean_Build!$F$2:$F$51 = $B33)) *
        (($C33 = "") + ISNUMBER(SEARCH(Data_Clean_Build!$B$2:$B$51,$C33)))
    ),
    0
)</f>
        <v>0</v>
      </c>
      <c r="U33" s="19" cm="1">
        <f t="array" ref="U33">IFERROR(
    SUMPRODUCT(
        (Data_Clean_Build!Y$2:Y$51 - Data_Clean_Build!X$2:X$51) *
        ((Data_Clean_Build!Y$2:Y$51 - Data_Clean_Build!X$2:X$51) &lt; 0) *
        (Data_Clean_Build!X$2:X$51 &lt;&gt; 0) *
        (Data_Clean_Build!Y$2:Y$51 &lt;&gt; 0) *
        (($B33 = "All") + (Data_Clean_Build!$F$2:$F$51 = $B33)) *
        (($C33 = "") + ISNUMBER(SEARCH(Data_Clean_Build!$B$2:$B$51,$C33)))
    ),
    0
)</f>
        <v>0</v>
      </c>
      <c r="V33" s="19" cm="1">
        <f t="array" ref="V33">IFERROR(
    SUMPRODUCT(
        (Data_Clean_Build!Z$2:Z$51 - Data_Clean_Build!Y$2:Y$51) *
        ((Data_Clean_Build!Z$2:Z$51 - Data_Clean_Build!Y$2:Y$51) &lt; 0) *
        (Data_Clean_Build!Y$2:Y$51 &lt;&gt; 0) *
        (Data_Clean_Build!Z$2:Z$51 &lt;&gt; 0) *
        (($B33 = "All") + (Data_Clean_Build!$F$2:$F$51 = $B33)) *
        (($C33 = "") + ISNUMBER(SEARCH(Data_Clean_Build!$B$2:$B$51,$C33)))
    ),
    0
)</f>
        <v>0</v>
      </c>
      <c r="W33" s="19" cm="1">
        <f t="array" ref="W33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(($B33 = "All") + (Data_Clean_Build!$F$2:$F$51 = $B33)) *
        (($C33 = "") + ISNUMBER(SEARCH(Data_Clean_Build!$B$2:$B$51,$C33)))
    ),
    0
)</f>
        <v>0</v>
      </c>
      <c r="X33" s="19" cm="1">
        <f t="array" ref="X33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(($B33 = "All") + (Data_Clean_Build!$F$2:$F$51 = $B33)) *
        (($C33 = "") + ISNUMBER(SEARCH(Data_Clean_Build!$B$2:$B$51,$C33)))
    ),
    0
)</f>
        <v>0</v>
      </c>
      <c r="Y33" s="19" cm="1">
        <f t="array" ref="Y33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(($B33 = "All") + (Data_Clean_Build!$F$2:$F$51 = $B33)) *
        (($C33 = "") + ISNUMBER(SEARCH(Data_Clean_Build!$B$2:$B$51,$C33)))
    ),
    0
)</f>
        <v>0</v>
      </c>
      <c r="Z33" s="19" cm="1">
        <f t="array" ref="Z33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(($B33 = "All") + (Data_Clean_Build!$F$2:$F$51 = $B33)) *
        (($C33 = "") + ISNUMBER(SEARCH(Data_Clean_Build!$B$2:$B$51,$C33)))
    ),
    0
)</f>
        <v>0</v>
      </c>
      <c r="AA33" s="19" cm="1">
        <f t="array" ref="AA33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(($B33 = "All") + (Data_Clean_Build!$F$2:$F$51 = $B33)) *
        (($C33 = "") + ISNUMBER(SEARCH(Data_Clean_Build!$B$2:$B$51,$C33)))
    ),
    0
)</f>
        <v>-201.16800000000001</v>
      </c>
      <c r="AB33" s="19" cm="1">
        <f t="array" ref="AB33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(($B33 = "All") + (Data_Clean_Build!$F$2:$F$51 = $B33)) *
        (($C33 = "") + ISNUMBER(SEARCH(Data_Clean_Build!$B$2:$B$51,$C33)))
    ),
    0
)</f>
        <v>0</v>
      </c>
      <c r="AC33" s="19" cm="1">
        <f t="array" ref="AC33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(($B33 = "All") + (Data_Clean_Build!$F$2:$F$51 = $B33)) *
        (($C33 = "") + ISNUMBER(SEARCH(Data_Clean_Build!$B$2:$B$51,$C33)))
    ),
    0
)</f>
        <v>0</v>
      </c>
      <c r="AD33" s="19" cm="1">
        <f t="array" ref="AD33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(($B33 = "All") + (Data_Clean_Build!$F$2:$F$51 = $B33)) *
        (($C33 = "") + ISNUMBER(SEARCH(Data_Clean_Build!$B$2:$B$51,$C33)))
    ),
    0
)</f>
        <v>0</v>
      </c>
      <c r="AE33" s="19" cm="1">
        <f t="array" ref="AE33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(($B33 = "All") + (Data_Clean_Build!$F$2:$F$51 = $B33)) *
        (($C33 = "") + ISNUMBER(SEARCH(Data_Clean_Build!$B$2:$B$51,$C33)))
    ),
    0
)</f>
        <v>0</v>
      </c>
      <c r="AF33" s="19" cm="1">
        <f t="array" ref="AF33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(($B33 = "All") + (Data_Clean_Build!$F$2:$F$51 = $B33)) *
        (($C33 = "") + ISNUMBER(SEARCH(Data_Clean_Build!$B$2:$B$51,$C33)))
    ),
    0
)</f>
        <v>0</v>
      </c>
      <c r="AH33" s="19" cm="1">
        <f t="array" ref="AH33">_xlfn.SWITCH($A33,"Start",$E33,"End",$G33,SUM($E33:$G33))</f>
        <v>0</v>
      </c>
      <c r="AI33" s="19" cm="1">
        <f t="array" ref="AI33">_xlfn.SWITCH($A33,"Start",$H33,"End",$J33,SUM($H33:$J33))</f>
        <v>0</v>
      </c>
      <c r="AJ33" s="19" cm="1">
        <f t="array" ref="AJ33">_xlfn.SWITCH($A33,"Start",$K33,"End",$M33,SUM($K33:$M33))</f>
        <v>0</v>
      </c>
      <c r="AK33" s="19" cm="1">
        <f t="array" ref="AK33">_xlfn.SWITCH($A33,"Start",$N33,"End",$P33,SUM($N33:$P33))</f>
        <v>0</v>
      </c>
      <c r="AL33" s="19" cm="1">
        <f t="array" ref="AL33">_xlfn.SWITCH($A33,"Start",$Q33,"End",$S33,SUM($Q33:$S33))</f>
        <v>-2.0678399999999968</v>
      </c>
      <c r="AM33" s="19" cm="1">
        <f t="array" ref="AM33">_xlfn.SWITCH($A33,"Start",$T33,"End",$V33,SUM($T33:$V33))</f>
        <v>0</v>
      </c>
      <c r="AN33" s="19" cm="1">
        <f t="array" ref="AN33">_xlfn.SWITCH($A33,"Start",$W33,"End",$Y33,SUM($W33:$Y33))</f>
        <v>0</v>
      </c>
      <c r="AO33" s="19" cm="1">
        <f t="array" ref="AO33">_xlfn.SWITCH($A33,"Start",$Z33,"End",$AB33,SUM($Z33:$AB33))</f>
        <v>-201.16800000000001</v>
      </c>
      <c r="AP33" s="19" cm="1">
        <f t="array" ref="AP33">_xlfn.SWITCH($A33,"Start",$AC33,"End",$AE33,SUM($AC33:$AE33))</f>
        <v>0</v>
      </c>
      <c r="AR33" s="19" cm="1">
        <f t="array" ref="AR33">_xlfn.SWITCH($A33,"Start",$E33,"End",$P33,SUM($E33:$P33))</f>
        <v>0</v>
      </c>
      <c r="AS33" s="19" cm="1">
        <f t="array" ref="AS33">_xlfn.SWITCH($A33,"Start",$Q33,"End",$AB33,SUM($Q33:$AB33))</f>
        <v>-203.23584</v>
      </c>
    </row>
    <row r="34" spans="1:45" x14ac:dyDescent="0.2">
      <c r="A34" s="35" t="s">
        <v>20</v>
      </c>
      <c r="B34" s="34" t="s">
        <v>76</v>
      </c>
      <c r="C34" s="35" t="s">
        <v>16</v>
      </c>
      <c r="E34" s="19" cm="1">
        <f t="array" ref="E34">IFERROR(
    -SUMPRODUCT(
        (Data_Clean_Build!H$2:H$51) *
        (Data_Clean_Build!I$2:I$51 = 0) *
       (Data_Clean_Build!$E$2:$E$51 &lt;&gt; Data_Clean_Build!I$1:I$1) *
        (($B34 = "All") + (Data_Clean_Build!$F$2:$F$51 = $B34)) *
        (($C34 = "") + ISNUMBER(SEARCH(Data_Clean_Build!$B$2:$B$51,$C34)))
    ),
    0
)</f>
        <v>0</v>
      </c>
      <c r="F34" s="19" cm="1">
        <f t="array" ref="F34">IFERROR(
    -SUMPRODUCT(
        (Data_Clean_Build!I$2:I$51) *
        (Data_Clean_Build!J$2:J$51 = 0) *
       (Data_Clean_Build!$E$2:$E$51 &lt;&gt; Data_Clean_Build!J$1:J$1) *
        (($B34 = "All") + (Data_Clean_Build!$F$2:$F$51 = $B34)) *
        (($C34 = "") + ISNUMBER(SEARCH(Data_Clean_Build!$B$2:$B$51,$C34)))
    ),
    0
)</f>
        <v>0</v>
      </c>
      <c r="G34" s="19" cm="1">
        <f t="array" ref="G34">IFERROR(
    -SUMPRODUCT(
        (Data_Clean_Build!J$2:J$51) *
        (Data_Clean_Build!K$2:K$51 = 0) *
       (Data_Clean_Build!$E$2:$E$51 &lt;&gt; Data_Clean_Build!K$1:K$1) *
        (($B34 = "All") + (Data_Clean_Build!$F$2:$F$51 = $B34)) *
        (($C34 = "") + ISNUMBER(SEARCH(Data_Clean_Build!$B$2:$B$51,$C34)))
    ),
    0
)</f>
        <v>0</v>
      </c>
      <c r="H34" s="19" cm="1">
        <f t="array" ref="H34">IFERROR(
    -SUMPRODUCT(
        (Data_Clean_Build!K$2:K$51) *
        (Data_Clean_Build!L$2:L$51 = 0) *
       (Data_Clean_Build!$E$2:$E$51 &lt;&gt; Data_Clean_Build!L$1:L$1) *
        (($B34 = "All") + (Data_Clean_Build!$F$2:$F$51 = $B34)) *
        (($C34 = "") + ISNUMBER(SEARCH(Data_Clean_Build!$B$2:$B$51,$C34)))
    ),
    0
)</f>
        <v>0</v>
      </c>
      <c r="I34" s="19" cm="1">
        <f t="array" ref="I34">IFERROR(
    -SUMPRODUCT(
        (Data_Clean_Build!L$2:L$51) *
        (Data_Clean_Build!M$2:M$51 = 0) *
       (Data_Clean_Build!$E$2:$E$51 &lt;&gt; Data_Clean_Build!M$1:M$1) *
        (($B34 = "All") + (Data_Clean_Build!$F$2:$F$51 = $B34)) *
        (($C34 = "") + ISNUMBER(SEARCH(Data_Clean_Build!$B$2:$B$51,$C34)))
    ),
    0
)</f>
        <v>0</v>
      </c>
      <c r="J34" s="19" cm="1">
        <f t="array" ref="J34">IFERROR(
    -SUMPRODUCT(
        (Data_Clean_Build!M$2:M$51) *
        (Data_Clean_Build!N$2:N$51 = 0) *
       (Data_Clean_Build!$E$2:$E$51 &lt;&gt; Data_Clean_Build!N$1:N$1) *
        (($B34 = "All") + (Data_Clean_Build!$F$2:$F$51 = $B34)) *
        (($C34 = "") + ISNUMBER(SEARCH(Data_Clean_Build!$B$2:$B$51,$C34)))
    ),
    0
)</f>
        <v>0</v>
      </c>
      <c r="K34" s="19" cm="1">
        <f t="array" ref="K34">IFERROR(
    -SUMPRODUCT(
        (Data_Clean_Build!N$2:N$51) *
        (Data_Clean_Build!O$2:O$51 = 0) *
       (Data_Clean_Build!$E$2:$E$51 &lt;&gt; Data_Clean_Build!O$1:O$1) *
        (($B34 = "All") + (Data_Clean_Build!$F$2:$F$51 = $B34)) *
        (($C34 = "") + ISNUMBER(SEARCH(Data_Clean_Build!$B$2:$B$51,$C34)))
    ),
    0
)</f>
        <v>0</v>
      </c>
      <c r="L34" s="19" cm="1">
        <f t="array" ref="L34">IFERROR(
    -SUMPRODUCT(
        (Data_Clean_Build!O$2:O$51) *
        (Data_Clean_Build!P$2:P$51 = 0) *
       (Data_Clean_Build!$E$2:$E$51 &lt;&gt; Data_Clean_Build!P$1:P$1) *
        (($B34 = "All") + (Data_Clean_Build!$F$2:$F$51 = $B34)) *
        (($C34 = "") + ISNUMBER(SEARCH(Data_Clean_Build!$B$2:$B$51,$C34)))
    ),
    0
)</f>
        <v>0</v>
      </c>
      <c r="M34" s="19" cm="1">
        <f t="array" ref="M34">IFERROR(
    -SUMPRODUCT(
        (Data_Clean_Build!P$2:P$51) *
        (Data_Clean_Build!Q$2:Q$51 = 0) *
       (Data_Clean_Build!$E$2:$E$51 &lt;&gt; Data_Clean_Build!Q$1:Q$1) *
        (($B34 = "All") + (Data_Clean_Build!$F$2:$F$51 = $B34)) *
        (($C34 = "") + ISNUMBER(SEARCH(Data_Clean_Build!$B$2:$B$51,$C34)))
    ),
    0
)</f>
        <v>0</v>
      </c>
      <c r="N34" s="19" cm="1">
        <f t="array" ref="N34">IFERROR(
    -SUMPRODUCT(
        (Data_Clean_Build!Q$2:Q$51) *
        (Data_Clean_Build!R$2:R$51 = 0) *
       (Data_Clean_Build!$E$2:$E$51 &lt;&gt; Data_Clean_Build!R$1:R$1) *
        (($B34 = "All") + (Data_Clean_Build!$F$2:$F$51 = $B34)) *
        (($C34 = "") + ISNUMBER(SEARCH(Data_Clean_Build!$B$2:$B$51,$C34)))
    ),
    0
)</f>
        <v>0</v>
      </c>
      <c r="O34" s="19" cm="1">
        <f t="array" ref="O34">IFERROR(
    -SUMPRODUCT(
        (Data_Clean_Build!R$2:R$51) *
        (Data_Clean_Build!S$2:S$51 = 0) *
       (Data_Clean_Build!$E$2:$E$51 &lt;&gt; Data_Clean_Build!S$1:S$1) *
        (($B34 = "All") + (Data_Clean_Build!$F$2:$F$51 = $B34)) *
        (($C34 = "") + ISNUMBER(SEARCH(Data_Clean_Build!$B$2:$B$51,$C34)))
    ),
    0
)</f>
        <v>0</v>
      </c>
      <c r="P34" s="19" cm="1">
        <f t="array" ref="P34">IFERROR(
    -SUMPRODUCT(
        (Data_Clean_Build!S$2:S$51) *
        (Data_Clean_Build!T$2:T$51 = 0) *
       (Data_Clean_Build!$E$2:$E$51 &lt;&gt; Data_Clean_Build!T$1:T$1) *
        (($B34 = "All") + (Data_Clean_Build!$F$2:$F$51 = $B34)) *
        (($C34 = "") + ISNUMBER(SEARCH(Data_Clean_Build!$B$2:$B$51,$C34)))
    ),
    0
)</f>
        <v>0</v>
      </c>
      <c r="Q34" s="19" cm="1">
        <f t="array" ref="Q34">IFERROR(
    -SUMPRODUCT(
        (Data_Clean_Build!T$2:T$51) *
        (Data_Clean_Build!U$2:U$51 = 0) *
       (Data_Clean_Build!$E$2:$E$51 &lt;&gt; Data_Clean_Build!U$1:U$1) *
        (($B34 = "All") + (Data_Clean_Build!$F$2:$F$51 = $B34)) *
        (($C34 = "") + ISNUMBER(SEARCH(Data_Clean_Build!$B$2:$B$51,$C34)))
    ),
    0
)</f>
        <v>0</v>
      </c>
      <c r="R34" s="19" cm="1">
        <f t="array" ref="R34">IFERROR(
    -SUMPRODUCT(
        (Data_Clean_Build!U$2:U$51) *
        (Data_Clean_Build!V$2:V$51 = 0) *
       (Data_Clean_Build!$E$2:$E$51 &lt;&gt; Data_Clean_Build!V$1:V$1) *
        (($B34 = "All") + (Data_Clean_Build!$F$2:$F$51 = $B34)) *
        (($C34 = "") + ISNUMBER(SEARCH(Data_Clean_Build!$B$2:$B$51,$C34)))
    ),
    0
)</f>
        <v>0</v>
      </c>
      <c r="S34" s="19" cm="1">
        <f t="array" ref="S34">IFERROR(
    -SUMPRODUCT(
        (Data_Clean_Build!V$2:V$51) *
        (Data_Clean_Build!W$2:W$51 = 0) *
       (Data_Clean_Build!$E$2:$E$51 &lt;&gt; Data_Clean_Build!W$1:W$1) *
        (($B34 = "All") + (Data_Clean_Build!$F$2:$F$51 = $B34)) *
        (($C34 = "") + ISNUMBER(SEARCH(Data_Clean_Build!$B$2:$B$51,$C34)))
    ),
    0
)</f>
        <v>0</v>
      </c>
      <c r="T34" s="19" cm="1">
        <f t="array" ref="T34">IFERROR(
    -SUMPRODUCT(
        (Data_Clean_Build!W$2:W$51) *
        (Data_Clean_Build!X$2:X$51 = 0) *
       (Data_Clean_Build!$E$2:$E$51 &lt;&gt; Data_Clean_Build!X$1:X$1) *
        (($B34 = "All") + (Data_Clean_Build!$F$2:$F$51 = $B34)) *
        (($C34 = "") + ISNUMBER(SEARCH(Data_Clean_Build!$B$2:$B$51,$C34)))
    ),
    0
)</f>
        <v>0</v>
      </c>
      <c r="U34" s="19" cm="1">
        <f t="array" ref="U34">IFERROR(
    -SUMPRODUCT(
        (Data_Clean_Build!X$2:X$51) *
        (Data_Clean_Build!Y$2:Y$51 = 0) *
       (Data_Clean_Build!$E$2:$E$51 &lt;&gt; Data_Clean_Build!Y$1:Y$1) *
        (($B34 = "All") + (Data_Clean_Build!$F$2:$F$51 = $B34)) *
        (($C34 = "") + ISNUMBER(SEARCH(Data_Clean_Build!$B$2:$B$51,$C34)))
    ),
    0
)</f>
        <v>0</v>
      </c>
      <c r="V34" s="19" cm="1">
        <f t="array" ref="V34">IFERROR(
    -SUMPRODUCT(
        (Data_Clean_Build!Y$2:Y$51) *
        (Data_Clean_Build!Z$2:Z$51 = 0) *
       (Data_Clean_Build!$E$2:$E$51 &lt;&gt; Data_Clean_Build!Z$1:Z$1) *
        (($B34 = "All") + (Data_Clean_Build!$F$2:$F$51 = $B34)) *
        (($C34 = "") + ISNUMBER(SEARCH(Data_Clean_Build!$B$2:$B$51,$C34)))
    ),
    0
)</f>
        <v>0</v>
      </c>
      <c r="W34" s="19" cm="1">
        <f t="array" ref="W34">IFERROR(
    -SUMPRODUCT(
        (Data_Clean_Build!Z$2:Z$51) *
        (Data_Clean_Build!AA$2:AA$51 = 0) *
       (Data_Clean_Build!$E$2:$E$51 &lt;&gt; Data_Clean_Build!AA$1:AA$1) *
        (($B34 = "All") + (Data_Clean_Build!$F$2:$F$51 = $B34)) *
        (($C34 = "") + ISNUMBER(SEARCH(Data_Clean_Build!$B$2:$B$51,$C34)))
    ),
    0
)</f>
        <v>0</v>
      </c>
      <c r="X34" s="19" cm="1">
        <f t="array" ref="X34">IFERROR(
    -SUMPRODUCT(
        (Data_Clean_Build!AA$2:AA$51) *
        (Data_Clean_Build!AB$2:AB$51 = 0) *
       (Data_Clean_Build!$E$2:$E$51 &lt;&gt; Data_Clean_Build!AB$1:AB$1) *
        (($B34 = "All") + (Data_Clean_Build!$F$2:$F$51 = $B34)) *
        (($C34 = "") + ISNUMBER(SEARCH(Data_Clean_Build!$B$2:$B$51,$C34)))
    ),
    0
)</f>
        <v>0</v>
      </c>
      <c r="Y34" s="19" cm="1">
        <f t="array" ref="Y34">IFERROR(
    -SUMPRODUCT(
        (Data_Clean_Build!AB$2:AB$51) *
        (Data_Clean_Build!AC$2:AC$51 = 0) *
       (Data_Clean_Build!$E$2:$E$51 &lt;&gt; Data_Clean_Build!AC$1:AC$1) *
        (($B34 = "All") + (Data_Clean_Build!$F$2:$F$51 = $B34)) *
        (($C34 = "") + ISNUMBER(SEARCH(Data_Clean_Build!$B$2:$B$51,$C34)))
    ),
    0
)</f>
        <v>0</v>
      </c>
      <c r="Z34" s="19" cm="1">
        <f t="array" ref="Z34">IFERROR(
    -SUMPRODUCT(
        (Data_Clean_Build!AC$2:AC$51) *
        (Data_Clean_Build!AD$2:AD$51 = 0) *
       (Data_Clean_Build!$E$2:$E$51 &lt;&gt; Data_Clean_Build!AD$1:AD$1) *
        (($B34 = "All") + (Data_Clean_Build!$F$2:$F$51 = $B34)) *
        (($C34 = "") + ISNUMBER(SEARCH(Data_Clean_Build!$B$2:$B$51,$C34)))
    ),
    0
)</f>
        <v>0</v>
      </c>
      <c r="AA34" s="19" cm="1">
        <f t="array" ref="AA34">IFERROR(
    -SUMPRODUCT(
        (Data_Clean_Build!AD$2:AD$51) *
        (Data_Clean_Build!AE$2:AE$51 = 0) *
       (Data_Clean_Build!$E$2:$E$51 &lt;&gt; Data_Clean_Build!AE$1:AE$1) *
        (($B34 = "All") + (Data_Clean_Build!$F$2:$F$51 = $B34)) *
        (($C34 = "") + ISNUMBER(SEARCH(Data_Clean_Build!$B$2:$B$51,$C34)))
    ),
    0
)</f>
        <v>0</v>
      </c>
      <c r="AB34" s="19" cm="1">
        <f t="array" ref="AB34">IFERROR(
    -SUMPRODUCT(
        (Data_Clean_Build!AE$2:AE$51) *
        (Data_Clean_Build!AF$2:AF$51 = 0) *
       (Data_Clean_Build!$E$2:$E$51 &lt;&gt; Data_Clean_Build!AF$1:AF$1) *
        (($B34 = "All") + (Data_Clean_Build!$F$2:$F$51 = $B34)) *
        (($C34 = "") + ISNUMBER(SEARCH(Data_Clean_Build!$B$2:$B$51,$C34)))
    ),
    0
)</f>
        <v>0</v>
      </c>
      <c r="AC34" s="19" cm="1">
        <f t="array" ref="AC34">IFERROR(
    -SUMPRODUCT(
        (Data_Clean_Build!AF$2:AF$51) *
        (Data_Clean_Build!AG$2:AG$51 = 0) *
       (Data_Clean_Build!$E$2:$E$51 &lt;&gt; Data_Clean_Build!AG$1:AG$1) *
        (($B34 = "All") + (Data_Clean_Build!$F$2:$F$51 = $B34)) *
        (($C34 = "") + ISNUMBER(SEARCH(Data_Clean_Build!$B$2:$B$51,$C34)))
    ),
    0
)</f>
        <v>0</v>
      </c>
      <c r="AD34" s="19" cm="1">
        <f t="array" ref="AD34">IFERROR(
    -SUMPRODUCT(
        (Data_Clean_Build!AG$2:AG$51) *
        (Data_Clean_Build!AH$2:AH$51 = 0) *
       (Data_Clean_Build!$E$2:$E$51 &lt;&gt; Data_Clean_Build!AH$1:AH$1) *
        (($B34 = "All") + (Data_Clean_Build!$F$2:$F$51 = $B34)) *
        (($C34 = "") + ISNUMBER(SEARCH(Data_Clean_Build!$B$2:$B$51,$C34)))
    ),
    0
)</f>
        <v>0</v>
      </c>
      <c r="AE34" s="19" cm="1">
        <f t="array" ref="AE34">IFERROR(
    -SUMPRODUCT(
        (Data_Clean_Build!AH$2:AH$51) *
        (Data_Clean_Build!AI$2:AI$51 = 0) *
       (Data_Clean_Build!$E$2:$E$51 &lt;&gt; Data_Clean_Build!AI$1:AI$1) *
        (($B34 = "All") + (Data_Clean_Build!$F$2:$F$51 = $B34)) *
        (($C34 = "") + ISNUMBER(SEARCH(Data_Clean_Build!$B$2:$B$51,$C34)))
    ),
    0
)</f>
        <v>0</v>
      </c>
      <c r="AF34" s="19" cm="1">
        <f t="array" ref="AF34">IFERROR(
    -SUMPRODUCT(
        (Data_Clean_Build!AI$2:AI$51) *
        (Data_Clean_Build!AJ$2:AJ$51 = 0) *
       (Data_Clean_Build!$E$2:$E$51 &lt;&gt; Data_Clean_Build!AJ$1:AJ$1) *
        (($B34 = "All") + (Data_Clean_Build!$F$2:$F$51 = $B34)) *
        (($C34 = "") + ISNUMBER(SEARCH(Data_Clean_Build!$B$2:$B$51,$C34)))
    ),
    0
)</f>
        <v>0</v>
      </c>
      <c r="AH34" s="19" cm="1">
        <f t="array" ref="AH34">_xlfn.SWITCH($A34,"Start",$E34,"End",$G34,SUM($E34:$G34))</f>
        <v>0</v>
      </c>
      <c r="AI34" s="19" cm="1">
        <f t="array" ref="AI34">_xlfn.SWITCH($A34,"Start",$H34,"End",$J34,SUM($H34:$J34))</f>
        <v>0</v>
      </c>
      <c r="AJ34" s="19" cm="1">
        <f t="array" ref="AJ34">_xlfn.SWITCH($A34,"Start",$K34,"End",$M34,SUM($K34:$M34))</f>
        <v>0</v>
      </c>
      <c r="AK34" s="19" cm="1">
        <f t="array" ref="AK34">_xlfn.SWITCH($A34,"Start",$N34,"End",$P34,SUM($N34:$P34))</f>
        <v>0</v>
      </c>
      <c r="AL34" s="19" cm="1">
        <f t="array" ref="AL34">_xlfn.SWITCH($A34,"Start",$Q34,"End",$S34,SUM($Q34:$S34))</f>
        <v>0</v>
      </c>
      <c r="AM34" s="19" cm="1">
        <f t="array" ref="AM34">_xlfn.SWITCH($A34,"Start",$T34,"End",$V34,SUM($T34:$V34))</f>
        <v>0</v>
      </c>
      <c r="AN34" s="19" cm="1">
        <f t="array" ref="AN34">_xlfn.SWITCH($A34,"Start",$W34,"End",$Y34,SUM($W34:$Y34))</f>
        <v>0</v>
      </c>
      <c r="AO34" s="19" cm="1">
        <f t="array" ref="AO34">_xlfn.SWITCH($A34,"Start",$Z34,"End",$AB34,SUM($Z34:$AB34))</f>
        <v>0</v>
      </c>
      <c r="AP34" s="19" cm="1">
        <f t="array" ref="AP34">_xlfn.SWITCH($A34,"Start",$AC34,"End",$AE34,SUM($AC34:$AE34))</f>
        <v>0</v>
      </c>
      <c r="AR34" s="19" cm="1">
        <f t="array" ref="AR34">_xlfn.SWITCH($A34,"Start",$E34,"End",$P34,SUM($E34:$P34))</f>
        <v>0</v>
      </c>
      <c r="AS34" s="19" cm="1">
        <f t="array" ref="AS34">_xlfn.SWITCH($A34,"Start",$Q34,"End",$AB34,SUM($Q34:$AB34))</f>
        <v>0</v>
      </c>
    </row>
    <row r="35" spans="1:45" x14ac:dyDescent="0.2">
      <c r="A35" s="35" t="s">
        <v>21</v>
      </c>
      <c r="B35" s="34" t="s">
        <v>76</v>
      </c>
      <c r="C35" s="35" t="s">
        <v>16</v>
      </c>
      <c r="E35" s="19" cm="1">
        <f t="array" ref="E35">IFERROR(
    -SUMPRODUCT(
        (Data_Clean_Build!H$2:H$51) *
        (Data_Clean_Build!$E$2:$E$51 = Data_Clean_Build!I$1:I$1) *
        (($B35 = "All") + (Data_Clean_Build!$F$2:$F$51 = $B35)) *
        (($C35 = "") + ISNUMBER(SEARCH(Data_Clean_Build!$B$2:$B$51,$C35)))
    ),
    0
)</f>
        <v>0</v>
      </c>
      <c r="F35" s="19" cm="1">
        <f t="array" ref="F35">IFERROR(
    -SUMPRODUCT(
        (Data_Clean_Build!I$2:I$51) *
        (Data_Clean_Build!$E$2:$E$51 = Data_Clean_Build!J$1:J$1) *
        (($B35 = "All") + (Data_Clean_Build!$F$2:$F$51 = $B35)) *
        (($C35 = "") + ISNUMBER(SEARCH(Data_Clean_Build!$B$2:$B$51,$C35)))
    ),
    0
)</f>
        <v>0</v>
      </c>
      <c r="G35" s="19" cm="1">
        <f t="array" ref="G35">IFERROR(
    -SUMPRODUCT(
        (Data_Clean_Build!J$2:J$51) *
        (Data_Clean_Build!$E$2:$E$51 = Data_Clean_Build!K$1:K$1) *
        (($B35 = "All") + (Data_Clean_Build!$F$2:$F$51 = $B35)) *
        (($C35 = "") + ISNUMBER(SEARCH(Data_Clean_Build!$B$2:$B$51,$C35)))
    ),
    0
)</f>
        <v>0</v>
      </c>
      <c r="H35" s="19" cm="1">
        <f t="array" ref="H35">IFERROR(
    -SUMPRODUCT(
        (Data_Clean_Build!K$2:K$51) *
        (Data_Clean_Build!$E$2:$E$51 = Data_Clean_Build!L$1:L$1) *
        (($B35 = "All") + (Data_Clean_Build!$F$2:$F$51 = $B35)) *
        (($C35 = "") + ISNUMBER(SEARCH(Data_Clean_Build!$B$2:$B$51,$C35)))
    ),
    0
)</f>
        <v>0</v>
      </c>
      <c r="I35" s="19" cm="1">
        <f t="array" ref="I35">IFERROR(
    -SUMPRODUCT(
        (Data_Clean_Build!L$2:L$51) *
        (Data_Clean_Build!$E$2:$E$51 = Data_Clean_Build!M$1:M$1) *
        (($B35 = "All") + (Data_Clean_Build!$F$2:$F$51 = $B35)) *
        (($C35 = "") + ISNUMBER(SEARCH(Data_Clean_Build!$B$2:$B$51,$C35)))
    ),
    0
)</f>
        <v>0</v>
      </c>
      <c r="J35" s="19" cm="1">
        <f t="array" ref="J35">IFERROR(
    -SUMPRODUCT(
        (Data_Clean_Build!M$2:M$51) *
        (Data_Clean_Build!$E$2:$E$51 = Data_Clean_Build!N$1:N$1) *
        (($B35 = "All") + (Data_Clean_Build!$F$2:$F$51 = $B35)) *
        (($C35 = "") + ISNUMBER(SEARCH(Data_Clean_Build!$B$2:$B$51,$C35)))
    ),
    0
)</f>
        <v>0</v>
      </c>
      <c r="K35" s="19" cm="1">
        <f t="array" ref="K35">IFERROR(
    -SUMPRODUCT(
        (Data_Clean_Build!N$2:N$51) *
        (Data_Clean_Build!$E$2:$E$51 = Data_Clean_Build!O$1:O$1) *
        (($B35 = "All") + (Data_Clean_Build!$F$2:$F$51 = $B35)) *
        (($C35 = "") + ISNUMBER(SEARCH(Data_Clean_Build!$B$2:$B$51,$C35)))
    ),
    0
)</f>
        <v>0</v>
      </c>
      <c r="L35" s="19" cm="1">
        <f t="array" ref="L35">IFERROR(
    -SUMPRODUCT(
        (Data_Clean_Build!O$2:O$51) *
        (Data_Clean_Build!$E$2:$E$51 = Data_Clean_Build!P$1:P$1) *
        (($B35 = "All") + (Data_Clean_Build!$F$2:$F$51 = $B35)) *
        (($C35 = "") + ISNUMBER(SEARCH(Data_Clean_Build!$B$2:$B$51,$C35)))
    ),
    0
)</f>
        <v>0</v>
      </c>
      <c r="M35" s="19" cm="1">
        <f t="array" ref="M35">IFERROR(
    -SUMPRODUCT(
        (Data_Clean_Build!P$2:P$51) *
        (Data_Clean_Build!$E$2:$E$51 = Data_Clean_Build!Q$1:Q$1) *
        (($B35 = "All") + (Data_Clean_Build!$F$2:$F$51 = $B35)) *
        (($C35 = "") + ISNUMBER(SEARCH(Data_Clean_Build!$B$2:$B$51,$C35)))
    ),
    0
)</f>
        <v>0</v>
      </c>
      <c r="N35" s="19" cm="1">
        <f t="array" ref="N35">IFERROR(
    -SUMPRODUCT(
        (Data_Clean_Build!Q$2:Q$51) *
        (Data_Clean_Build!$E$2:$E$51 = Data_Clean_Build!R$1:R$1) *
        (($B35 = "All") + (Data_Clean_Build!$F$2:$F$51 = $B35)) *
        (($C35 = "") + ISNUMBER(SEARCH(Data_Clean_Build!$B$2:$B$51,$C35)))
    ),
    0
)</f>
        <v>0</v>
      </c>
      <c r="O35" s="19" cm="1">
        <f t="array" ref="O35">IFERROR(
    -SUMPRODUCT(
        (Data_Clean_Build!R$2:R$51) *
        (Data_Clean_Build!$E$2:$E$51 = Data_Clean_Build!S$1:S$1) *
        (($B35 = "All") + (Data_Clean_Build!$F$2:$F$51 = $B35)) *
        (($C35 = "") + ISNUMBER(SEARCH(Data_Clean_Build!$B$2:$B$51,$C35)))
    ),
    0
)</f>
        <v>0</v>
      </c>
      <c r="P35" s="19" cm="1">
        <f t="array" ref="P35">IFERROR(
    -SUMPRODUCT(
        (Data_Clean_Build!S$2:S$51) *
        (Data_Clean_Build!$E$2:$E$51 = Data_Clean_Build!T$1:T$1) *
        (($B35 = "All") + (Data_Clean_Build!$F$2:$F$51 = $B35)) *
        (($C35 = "") + ISNUMBER(SEARCH(Data_Clean_Build!$B$2:$B$51,$C35)))
    ),
    0
)</f>
        <v>0</v>
      </c>
      <c r="Q35" s="19" cm="1">
        <f t="array" ref="Q35">IFERROR(
    -SUMPRODUCT(
        (Data_Clean_Build!T$2:T$51) *
        (Data_Clean_Build!$E$2:$E$51 = Data_Clean_Build!U$1:U$1) *
        (($B35 = "All") + (Data_Clean_Build!$F$2:$F$51 = $B35)) *
        (($C35 = "") + ISNUMBER(SEARCH(Data_Clean_Build!$B$2:$B$51,$C35)))
    ),
    0
)</f>
        <v>0</v>
      </c>
      <c r="R35" s="19" cm="1">
        <f t="array" ref="R35">IFERROR(
    -SUMPRODUCT(
        (Data_Clean_Build!U$2:U$51) *
        (Data_Clean_Build!$E$2:$E$51 = Data_Clean_Build!V$1:V$1) *
        (($B35 = "All") + (Data_Clean_Build!$F$2:$F$51 = $B35)) *
        (($C35 = "") + ISNUMBER(SEARCH(Data_Clean_Build!$B$2:$B$51,$C35)))
    ),
    0
)</f>
        <v>0</v>
      </c>
      <c r="S35" s="19" cm="1">
        <f t="array" ref="S35">IFERROR(
    -SUMPRODUCT(
        (Data_Clean_Build!V$2:V$51) *
        (Data_Clean_Build!$E$2:$E$51 = Data_Clean_Build!W$1:W$1) *
        (($B35 = "All") + (Data_Clean_Build!$F$2:$F$51 = $B35)) *
        (($C35 = "") + ISNUMBER(SEARCH(Data_Clean_Build!$B$2:$B$51,$C35)))
    ),
    0
)</f>
        <v>0</v>
      </c>
      <c r="T35" s="19" cm="1">
        <f t="array" ref="T35">IFERROR(
    -SUMPRODUCT(
        (Data_Clean_Build!W$2:W$51) *
        (Data_Clean_Build!$E$2:$E$51 = Data_Clean_Build!X$1:X$1) *
        (($B35 = "All") + (Data_Clean_Build!$F$2:$F$51 = $B35)) *
        (($C35 = "") + ISNUMBER(SEARCH(Data_Clean_Build!$B$2:$B$51,$C35)))
    ),
    0
)</f>
        <v>0</v>
      </c>
      <c r="U35" s="19" cm="1">
        <f t="array" ref="U35">IFERROR(
    -SUMPRODUCT(
        (Data_Clean_Build!X$2:X$51) *
        (Data_Clean_Build!$E$2:$E$51 = Data_Clean_Build!Y$1:Y$1) *
        (($B35 = "All") + (Data_Clean_Build!$F$2:$F$51 = $B35)) *
        (($C35 = "") + ISNUMBER(SEARCH(Data_Clean_Build!$B$2:$B$51,$C35)))
    ),
    0
)</f>
        <v>0</v>
      </c>
      <c r="V35" s="19" cm="1">
        <f t="array" ref="V35">IFERROR(
    -SUMPRODUCT(
        (Data_Clean_Build!Y$2:Y$51) *
        (Data_Clean_Build!$E$2:$E$51 = Data_Clean_Build!Z$1:Z$1) *
        (($B35 = "All") + (Data_Clean_Build!$F$2:$F$51 = $B35)) *
        (($C35 = "") + ISNUMBER(SEARCH(Data_Clean_Build!$B$2:$B$51,$C35)))
    ),
    0
)</f>
        <v>0</v>
      </c>
      <c r="W35" s="19" cm="1">
        <f t="array" ref="W35">IFERROR(
    -SUMPRODUCT(
        (Data_Clean_Build!Z$2:Z$51) *
        (Data_Clean_Build!$E$2:$E$51 = Data_Clean_Build!AA$1:AA$1) *
        (($B35 = "All") + (Data_Clean_Build!$F$2:$F$51 = $B35)) *
        (($C35 = "") + ISNUMBER(SEARCH(Data_Clean_Build!$B$2:$B$51,$C35)))
    ),
    0
)</f>
        <v>0</v>
      </c>
      <c r="X35" s="19" cm="1">
        <f t="array" ref="X35">IFERROR(
    -SUMPRODUCT(
        (Data_Clean_Build!AA$2:AA$51) *
        (Data_Clean_Build!$E$2:$E$51 = Data_Clean_Build!AB$1:AB$1) *
        (($B35 = "All") + (Data_Clean_Build!$F$2:$F$51 = $B35)) *
        (($C35 = "") + ISNUMBER(SEARCH(Data_Clean_Build!$B$2:$B$51,$C35)))
    ),
    0
)</f>
        <v>0</v>
      </c>
      <c r="Y35" s="19" cm="1">
        <f t="array" ref="Y35">IFERROR(
    -SUMPRODUCT(
        (Data_Clean_Build!AB$2:AB$51) *
        (Data_Clean_Build!$E$2:$E$51 = Data_Clean_Build!AC$1:AC$1) *
        (($B35 = "All") + (Data_Clean_Build!$F$2:$F$51 = $B35)) *
        (($C35 = "") + ISNUMBER(SEARCH(Data_Clean_Build!$B$2:$B$51,$C35)))
    ),
    0
)</f>
        <v>0</v>
      </c>
      <c r="Z35" s="19" cm="1">
        <f t="array" ref="Z35">IFERROR(
    -SUMPRODUCT(
        (Data_Clean_Build!AC$2:AC$51) *
        (Data_Clean_Build!$E$2:$E$51 = Data_Clean_Build!AD$1:AD$1) *
        (($B35 = "All") + (Data_Clean_Build!$F$2:$F$51 = $B35)) *
        (($C35 = "") + ISNUMBER(SEARCH(Data_Clean_Build!$B$2:$B$51,$C35)))
    ),
    0
)</f>
        <v>0</v>
      </c>
      <c r="AA35" s="19" cm="1">
        <f t="array" ref="AA35">IFERROR(
    -SUMPRODUCT(
        (Data_Clean_Build!AD$2:AD$51) *
        (Data_Clean_Build!$E$2:$E$51 = Data_Clean_Build!AE$1:AE$1) *
        (($B35 = "All") + (Data_Clean_Build!$F$2:$F$51 = $B35)) *
        (($C35 = "") + ISNUMBER(SEARCH(Data_Clean_Build!$B$2:$B$51,$C35)))
    ),
    0
)</f>
        <v>0</v>
      </c>
      <c r="AB35" s="19" cm="1">
        <f t="array" ref="AB35">IFERROR(
    -SUMPRODUCT(
        (Data_Clean_Build!AE$2:AE$51) *
        (Data_Clean_Build!$E$2:$E$51 = Data_Clean_Build!AF$1:AF$1) *
        (($B35 = "All") + (Data_Clean_Build!$F$2:$F$51 = $B35)) *
        (($C35 = "") + ISNUMBER(SEARCH(Data_Clean_Build!$B$2:$B$51,$C35)))
    ),
    0
)</f>
        <v>0</v>
      </c>
      <c r="AC35" s="19" cm="1">
        <f t="array" ref="AC35">IFERROR(
    -SUMPRODUCT(
        (Data_Clean_Build!AF$2:AF$51) *
        (Data_Clean_Build!$E$2:$E$51 = Data_Clean_Build!AG$1:AG$1) *
        (($B35 = "All") + (Data_Clean_Build!$F$2:$F$51 = $B35)) *
        (($C35 = "") + ISNUMBER(SEARCH(Data_Clean_Build!$B$2:$B$51,$C35)))
    ),
    0
)</f>
        <v>0</v>
      </c>
      <c r="AD35" s="19" cm="1">
        <f t="array" ref="AD35">IFERROR(
    -SUMPRODUCT(
        (Data_Clean_Build!AG$2:AG$51) *
        (Data_Clean_Build!$E$2:$E$51 = Data_Clean_Build!AH$1:AH$1) *
        (($B35 = "All") + (Data_Clean_Build!$F$2:$F$51 = $B35)) *
        (($C35 = "") + ISNUMBER(SEARCH(Data_Clean_Build!$B$2:$B$51,$C35)))
    ),
    0
)</f>
        <v>0</v>
      </c>
      <c r="AE35" s="19" cm="1">
        <f t="array" ref="AE35">IFERROR(
    -SUMPRODUCT(
        (Data_Clean_Build!AH$2:AH$51) *
        (Data_Clean_Build!$E$2:$E$51 = Data_Clean_Build!AI$1:AI$1) *
        (($B35 = "All") + (Data_Clean_Build!$F$2:$F$51 = $B35)) *
        (($C35 = "") + ISNUMBER(SEARCH(Data_Clean_Build!$B$2:$B$51,$C35)))
    ),
    0
)</f>
        <v>0</v>
      </c>
      <c r="AF35" s="19" cm="1">
        <f t="array" ref="AF35">IFERROR(
    -SUMPRODUCT(
        (Data_Clean_Build!AI$2:AI$51) *
        (Data_Clean_Build!$E$2:$E$51 = Data_Clean_Build!AJ$1:AJ$1) *
        (($B35 = "All") + (Data_Clean_Build!$F$2:$F$51 = $B35)) *
        (($C35 = "") + ISNUMBER(SEARCH(Data_Clean_Build!$B$2:$B$51,$C35)))
    ),
    0
)</f>
        <v>0</v>
      </c>
      <c r="AH35" s="19" cm="1">
        <f t="array" ref="AH35">_xlfn.SWITCH($A35,"Start",$E35,"End",$G35,SUM($E35:$G35))</f>
        <v>0</v>
      </c>
      <c r="AI35" s="19" cm="1">
        <f t="array" ref="AI35">_xlfn.SWITCH($A35,"Start",$H35,"End",$J35,SUM($H35:$J35))</f>
        <v>0</v>
      </c>
      <c r="AJ35" s="19" cm="1">
        <f t="array" ref="AJ35">_xlfn.SWITCH($A35,"Start",$K35,"End",$M35,SUM($K35:$M35))</f>
        <v>0</v>
      </c>
      <c r="AK35" s="19" cm="1">
        <f t="array" ref="AK35">_xlfn.SWITCH($A35,"Start",$N35,"End",$P35,SUM($N35:$P35))</f>
        <v>0</v>
      </c>
      <c r="AL35" s="19" cm="1">
        <f t="array" ref="AL35">_xlfn.SWITCH($A35,"Start",$Q35,"End",$S35,SUM($Q35:$S35))</f>
        <v>0</v>
      </c>
      <c r="AM35" s="19" cm="1">
        <f t="array" ref="AM35">_xlfn.SWITCH($A35,"Start",$T35,"End",$V35,SUM($T35:$V35))</f>
        <v>0</v>
      </c>
      <c r="AN35" s="19" cm="1">
        <f t="array" ref="AN35">_xlfn.SWITCH($A35,"Start",$W35,"End",$Y35,SUM($W35:$Y35))</f>
        <v>0</v>
      </c>
      <c r="AO35" s="19" cm="1">
        <f t="array" ref="AO35">_xlfn.SWITCH($A35,"Start",$Z35,"End",$AB35,SUM($Z35:$AB35))</f>
        <v>0</v>
      </c>
      <c r="AP35" s="19" cm="1">
        <f t="array" ref="AP35">_xlfn.SWITCH($A35,"Start",$AC35,"End",$AE35,SUM($AC35:$AE35))</f>
        <v>0</v>
      </c>
      <c r="AR35" s="19" cm="1">
        <f t="array" ref="AR35">_xlfn.SWITCH($A35,"Start",$E35,"End",$P35,SUM($E35:$P35))</f>
        <v>0</v>
      </c>
      <c r="AS35" s="19" cm="1">
        <f t="array" ref="AS35">_xlfn.SWITCH($A35,"Start",$Q35,"End",$AB35,SUM($Q35:$AB35))</f>
        <v>0</v>
      </c>
    </row>
    <row r="36" spans="1:45" x14ac:dyDescent="0.2">
      <c r="A36" s="35" t="s">
        <v>22</v>
      </c>
      <c r="B36" s="34" t="s">
        <v>76</v>
      </c>
      <c r="C36" s="35" t="s">
        <v>16</v>
      </c>
      <c r="E36" s="19" cm="1">
        <f t="array" ref="E36">IFERROR(
    SUMPRODUCT(
        (Data_Clean_Build!I$2:I$51) *
        (($B36 = "All") + (Data_Clean_Build!$F$2:$F$51 = $B36)) *
        (($C36 = "") + ISNUMBER(SEARCH(Data_Clean_Build!$B$2:$B$51,$C36)))
    ),
    0
)</f>
        <v>0</v>
      </c>
      <c r="F36" s="19" cm="1">
        <f t="array" ref="F36">IFERROR(
    SUMPRODUCT(
        (Data_Clean_Build!J$2:J$51) *
        (($B36 = "All") + (Data_Clean_Build!$F$2:$F$51 = $B36)) *
        (($C36 = "") + ISNUMBER(SEARCH(Data_Clean_Build!$B$2:$B$51,$C36)))
    ),
    0
)</f>
        <v>0</v>
      </c>
      <c r="G36" s="19" cm="1">
        <f t="array" ref="G36">IFERROR(
    SUMPRODUCT(
        (Data_Clean_Build!K$2:K$51) *
        (($B36 = "All") + (Data_Clean_Build!$F$2:$F$51 = $B36)) *
        (($C36 = "") + ISNUMBER(SEARCH(Data_Clean_Build!$B$2:$B$51,$C36)))
    ),
    0
)</f>
        <v>0</v>
      </c>
      <c r="H36" s="19" cm="1">
        <f t="array" ref="H36">IFERROR(
    SUMPRODUCT(
        (Data_Clean_Build!L$2:L$51) *
        (($B36 = "All") + (Data_Clean_Build!$F$2:$F$51 = $B36)) *
        (($C36 = "") + ISNUMBER(SEARCH(Data_Clean_Build!$B$2:$B$51,$C36)))
    ),
    0
)</f>
        <v>0</v>
      </c>
      <c r="I36" s="19" cm="1">
        <f t="array" ref="I36">IFERROR(
    SUMPRODUCT(
        (Data_Clean_Build!M$2:M$51) *
        (($B36 = "All") + (Data_Clean_Build!$F$2:$F$51 = $B36)) *
        (($C36 = "") + ISNUMBER(SEARCH(Data_Clean_Build!$B$2:$B$51,$C36)))
    ),
    0
)</f>
        <v>0</v>
      </c>
      <c r="J36" s="19" cm="1">
        <f t="array" ref="J36">IFERROR(
    SUMPRODUCT(
        (Data_Clean_Build!N$2:N$51) *
        (($B36 = "All") + (Data_Clean_Build!$F$2:$F$51 = $B36)) *
        (($C36 = "") + ISNUMBER(SEARCH(Data_Clean_Build!$B$2:$B$51,$C36)))
    ),
    0
)</f>
        <v>0</v>
      </c>
      <c r="K36" s="19" cm="1">
        <f t="array" ref="K36">IFERROR(
    SUMPRODUCT(
        (Data_Clean_Build!O$2:O$51) *
        (($B36 = "All") + (Data_Clean_Build!$F$2:$F$51 = $B36)) *
        (($C36 = "") + ISNUMBER(SEARCH(Data_Clean_Build!$B$2:$B$51,$C36)))
    ),
    0
)</f>
        <v>0</v>
      </c>
      <c r="L36" s="19" cm="1">
        <f t="array" ref="L36">IFERROR(
    SUMPRODUCT(
        (Data_Clean_Build!P$2:P$51) *
        (($B36 = "All") + (Data_Clean_Build!$F$2:$F$51 = $B36)) *
        (($C36 = "") + ISNUMBER(SEARCH(Data_Clean_Build!$B$2:$B$51,$C36)))
    ),
    0
)</f>
        <v>0</v>
      </c>
      <c r="M36" s="19" cm="1">
        <f t="array" ref="M36">IFERROR(
    SUMPRODUCT(
        (Data_Clean_Build!Q$2:Q$51) *
        (($B36 = "All") + (Data_Clean_Build!$F$2:$F$51 = $B36)) *
        (($C36 = "") + ISNUMBER(SEARCH(Data_Clean_Build!$B$2:$B$51,$C36)))
    ),
    0
)</f>
        <v>0</v>
      </c>
      <c r="N36" s="19" cm="1">
        <f t="array" ref="N36">IFERROR(
    SUMPRODUCT(
        (Data_Clean_Build!R$2:R$51) *
        (($B36 = "All") + (Data_Clean_Build!$F$2:$F$51 = $B36)) *
        (($C36 = "") + ISNUMBER(SEARCH(Data_Clean_Build!$B$2:$B$51,$C36)))
    ),
    0
)</f>
        <v>1810.4702399999999</v>
      </c>
      <c r="O36" s="19" cm="1">
        <f t="array" ref="O36">IFERROR(
    SUMPRODUCT(
        (Data_Clean_Build!S$2:S$51) *
        (($B36 = "All") + (Data_Clean_Build!$F$2:$F$51 = $B36)) *
        (($C36 = "") + ISNUMBER(SEARCH(Data_Clean_Build!$B$2:$B$51,$C36)))
    ),
    0
)</f>
        <v>1869.5102399999998</v>
      </c>
      <c r="P36" s="19" cm="1">
        <f t="array" ref="P36">IFERROR(
    SUMPRODUCT(
        (Data_Clean_Build!T$2:T$51) *
        (($B36 = "All") + (Data_Clean_Build!$F$2:$F$51 = $B36)) *
        (($C36 = "") + ISNUMBER(SEARCH(Data_Clean_Build!$B$2:$B$51,$C36)))
    ),
    0
)</f>
        <v>1923.3475199999998</v>
      </c>
      <c r="Q36" s="19" cm="1">
        <f t="array" ref="Q36">IFERROR(
    SUMPRODUCT(
        (Data_Clean_Build!U$2:U$51) *
        (($B36 = "All") + (Data_Clean_Build!$F$2:$F$51 = $B36)) *
        (($C36 = "") + ISNUMBER(SEARCH(Data_Clean_Build!$B$2:$B$51,$C36)))
    ),
    0
)</f>
        <v>1976.4950399999998</v>
      </c>
      <c r="R36" s="19" cm="1">
        <f t="array" ref="R36">IFERROR(
    SUMPRODUCT(
        (Data_Clean_Build!V$2:V$51) *
        (($B36 = "All") + (Data_Clean_Build!$F$2:$F$51 = $B36)) *
        (($C36 = "") + ISNUMBER(SEARCH(Data_Clean_Build!$B$2:$B$51,$C36)))
    ),
    0
)</f>
        <v>1976.4950399999998</v>
      </c>
      <c r="S36" s="19" cm="1">
        <f t="array" ref="S36">IFERROR(
    SUMPRODUCT(
        (Data_Clean_Build!W$2:W$51) *
        (($B36 = "All") + (Data_Clean_Build!$F$2:$F$51 = $B36)) *
        (($C36 = "") + ISNUMBER(SEARCH(Data_Clean_Build!$B$2:$B$51,$C36)))
    ),
    0
)</f>
        <v>1974.4271999999999</v>
      </c>
      <c r="T36" s="19" cm="1">
        <f t="array" ref="T36">IFERROR(
    SUMPRODUCT(
        (Data_Clean_Build!X$2:X$51) *
        (($B36 = "All") + (Data_Clean_Build!$F$2:$F$51 = $B36)) *
        (($C36 = "") + ISNUMBER(SEARCH(Data_Clean_Build!$B$2:$B$51,$C36)))
    ),
    0
)</f>
        <v>1974.4271999999999</v>
      </c>
      <c r="U36" s="19" cm="1">
        <f t="array" ref="U36">IFERROR(
    SUMPRODUCT(
        (Data_Clean_Build!Y$2:Y$51) *
        (($B36 = "All") + (Data_Clean_Build!$F$2:$F$51 = $B36)) *
        (($C36 = "") + ISNUMBER(SEARCH(Data_Clean_Build!$B$2:$B$51,$C36)))
    ),
    0
)</f>
        <v>1974.4271999999999</v>
      </c>
      <c r="V36" s="19" cm="1">
        <f t="array" ref="V36">IFERROR(
    SUMPRODUCT(
        (Data_Clean_Build!Z$2:Z$51) *
        (($B36 = "All") + (Data_Clean_Build!$F$2:$F$51 = $B36)) *
        (($C36 = "") + ISNUMBER(SEARCH(Data_Clean_Build!$B$2:$B$51,$C36)))
    ),
    0
)</f>
        <v>1989.7516799999999</v>
      </c>
      <c r="W36" s="19" cm="1">
        <f t="array" ref="W36">IFERROR(
    SUMPRODUCT(
        (Data_Clean_Build!AA$2:AA$51) *
        (($B36 = "All") + (Data_Clean_Build!$F$2:$F$51 = $B36)) *
        (($C36 = "") + ISNUMBER(SEARCH(Data_Clean_Build!$B$2:$B$51,$C36)))
    ),
    0
)</f>
        <v>1989.7516799999999</v>
      </c>
      <c r="X36" s="19" cm="1">
        <f t="array" ref="X36">IFERROR(
    SUMPRODUCT(
        (Data_Clean_Build!AB$2:AB$51) *
        (($B36 = "All") + (Data_Clean_Build!$F$2:$F$51 = $B36)) *
        (($C36 = "") + ISNUMBER(SEARCH(Data_Clean_Build!$B$2:$B$51,$C36)))
    ),
    0
)</f>
        <v>2194.2460800000003</v>
      </c>
      <c r="Y36" s="19" cm="1">
        <f t="array" ref="Y36">IFERROR(
    SUMPRODUCT(
        (Data_Clean_Build!AC$2:AC$51) *
        (($B36 = "All") + (Data_Clean_Build!$F$2:$F$51 = $B36)) *
        (($C36 = "") + ISNUMBER(SEARCH(Data_Clean_Build!$B$2:$B$51,$C36)))
    ),
    0
)</f>
        <v>2194.2460800000003</v>
      </c>
      <c r="Z36" s="19" cm="1">
        <f t="array" ref="Z36">IFERROR(
    SUMPRODUCT(
        (Data_Clean_Build!AD$2:AD$51) *
        (($B36 = "All") + (Data_Clean_Build!$F$2:$F$51 = $B36)) *
        (($C36 = "") + ISNUMBER(SEARCH(Data_Clean_Build!$B$2:$B$51,$C36)))
    ),
    0
)</f>
        <v>2194.2460800000003</v>
      </c>
      <c r="AA36" s="19" cm="1">
        <f t="array" ref="AA36">IFERROR(
    SUMPRODUCT(
        (Data_Clean_Build!AE$2:AE$51) *
        (($B36 = "All") + (Data_Clean_Build!$F$2:$F$51 = $B36)) *
        (($C36 = "") + ISNUMBER(SEARCH(Data_Clean_Build!$B$2:$B$51,$C36)))
    ),
    0
)</f>
        <v>1993.0780799999998</v>
      </c>
      <c r="AB36" s="19" cm="1">
        <f t="array" ref="AB36">IFERROR(
    SUMPRODUCT(
        (Data_Clean_Build!AF$2:AF$51) *
        (($B36 = "All") + (Data_Clean_Build!$F$2:$F$51 = $B36)) *
        (($C36 = "") + ISNUMBER(SEARCH(Data_Clean_Build!$B$2:$B$51,$C36)))
    ),
    0
)</f>
        <v>1993.0780799999998</v>
      </c>
      <c r="AC36" s="19" cm="1">
        <f t="array" ref="AC36">IFERROR(
    SUMPRODUCT(
        (Data_Clean_Build!AG$2:AG$51) *
        (($B36 = "All") + (Data_Clean_Build!$F$2:$F$51 = $B36)) *
        (($C36 = "") + ISNUMBER(SEARCH(Data_Clean_Build!$B$2:$B$51,$C36)))
    ),
    0
)</f>
        <v>2129.0688</v>
      </c>
      <c r="AD36" s="19" cm="1">
        <f t="array" ref="AD36">IFERROR(
    SUMPRODUCT(
        (Data_Clean_Build!AH$2:AH$51) *
        (($B36 = "All") + (Data_Clean_Build!$F$2:$F$51 = $B36)) *
        (($C36 = "") + ISNUMBER(SEARCH(Data_Clean_Build!$B$2:$B$51,$C36)))
    ),
    0
)</f>
        <v>2129.0688</v>
      </c>
      <c r="AE36" s="19" cm="1">
        <f t="array" ref="AE36">IFERROR(
    SUMPRODUCT(
        (Data_Clean_Build!AI$2:AI$51) *
        (($B36 = "All") + (Data_Clean_Build!$F$2:$F$51 = $B36)) *
        (($C36 = "") + ISNUMBER(SEARCH(Data_Clean_Build!$B$2:$B$51,$C36)))
    ),
    0
)</f>
        <v>2129.0688</v>
      </c>
      <c r="AF36" s="19" cm="1">
        <f t="array" ref="AF36">IFERROR(
    SUMPRODUCT(
        (Data_Clean_Build!AJ$2:AJ$51) *
        (($B36 = "All") + (Data_Clean_Build!$F$2:$F$51 = $B36)) *
        (($C36 = "") + ISNUMBER(SEARCH(Data_Clean_Build!$B$2:$B$51,$C36)))
    ),
    0
)</f>
        <v>2129.0688</v>
      </c>
      <c r="AH36" s="19" cm="1">
        <f t="array" ref="AH36">_xlfn.SWITCH($A36,"Start",$E36,"End",$G36,SUM($E36:$G36))</f>
        <v>0</v>
      </c>
      <c r="AI36" s="19" cm="1">
        <f t="array" ref="AI36">_xlfn.SWITCH($A36,"Start",$H36,"End",$J36,SUM($H36:$J36))</f>
        <v>0</v>
      </c>
      <c r="AJ36" s="19" cm="1">
        <f t="array" ref="AJ36">_xlfn.SWITCH($A36,"Start",$K36,"End",$M36,SUM($K36:$M36))</f>
        <v>0</v>
      </c>
      <c r="AK36" s="19" cm="1">
        <f t="array" ref="AK36">_xlfn.SWITCH($A36,"Start",$N36,"End",$P36,SUM($N36:$P36))</f>
        <v>1923.3475199999998</v>
      </c>
      <c r="AL36" s="19" cm="1">
        <f t="array" ref="AL36">_xlfn.SWITCH($A36,"Start",$Q36,"End",$S36,SUM($Q36:$S36))</f>
        <v>1974.4271999999999</v>
      </c>
      <c r="AM36" s="19" cm="1">
        <f t="array" ref="AM36">_xlfn.SWITCH($A36,"Start",$T36,"End",$V36,SUM($T36:$V36))</f>
        <v>1989.7516799999999</v>
      </c>
      <c r="AN36" s="19" cm="1">
        <f t="array" ref="AN36">_xlfn.SWITCH($A36,"Start",$W36,"End",$Y36,SUM($W36:$Y36))</f>
        <v>2194.2460800000003</v>
      </c>
      <c r="AO36" s="19" cm="1">
        <f t="array" ref="AO36">_xlfn.SWITCH($A36,"Start",$Z36,"End",$AB36,SUM($Z36:$AB36))</f>
        <v>1993.0780799999998</v>
      </c>
      <c r="AP36" s="19" cm="1">
        <f t="array" ref="AP36">_xlfn.SWITCH($A36,"Start",$AC36,"End",$AE36,SUM($AC36:$AE36))</f>
        <v>2129.0688</v>
      </c>
      <c r="AR36" s="19" cm="1">
        <f t="array" ref="AR36">_xlfn.SWITCH($A36,"Start",$E36,"End",$P36,SUM($E36:$P36))</f>
        <v>1923.3475199999998</v>
      </c>
      <c r="AS36" s="19" cm="1">
        <f t="array" ref="AS36">_xlfn.SWITCH($A36,"Start",$Q36,"End",$AB36,SUM($Q36:$AB36))</f>
        <v>1993.0780799999998</v>
      </c>
    </row>
    <row r="37" spans="1:45" x14ac:dyDescent="0.2">
      <c r="A37" s="35" t="s">
        <v>16</v>
      </c>
      <c r="B37" s="34"/>
      <c r="C37" s="35" t="s">
        <v>16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H37" s="19"/>
      <c r="AI37" s="19"/>
      <c r="AJ37" s="19"/>
      <c r="AK37" s="19"/>
      <c r="AL37" s="19"/>
      <c r="AM37" s="19"/>
      <c r="AN37" s="19"/>
      <c r="AO37" s="19"/>
      <c r="AP37" s="19"/>
      <c r="AR37" s="19"/>
      <c r="AS37" s="19"/>
    </row>
    <row r="38" spans="1:45" x14ac:dyDescent="0.2">
      <c r="A38" s="35" t="s">
        <v>13</v>
      </c>
      <c r="B38" s="34" t="s">
        <v>9</v>
      </c>
      <c r="C38" s="35" t="s">
        <v>16</v>
      </c>
      <c r="E38" s="19" cm="1">
        <f t="array" ref="E38">IFERROR(
    SUMPRODUCT(
        (Data_Clean_Build!H$2:H$51) *
        (($B38 = "All") + (Data_Clean_Build!$F$2:$F$51 = $B38)) *
        (($C38 = "") + ISNUMBER(SEARCH(Data_Clean_Build!$B$2:$B$51,$C38)))
    ),
    0
)</f>
        <v>0</v>
      </c>
      <c r="F38" s="19" cm="1">
        <f t="array" ref="F38">IFERROR(
    SUMPRODUCT(
        (Data_Clean_Build!I$2:I$51) *
        (($B38 = "All") + (Data_Clean_Build!$F$2:$F$51 = $B38)) *
        (($C38 = "") + ISNUMBER(SEARCH(Data_Clean_Build!$B$2:$B$51,$C38)))
    ),
    0
)</f>
        <v>0</v>
      </c>
      <c r="G38" s="19" cm="1">
        <f t="array" ref="G38">IFERROR(
    SUMPRODUCT(
        (Data_Clean_Build!J$2:J$51) *
        (($B38 = "All") + (Data_Clean_Build!$F$2:$F$51 = $B38)) *
        (($C38 = "") + ISNUMBER(SEARCH(Data_Clean_Build!$B$2:$B$51,$C38)))
    ),
    0
)</f>
        <v>0</v>
      </c>
      <c r="H38" s="19" cm="1">
        <f t="array" ref="H38">IFERROR(
    SUMPRODUCT(
        (Data_Clean_Build!K$2:K$51) *
        (($B38 = "All") + (Data_Clean_Build!$F$2:$F$51 = $B38)) *
        (($C38 = "") + ISNUMBER(SEARCH(Data_Clean_Build!$B$2:$B$51,$C38)))
    ),
    0
)</f>
        <v>0</v>
      </c>
      <c r="I38" s="19" cm="1">
        <f t="array" ref="I38">IFERROR(
    SUMPRODUCT(
        (Data_Clean_Build!L$2:L$51) *
        (($B38 = "All") + (Data_Clean_Build!$F$2:$F$51 = $B38)) *
        (($C38 = "") + ISNUMBER(SEARCH(Data_Clean_Build!$B$2:$B$51,$C38)))
    ),
    0
)</f>
        <v>0</v>
      </c>
      <c r="J38" s="19" cm="1">
        <f t="array" ref="J38">IFERROR(
    SUMPRODUCT(
        (Data_Clean_Build!M$2:M$51) *
        (($B38 = "All") + (Data_Clean_Build!$F$2:$F$51 = $B38)) *
        (($C38 = "") + ISNUMBER(SEARCH(Data_Clean_Build!$B$2:$B$51,$C38)))
    ),
    0
)</f>
        <v>0</v>
      </c>
      <c r="K38" s="19" cm="1">
        <f t="array" ref="K38">IFERROR(
    SUMPRODUCT(
        (Data_Clean_Build!N$2:N$51) *
        (($B38 = "All") + (Data_Clean_Build!$F$2:$F$51 = $B38)) *
        (($C38 = "") + ISNUMBER(SEARCH(Data_Clean_Build!$B$2:$B$51,$C38)))
    ),
    0
)</f>
        <v>0</v>
      </c>
      <c r="L38" s="19" cm="1">
        <f t="array" ref="L38">IFERROR(
    SUMPRODUCT(
        (Data_Clean_Build!O$2:O$51) *
        (($B38 = "All") + (Data_Clean_Build!$F$2:$F$51 = $B38)) *
        (($C38 = "") + ISNUMBER(SEARCH(Data_Clean_Build!$B$2:$B$51,$C38)))
    ),
    0
)</f>
        <v>0</v>
      </c>
      <c r="M38" s="19" cm="1">
        <f t="array" ref="M38">IFERROR(
    SUMPRODUCT(
        (Data_Clean_Build!P$2:P$51) *
        (($B38 = "All") + (Data_Clean_Build!$F$2:$F$51 = $B38)) *
        (($C38 = "") + ISNUMBER(SEARCH(Data_Clean_Build!$B$2:$B$51,$C38)))
    ),
    0
)</f>
        <v>0</v>
      </c>
      <c r="N38" s="19" cm="1">
        <f t="array" ref="N38">IFERROR(
    SUMPRODUCT(
        (Data_Clean_Build!Q$2:Q$51) *
        (($B38 = "All") + (Data_Clean_Build!$F$2:$F$51 = $B38)) *
        (($C38 = "") + ISNUMBER(SEARCH(Data_Clean_Build!$B$2:$B$51,$C38)))
    ),
    0
)</f>
        <v>0</v>
      </c>
      <c r="O38" s="19" cm="1">
        <f t="array" ref="O38">IFERROR(
    SUMPRODUCT(
        (Data_Clean_Build!R$2:R$51) *
        (($B38 = "All") + (Data_Clean_Build!$F$2:$F$51 = $B38)) *
        (($C38 = "") + ISNUMBER(SEARCH(Data_Clean_Build!$B$2:$B$51,$C38)))
    ),
    0
)</f>
        <v>0</v>
      </c>
      <c r="P38" s="19" cm="1">
        <f t="array" ref="P38">IFERROR(
    SUMPRODUCT(
        (Data_Clean_Build!S$2:S$51) *
        (($B38 = "All") + (Data_Clean_Build!$F$2:$F$51 = $B38)) *
        (($C38 = "") + ISNUMBER(SEARCH(Data_Clean_Build!$B$2:$B$51,$C38)))
    ),
    0
)</f>
        <v>0</v>
      </c>
      <c r="Q38" s="19" cm="1">
        <f t="array" ref="Q38">IFERROR(
    SUMPRODUCT(
        (Data_Clean_Build!T$2:T$51) *
        (($B38 = "All") + (Data_Clean_Build!$F$2:$F$51 = $B38)) *
        (($C38 = "") + ISNUMBER(SEARCH(Data_Clean_Build!$B$2:$B$51,$C38)))
    ),
    0
)</f>
        <v>0</v>
      </c>
      <c r="R38" s="19" cm="1">
        <f t="array" ref="R38">IFERROR(
    SUMPRODUCT(
        (Data_Clean_Build!U$2:U$51) *
        (($B38 = "All") + (Data_Clean_Build!$F$2:$F$51 = $B38)) *
        (($C38 = "") + ISNUMBER(SEARCH(Data_Clean_Build!$B$2:$B$51,$C38)))
    ),
    0
)</f>
        <v>0</v>
      </c>
      <c r="S38" s="19" cm="1">
        <f t="array" ref="S38">IFERROR(
    SUMPRODUCT(
        (Data_Clean_Build!V$2:V$51) *
        (($B38 = "All") + (Data_Clean_Build!$F$2:$F$51 = $B38)) *
        (($C38 = "") + ISNUMBER(SEARCH(Data_Clean_Build!$B$2:$B$51,$C38)))
    ),
    0
)</f>
        <v>393.69600000000003</v>
      </c>
      <c r="T38" s="19" cm="1">
        <f t="array" ref="T38">IFERROR(
    SUMPRODUCT(
        (Data_Clean_Build!W$2:W$51) *
        (($B38 = "All") + (Data_Clean_Build!$F$2:$F$51 = $B38)) *
        (($C38 = "") + ISNUMBER(SEARCH(Data_Clean_Build!$B$2:$B$51,$C38)))
    ),
    0
)</f>
        <v>549.69551999999999</v>
      </c>
      <c r="U38" s="19" cm="1">
        <f t="array" ref="U38">IFERROR(
    SUMPRODUCT(
        (Data_Clean_Build!X$2:X$51) *
        (($B38 = "All") + (Data_Clean_Build!$F$2:$F$51 = $B38)) *
        (($C38 = "") + ISNUMBER(SEARCH(Data_Clean_Build!$B$2:$B$51,$C38)))
    ),
    0
)</f>
        <v>549.69551999999999</v>
      </c>
      <c r="V38" s="19" cm="1">
        <f t="array" ref="V38">IFERROR(
    SUMPRODUCT(
        (Data_Clean_Build!Y$2:Y$51) *
        (($B38 = "All") + (Data_Clean_Build!$F$2:$F$51 = $B38)) *
        (($C38 = "") + ISNUMBER(SEARCH(Data_Clean_Build!$B$2:$B$51,$C38)))
    ),
    0
)</f>
        <v>549.69551999999999</v>
      </c>
      <c r="W38" s="19" cm="1">
        <f t="array" ref="W38">IFERROR(
    SUMPRODUCT(
        (Data_Clean_Build!Z$2:Z$51) *
        (($B38 = "All") + (Data_Clean_Build!$F$2:$F$51 = $B38)) *
        (($C38 = "") + ISNUMBER(SEARCH(Data_Clean_Build!$B$2:$B$51,$C38)))
    ),
    0
)</f>
        <v>549.69551999999999</v>
      </c>
      <c r="X38" s="19" cm="1">
        <f t="array" ref="X38">IFERROR(
    SUMPRODUCT(
        (Data_Clean_Build!AA$2:AA$51) *
        (($B38 = "All") + (Data_Clean_Build!$F$2:$F$51 = $B38)) *
        (($C38 = "") + ISNUMBER(SEARCH(Data_Clean_Build!$B$2:$B$51,$C38)))
    ),
    0
)</f>
        <v>549.69551999999999</v>
      </c>
      <c r="Y38" s="19" cm="1">
        <f t="array" ref="Y38">IFERROR(
    SUMPRODUCT(
        (Data_Clean_Build!AB$2:AB$51) *
        (($B38 = "All") + (Data_Clean_Build!$F$2:$F$51 = $B38)) *
        (($C38 = "") + ISNUMBER(SEARCH(Data_Clean_Build!$B$2:$B$51,$C38)))
    ),
    0
)</f>
        <v>549.69551999999999</v>
      </c>
      <c r="Z38" s="19" cm="1">
        <f t="array" ref="Z38">IFERROR(
    SUMPRODUCT(
        (Data_Clean_Build!AC$2:AC$51) *
        (($B38 = "All") + (Data_Clean_Build!$F$2:$F$51 = $B38)) *
        (($C38 = "") + ISNUMBER(SEARCH(Data_Clean_Build!$B$2:$B$51,$C38)))
    ),
    0
)</f>
        <v>549.69551999999999</v>
      </c>
      <c r="AA38" s="19" cm="1">
        <f t="array" ref="AA38">IFERROR(
    SUMPRODUCT(
        (Data_Clean_Build!AD$2:AD$51) *
        (($B38 = "All") + (Data_Clean_Build!$F$2:$F$51 = $B38)) *
        (($C38 = "") + ISNUMBER(SEARCH(Data_Clean_Build!$B$2:$B$51,$C38)))
    ),
    0
)</f>
        <v>549.55151999999998</v>
      </c>
      <c r="AB38" s="19" cm="1">
        <f t="array" ref="AB38">IFERROR(
    SUMPRODUCT(
        (Data_Clean_Build!AE$2:AE$51) *
        (($B38 = "All") + (Data_Clean_Build!$F$2:$F$51 = $B38)) *
        (($C38 = "") + ISNUMBER(SEARCH(Data_Clean_Build!$B$2:$B$51,$C38)))
    ),
    0
)</f>
        <v>549.55151999999998</v>
      </c>
      <c r="AC38" s="19" cm="1">
        <f t="array" ref="AC38">IFERROR(
    SUMPRODUCT(
        (Data_Clean_Build!AF$2:AF$51) *
        (($B38 = "All") + (Data_Clean_Build!$F$2:$F$51 = $B38)) *
        (($C38 = "") + ISNUMBER(SEARCH(Data_Clean_Build!$B$2:$B$51,$C38)))
    ),
    0
)</f>
        <v>549.55151999999998</v>
      </c>
      <c r="AD38" s="19" cm="1">
        <f t="array" ref="AD38">IFERROR(
    SUMPRODUCT(
        (Data_Clean_Build!AG$2:AG$51) *
        (($B38 = "All") + (Data_Clean_Build!$F$2:$F$51 = $B38)) *
        (($C38 = "") + ISNUMBER(SEARCH(Data_Clean_Build!$B$2:$B$51,$C38)))
    ),
    0
)</f>
        <v>573.18191999999999</v>
      </c>
      <c r="AE38" s="19" cm="1">
        <f t="array" ref="AE38">IFERROR(
    SUMPRODUCT(
        (Data_Clean_Build!AH$2:AH$51) *
        (($B38 = "All") + (Data_Clean_Build!$F$2:$F$51 = $B38)) *
        (($C38 = "") + ISNUMBER(SEARCH(Data_Clean_Build!$B$2:$B$51,$C38)))
    ),
    0
)</f>
        <v>573.18191999999999</v>
      </c>
      <c r="AF38" s="19" cm="1">
        <f t="array" ref="AF38">IFERROR(
    SUMPRODUCT(
        (Data_Clean_Build!AI$2:AI$51) *
        (($B38 = "All") + (Data_Clean_Build!$F$2:$F$51 = $B38)) *
        (($C38 = "") + ISNUMBER(SEARCH(Data_Clean_Build!$B$2:$B$51,$C38)))
    ),
    0
)</f>
        <v>573.18191999999999</v>
      </c>
      <c r="AH38" s="19" cm="1">
        <f t="array" ref="AH38">_xlfn.SWITCH($A38,"Start",$E38,"End",$G38,SUM($E38:$G38))</f>
        <v>0</v>
      </c>
      <c r="AI38" s="19" cm="1">
        <f t="array" ref="AI38">_xlfn.SWITCH($A38,"Start",$H38,"End",$J38,SUM($H38:$J38))</f>
        <v>0</v>
      </c>
      <c r="AJ38" s="19" cm="1">
        <f t="array" ref="AJ38">_xlfn.SWITCH($A38,"Start",$K38,"End",$M38,SUM($K38:$M38))</f>
        <v>0</v>
      </c>
      <c r="AK38" s="19" cm="1">
        <f t="array" ref="AK38">_xlfn.SWITCH($A38,"Start",$N38,"End",$P38,SUM($N38:$P38))</f>
        <v>0</v>
      </c>
      <c r="AL38" s="19" cm="1">
        <f t="array" ref="AL38">_xlfn.SWITCH($A38,"Start",$Q38,"End",$S38,SUM($Q38:$S38))</f>
        <v>0</v>
      </c>
      <c r="AM38" s="19" cm="1">
        <f t="array" ref="AM38">_xlfn.SWITCH($A38,"Start",$T38,"End",$V38,SUM($T38:$V38))</f>
        <v>549.69551999999999</v>
      </c>
      <c r="AN38" s="19" cm="1">
        <f t="array" ref="AN38">_xlfn.SWITCH($A38,"Start",$W38,"End",$Y38,SUM($W38:$Y38))</f>
        <v>549.69551999999999</v>
      </c>
      <c r="AO38" s="19" cm="1">
        <f t="array" ref="AO38">_xlfn.SWITCH($A38,"Start",$Z38,"End",$AB38,SUM($Z38:$AB38))</f>
        <v>549.69551999999999</v>
      </c>
      <c r="AP38" s="19" cm="1">
        <f t="array" ref="AP38">_xlfn.SWITCH($A38,"Start",$AC38,"End",$AE38,SUM($AC38:$AE38))</f>
        <v>549.55151999999998</v>
      </c>
      <c r="AR38" s="19" cm="1">
        <f t="array" ref="AR38">_xlfn.SWITCH($A38,"Start",$E38,"End",$P38,SUM($E38:$P38))</f>
        <v>0</v>
      </c>
      <c r="AS38" s="19" cm="1">
        <f t="array" ref="AS38">_xlfn.SWITCH($A38,"Start",$Q38,"End",$AB38,SUM($Q38:$AB38))</f>
        <v>0</v>
      </c>
    </row>
    <row r="39" spans="1:45" x14ac:dyDescent="0.2">
      <c r="A39" s="35" t="s">
        <v>1</v>
      </c>
      <c r="B39" s="34" t="s">
        <v>9</v>
      </c>
      <c r="C39" s="35" t="s">
        <v>16</v>
      </c>
      <c r="E39" s="19" cm="1">
        <f t="array" ref="E39">IFERROR(
    SUMPRODUCT(
        (Data_Clean_Build!I$2:I$51) *
        (Data_Clean_Build!$D$2:$D$51 = Data_Clean_Build!I$1:I$1) *
        (($B39 = "All") + (Data_Clean_Build!$F$2:$F$51 = $B39)) *
        (($C39 = "") + ISNUMBER(SEARCH(Data_Clean_Build!$B$2:$B$51,$C39)))
    ),
    0
)</f>
        <v>0</v>
      </c>
      <c r="F39" s="19" cm="1">
        <f t="array" ref="F39">IFERROR(
    SUMPRODUCT(
        (Data_Clean_Build!J$2:J$51) *
        (Data_Clean_Build!$D$2:$D$51 = Data_Clean_Build!J$1:J$1) *
        (($B39 = "All") + (Data_Clean_Build!$F$2:$F$51 = $B39)) *
        (($C39 = "") + ISNUMBER(SEARCH(Data_Clean_Build!$B$2:$B$51,$C39)))
    ),
    0
)</f>
        <v>0</v>
      </c>
      <c r="G39" s="19" cm="1">
        <f t="array" ref="G39">IFERROR(
    SUMPRODUCT(
        (Data_Clean_Build!K$2:K$51) *
        (Data_Clean_Build!$D$2:$D$51 = Data_Clean_Build!K$1:K$1) *
        (($B39 = "All") + (Data_Clean_Build!$F$2:$F$51 = $B39)) *
        (($C39 = "") + ISNUMBER(SEARCH(Data_Clean_Build!$B$2:$B$51,$C39)))
    ),
    0
)</f>
        <v>0</v>
      </c>
      <c r="H39" s="19" cm="1">
        <f t="array" ref="H39">IFERROR(
    SUMPRODUCT(
        (Data_Clean_Build!L$2:L$51) *
        (Data_Clean_Build!$D$2:$D$51 = Data_Clean_Build!L$1:L$1) *
        (($B39 = "All") + (Data_Clean_Build!$F$2:$F$51 = $B39)) *
        (($C39 = "") + ISNUMBER(SEARCH(Data_Clean_Build!$B$2:$B$51,$C39)))
    ),
    0
)</f>
        <v>0</v>
      </c>
      <c r="I39" s="19" cm="1">
        <f t="array" ref="I39">IFERROR(
    SUMPRODUCT(
        (Data_Clean_Build!M$2:M$51) *
        (Data_Clean_Build!$D$2:$D$51 = Data_Clean_Build!M$1:M$1) *
        (($B39 = "All") + (Data_Clean_Build!$F$2:$F$51 = $B39)) *
        (($C39 = "") + ISNUMBER(SEARCH(Data_Clean_Build!$B$2:$B$51,$C39)))
    ),
    0
)</f>
        <v>0</v>
      </c>
      <c r="J39" s="19" cm="1">
        <f t="array" ref="J39">IFERROR(
    SUMPRODUCT(
        (Data_Clean_Build!N$2:N$51) *
        (Data_Clean_Build!$D$2:$D$51 = Data_Clean_Build!N$1:N$1) *
        (($B39 = "All") + (Data_Clean_Build!$F$2:$F$51 = $B39)) *
        (($C39 = "") + ISNUMBER(SEARCH(Data_Clean_Build!$B$2:$B$51,$C39)))
    ),
    0
)</f>
        <v>0</v>
      </c>
      <c r="K39" s="19" cm="1">
        <f t="array" ref="K39">IFERROR(
    SUMPRODUCT(
        (Data_Clean_Build!O$2:O$51) *
        (Data_Clean_Build!$D$2:$D$51 = Data_Clean_Build!O$1:O$1) *
        (($B39 = "All") + (Data_Clean_Build!$F$2:$F$51 = $B39)) *
        (($C39 = "") + ISNUMBER(SEARCH(Data_Clean_Build!$B$2:$B$51,$C39)))
    ),
    0
)</f>
        <v>0</v>
      </c>
      <c r="L39" s="19" cm="1">
        <f t="array" ref="L39">IFERROR(
    SUMPRODUCT(
        (Data_Clean_Build!P$2:P$51) *
        (Data_Clean_Build!$D$2:$D$51 = Data_Clean_Build!P$1:P$1) *
        (($B39 = "All") + (Data_Clean_Build!$F$2:$F$51 = $B39)) *
        (($C39 = "") + ISNUMBER(SEARCH(Data_Clean_Build!$B$2:$B$51,$C39)))
    ),
    0
)</f>
        <v>0</v>
      </c>
      <c r="M39" s="19" cm="1">
        <f t="array" ref="M39">IFERROR(
    SUMPRODUCT(
        (Data_Clean_Build!Q$2:Q$51) *
        (Data_Clean_Build!$D$2:$D$51 = Data_Clean_Build!Q$1:Q$1) *
        (($B39 = "All") + (Data_Clean_Build!$F$2:$F$51 = $B39)) *
        (($C39 = "") + ISNUMBER(SEARCH(Data_Clean_Build!$B$2:$B$51,$C39)))
    ),
    0
)</f>
        <v>0</v>
      </c>
      <c r="N39" s="19" cm="1">
        <f t="array" ref="N39">IFERROR(
    SUMPRODUCT(
        (Data_Clean_Build!R$2:R$51) *
        (Data_Clean_Build!$D$2:$D$51 = Data_Clean_Build!R$1:R$1) *
        (($B39 = "All") + (Data_Clean_Build!$F$2:$F$51 = $B39)) *
        (($C39 = "") + ISNUMBER(SEARCH(Data_Clean_Build!$B$2:$B$51,$C39)))
    ),
    0
)</f>
        <v>0</v>
      </c>
      <c r="O39" s="19" cm="1">
        <f t="array" ref="O39">IFERROR(
    SUMPRODUCT(
        (Data_Clean_Build!S$2:S$51) *
        (Data_Clean_Build!$D$2:$D$51 = Data_Clean_Build!S$1:S$1) *
        (($B39 = "All") + (Data_Clean_Build!$F$2:$F$51 = $B39)) *
        (($C39 = "") + ISNUMBER(SEARCH(Data_Clean_Build!$B$2:$B$51,$C39)))
    ),
    0
)</f>
        <v>0</v>
      </c>
      <c r="P39" s="19" cm="1">
        <f t="array" ref="P39">IFERROR(
    SUMPRODUCT(
        (Data_Clean_Build!T$2:T$51) *
        (Data_Clean_Build!$D$2:$D$51 = Data_Clean_Build!T$1:T$1) *
        (($B39 = "All") + (Data_Clean_Build!$F$2:$F$51 = $B39)) *
        (($C39 = "") + ISNUMBER(SEARCH(Data_Clean_Build!$B$2:$B$51,$C39)))
    ),
    0
)</f>
        <v>0</v>
      </c>
      <c r="Q39" s="19" cm="1">
        <f t="array" ref="Q39">IFERROR(
    SUMPRODUCT(
        (Data_Clean_Build!U$2:U$51) *
        (Data_Clean_Build!$D$2:$D$51 = Data_Clean_Build!U$1:U$1) *
        (($B39 = "All") + (Data_Clean_Build!$F$2:$F$51 = $B39)) *
        (($C39 = "") + ISNUMBER(SEARCH(Data_Clean_Build!$B$2:$B$51,$C39)))
    ),
    0
)</f>
        <v>0</v>
      </c>
      <c r="R39" s="19" cm="1">
        <f t="array" ref="R39">IFERROR(
    SUMPRODUCT(
        (Data_Clean_Build!V$2:V$51) *
        (Data_Clean_Build!$D$2:$D$51 = Data_Clean_Build!V$1:V$1) *
        (($B39 = "All") + (Data_Clean_Build!$F$2:$F$51 = $B39)) *
        (($C39 = "") + ISNUMBER(SEARCH(Data_Clean_Build!$B$2:$B$51,$C39)))
    ),
    0
)</f>
        <v>393.69600000000003</v>
      </c>
      <c r="S39" s="19" cm="1">
        <f t="array" ref="S39">IFERROR(
    SUMPRODUCT(
        (Data_Clean_Build!W$2:W$51) *
        (Data_Clean_Build!$D$2:$D$51 = Data_Clean_Build!W$1:W$1) *
        (($B39 = "All") + (Data_Clean_Build!$F$2:$F$51 = $B39)) *
        (($C39 = "") + ISNUMBER(SEARCH(Data_Clean_Build!$B$2:$B$51,$C39)))
    ),
    0
)</f>
        <v>155.99952000000002</v>
      </c>
      <c r="T39" s="19" cm="1">
        <f t="array" ref="T39">IFERROR(
    SUMPRODUCT(
        (Data_Clean_Build!X$2:X$51) *
        (Data_Clean_Build!$D$2:$D$51 = Data_Clean_Build!X$1:X$1) *
        (($B39 = "All") + (Data_Clean_Build!$F$2:$F$51 = $B39)) *
        (($C39 = "") + ISNUMBER(SEARCH(Data_Clean_Build!$B$2:$B$51,$C39)))
    ),
    0
)</f>
        <v>0</v>
      </c>
      <c r="U39" s="19" cm="1">
        <f t="array" ref="U39">IFERROR(
    SUMPRODUCT(
        (Data_Clean_Build!Y$2:Y$51) *
        (Data_Clean_Build!$D$2:$D$51 = Data_Clean_Build!Y$1:Y$1) *
        (($B39 = "All") + (Data_Clean_Build!$F$2:$F$51 = $B39)) *
        (($C39 = "") + ISNUMBER(SEARCH(Data_Clean_Build!$B$2:$B$51,$C39)))
    ),
    0
)</f>
        <v>0</v>
      </c>
      <c r="V39" s="19" cm="1">
        <f t="array" ref="V39">IFERROR(
    SUMPRODUCT(
        (Data_Clean_Build!Z$2:Z$51) *
        (Data_Clean_Build!$D$2:$D$51 = Data_Clean_Build!Z$1:Z$1) *
        (($B39 = "All") + (Data_Clean_Build!$F$2:$F$51 = $B39)) *
        (($C39 = "") + ISNUMBER(SEARCH(Data_Clean_Build!$B$2:$B$51,$C39)))
    ),
    0
)</f>
        <v>0</v>
      </c>
      <c r="W39" s="19" cm="1">
        <f t="array" ref="W39">IFERROR(
    SUMPRODUCT(
        (Data_Clean_Build!AA$2:AA$51) *
        (Data_Clean_Build!$D$2:$D$51 = Data_Clean_Build!AA$1:AA$1) *
        (($B39 = "All") + (Data_Clean_Build!$F$2:$F$51 = $B39)) *
        (($C39 = "") + ISNUMBER(SEARCH(Data_Clean_Build!$B$2:$B$51,$C39)))
    ),
    0
)</f>
        <v>0</v>
      </c>
      <c r="X39" s="19" cm="1">
        <f t="array" ref="X39">IFERROR(
    SUMPRODUCT(
        (Data_Clean_Build!AB$2:AB$51) *
        (Data_Clean_Build!$D$2:$D$51 = Data_Clean_Build!AB$1:AB$1) *
        (($B39 = "All") + (Data_Clean_Build!$F$2:$F$51 = $B39)) *
        (($C39 = "") + ISNUMBER(SEARCH(Data_Clean_Build!$B$2:$B$51,$C39)))
    ),
    0
)</f>
        <v>0</v>
      </c>
      <c r="Y39" s="19" cm="1">
        <f t="array" ref="Y39">IFERROR(
    SUMPRODUCT(
        (Data_Clean_Build!AC$2:AC$51) *
        (Data_Clean_Build!$D$2:$D$51 = Data_Clean_Build!AC$1:AC$1) *
        (($B39 = "All") + (Data_Clean_Build!$F$2:$F$51 = $B39)) *
        (($C39 = "") + ISNUMBER(SEARCH(Data_Clean_Build!$B$2:$B$51,$C39)))
    ),
    0
)</f>
        <v>0</v>
      </c>
      <c r="Z39" s="19" cm="1">
        <f t="array" ref="Z39">IFERROR(
    SUMPRODUCT(
        (Data_Clean_Build!AD$2:AD$51) *
        (Data_Clean_Build!$D$2:$D$51 = Data_Clean_Build!AD$1:AD$1) *
        (($B39 = "All") + (Data_Clean_Build!$F$2:$F$51 = $B39)) *
        (($C39 = "") + ISNUMBER(SEARCH(Data_Clean_Build!$B$2:$B$51,$C39)))
    ),
    0
)</f>
        <v>0</v>
      </c>
      <c r="AA39" s="19" cm="1">
        <f t="array" ref="AA39">IFERROR(
    SUMPRODUCT(
        (Data_Clean_Build!AE$2:AE$51) *
        (Data_Clean_Build!$D$2:$D$51 = Data_Clean_Build!AE$1:AE$1) *
        (($B39 = "All") + (Data_Clean_Build!$F$2:$F$51 = $B39)) *
        (($C39 = "") + ISNUMBER(SEARCH(Data_Clean_Build!$B$2:$B$51,$C39)))
    ),
    0
)</f>
        <v>0</v>
      </c>
      <c r="AB39" s="19" cm="1">
        <f t="array" ref="AB39">IFERROR(
    SUMPRODUCT(
        (Data_Clean_Build!AF$2:AF$51) *
        (Data_Clean_Build!$D$2:$D$51 = Data_Clean_Build!AF$1:AF$1) *
        (($B39 = "All") + (Data_Clean_Build!$F$2:$F$51 = $B39)) *
        (($C39 = "") + ISNUMBER(SEARCH(Data_Clean_Build!$B$2:$B$51,$C39)))
    ),
    0
)</f>
        <v>0</v>
      </c>
      <c r="AC39" s="19" cm="1">
        <f t="array" ref="AC39">IFERROR(
    SUMPRODUCT(
        (Data_Clean_Build!AG$2:AG$51) *
        (Data_Clean_Build!$D$2:$D$51 = Data_Clean_Build!AG$1:AG$1) *
        (($B39 = "All") + (Data_Clean_Build!$F$2:$F$51 = $B39)) *
        (($C39 = "") + ISNUMBER(SEARCH(Data_Clean_Build!$B$2:$B$51,$C39)))
    ),
    0
)</f>
        <v>0</v>
      </c>
      <c r="AD39" s="19" cm="1">
        <f t="array" ref="AD39">IFERROR(
    SUMPRODUCT(
        (Data_Clean_Build!AH$2:AH$51) *
        (Data_Clean_Build!$D$2:$D$51 = Data_Clean_Build!AH$1:AH$1) *
        (($B39 = "All") + (Data_Clean_Build!$F$2:$F$51 = $B39)) *
        (($C39 = "") + ISNUMBER(SEARCH(Data_Clean_Build!$B$2:$B$51,$C39)))
    ),
    0
)</f>
        <v>0</v>
      </c>
      <c r="AE39" s="19" cm="1">
        <f t="array" ref="AE39">IFERROR(
    SUMPRODUCT(
        (Data_Clean_Build!AI$2:AI$51) *
        (Data_Clean_Build!$D$2:$D$51 = Data_Clean_Build!AI$1:AI$1) *
        (($B39 = "All") + (Data_Clean_Build!$F$2:$F$51 = $B39)) *
        (($C39 = "") + ISNUMBER(SEARCH(Data_Clean_Build!$B$2:$B$51,$C39)))
    ),
    0
)</f>
        <v>0</v>
      </c>
      <c r="AF39" s="19" cm="1">
        <f t="array" ref="AF39">IFERROR(
    SUMPRODUCT(
        (Data_Clean_Build!AJ$2:AJ$51) *
        (Data_Clean_Build!$D$2:$D$51 = Data_Clean_Build!AJ$1:AJ$1) *
        (($B39 = "All") + (Data_Clean_Build!$F$2:$F$51 = $B39)) *
        (($C39 = "") + ISNUMBER(SEARCH(Data_Clean_Build!$B$2:$B$51,$C39)))
    ),
    0
)</f>
        <v>0</v>
      </c>
      <c r="AH39" s="19" cm="1">
        <f t="array" ref="AH39">_xlfn.SWITCH($A39,"Start",$E39,"End",$G39,SUM($E39:$G39))</f>
        <v>0</v>
      </c>
      <c r="AI39" s="19" cm="1">
        <f t="array" ref="AI39">_xlfn.SWITCH($A39,"Start",$H39,"End",$J39,SUM($H39:$J39))</f>
        <v>0</v>
      </c>
      <c r="AJ39" s="19" cm="1">
        <f t="array" ref="AJ39">_xlfn.SWITCH($A39,"Start",$K39,"End",$M39,SUM($K39:$M39))</f>
        <v>0</v>
      </c>
      <c r="AK39" s="19" cm="1">
        <f t="array" ref="AK39">_xlfn.SWITCH($A39,"Start",$N39,"End",$P39,SUM($N39:$P39))</f>
        <v>0</v>
      </c>
      <c r="AL39" s="19" cm="1">
        <f t="array" ref="AL39">_xlfn.SWITCH($A39,"Start",$Q39,"End",$S39,SUM($Q39:$S39))</f>
        <v>549.69551999999999</v>
      </c>
      <c r="AM39" s="19" cm="1">
        <f t="array" ref="AM39">_xlfn.SWITCH($A39,"Start",$T39,"End",$V39,SUM($T39:$V39))</f>
        <v>0</v>
      </c>
      <c r="AN39" s="19" cm="1">
        <f t="array" ref="AN39">_xlfn.SWITCH($A39,"Start",$W39,"End",$Y39,SUM($W39:$Y39))</f>
        <v>0</v>
      </c>
      <c r="AO39" s="19" cm="1">
        <f t="array" ref="AO39">_xlfn.SWITCH($A39,"Start",$Z39,"End",$AB39,SUM($Z39:$AB39))</f>
        <v>0</v>
      </c>
      <c r="AP39" s="19" cm="1">
        <f t="array" ref="AP39">_xlfn.SWITCH($A39,"Start",$AC39,"End",$AE39,SUM($AC39:$AE39))</f>
        <v>0</v>
      </c>
      <c r="AR39" s="19" cm="1">
        <f t="array" ref="AR39">_xlfn.SWITCH($A39,"Start",$E39,"End",$P39,SUM($E39:$P39))</f>
        <v>0</v>
      </c>
      <c r="AS39" s="19" cm="1">
        <f t="array" ref="AS39">_xlfn.SWITCH($A39,"Start",$Q39,"End",$AB39,SUM($Q39:$AB39))</f>
        <v>549.69551999999999</v>
      </c>
    </row>
    <row r="40" spans="1:45" x14ac:dyDescent="0.2">
      <c r="A40" s="35" t="s">
        <v>17</v>
      </c>
      <c r="B40" s="34" t="s">
        <v>9</v>
      </c>
      <c r="C40" s="35" t="s">
        <v>16</v>
      </c>
      <c r="E40" s="19" cm="1">
        <f t="array" ref="E40">IFERROR(
    SUMPRODUCT(
        (Data_Clean_Build!I$2:I$51) *
        (Data_Clean_Build!H$2:H$51 &lt;&gt; "") *
        (Data_Clean_Build!H$2:H$51 = 0) *
       (Data_Clean_Build!$D$2:$D$51 &lt;&gt; Data_Clean_Build!I$1:I$1) *
        (($B40 = "All") + (Data_Clean_Build!$F$2:$F$51 = $B40)) *
        (($C40 = "") + ISNUMBER(SEARCH(Data_Clean_Build!$B$2:$B$51,$C40)))
    ),
    0
)</f>
        <v>0</v>
      </c>
      <c r="F40" s="19" cm="1">
        <f t="array" ref="F40">IFERROR(
    SUMPRODUCT(
        (Data_Clean_Build!J$2:J$51) *
        (Data_Clean_Build!I$2:I$51 &lt;&gt; "") *
        (Data_Clean_Build!I$2:I$51 = 0) *
       (Data_Clean_Build!$D$2:$D$51 &lt;&gt; Data_Clean_Build!J$1:J$1) *
        (($B40 = "All") + (Data_Clean_Build!$F$2:$F$51 = $B40)) *
        (($C40 = "") + ISNUMBER(SEARCH(Data_Clean_Build!$B$2:$B$51,$C40)))
    ),
    0
)</f>
        <v>0</v>
      </c>
      <c r="G40" s="19" cm="1">
        <f t="array" ref="G40">IFERROR(
    SUMPRODUCT(
        (Data_Clean_Build!K$2:K$51) *
        (Data_Clean_Build!J$2:J$51 &lt;&gt; "") *
        (Data_Clean_Build!J$2:J$51 = 0) *
       (Data_Clean_Build!$D$2:$D$51 &lt;&gt; Data_Clean_Build!K$1:K$1) *
        (($B40 = "All") + (Data_Clean_Build!$F$2:$F$51 = $B40)) *
        (($C40 = "") + ISNUMBER(SEARCH(Data_Clean_Build!$B$2:$B$51,$C40)))
    ),
    0
)</f>
        <v>0</v>
      </c>
      <c r="H40" s="19" cm="1">
        <f t="array" ref="H40">IFERROR(
    SUMPRODUCT(
        (Data_Clean_Build!L$2:L$51) *
        (Data_Clean_Build!K$2:K$51 &lt;&gt; "") *
        (Data_Clean_Build!K$2:K$51 = 0) *
       (Data_Clean_Build!$D$2:$D$51 &lt;&gt; Data_Clean_Build!L$1:L$1) *
        (($B40 = "All") + (Data_Clean_Build!$F$2:$F$51 = $B40)) *
        (($C40 = "") + ISNUMBER(SEARCH(Data_Clean_Build!$B$2:$B$51,$C40)))
    ),
    0
)</f>
        <v>0</v>
      </c>
      <c r="I40" s="19" cm="1">
        <f t="array" ref="I40">IFERROR(
    SUMPRODUCT(
        (Data_Clean_Build!M$2:M$51) *
        (Data_Clean_Build!L$2:L$51 &lt;&gt; "") *
        (Data_Clean_Build!L$2:L$51 = 0) *
       (Data_Clean_Build!$D$2:$D$51 &lt;&gt; Data_Clean_Build!M$1:M$1) *
        (($B40 = "All") + (Data_Clean_Build!$F$2:$F$51 = $B40)) *
        (($C40 = "") + ISNUMBER(SEARCH(Data_Clean_Build!$B$2:$B$51,$C40)))
    ),
    0
)</f>
        <v>0</v>
      </c>
      <c r="J40" s="19" cm="1">
        <f t="array" ref="J40">IFERROR(
    SUMPRODUCT(
        (Data_Clean_Build!N$2:N$51) *
        (Data_Clean_Build!M$2:M$51 &lt;&gt; "") *
        (Data_Clean_Build!M$2:M$51 = 0) *
       (Data_Clean_Build!$D$2:$D$51 &lt;&gt; Data_Clean_Build!N$1:N$1) *
        (($B40 = "All") + (Data_Clean_Build!$F$2:$F$51 = $B40)) *
        (($C40 = "") + ISNUMBER(SEARCH(Data_Clean_Build!$B$2:$B$51,$C40)))
    ),
    0
)</f>
        <v>0</v>
      </c>
      <c r="K40" s="19" cm="1">
        <f t="array" ref="K40">IFERROR(
    SUMPRODUCT(
        (Data_Clean_Build!O$2:O$51) *
        (Data_Clean_Build!N$2:N$51 &lt;&gt; "") *
        (Data_Clean_Build!N$2:N$51 = 0) *
       (Data_Clean_Build!$D$2:$D$51 &lt;&gt; Data_Clean_Build!O$1:O$1) *
        (($B40 = "All") + (Data_Clean_Build!$F$2:$F$51 = $B40)) *
        (($C40 = "") + ISNUMBER(SEARCH(Data_Clean_Build!$B$2:$B$51,$C40)))
    ),
    0
)</f>
        <v>0</v>
      </c>
      <c r="L40" s="19" cm="1">
        <f t="array" ref="L40">IFERROR(
    SUMPRODUCT(
        (Data_Clean_Build!P$2:P$51) *
        (Data_Clean_Build!O$2:O$51 &lt;&gt; "") *
        (Data_Clean_Build!O$2:O$51 = 0) *
       (Data_Clean_Build!$D$2:$D$51 &lt;&gt; Data_Clean_Build!P$1:P$1) *
        (($B40 = "All") + (Data_Clean_Build!$F$2:$F$51 = $B40)) *
        (($C40 = "") + ISNUMBER(SEARCH(Data_Clean_Build!$B$2:$B$51,$C40)))
    ),
    0
)</f>
        <v>0</v>
      </c>
      <c r="M40" s="19" cm="1">
        <f t="array" ref="M40">IFERROR(
    SUMPRODUCT(
        (Data_Clean_Build!Q$2:Q$51) *
        (Data_Clean_Build!P$2:P$51 &lt;&gt; "") *
        (Data_Clean_Build!P$2:P$51 = 0) *
       (Data_Clean_Build!$D$2:$D$51 &lt;&gt; Data_Clean_Build!Q$1:Q$1) *
        (($B40 = "All") + (Data_Clean_Build!$F$2:$F$51 = $B40)) *
        (($C40 = "") + ISNUMBER(SEARCH(Data_Clean_Build!$B$2:$B$51,$C40)))
    ),
    0
)</f>
        <v>0</v>
      </c>
      <c r="N40" s="19" cm="1">
        <f t="array" ref="N40">IFERROR(
    SUMPRODUCT(
        (Data_Clean_Build!R$2:R$51) *
        (Data_Clean_Build!Q$2:Q$51 &lt;&gt; "") *
        (Data_Clean_Build!Q$2:Q$51 = 0) *
       (Data_Clean_Build!$D$2:$D$51 &lt;&gt; Data_Clean_Build!R$1:R$1) *
        (($B40 = "All") + (Data_Clean_Build!$F$2:$F$51 = $B40)) *
        (($C40 = "") + ISNUMBER(SEARCH(Data_Clean_Build!$B$2:$B$51,$C40)))
    ),
    0
)</f>
        <v>0</v>
      </c>
      <c r="O40" s="19" cm="1">
        <f t="array" ref="O40">IFERROR(
    SUMPRODUCT(
        (Data_Clean_Build!S$2:S$51) *
        (Data_Clean_Build!R$2:R$51 &lt;&gt; "") *
        (Data_Clean_Build!R$2:R$51 = 0) *
       (Data_Clean_Build!$D$2:$D$51 &lt;&gt; Data_Clean_Build!S$1:S$1) *
        (($B40 = "All") + (Data_Clean_Build!$F$2:$F$51 = $B40)) *
        (($C40 = "") + ISNUMBER(SEARCH(Data_Clean_Build!$B$2:$B$51,$C40)))
    ),
    0
)</f>
        <v>0</v>
      </c>
      <c r="P40" s="19" cm="1">
        <f t="array" ref="P40">IFERROR(
    SUMPRODUCT(
        (Data_Clean_Build!T$2:T$51) *
        (Data_Clean_Build!S$2:S$51 &lt;&gt; "") *
        (Data_Clean_Build!S$2:S$51 = 0) *
       (Data_Clean_Build!$D$2:$D$51 &lt;&gt; Data_Clean_Build!T$1:T$1) *
        (($B40 = "All") + (Data_Clean_Build!$F$2:$F$51 = $B40)) *
        (($C40 = "") + ISNUMBER(SEARCH(Data_Clean_Build!$B$2:$B$51,$C40)))
    ),
    0
)</f>
        <v>0</v>
      </c>
      <c r="Q40" s="19" cm="1">
        <f t="array" ref="Q40">IFERROR(
    SUMPRODUCT(
        (Data_Clean_Build!U$2:U$51) *
        (Data_Clean_Build!T$2:T$51 &lt;&gt; "") *
        (Data_Clean_Build!T$2:T$51 = 0) *
       (Data_Clean_Build!$D$2:$D$51 &lt;&gt; Data_Clean_Build!U$1:U$1) *
        (($B40 = "All") + (Data_Clean_Build!$F$2:$F$51 = $B40)) *
        (($C40 = "") + ISNUMBER(SEARCH(Data_Clean_Build!$B$2:$B$51,$C40)))
    ),
    0
)</f>
        <v>0</v>
      </c>
      <c r="R40" s="19" cm="1">
        <f t="array" ref="R40">IFERROR(
    SUMPRODUCT(
        (Data_Clean_Build!V$2:V$51) *
        (Data_Clean_Build!U$2:U$51 &lt;&gt; "") *
        (Data_Clean_Build!U$2:U$51 = 0) *
       (Data_Clean_Build!$D$2:$D$51 &lt;&gt; Data_Clean_Build!V$1:V$1) *
        (($B40 = "All") + (Data_Clean_Build!$F$2:$F$51 = $B40)) *
        (($C40 = "") + ISNUMBER(SEARCH(Data_Clean_Build!$B$2:$B$51,$C40)))
    ),
    0
)</f>
        <v>0</v>
      </c>
      <c r="S40" s="19" cm="1">
        <f t="array" ref="S40">IFERROR(
    SUMPRODUCT(
        (Data_Clean_Build!W$2:W$51) *
        (Data_Clean_Build!V$2:V$51 &lt;&gt; "") *
        (Data_Clean_Build!V$2:V$51 = 0) *
       (Data_Clean_Build!$D$2:$D$51 &lt;&gt; Data_Clean_Build!W$1:W$1) *
        (($B40 = "All") + (Data_Clean_Build!$F$2:$F$51 = $B40)) *
        (($C40 = "") + ISNUMBER(SEARCH(Data_Clean_Build!$B$2:$B$51,$C40)))
    ),
    0
)</f>
        <v>0</v>
      </c>
      <c r="T40" s="19" cm="1">
        <f t="array" ref="T40">IFERROR(
    SUMPRODUCT(
        (Data_Clean_Build!X$2:X$51) *
        (Data_Clean_Build!W$2:W$51 &lt;&gt; "") *
        (Data_Clean_Build!W$2:W$51 = 0) *
       (Data_Clean_Build!$D$2:$D$51 &lt;&gt; Data_Clean_Build!X$1:X$1) *
        (($B40 = "All") + (Data_Clean_Build!$F$2:$F$51 = $B40)) *
        (($C40 = "") + ISNUMBER(SEARCH(Data_Clean_Build!$B$2:$B$51,$C40)))
    ),
    0
)</f>
        <v>0</v>
      </c>
      <c r="U40" s="19" cm="1">
        <f t="array" ref="U40">IFERROR(
    SUMPRODUCT(
        (Data_Clean_Build!Y$2:Y$51) *
        (Data_Clean_Build!X$2:X$51 &lt;&gt; "") *
        (Data_Clean_Build!X$2:X$51 = 0) *
       (Data_Clean_Build!$D$2:$D$51 &lt;&gt; Data_Clean_Build!Y$1:Y$1) *
        (($B40 = "All") + (Data_Clean_Build!$F$2:$F$51 = $B40)) *
        (($C40 = "") + ISNUMBER(SEARCH(Data_Clean_Build!$B$2:$B$51,$C40)))
    ),
    0
)</f>
        <v>0</v>
      </c>
      <c r="V40" s="19" cm="1">
        <f t="array" ref="V40">IFERROR(
    SUMPRODUCT(
        (Data_Clean_Build!Z$2:Z$51) *
        (Data_Clean_Build!Y$2:Y$51 &lt;&gt; "") *
        (Data_Clean_Build!Y$2:Y$51 = 0) *
       (Data_Clean_Build!$D$2:$D$51 &lt;&gt; Data_Clean_Build!Z$1:Z$1) *
        (($B40 = "All") + (Data_Clean_Build!$F$2:$F$51 = $B40)) *
        (($C40 = "") + ISNUMBER(SEARCH(Data_Clean_Build!$B$2:$B$51,$C40)))
    ),
    0
)</f>
        <v>0</v>
      </c>
      <c r="W40" s="19" cm="1">
        <f t="array" ref="W40">IFERROR(
    SUMPRODUCT(
        (Data_Clean_Build!AA$2:AA$51) *
        (Data_Clean_Build!Z$2:Z$51 &lt;&gt; "") *
        (Data_Clean_Build!Z$2:Z$51 = 0) *
       (Data_Clean_Build!$D$2:$D$51 &lt;&gt; Data_Clean_Build!AA$1:AA$1) *
        (($B40 = "All") + (Data_Clean_Build!$F$2:$F$51 = $B40)) *
        (($C40 = "") + ISNUMBER(SEARCH(Data_Clean_Build!$B$2:$B$51,$C40)))
    ),
    0
)</f>
        <v>0</v>
      </c>
      <c r="X40" s="19" cm="1">
        <f t="array" ref="X40">IFERROR(
    SUMPRODUCT(
        (Data_Clean_Build!AB$2:AB$51) *
        (Data_Clean_Build!AA$2:AA$51 &lt;&gt; "") *
        (Data_Clean_Build!AA$2:AA$51 = 0) *
       (Data_Clean_Build!$D$2:$D$51 &lt;&gt; Data_Clean_Build!AB$1:AB$1) *
        (($B40 = "All") + (Data_Clean_Build!$F$2:$F$51 = $B40)) *
        (($C40 = "") + ISNUMBER(SEARCH(Data_Clean_Build!$B$2:$B$51,$C40)))
    ),
    0
)</f>
        <v>0</v>
      </c>
      <c r="Y40" s="19" cm="1">
        <f t="array" ref="Y40">IFERROR(
    SUMPRODUCT(
        (Data_Clean_Build!AC$2:AC$51) *
        (Data_Clean_Build!AB$2:AB$51 &lt;&gt; "") *
        (Data_Clean_Build!AB$2:AB$51 = 0) *
       (Data_Clean_Build!$D$2:$D$51 &lt;&gt; Data_Clean_Build!AC$1:AC$1) *
        (($B40 = "All") + (Data_Clean_Build!$F$2:$F$51 = $B40)) *
        (($C40 = "") + ISNUMBER(SEARCH(Data_Clean_Build!$B$2:$B$51,$C40)))
    ),
    0
)</f>
        <v>0</v>
      </c>
      <c r="Z40" s="19" cm="1">
        <f t="array" ref="Z40">IFERROR(
    SUMPRODUCT(
        (Data_Clean_Build!AD$2:AD$51) *
        (Data_Clean_Build!AC$2:AC$51 &lt;&gt; "") *
        (Data_Clean_Build!AC$2:AC$51 = 0) *
       (Data_Clean_Build!$D$2:$D$51 &lt;&gt; Data_Clean_Build!AD$1:AD$1) *
        (($B40 = "All") + (Data_Clean_Build!$F$2:$F$51 = $B40)) *
        (($C40 = "") + ISNUMBER(SEARCH(Data_Clean_Build!$B$2:$B$51,$C40)))
    ),
    0
)</f>
        <v>0</v>
      </c>
      <c r="AA40" s="19" cm="1">
        <f t="array" ref="AA40">IFERROR(
    SUMPRODUCT(
        (Data_Clean_Build!AE$2:AE$51) *
        (Data_Clean_Build!AD$2:AD$51 &lt;&gt; "") *
        (Data_Clean_Build!AD$2:AD$51 = 0) *
       (Data_Clean_Build!$D$2:$D$51 &lt;&gt; Data_Clean_Build!AE$1:AE$1) *
        (($B40 = "All") + (Data_Clean_Build!$F$2:$F$51 = $B40)) *
        (($C40 = "") + ISNUMBER(SEARCH(Data_Clean_Build!$B$2:$B$51,$C40)))
    ),
    0
)</f>
        <v>0</v>
      </c>
      <c r="AB40" s="19" cm="1">
        <f t="array" ref="AB40">IFERROR(
    SUMPRODUCT(
        (Data_Clean_Build!AF$2:AF$51) *
        (Data_Clean_Build!AE$2:AE$51 &lt;&gt; "") *
        (Data_Clean_Build!AE$2:AE$51 = 0) *
       (Data_Clean_Build!$D$2:$D$51 &lt;&gt; Data_Clean_Build!AF$1:AF$1) *
        (($B40 = "All") + (Data_Clean_Build!$F$2:$F$51 = $B40)) *
        (($C40 = "") + ISNUMBER(SEARCH(Data_Clean_Build!$B$2:$B$51,$C40)))
    ),
    0
)</f>
        <v>0</v>
      </c>
      <c r="AC40" s="19" cm="1">
        <f t="array" ref="AC40">IFERROR(
    SUMPRODUCT(
        (Data_Clean_Build!AG$2:AG$51) *
        (Data_Clean_Build!AF$2:AF$51 &lt;&gt; "") *
        (Data_Clean_Build!AF$2:AF$51 = 0) *
       (Data_Clean_Build!$D$2:$D$51 &lt;&gt; Data_Clean_Build!AG$1:AG$1) *
        (($B40 = "All") + (Data_Clean_Build!$F$2:$F$51 = $B40)) *
        (($C40 = "") + ISNUMBER(SEARCH(Data_Clean_Build!$B$2:$B$51,$C40)))
    ),
    0
)</f>
        <v>0</v>
      </c>
      <c r="AD40" s="19" cm="1">
        <f t="array" ref="AD40">IFERROR(
    SUMPRODUCT(
        (Data_Clean_Build!AH$2:AH$51) *
        (Data_Clean_Build!AG$2:AG$51 &lt;&gt; "") *
        (Data_Clean_Build!AG$2:AG$51 = 0) *
       (Data_Clean_Build!$D$2:$D$51 &lt;&gt; Data_Clean_Build!AH$1:AH$1) *
        (($B40 = "All") + (Data_Clean_Build!$F$2:$F$51 = $B40)) *
        (($C40 = "") + ISNUMBER(SEARCH(Data_Clean_Build!$B$2:$B$51,$C40)))
    ),
    0
)</f>
        <v>0</v>
      </c>
      <c r="AE40" s="19" cm="1">
        <f t="array" ref="AE40">IFERROR(
    SUMPRODUCT(
        (Data_Clean_Build!AI$2:AI$51) *
        (Data_Clean_Build!AH$2:AH$51 &lt;&gt; "") *
        (Data_Clean_Build!AH$2:AH$51 = 0) *
       (Data_Clean_Build!$D$2:$D$51 &lt;&gt; Data_Clean_Build!AI$1:AI$1) *
        (($B40 = "All") + (Data_Clean_Build!$F$2:$F$51 = $B40)) *
        (($C40 = "") + ISNUMBER(SEARCH(Data_Clean_Build!$B$2:$B$51,$C40)))
    ),
    0
)</f>
        <v>0</v>
      </c>
      <c r="AF40" s="19" cm="1">
        <f t="array" ref="AF40">IFERROR(
    SUMPRODUCT(
        (Data_Clean_Build!AJ$2:AJ$51) *
        (Data_Clean_Build!AI$2:AI$51 &lt;&gt; "") *
        (Data_Clean_Build!AI$2:AI$51 = 0) *
       (Data_Clean_Build!$D$2:$D$51 &lt;&gt; Data_Clean_Build!AJ$1:AJ$1) *
        (($B40 = "All") + (Data_Clean_Build!$F$2:$F$51 = $B40)) *
        (($C40 = "") + ISNUMBER(SEARCH(Data_Clean_Build!$B$2:$B$51,$C40)))
    ),
    0
)</f>
        <v>0</v>
      </c>
      <c r="AH40" s="19" cm="1">
        <f t="array" ref="AH40">_xlfn.SWITCH($A40,"Start",$E40,"End",$G40,SUM($E40:$G40))</f>
        <v>0</v>
      </c>
      <c r="AI40" s="19" cm="1">
        <f t="array" ref="AI40">_xlfn.SWITCH($A40,"Start",$H40,"End",$J40,SUM($H40:$J40))</f>
        <v>0</v>
      </c>
      <c r="AJ40" s="19" cm="1">
        <f t="array" ref="AJ40">_xlfn.SWITCH($A40,"Start",$K40,"End",$M40,SUM($K40:$M40))</f>
        <v>0</v>
      </c>
      <c r="AK40" s="19" cm="1">
        <f t="array" ref="AK40">_xlfn.SWITCH($A40,"Start",$N40,"End",$P40,SUM($N40:$P40))</f>
        <v>0</v>
      </c>
      <c r="AL40" s="19" cm="1">
        <f t="array" ref="AL40">_xlfn.SWITCH($A40,"Start",$Q40,"End",$S40,SUM($Q40:$S40))</f>
        <v>0</v>
      </c>
      <c r="AM40" s="19" cm="1">
        <f t="array" ref="AM40">_xlfn.SWITCH($A40,"Start",$T40,"End",$V40,SUM($T40:$V40))</f>
        <v>0</v>
      </c>
      <c r="AN40" s="19" cm="1">
        <f t="array" ref="AN40">_xlfn.SWITCH($A40,"Start",$W40,"End",$Y40,SUM($W40:$Y40))</f>
        <v>0</v>
      </c>
      <c r="AO40" s="19" cm="1">
        <f t="array" ref="AO40">_xlfn.SWITCH($A40,"Start",$Z40,"End",$AB40,SUM($Z40:$AB40))</f>
        <v>0</v>
      </c>
      <c r="AP40" s="19" cm="1">
        <f t="array" ref="AP40">_xlfn.SWITCH($A40,"Start",$AC40,"End",$AE40,SUM($AC40:$AE40))</f>
        <v>0</v>
      </c>
      <c r="AR40" s="19" cm="1">
        <f t="array" ref="AR40">_xlfn.SWITCH($A40,"Start",$E40,"End",$P40,SUM($E40:$P40))</f>
        <v>0</v>
      </c>
      <c r="AS40" s="19" cm="1">
        <f t="array" ref="AS40">_xlfn.SWITCH($A40,"Start",$Q40,"End",$AB40,SUM($Q40:$AB40))</f>
        <v>0</v>
      </c>
    </row>
    <row r="41" spans="1:45" x14ac:dyDescent="0.2">
      <c r="A41" s="35" t="s">
        <v>18</v>
      </c>
      <c r="B41" s="34" t="s">
        <v>9</v>
      </c>
      <c r="C41" s="35" t="s">
        <v>16</v>
      </c>
      <c r="E41" s="19" cm="1">
        <f t="array" ref="E41">IFERROR(
    SUMPRODUCT(
        (Data_Clean_Build!I$2:I$51 - Data_Clean_Build!H$2:H$51) *
        ((Data_Clean_Build!I$2:I$51 - Data_Clean_Build!H$2:H$51) &gt; 0) *
        (Data_Clean_Build!H$2:H$51 &lt;&gt; 0) *
        (Data_Clean_Build!I$2:I$51 &lt;&gt; 0) *
        (($B41 = "All") + (Data_Clean_Build!$F$2:$F$51 = $B41)) *
        (($C41 = "") + ISNUMBER(SEARCH(Data_Clean_Build!$B$2:$B$51,$C41)))
    ),
    0
)</f>
        <v>0</v>
      </c>
      <c r="F41" s="19" cm="1">
        <f t="array" ref="F41">IFERROR(
    SUMPRODUCT(
        (Data_Clean_Build!J$2:J$51 - Data_Clean_Build!I$2:I$51) *
        ((Data_Clean_Build!J$2:J$51 - Data_Clean_Build!I$2:I$51) &gt; 0) *
        (Data_Clean_Build!I$2:I$51 &lt;&gt; 0) *
        (Data_Clean_Build!J$2:J$51 &lt;&gt; 0) *
        (($B41 = "All") + (Data_Clean_Build!$F$2:$F$51 = $B41)) *
        (($C41 = "") + ISNUMBER(SEARCH(Data_Clean_Build!$B$2:$B$51,$C41)))
    ),
    0
)</f>
        <v>0</v>
      </c>
      <c r="G41" s="19" cm="1">
        <f t="array" ref="G41">IFERROR(
    SUMPRODUCT(
        (Data_Clean_Build!K$2:K$51 - Data_Clean_Build!J$2:J$51) *
        ((Data_Clean_Build!K$2:K$51 - Data_Clean_Build!J$2:J$51) &gt; 0) *
        (Data_Clean_Build!J$2:J$51 &lt;&gt; 0) *
        (Data_Clean_Build!K$2:K$51 &lt;&gt; 0) *
        (($B41 = "All") + (Data_Clean_Build!$F$2:$F$51 = $B41)) *
        (($C41 = "") + ISNUMBER(SEARCH(Data_Clean_Build!$B$2:$B$51,$C41)))
    ),
    0
)</f>
        <v>0</v>
      </c>
      <c r="H41" s="19" cm="1">
        <f t="array" ref="H41">IFERROR(
    SUMPRODUCT(
        (Data_Clean_Build!L$2:L$51 - Data_Clean_Build!K$2:K$51) *
        ((Data_Clean_Build!L$2:L$51 - Data_Clean_Build!K$2:K$51) &gt; 0) *
        (Data_Clean_Build!K$2:K$51 &lt;&gt; 0) *
        (Data_Clean_Build!L$2:L$51 &lt;&gt; 0) *
        (($B41 = "All") + (Data_Clean_Build!$F$2:$F$51 = $B41)) *
        (($C41 = "") + ISNUMBER(SEARCH(Data_Clean_Build!$B$2:$B$51,$C41)))
    ),
    0
)</f>
        <v>0</v>
      </c>
      <c r="I41" s="19" cm="1">
        <f t="array" ref="I41">IFERROR(
    SUMPRODUCT(
        (Data_Clean_Build!M$2:M$51 - Data_Clean_Build!L$2:L$51) *
        ((Data_Clean_Build!M$2:M$51 - Data_Clean_Build!L$2:L$51) &gt; 0) *
        (Data_Clean_Build!L$2:L$51 &lt;&gt; 0) *
        (Data_Clean_Build!M$2:M$51 &lt;&gt; 0) *
        (($B41 = "All") + (Data_Clean_Build!$F$2:$F$51 = $B41)) *
        (($C41 = "") + ISNUMBER(SEARCH(Data_Clean_Build!$B$2:$B$51,$C41)))
    ),
    0
)</f>
        <v>0</v>
      </c>
      <c r="J41" s="19" cm="1">
        <f t="array" ref="J41">IFERROR(
    SUMPRODUCT(
        (Data_Clean_Build!N$2:N$51 - Data_Clean_Build!M$2:M$51) *
        ((Data_Clean_Build!N$2:N$51 - Data_Clean_Build!M$2:M$51) &gt; 0) *
        (Data_Clean_Build!M$2:M$51 &lt;&gt; 0) *
        (Data_Clean_Build!N$2:N$51 &lt;&gt; 0) *
        (($B41 = "All") + (Data_Clean_Build!$F$2:$F$51 = $B41)) *
        (($C41 = "") + ISNUMBER(SEARCH(Data_Clean_Build!$B$2:$B$51,$C41)))
    ),
    0
)</f>
        <v>0</v>
      </c>
      <c r="K41" s="19" cm="1">
        <f t="array" ref="K41">IFERROR(
    SUMPRODUCT(
        (Data_Clean_Build!O$2:O$51 - Data_Clean_Build!N$2:N$51) *
        ((Data_Clean_Build!O$2:O$51 - Data_Clean_Build!N$2:N$51) &gt; 0) *
        (Data_Clean_Build!N$2:N$51 &lt;&gt; 0) *
        (Data_Clean_Build!O$2:O$51 &lt;&gt; 0) *
        (($B41 = "All") + (Data_Clean_Build!$F$2:$F$51 = $B41)) *
        (($C41 = "") + ISNUMBER(SEARCH(Data_Clean_Build!$B$2:$B$51,$C41)))
    ),
    0
)</f>
        <v>0</v>
      </c>
      <c r="L41" s="19" cm="1">
        <f t="array" ref="L41">IFERROR(
    SUMPRODUCT(
        (Data_Clean_Build!P$2:P$51 - Data_Clean_Build!O$2:O$51) *
        ((Data_Clean_Build!P$2:P$51 - Data_Clean_Build!O$2:O$51) &gt; 0) *
        (Data_Clean_Build!O$2:O$51 &lt;&gt; 0) *
        (Data_Clean_Build!P$2:P$51 &lt;&gt; 0) *
        (($B41 = "All") + (Data_Clean_Build!$F$2:$F$51 = $B41)) *
        (($C41 = "") + ISNUMBER(SEARCH(Data_Clean_Build!$B$2:$B$51,$C41)))
    ),
    0
)</f>
        <v>0</v>
      </c>
      <c r="M41" s="19" cm="1">
        <f t="array" ref="M41">IFERROR(
    SUMPRODUCT(
        (Data_Clean_Build!Q$2:Q$51 - Data_Clean_Build!P$2:P$51) *
        ((Data_Clean_Build!Q$2:Q$51 - Data_Clean_Build!P$2:P$51) &gt; 0) *
        (Data_Clean_Build!P$2:P$51 &lt;&gt; 0) *
        (Data_Clean_Build!Q$2:Q$51 &lt;&gt; 0) *
        (($B41 = "All") + (Data_Clean_Build!$F$2:$F$51 = $B41)) *
        (($C41 = "") + ISNUMBER(SEARCH(Data_Clean_Build!$B$2:$B$51,$C41)))
    ),
    0
)</f>
        <v>0</v>
      </c>
      <c r="N41" s="19" cm="1">
        <f t="array" ref="N41">IFERROR(
    SUMPRODUCT(
        (Data_Clean_Build!R$2:R$51 - Data_Clean_Build!Q$2:Q$51) *
        ((Data_Clean_Build!R$2:R$51 - Data_Clean_Build!Q$2:Q$51) &gt; 0) *
        (Data_Clean_Build!Q$2:Q$51 &lt;&gt; 0) *
        (Data_Clean_Build!R$2:R$51 &lt;&gt; 0) *
        (($B41 = "All") + (Data_Clean_Build!$F$2:$F$51 = $B41)) *
        (($C41 = "") + ISNUMBER(SEARCH(Data_Clean_Build!$B$2:$B$51,$C41)))
    ),
    0
)</f>
        <v>0</v>
      </c>
      <c r="O41" s="19" cm="1">
        <f t="array" ref="O41">IFERROR(
    SUMPRODUCT(
        (Data_Clean_Build!S$2:S$51 - Data_Clean_Build!R$2:R$51) *
        ((Data_Clean_Build!S$2:S$51 - Data_Clean_Build!R$2:R$51) &gt; 0) *
        (Data_Clean_Build!R$2:R$51 &lt;&gt; 0) *
        (Data_Clean_Build!S$2:S$51 &lt;&gt; 0) *
        (($B41 = "All") + (Data_Clean_Build!$F$2:$F$51 = $B41)) *
        (($C41 = "") + ISNUMBER(SEARCH(Data_Clean_Build!$B$2:$B$51,$C41)))
    ),
    0
)</f>
        <v>0</v>
      </c>
      <c r="P41" s="19" cm="1">
        <f t="array" ref="P41">IFERROR(
    SUMPRODUCT(
        (Data_Clean_Build!T$2:T$51 - Data_Clean_Build!S$2:S$51) *
        ((Data_Clean_Build!T$2:T$51 - Data_Clean_Build!S$2:S$51) &gt; 0) *
        (Data_Clean_Build!S$2:S$51 &lt;&gt; 0) *
        (Data_Clean_Build!T$2:T$51 &lt;&gt; 0) *
        (($B41 = "All") + (Data_Clean_Build!$F$2:$F$51 = $B41)) *
        (($C41 = "") + ISNUMBER(SEARCH(Data_Clean_Build!$B$2:$B$51,$C41)))
    ),
    0
)</f>
        <v>0</v>
      </c>
      <c r="Q41" s="19" cm="1">
        <f t="array" ref="Q41">IFERROR(
    SUMPRODUCT(
        (Data_Clean_Build!U$2:U$51 - Data_Clean_Build!T$2:T$51) *
        ((Data_Clean_Build!U$2:U$51 - Data_Clean_Build!T$2:T$51) &gt; 0) *
        (Data_Clean_Build!T$2:T$51 &lt;&gt; 0) *
        (Data_Clean_Build!U$2:U$51 &lt;&gt; 0) *
        (($B41 = "All") + (Data_Clean_Build!$F$2:$F$51 = $B41)) *
        (($C41 = "") + ISNUMBER(SEARCH(Data_Clean_Build!$B$2:$B$51,$C41)))
    ),
    0
)</f>
        <v>0</v>
      </c>
      <c r="R41" s="19" cm="1">
        <f t="array" ref="R41">IFERROR(
    SUMPRODUCT(
        (Data_Clean_Build!V$2:V$51 - Data_Clean_Build!U$2:U$51) *
        ((Data_Clean_Build!V$2:V$51 - Data_Clean_Build!U$2:U$51) &gt; 0) *
        (Data_Clean_Build!U$2:U$51 &lt;&gt; 0) *
        (Data_Clean_Build!V$2:V$51 &lt;&gt; 0) *
        (($B41 = "All") + (Data_Clean_Build!$F$2:$F$51 = $B41)) *
        (($C41 = "") + ISNUMBER(SEARCH(Data_Clean_Build!$B$2:$B$51,$C41)))
    ),
    0
)</f>
        <v>0</v>
      </c>
      <c r="S41" s="19" cm="1">
        <f t="array" ref="S41">IFERROR(
    SUMPRODUCT(
        (Data_Clean_Build!W$2:W$51 - Data_Clean_Build!V$2:V$51) *
        ((Data_Clean_Build!W$2:W$51 - Data_Clean_Build!V$2:V$51) &gt; 0) *
        (Data_Clean_Build!V$2:V$51 &lt;&gt; 0) *
        (Data_Clean_Build!W$2:W$51 &lt;&gt; 0) *
        (($B41 = "All") + (Data_Clean_Build!$F$2:$F$51 = $B41)) *
        (($C41 = "") + ISNUMBER(SEARCH(Data_Clean_Build!$B$2:$B$51,$C41)))
    ),
    0
)</f>
        <v>0</v>
      </c>
      <c r="T41" s="19" cm="1">
        <f t="array" ref="T41">IFERROR(
    SUMPRODUCT(
        (Data_Clean_Build!X$2:X$51 - Data_Clean_Build!W$2:W$51) *
        ((Data_Clean_Build!X$2:X$51 - Data_Clean_Build!W$2:W$51) &gt; 0) *
        (Data_Clean_Build!W$2:W$51 &lt;&gt; 0) *
        (Data_Clean_Build!X$2:X$51 &lt;&gt; 0) *
        (($B41 = "All") + (Data_Clean_Build!$F$2:$F$51 = $B41)) *
        (($C41 = "") + ISNUMBER(SEARCH(Data_Clean_Build!$B$2:$B$51,$C41)))
    ),
    0
)</f>
        <v>0</v>
      </c>
      <c r="U41" s="19" cm="1">
        <f t="array" ref="U41">IFERROR(
    SUMPRODUCT(
        (Data_Clean_Build!Y$2:Y$51 - Data_Clean_Build!X$2:X$51) *
        ((Data_Clean_Build!Y$2:Y$51 - Data_Clean_Build!X$2:X$51) &gt; 0) *
        (Data_Clean_Build!X$2:X$51 &lt;&gt; 0) *
        (Data_Clean_Build!Y$2:Y$51 &lt;&gt; 0) *
        (($B41 = "All") + (Data_Clean_Build!$F$2:$F$51 = $B41)) *
        (($C41 = "") + ISNUMBER(SEARCH(Data_Clean_Build!$B$2:$B$51,$C41)))
    ),
    0
)</f>
        <v>0</v>
      </c>
      <c r="V41" s="19" cm="1">
        <f t="array" ref="V41">IFERROR(
    SUMPRODUCT(
        (Data_Clean_Build!Z$2:Z$51 - Data_Clean_Build!Y$2:Y$51) *
        ((Data_Clean_Build!Z$2:Z$51 - Data_Clean_Build!Y$2:Y$51) &gt; 0) *
        (Data_Clean_Build!Y$2:Y$51 &lt;&gt; 0) *
        (Data_Clean_Build!Z$2:Z$51 &lt;&gt; 0) *
        (($B41 = "All") + (Data_Clean_Build!$F$2:$F$51 = $B41)) *
        (($C41 = "") + ISNUMBER(SEARCH(Data_Clean_Build!$B$2:$B$51,$C41)))
    ),
    0
)</f>
        <v>0</v>
      </c>
      <c r="W41" s="19" cm="1">
        <f t="array" ref="W41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(($B41 = "All") + (Data_Clean_Build!$F$2:$F$51 = $B41)) *
        (($C41 = "") + ISNUMBER(SEARCH(Data_Clean_Build!$B$2:$B$51,$C41)))
    ),
    0
)</f>
        <v>0</v>
      </c>
      <c r="X41" s="19" cm="1">
        <f t="array" ref="X41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(($B41 = "All") + (Data_Clean_Build!$F$2:$F$51 = $B41)) *
        (($C41 = "") + ISNUMBER(SEARCH(Data_Clean_Build!$B$2:$B$51,$C41)))
    ),
    0
)</f>
        <v>0</v>
      </c>
      <c r="Y41" s="19" cm="1">
        <f t="array" ref="Y41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(($B41 = "All") + (Data_Clean_Build!$F$2:$F$51 = $B41)) *
        (($C41 = "") + ISNUMBER(SEARCH(Data_Clean_Build!$B$2:$B$51,$C41)))
    ),
    0
)</f>
        <v>0</v>
      </c>
      <c r="Z41" s="19" cm="1">
        <f t="array" ref="Z41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(($B41 = "All") + (Data_Clean_Build!$F$2:$F$51 = $B41)) *
        (($C41 = "") + ISNUMBER(SEARCH(Data_Clean_Build!$B$2:$B$51,$C41)))
    ),
    0
)</f>
        <v>0</v>
      </c>
      <c r="AA41" s="19" cm="1">
        <f t="array" ref="AA41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(($B41 = "All") + (Data_Clean_Build!$F$2:$F$51 = $B41)) *
        (($C41 = "") + ISNUMBER(SEARCH(Data_Clean_Build!$B$2:$B$51,$C41)))
    ),
    0
)</f>
        <v>0</v>
      </c>
      <c r="AB41" s="19" cm="1">
        <f t="array" ref="AB41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(($B41 = "All") + (Data_Clean_Build!$F$2:$F$51 = $B41)) *
        (($C41 = "") + ISNUMBER(SEARCH(Data_Clean_Build!$B$2:$B$51,$C41)))
    ),
    0
)</f>
        <v>0</v>
      </c>
      <c r="AC41" s="19" cm="1">
        <f t="array" ref="AC41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(($B41 = "All") + (Data_Clean_Build!$F$2:$F$51 = $B41)) *
        (($C41 = "") + ISNUMBER(SEARCH(Data_Clean_Build!$B$2:$B$51,$C41)))
    ),
    0
)</f>
        <v>23.630399999999952</v>
      </c>
      <c r="AD41" s="19" cm="1">
        <f t="array" ref="AD41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(($B41 = "All") + (Data_Clean_Build!$F$2:$F$51 = $B41)) *
        (($C41 = "") + ISNUMBER(SEARCH(Data_Clean_Build!$B$2:$B$51,$C41)))
    ),
    0
)</f>
        <v>0</v>
      </c>
      <c r="AE41" s="19" cm="1">
        <f t="array" ref="AE41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(($B41 = "All") + (Data_Clean_Build!$F$2:$F$51 = $B41)) *
        (($C41 = "") + ISNUMBER(SEARCH(Data_Clean_Build!$B$2:$B$51,$C41)))
    ),
    0
)</f>
        <v>0</v>
      </c>
      <c r="AF41" s="19" cm="1">
        <f t="array" ref="AF41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(($B41 = "All") + (Data_Clean_Build!$F$2:$F$51 = $B41)) *
        (($C41 = "") + ISNUMBER(SEARCH(Data_Clean_Build!$B$2:$B$51,$C41)))
    ),
    0
)</f>
        <v>7.195680000000003</v>
      </c>
      <c r="AH41" s="19" cm="1">
        <f t="array" ref="AH41">_xlfn.SWITCH($A41,"Start",$E41,"End",$G41,SUM($E41:$G41))</f>
        <v>0</v>
      </c>
      <c r="AI41" s="19" cm="1">
        <f t="array" ref="AI41">_xlfn.SWITCH($A41,"Start",$H41,"End",$J41,SUM($H41:$J41))</f>
        <v>0</v>
      </c>
      <c r="AJ41" s="19" cm="1">
        <f t="array" ref="AJ41">_xlfn.SWITCH($A41,"Start",$K41,"End",$M41,SUM($K41:$M41))</f>
        <v>0</v>
      </c>
      <c r="AK41" s="19" cm="1">
        <f t="array" ref="AK41">_xlfn.SWITCH($A41,"Start",$N41,"End",$P41,SUM($N41:$P41))</f>
        <v>0</v>
      </c>
      <c r="AL41" s="19" cm="1">
        <f t="array" ref="AL41">_xlfn.SWITCH($A41,"Start",$Q41,"End",$S41,SUM($Q41:$S41))</f>
        <v>0</v>
      </c>
      <c r="AM41" s="19" cm="1">
        <f t="array" ref="AM41">_xlfn.SWITCH($A41,"Start",$T41,"End",$V41,SUM($T41:$V41))</f>
        <v>0</v>
      </c>
      <c r="AN41" s="19" cm="1">
        <f t="array" ref="AN41">_xlfn.SWITCH($A41,"Start",$W41,"End",$Y41,SUM($W41:$Y41))</f>
        <v>0</v>
      </c>
      <c r="AO41" s="19" cm="1">
        <f t="array" ref="AO41">_xlfn.SWITCH($A41,"Start",$Z41,"End",$AB41,SUM($Z41:$AB41))</f>
        <v>0</v>
      </c>
      <c r="AP41" s="19" cm="1">
        <f t="array" ref="AP41">_xlfn.SWITCH($A41,"Start",$AC41,"End",$AE41,SUM($AC41:$AE41))</f>
        <v>23.630399999999952</v>
      </c>
      <c r="AR41" s="19" cm="1">
        <f t="array" ref="AR41">_xlfn.SWITCH($A41,"Start",$E41,"End",$P41,SUM($E41:$P41))</f>
        <v>0</v>
      </c>
      <c r="AS41" s="19" cm="1">
        <f t="array" ref="AS41">_xlfn.SWITCH($A41,"Start",$Q41,"End",$AB41,SUM($Q41:$AB41))</f>
        <v>0</v>
      </c>
    </row>
    <row r="42" spans="1:45" x14ac:dyDescent="0.2">
      <c r="A42" s="35" t="s">
        <v>19</v>
      </c>
      <c r="B42" s="34" t="s">
        <v>9</v>
      </c>
      <c r="C42" s="35" t="s">
        <v>16</v>
      </c>
      <c r="E42" s="19" cm="1">
        <f t="array" ref="E42">IFERROR(
    SUMPRODUCT(
        (Data_Clean_Build!I$2:I$51 - Data_Clean_Build!H$2:H$51) *
        ((Data_Clean_Build!I$2:I$51 - Data_Clean_Build!H$2:H$51) &lt; 0) *
        (Data_Clean_Build!H$2:H$51 &lt;&gt; 0) *
        (Data_Clean_Build!I$2:I$51 &lt;&gt; 0) *
        (($B42 = "All") + (Data_Clean_Build!$F$2:$F$51 = $B42)) *
        (($C42 = "") + ISNUMBER(SEARCH(Data_Clean_Build!$B$2:$B$51,$C42)))
    ),
    0
)</f>
        <v>0</v>
      </c>
      <c r="F42" s="19" cm="1">
        <f t="array" ref="F42">IFERROR(
    SUMPRODUCT(
        (Data_Clean_Build!J$2:J$51 - Data_Clean_Build!I$2:I$51) *
        ((Data_Clean_Build!J$2:J$51 - Data_Clean_Build!I$2:I$51) &lt; 0) *
        (Data_Clean_Build!I$2:I$51 &lt;&gt; 0) *
        (Data_Clean_Build!J$2:J$51 &lt;&gt; 0) *
        (($B42 = "All") + (Data_Clean_Build!$F$2:$F$51 = $B42)) *
        (($C42 = "") + ISNUMBER(SEARCH(Data_Clean_Build!$B$2:$B$51,$C42)))
    ),
    0
)</f>
        <v>0</v>
      </c>
      <c r="G42" s="19" cm="1">
        <f t="array" ref="G42">IFERROR(
    SUMPRODUCT(
        (Data_Clean_Build!K$2:K$51 - Data_Clean_Build!J$2:J$51) *
        ((Data_Clean_Build!K$2:K$51 - Data_Clean_Build!J$2:J$51) &lt; 0) *
        (Data_Clean_Build!J$2:J$51 &lt;&gt; 0) *
        (Data_Clean_Build!K$2:K$51 &lt;&gt; 0) *
        (($B42 = "All") + (Data_Clean_Build!$F$2:$F$51 = $B42)) *
        (($C42 = "") + ISNUMBER(SEARCH(Data_Clean_Build!$B$2:$B$51,$C42)))
    ),
    0
)</f>
        <v>0</v>
      </c>
      <c r="H42" s="19" cm="1">
        <f t="array" ref="H42">IFERROR(
    SUMPRODUCT(
        (Data_Clean_Build!L$2:L$51 - Data_Clean_Build!K$2:K$51) *
        ((Data_Clean_Build!L$2:L$51 - Data_Clean_Build!K$2:K$51) &lt; 0) *
        (Data_Clean_Build!K$2:K$51 &lt;&gt; 0) *
        (Data_Clean_Build!L$2:L$51 &lt;&gt; 0) *
        (($B42 = "All") + (Data_Clean_Build!$F$2:$F$51 = $B42)) *
        (($C42 = "") + ISNUMBER(SEARCH(Data_Clean_Build!$B$2:$B$51,$C42)))
    ),
    0
)</f>
        <v>0</v>
      </c>
      <c r="I42" s="19" cm="1">
        <f t="array" ref="I42">IFERROR(
    SUMPRODUCT(
        (Data_Clean_Build!M$2:M$51 - Data_Clean_Build!L$2:L$51) *
        ((Data_Clean_Build!M$2:M$51 - Data_Clean_Build!L$2:L$51) &lt; 0) *
        (Data_Clean_Build!L$2:L$51 &lt;&gt; 0) *
        (Data_Clean_Build!M$2:M$51 &lt;&gt; 0) *
        (($B42 = "All") + (Data_Clean_Build!$F$2:$F$51 = $B42)) *
        (($C42 = "") + ISNUMBER(SEARCH(Data_Clean_Build!$B$2:$B$51,$C42)))
    ),
    0
)</f>
        <v>0</v>
      </c>
      <c r="J42" s="19" cm="1">
        <f t="array" ref="J42">IFERROR(
    SUMPRODUCT(
        (Data_Clean_Build!N$2:N$51 - Data_Clean_Build!M$2:M$51) *
        ((Data_Clean_Build!N$2:N$51 - Data_Clean_Build!M$2:M$51) &lt; 0) *
        (Data_Clean_Build!M$2:M$51 &lt;&gt; 0) *
        (Data_Clean_Build!N$2:N$51 &lt;&gt; 0) *
        (($B42 = "All") + (Data_Clean_Build!$F$2:$F$51 = $B42)) *
        (($C42 = "") + ISNUMBER(SEARCH(Data_Clean_Build!$B$2:$B$51,$C42)))
    ),
    0
)</f>
        <v>0</v>
      </c>
      <c r="K42" s="19" cm="1">
        <f t="array" ref="K42">IFERROR(
    SUMPRODUCT(
        (Data_Clean_Build!O$2:O$51 - Data_Clean_Build!N$2:N$51) *
        ((Data_Clean_Build!O$2:O$51 - Data_Clean_Build!N$2:N$51) &lt; 0) *
        (Data_Clean_Build!N$2:N$51 &lt;&gt; 0) *
        (Data_Clean_Build!O$2:O$51 &lt;&gt; 0) *
        (($B42 = "All") + (Data_Clean_Build!$F$2:$F$51 = $B42)) *
        (($C42 = "") + ISNUMBER(SEARCH(Data_Clean_Build!$B$2:$B$51,$C42)))
    ),
    0
)</f>
        <v>0</v>
      </c>
      <c r="L42" s="19" cm="1">
        <f t="array" ref="L42">IFERROR(
    SUMPRODUCT(
        (Data_Clean_Build!P$2:P$51 - Data_Clean_Build!O$2:O$51) *
        ((Data_Clean_Build!P$2:P$51 - Data_Clean_Build!O$2:O$51) &lt; 0) *
        (Data_Clean_Build!O$2:O$51 &lt;&gt; 0) *
        (Data_Clean_Build!P$2:P$51 &lt;&gt; 0) *
        (($B42 = "All") + (Data_Clean_Build!$F$2:$F$51 = $B42)) *
        (($C42 = "") + ISNUMBER(SEARCH(Data_Clean_Build!$B$2:$B$51,$C42)))
    ),
    0
)</f>
        <v>0</v>
      </c>
      <c r="M42" s="19" cm="1">
        <f t="array" ref="M42">IFERROR(
    SUMPRODUCT(
        (Data_Clean_Build!Q$2:Q$51 - Data_Clean_Build!P$2:P$51) *
        ((Data_Clean_Build!Q$2:Q$51 - Data_Clean_Build!P$2:P$51) &lt; 0) *
        (Data_Clean_Build!P$2:P$51 &lt;&gt; 0) *
        (Data_Clean_Build!Q$2:Q$51 &lt;&gt; 0) *
        (($B42 = "All") + (Data_Clean_Build!$F$2:$F$51 = $B42)) *
        (($C42 = "") + ISNUMBER(SEARCH(Data_Clean_Build!$B$2:$B$51,$C42)))
    ),
    0
)</f>
        <v>0</v>
      </c>
      <c r="N42" s="19" cm="1">
        <f t="array" ref="N42">IFERROR(
    SUMPRODUCT(
        (Data_Clean_Build!R$2:R$51 - Data_Clean_Build!Q$2:Q$51) *
        ((Data_Clean_Build!R$2:R$51 - Data_Clean_Build!Q$2:Q$51) &lt; 0) *
        (Data_Clean_Build!Q$2:Q$51 &lt;&gt; 0) *
        (Data_Clean_Build!R$2:R$51 &lt;&gt; 0) *
        (($B42 = "All") + (Data_Clean_Build!$F$2:$F$51 = $B42)) *
        (($C42 = "") + ISNUMBER(SEARCH(Data_Clean_Build!$B$2:$B$51,$C42)))
    ),
    0
)</f>
        <v>0</v>
      </c>
      <c r="O42" s="19" cm="1">
        <f t="array" ref="O42">IFERROR(
    SUMPRODUCT(
        (Data_Clean_Build!S$2:S$51 - Data_Clean_Build!R$2:R$51) *
        ((Data_Clean_Build!S$2:S$51 - Data_Clean_Build!R$2:R$51) &lt; 0) *
        (Data_Clean_Build!R$2:R$51 &lt;&gt; 0) *
        (Data_Clean_Build!S$2:S$51 &lt;&gt; 0) *
        (($B42 = "All") + (Data_Clean_Build!$F$2:$F$51 = $B42)) *
        (($C42 = "") + ISNUMBER(SEARCH(Data_Clean_Build!$B$2:$B$51,$C42)))
    ),
    0
)</f>
        <v>0</v>
      </c>
      <c r="P42" s="19" cm="1">
        <f t="array" ref="P42">IFERROR(
    SUMPRODUCT(
        (Data_Clean_Build!T$2:T$51 - Data_Clean_Build!S$2:S$51) *
        ((Data_Clean_Build!T$2:T$51 - Data_Clean_Build!S$2:S$51) &lt; 0) *
        (Data_Clean_Build!S$2:S$51 &lt;&gt; 0) *
        (Data_Clean_Build!T$2:T$51 &lt;&gt; 0) *
        (($B42 = "All") + (Data_Clean_Build!$F$2:$F$51 = $B42)) *
        (($C42 = "") + ISNUMBER(SEARCH(Data_Clean_Build!$B$2:$B$51,$C42)))
    ),
    0
)</f>
        <v>0</v>
      </c>
      <c r="Q42" s="19" cm="1">
        <f t="array" ref="Q42">IFERROR(
    SUMPRODUCT(
        (Data_Clean_Build!U$2:U$51 - Data_Clean_Build!T$2:T$51) *
        ((Data_Clean_Build!U$2:U$51 - Data_Clean_Build!T$2:T$51) &lt; 0) *
        (Data_Clean_Build!T$2:T$51 &lt;&gt; 0) *
        (Data_Clean_Build!U$2:U$51 &lt;&gt; 0) *
        (($B42 = "All") + (Data_Clean_Build!$F$2:$F$51 = $B42)) *
        (($C42 = "") + ISNUMBER(SEARCH(Data_Clean_Build!$B$2:$B$51,$C42)))
    ),
    0
)</f>
        <v>0</v>
      </c>
      <c r="R42" s="19" cm="1">
        <f t="array" ref="R42">IFERROR(
    SUMPRODUCT(
        (Data_Clean_Build!V$2:V$51 - Data_Clean_Build!U$2:U$51) *
        ((Data_Clean_Build!V$2:V$51 - Data_Clean_Build!U$2:U$51) &lt; 0) *
        (Data_Clean_Build!U$2:U$51 &lt;&gt; 0) *
        (Data_Clean_Build!V$2:V$51 &lt;&gt; 0) *
        (($B42 = "All") + (Data_Clean_Build!$F$2:$F$51 = $B42)) *
        (($C42 = "") + ISNUMBER(SEARCH(Data_Clean_Build!$B$2:$B$51,$C42)))
    ),
    0
)</f>
        <v>0</v>
      </c>
      <c r="S42" s="19" cm="1">
        <f t="array" ref="S42">IFERROR(
    SUMPRODUCT(
        (Data_Clean_Build!W$2:W$51 - Data_Clean_Build!V$2:V$51) *
        ((Data_Clean_Build!W$2:W$51 - Data_Clean_Build!V$2:V$51) &lt; 0) *
        (Data_Clean_Build!V$2:V$51 &lt;&gt; 0) *
        (Data_Clean_Build!W$2:W$51 &lt;&gt; 0) *
        (($B42 = "All") + (Data_Clean_Build!$F$2:$F$51 = $B42)) *
        (($C42 = "") + ISNUMBER(SEARCH(Data_Clean_Build!$B$2:$B$51,$C42)))
    ),
    0
)</f>
        <v>0</v>
      </c>
      <c r="T42" s="19" cm="1">
        <f t="array" ref="T42">IFERROR(
    SUMPRODUCT(
        (Data_Clean_Build!X$2:X$51 - Data_Clean_Build!W$2:W$51) *
        ((Data_Clean_Build!X$2:X$51 - Data_Clean_Build!W$2:W$51) &lt; 0) *
        (Data_Clean_Build!W$2:W$51 &lt;&gt; 0) *
        (Data_Clean_Build!X$2:X$51 &lt;&gt; 0) *
        (($B42 = "All") + (Data_Clean_Build!$F$2:$F$51 = $B42)) *
        (($C42 = "") + ISNUMBER(SEARCH(Data_Clean_Build!$B$2:$B$51,$C42)))
    ),
    0
)</f>
        <v>0</v>
      </c>
      <c r="U42" s="19" cm="1">
        <f t="array" ref="U42">IFERROR(
    SUMPRODUCT(
        (Data_Clean_Build!Y$2:Y$51 - Data_Clean_Build!X$2:X$51) *
        ((Data_Clean_Build!Y$2:Y$51 - Data_Clean_Build!X$2:X$51) &lt; 0) *
        (Data_Clean_Build!X$2:X$51 &lt;&gt; 0) *
        (Data_Clean_Build!Y$2:Y$51 &lt;&gt; 0) *
        (($B42 = "All") + (Data_Clean_Build!$F$2:$F$51 = $B42)) *
        (($C42 = "") + ISNUMBER(SEARCH(Data_Clean_Build!$B$2:$B$51,$C42)))
    ),
    0
)</f>
        <v>0</v>
      </c>
      <c r="V42" s="19" cm="1">
        <f t="array" ref="V42">IFERROR(
    SUMPRODUCT(
        (Data_Clean_Build!Z$2:Z$51 - Data_Clean_Build!Y$2:Y$51) *
        ((Data_Clean_Build!Z$2:Z$51 - Data_Clean_Build!Y$2:Y$51) &lt; 0) *
        (Data_Clean_Build!Y$2:Y$51 &lt;&gt; 0) *
        (Data_Clean_Build!Z$2:Z$51 &lt;&gt; 0) *
        (($B42 = "All") + (Data_Clean_Build!$F$2:$F$51 = $B42)) *
        (($C42 = "") + ISNUMBER(SEARCH(Data_Clean_Build!$B$2:$B$51,$C42)))
    ),
    0
)</f>
        <v>0</v>
      </c>
      <c r="W42" s="19" cm="1">
        <f t="array" ref="W42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(($B42 = "All") + (Data_Clean_Build!$F$2:$F$51 = $B42)) *
        (($C42 = "") + ISNUMBER(SEARCH(Data_Clean_Build!$B$2:$B$51,$C42)))
    ),
    0
)</f>
        <v>0</v>
      </c>
      <c r="X42" s="19" cm="1">
        <f t="array" ref="X42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(($B42 = "All") + (Data_Clean_Build!$F$2:$F$51 = $B42)) *
        (($C42 = "") + ISNUMBER(SEARCH(Data_Clean_Build!$B$2:$B$51,$C42)))
    ),
    0
)</f>
        <v>0</v>
      </c>
      <c r="Y42" s="19" cm="1">
        <f t="array" ref="Y42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(($B42 = "All") + (Data_Clean_Build!$F$2:$F$51 = $B42)) *
        (($C42 = "") + ISNUMBER(SEARCH(Data_Clean_Build!$B$2:$B$51,$C42)))
    ),
    0
)</f>
        <v>0</v>
      </c>
      <c r="Z42" s="19" cm="1">
        <f t="array" ref="Z42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(($B42 = "All") + (Data_Clean_Build!$F$2:$F$51 = $B42)) *
        (($C42 = "") + ISNUMBER(SEARCH(Data_Clean_Build!$B$2:$B$51,$C42)))
    ),
    0
)</f>
        <v>-0.14400000000000546</v>
      </c>
      <c r="AA42" s="19" cm="1">
        <f t="array" ref="AA42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(($B42 = "All") + (Data_Clean_Build!$F$2:$F$51 = $B42)) *
        (($C42 = "") + ISNUMBER(SEARCH(Data_Clean_Build!$B$2:$B$51,$C42)))
    ),
    0
)</f>
        <v>0</v>
      </c>
      <c r="AB42" s="19" cm="1">
        <f t="array" ref="AB42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(($B42 = "All") + (Data_Clean_Build!$F$2:$F$51 = $B42)) *
        (($C42 = "") + ISNUMBER(SEARCH(Data_Clean_Build!$B$2:$B$51,$C42)))
    ),
    0
)</f>
        <v>0</v>
      </c>
      <c r="AC42" s="19" cm="1">
        <f t="array" ref="AC42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(($B42 = "All") + (Data_Clean_Build!$F$2:$F$51 = $B42)) *
        (($C42 = "") + ISNUMBER(SEARCH(Data_Clean_Build!$B$2:$B$51,$C42)))
    ),
    0
)</f>
        <v>0</v>
      </c>
      <c r="AD42" s="19" cm="1">
        <f t="array" ref="AD42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(($B42 = "All") + (Data_Clean_Build!$F$2:$F$51 = $B42)) *
        (($C42 = "") + ISNUMBER(SEARCH(Data_Clean_Build!$B$2:$B$51,$C42)))
    ),
    0
)</f>
        <v>0</v>
      </c>
      <c r="AE42" s="19" cm="1">
        <f t="array" ref="AE42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(($B42 = "All") + (Data_Clean_Build!$F$2:$F$51 = $B42)) *
        (($C42 = "") + ISNUMBER(SEARCH(Data_Clean_Build!$B$2:$B$51,$C42)))
    ),
    0
)</f>
        <v>0</v>
      </c>
      <c r="AF42" s="19" cm="1">
        <f t="array" ref="AF42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(($B42 = "All") + (Data_Clean_Build!$F$2:$F$51 = $B42)) *
        (($C42 = "") + ISNUMBER(SEARCH(Data_Clean_Build!$B$2:$B$51,$C42)))
    ),
    0
)</f>
        <v>0</v>
      </c>
      <c r="AH42" s="19" cm="1">
        <f t="array" ref="AH42">_xlfn.SWITCH($A42,"Start",$E42,"End",$G42,SUM($E42:$G42))</f>
        <v>0</v>
      </c>
      <c r="AI42" s="19" cm="1">
        <f t="array" ref="AI42">_xlfn.SWITCH($A42,"Start",$H42,"End",$J42,SUM($H42:$J42))</f>
        <v>0</v>
      </c>
      <c r="AJ42" s="19" cm="1">
        <f t="array" ref="AJ42">_xlfn.SWITCH($A42,"Start",$K42,"End",$M42,SUM($K42:$M42))</f>
        <v>0</v>
      </c>
      <c r="AK42" s="19" cm="1">
        <f t="array" ref="AK42">_xlfn.SWITCH($A42,"Start",$N42,"End",$P42,SUM($N42:$P42))</f>
        <v>0</v>
      </c>
      <c r="AL42" s="19" cm="1">
        <f t="array" ref="AL42">_xlfn.SWITCH($A42,"Start",$Q42,"End",$S42,SUM($Q42:$S42))</f>
        <v>0</v>
      </c>
      <c r="AM42" s="19" cm="1">
        <f t="array" ref="AM42">_xlfn.SWITCH($A42,"Start",$T42,"End",$V42,SUM($T42:$V42))</f>
        <v>0</v>
      </c>
      <c r="AN42" s="19" cm="1">
        <f t="array" ref="AN42">_xlfn.SWITCH($A42,"Start",$W42,"End",$Y42,SUM($W42:$Y42))</f>
        <v>0</v>
      </c>
      <c r="AO42" s="19" cm="1">
        <f t="array" ref="AO42">_xlfn.SWITCH($A42,"Start",$Z42,"End",$AB42,SUM($Z42:$AB42))</f>
        <v>-0.14400000000000546</v>
      </c>
      <c r="AP42" s="19" cm="1">
        <f t="array" ref="AP42">_xlfn.SWITCH($A42,"Start",$AC42,"End",$AE42,SUM($AC42:$AE42))</f>
        <v>0</v>
      </c>
      <c r="AR42" s="19" cm="1">
        <f t="array" ref="AR42">_xlfn.SWITCH($A42,"Start",$E42,"End",$P42,SUM($E42:$P42))</f>
        <v>0</v>
      </c>
      <c r="AS42" s="19" cm="1">
        <f t="array" ref="AS42">_xlfn.SWITCH($A42,"Start",$Q42,"End",$AB42,SUM($Q42:$AB42))</f>
        <v>-0.14400000000000546</v>
      </c>
    </row>
    <row r="43" spans="1:45" x14ac:dyDescent="0.2">
      <c r="A43" s="35" t="s">
        <v>20</v>
      </c>
      <c r="B43" s="34" t="s">
        <v>9</v>
      </c>
      <c r="C43" s="35" t="s">
        <v>16</v>
      </c>
      <c r="E43" s="19" cm="1">
        <f t="array" ref="E43">IFERROR(
    -SUMPRODUCT(
        (Data_Clean_Build!H$2:H$51) *
        (Data_Clean_Build!I$2:I$51 = 0) *
       (Data_Clean_Build!$E$2:$E$51 &lt;&gt; Data_Clean_Build!I$1:I$1) *
        (($B43 = "All") + (Data_Clean_Build!$F$2:$F$51 = $B43)) *
        (($C43 = "") + ISNUMBER(SEARCH(Data_Clean_Build!$B$2:$B$51,$C43)))
    ),
    0
)</f>
        <v>0</v>
      </c>
      <c r="F43" s="19" cm="1">
        <f t="array" ref="F43">IFERROR(
    -SUMPRODUCT(
        (Data_Clean_Build!I$2:I$51) *
        (Data_Clean_Build!J$2:J$51 = 0) *
       (Data_Clean_Build!$E$2:$E$51 &lt;&gt; Data_Clean_Build!J$1:J$1) *
        (($B43 = "All") + (Data_Clean_Build!$F$2:$F$51 = $B43)) *
        (($C43 = "") + ISNUMBER(SEARCH(Data_Clean_Build!$B$2:$B$51,$C43)))
    ),
    0
)</f>
        <v>0</v>
      </c>
      <c r="G43" s="19" cm="1">
        <f t="array" ref="G43">IFERROR(
    -SUMPRODUCT(
        (Data_Clean_Build!J$2:J$51) *
        (Data_Clean_Build!K$2:K$51 = 0) *
       (Data_Clean_Build!$E$2:$E$51 &lt;&gt; Data_Clean_Build!K$1:K$1) *
        (($B43 = "All") + (Data_Clean_Build!$F$2:$F$51 = $B43)) *
        (($C43 = "") + ISNUMBER(SEARCH(Data_Clean_Build!$B$2:$B$51,$C43)))
    ),
    0
)</f>
        <v>0</v>
      </c>
      <c r="H43" s="19" cm="1">
        <f t="array" ref="H43">IFERROR(
    -SUMPRODUCT(
        (Data_Clean_Build!K$2:K$51) *
        (Data_Clean_Build!L$2:L$51 = 0) *
       (Data_Clean_Build!$E$2:$E$51 &lt;&gt; Data_Clean_Build!L$1:L$1) *
        (($B43 = "All") + (Data_Clean_Build!$F$2:$F$51 = $B43)) *
        (($C43 = "") + ISNUMBER(SEARCH(Data_Clean_Build!$B$2:$B$51,$C43)))
    ),
    0
)</f>
        <v>0</v>
      </c>
      <c r="I43" s="19" cm="1">
        <f t="array" ref="I43">IFERROR(
    -SUMPRODUCT(
        (Data_Clean_Build!L$2:L$51) *
        (Data_Clean_Build!M$2:M$51 = 0) *
       (Data_Clean_Build!$E$2:$E$51 &lt;&gt; Data_Clean_Build!M$1:M$1) *
        (($B43 = "All") + (Data_Clean_Build!$F$2:$F$51 = $B43)) *
        (($C43 = "") + ISNUMBER(SEARCH(Data_Clean_Build!$B$2:$B$51,$C43)))
    ),
    0
)</f>
        <v>0</v>
      </c>
      <c r="J43" s="19" cm="1">
        <f t="array" ref="J43">IFERROR(
    -SUMPRODUCT(
        (Data_Clean_Build!M$2:M$51) *
        (Data_Clean_Build!N$2:N$51 = 0) *
       (Data_Clean_Build!$E$2:$E$51 &lt;&gt; Data_Clean_Build!N$1:N$1) *
        (($B43 = "All") + (Data_Clean_Build!$F$2:$F$51 = $B43)) *
        (($C43 = "") + ISNUMBER(SEARCH(Data_Clean_Build!$B$2:$B$51,$C43)))
    ),
    0
)</f>
        <v>0</v>
      </c>
      <c r="K43" s="19" cm="1">
        <f t="array" ref="K43">IFERROR(
    -SUMPRODUCT(
        (Data_Clean_Build!N$2:N$51) *
        (Data_Clean_Build!O$2:O$51 = 0) *
       (Data_Clean_Build!$E$2:$E$51 &lt;&gt; Data_Clean_Build!O$1:O$1) *
        (($B43 = "All") + (Data_Clean_Build!$F$2:$F$51 = $B43)) *
        (($C43 = "") + ISNUMBER(SEARCH(Data_Clean_Build!$B$2:$B$51,$C43)))
    ),
    0
)</f>
        <v>0</v>
      </c>
      <c r="L43" s="19" cm="1">
        <f t="array" ref="L43">IFERROR(
    -SUMPRODUCT(
        (Data_Clean_Build!O$2:O$51) *
        (Data_Clean_Build!P$2:P$51 = 0) *
       (Data_Clean_Build!$E$2:$E$51 &lt;&gt; Data_Clean_Build!P$1:P$1) *
        (($B43 = "All") + (Data_Clean_Build!$F$2:$F$51 = $B43)) *
        (($C43 = "") + ISNUMBER(SEARCH(Data_Clean_Build!$B$2:$B$51,$C43)))
    ),
    0
)</f>
        <v>0</v>
      </c>
      <c r="M43" s="19" cm="1">
        <f t="array" ref="M43">IFERROR(
    -SUMPRODUCT(
        (Data_Clean_Build!P$2:P$51) *
        (Data_Clean_Build!Q$2:Q$51 = 0) *
       (Data_Clean_Build!$E$2:$E$51 &lt;&gt; Data_Clean_Build!Q$1:Q$1) *
        (($B43 = "All") + (Data_Clean_Build!$F$2:$F$51 = $B43)) *
        (($C43 = "") + ISNUMBER(SEARCH(Data_Clean_Build!$B$2:$B$51,$C43)))
    ),
    0
)</f>
        <v>0</v>
      </c>
      <c r="N43" s="19" cm="1">
        <f t="array" ref="N43">IFERROR(
    -SUMPRODUCT(
        (Data_Clean_Build!Q$2:Q$51) *
        (Data_Clean_Build!R$2:R$51 = 0) *
       (Data_Clean_Build!$E$2:$E$51 &lt;&gt; Data_Clean_Build!R$1:R$1) *
        (($B43 = "All") + (Data_Clean_Build!$F$2:$F$51 = $B43)) *
        (($C43 = "") + ISNUMBER(SEARCH(Data_Clean_Build!$B$2:$B$51,$C43)))
    ),
    0
)</f>
        <v>0</v>
      </c>
      <c r="O43" s="19" cm="1">
        <f t="array" ref="O43">IFERROR(
    -SUMPRODUCT(
        (Data_Clean_Build!R$2:R$51) *
        (Data_Clean_Build!S$2:S$51 = 0) *
       (Data_Clean_Build!$E$2:$E$51 &lt;&gt; Data_Clean_Build!S$1:S$1) *
        (($B43 = "All") + (Data_Clean_Build!$F$2:$F$51 = $B43)) *
        (($C43 = "") + ISNUMBER(SEARCH(Data_Clean_Build!$B$2:$B$51,$C43)))
    ),
    0
)</f>
        <v>0</v>
      </c>
      <c r="P43" s="19" cm="1">
        <f t="array" ref="P43">IFERROR(
    -SUMPRODUCT(
        (Data_Clean_Build!S$2:S$51) *
        (Data_Clean_Build!T$2:T$51 = 0) *
       (Data_Clean_Build!$E$2:$E$51 &lt;&gt; Data_Clean_Build!T$1:T$1) *
        (($B43 = "All") + (Data_Clean_Build!$F$2:$F$51 = $B43)) *
        (($C43 = "") + ISNUMBER(SEARCH(Data_Clean_Build!$B$2:$B$51,$C43)))
    ),
    0
)</f>
        <v>0</v>
      </c>
      <c r="Q43" s="19" cm="1">
        <f t="array" ref="Q43">IFERROR(
    -SUMPRODUCT(
        (Data_Clean_Build!T$2:T$51) *
        (Data_Clean_Build!U$2:U$51 = 0) *
       (Data_Clean_Build!$E$2:$E$51 &lt;&gt; Data_Clean_Build!U$1:U$1) *
        (($B43 = "All") + (Data_Clean_Build!$F$2:$F$51 = $B43)) *
        (($C43 = "") + ISNUMBER(SEARCH(Data_Clean_Build!$B$2:$B$51,$C43)))
    ),
    0
)</f>
        <v>0</v>
      </c>
      <c r="R43" s="19" cm="1">
        <f t="array" ref="R43">IFERROR(
    -SUMPRODUCT(
        (Data_Clean_Build!U$2:U$51) *
        (Data_Clean_Build!V$2:V$51 = 0) *
       (Data_Clean_Build!$E$2:$E$51 &lt;&gt; Data_Clean_Build!V$1:V$1) *
        (($B43 = "All") + (Data_Clean_Build!$F$2:$F$51 = $B43)) *
        (($C43 = "") + ISNUMBER(SEARCH(Data_Clean_Build!$B$2:$B$51,$C43)))
    ),
    0
)</f>
        <v>0</v>
      </c>
      <c r="S43" s="19" cm="1">
        <f t="array" ref="S43">IFERROR(
    -SUMPRODUCT(
        (Data_Clean_Build!V$2:V$51) *
        (Data_Clean_Build!W$2:W$51 = 0) *
       (Data_Clean_Build!$E$2:$E$51 &lt;&gt; Data_Clean_Build!W$1:W$1) *
        (($B43 = "All") + (Data_Clean_Build!$F$2:$F$51 = $B43)) *
        (($C43 = "") + ISNUMBER(SEARCH(Data_Clean_Build!$B$2:$B$51,$C43)))
    ),
    0
)</f>
        <v>0</v>
      </c>
      <c r="T43" s="19" cm="1">
        <f t="array" ref="T43">IFERROR(
    -SUMPRODUCT(
        (Data_Clean_Build!W$2:W$51) *
        (Data_Clean_Build!X$2:X$51 = 0) *
       (Data_Clean_Build!$E$2:$E$51 &lt;&gt; Data_Clean_Build!X$1:X$1) *
        (($B43 = "All") + (Data_Clean_Build!$F$2:$F$51 = $B43)) *
        (($C43 = "") + ISNUMBER(SEARCH(Data_Clean_Build!$B$2:$B$51,$C43)))
    ),
    0
)</f>
        <v>0</v>
      </c>
      <c r="U43" s="19" cm="1">
        <f t="array" ref="U43">IFERROR(
    -SUMPRODUCT(
        (Data_Clean_Build!X$2:X$51) *
        (Data_Clean_Build!Y$2:Y$51 = 0) *
       (Data_Clean_Build!$E$2:$E$51 &lt;&gt; Data_Clean_Build!Y$1:Y$1) *
        (($B43 = "All") + (Data_Clean_Build!$F$2:$F$51 = $B43)) *
        (($C43 = "") + ISNUMBER(SEARCH(Data_Clean_Build!$B$2:$B$51,$C43)))
    ),
    0
)</f>
        <v>0</v>
      </c>
      <c r="V43" s="19" cm="1">
        <f t="array" ref="V43">IFERROR(
    -SUMPRODUCT(
        (Data_Clean_Build!Y$2:Y$51) *
        (Data_Clean_Build!Z$2:Z$51 = 0) *
       (Data_Clean_Build!$E$2:$E$51 &lt;&gt; Data_Clean_Build!Z$1:Z$1) *
        (($B43 = "All") + (Data_Clean_Build!$F$2:$F$51 = $B43)) *
        (($C43 = "") + ISNUMBER(SEARCH(Data_Clean_Build!$B$2:$B$51,$C43)))
    ),
    0
)</f>
        <v>0</v>
      </c>
      <c r="W43" s="19" cm="1">
        <f t="array" ref="W43">IFERROR(
    -SUMPRODUCT(
        (Data_Clean_Build!Z$2:Z$51) *
        (Data_Clean_Build!AA$2:AA$51 = 0) *
       (Data_Clean_Build!$E$2:$E$51 &lt;&gt; Data_Clean_Build!AA$1:AA$1) *
        (($B43 = "All") + (Data_Clean_Build!$F$2:$F$51 = $B43)) *
        (($C43 = "") + ISNUMBER(SEARCH(Data_Clean_Build!$B$2:$B$51,$C43)))
    ),
    0
)</f>
        <v>0</v>
      </c>
      <c r="X43" s="19" cm="1">
        <f t="array" ref="X43">IFERROR(
    -SUMPRODUCT(
        (Data_Clean_Build!AA$2:AA$51) *
        (Data_Clean_Build!AB$2:AB$51 = 0) *
       (Data_Clean_Build!$E$2:$E$51 &lt;&gt; Data_Clean_Build!AB$1:AB$1) *
        (($B43 = "All") + (Data_Clean_Build!$F$2:$F$51 = $B43)) *
        (($C43 = "") + ISNUMBER(SEARCH(Data_Clean_Build!$B$2:$B$51,$C43)))
    ),
    0
)</f>
        <v>0</v>
      </c>
      <c r="Y43" s="19" cm="1">
        <f t="array" ref="Y43">IFERROR(
    -SUMPRODUCT(
        (Data_Clean_Build!AB$2:AB$51) *
        (Data_Clean_Build!AC$2:AC$51 = 0) *
       (Data_Clean_Build!$E$2:$E$51 &lt;&gt; Data_Clean_Build!AC$1:AC$1) *
        (($B43 = "All") + (Data_Clean_Build!$F$2:$F$51 = $B43)) *
        (($C43 = "") + ISNUMBER(SEARCH(Data_Clean_Build!$B$2:$B$51,$C43)))
    ),
    0
)</f>
        <v>0</v>
      </c>
      <c r="Z43" s="19" cm="1">
        <f t="array" ref="Z43">IFERROR(
    -SUMPRODUCT(
        (Data_Clean_Build!AC$2:AC$51) *
        (Data_Clean_Build!AD$2:AD$51 = 0) *
       (Data_Clean_Build!$E$2:$E$51 &lt;&gt; Data_Clean_Build!AD$1:AD$1) *
        (($B43 = "All") + (Data_Clean_Build!$F$2:$F$51 = $B43)) *
        (($C43 = "") + ISNUMBER(SEARCH(Data_Clean_Build!$B$2:$B$51,$C43)))
    ),
    0
)</f>
        <v>0</v>
      </c>
      <c r="AA43" s="19" cm="1">
        <f t="array" ref="AA43">IFERROR(
    -SUMPRODUCT(
        (Data_Clean_Build!AD$2:AD$51) *
        (Data_Clean_Build!AE$2:AE$51 = 0) *
       (Data_Clean_Build!$E$2:$E$51 &lt;&gt; Data_Clean_Build!AE$1:AE$1) *
        (($B43 = "All") + (Data_Clean_Build!$F$2:$F$51 = $B43)) *
        (($C43 = "") + ISNUMBER(SEARCH(Data_Clean_Build!$B$2:$B$51,$C43)))
    ),
    0
)</f>
        <v>0</v>
      </c>
      <c r="AB43" s="19" cm="1">
        <f t="array" ref="AB43">IFERROR(
    -SUMPRODUCT(
        (Data_Clean_Build!AE$2:AE$51) *
        (Data_Clean_Build!AF$2:AF$51 = 0) *
       (Data_Clean_Build!$E$2:$E$51 &lt;&gt; Data_Clean_Build!AF$1:AF$1) *
        (($B43 = "All") + (Data_Clean_Build!$F$2:$F$51 = $B43)) *
        (($C43 = "") + ISNUMBER(SEARCH(Data_Clean_Build!$B$2:$B$51,$C43)))
    ),
    0
)</f>
        <v>0</v>
      </c>
      <c r="AC43" s="19" cm="1">
        <f t="array" ref="AC43">IFERROR(
    -SUMPRODUCT(
        (Data_Clean_Build!AF$2:AF$51) *
        (Data_Clean_Build!AG$2:AG$51 = 0) *
       (Data_Clean_Build!$E$2:$E$51 &lt;&gt; Data_Clean_Build!AG$1:AG$1) *
        (($B43 = "All") + (Data_Clean_Build!$F$2:$F$51 = $B43)) *
        (($C43 = "") + ISNUMBER(SEARCH(Data_Clean_Build!$B$2:$B$51,$C43)))
    ),
    0
)</f>
        <v>0</v>
      </c>
      <c r="AD43" s="19" cm="1">
        <f t="array" ref="AD43">IFERROR(
    -SUMPRODUCT(
        (Data_Clean_Build!AG$2:AG$51) *
        (Data_Clean_Build!AH$2:AH$51 = 0) *
       (Data_Clean_Build!$E$2:$E$51 &lt;&gt; Data_Clean_Build!AH$1:AH$1) *
        (($B43 = "All") + (Data_Clean_Build!$F$2:$F$51 = $B43)) *
        (($C43 = "") + ISNUMBER(SEARCH(Data_Clean_Build!$B$2:$B$51,$C43)))
    ),
    0
)</f>
        <v>0</v>
      </c>
      <c r="AE43" s="19" cm="1">
        <f t="array" ref="AE43">IFERROR(
    -SUMPRODUCT(
        (Data_Clean_Build!AH$2:AH$51) *
        (Data_Clean_Build!AI$2:AI$51 = 0) *
       (Data_Clean_Build!$E$2:$E$51 &lt;&gt; Data_Clean_Build!AI$1:AI$1) *
        (($B43 = "All") + (Data_Clean_Build!$F$2:$F$51 = $B43)) *
        (($C43 = "") + ISNUMBER(SEARCH(Data_Clean_Build!$B$2:$B$51,$C43)))
    ),
    0
)</f>
        <v>0</v>
      </c>
      <c r="AF43" s="19" cm="1">
        <f t="array" ref="AF43">IFERROR(
    -SUMPRODUCT(
        (Data_Clean_Build!AI$2:AI$51) *
        (Data_Clean_Build!AJ$2:AJ$51 = 0) *
       (Data_Clean_Build!$E$2:$E$51 &lt;&gt; Data_Clean_Build!AJ$1:AJ$1) *
        (($B43 = "All") + (Data_Clean_Build!$F$2:$F$51 = $B43)) *
        (($C43 = "") + ISNUMBER(SEARCH(Data_Clean_Build!$B$2:$B$51,$C43)))
    ),
    0
)</f>
        <v>0</v>
      </c>
      <c r="AH43" s="19" cm="1">
        <f t="array" ref="AH43">_xlfn.SWITCH($A43,"Start",$E43,"End",$G43,SUM($E43:$G43))</f>
        <v>0</v>
      </c>
      <c r="AI43" s="19" cm="1">
        <f t="array" ref="AI43">_xlfn.SWITCH($A43,"Start",$H43,"End",$J43,SUM($H43:$J43))</f>
        <v>0</v>
      </c>
      <c r="AJ43" s="19" cm="1">
        <f t="array" ref="AJ43">_xlfn.SWITCH($A43,"Start",$K43,"End",$M43,SUM($K43:$M43))</f>
        <v>0</v>
      </c>
      <c r="AK43" s="19" cm="1">
        <f t="array" ref="AK43">_xlfn.SWITCH($A43,"Start",$N43,"End",$P43,SUM($N43:$P43))</f>
        <v>0</v>
      </c>
      <c r="AL43" s="19" cm="1">
        <f t="array" ref="AL43">_xlfn.SWITCH($A43,"Start",$Q43,"End",$S43,SUM($Q43:$S43))</f>
        <v>0</v>
      </c>
      <c r="AM43" s="19" cm="1">
        <f t="array" ref="AM43">_xlfn.SWITCH($A43,"Start",$T43,"End",$V43,SUM($T43:$V43))</f>
        <v>0</v>
      </c>
      <c r="AN43" s="19" cm="1">
        <f t="array" ref="AN43">_xlfn.SWITCH($A43,"Start",$W43,"End",$Y43,SUM($W43:$Y43))</f>
        <v>0</v>
      </c>
      <c r="AO43" s="19" cm="1">
        <f t="array" ref="AO43">_xlfn.SWITCH($A43,"Start",$Z43,"End",$AB43,SUM($Z43:$AB43))</f>
        <v>0</v>
      </c>
      <c r="AP43" s="19" cm="1">
        <f t="array" ref="AP43">_xlfn.SWITCH($A43,"Start",$AC43,"End",$AE43,SUM($AC43:$AE43))</f>
        <v>0</v>
      </c>
      <c r="AR43" s="19" cm="1">
        <f t="array" ref="AR43">_xlfn.SWITCH($A43,"Start",$E43,"End",$P43,SUM($E43:$P43))</f>
        <v>0</v>
      </c>
      <c r="AS43" s="19" cm="1">
        <f t="array" ref="AS43">_xlfn.SWITCH($A43,"Start",$Q43,"End",$AB43,SUM($Q43:$AB43))</f>
        <v>0</v>
      </c>
    </row>
    <row r="44" spans="1:45" x14ac:dyDescent="0.2">
      <c r="A44" s="35" t="s">
        <v>21</v>
      </c>
      <c r="B44" s="34" t="s">
        <v>9</v>
      </c>
      <c r="C44" s="35" t="s">
        <v>16</v>
      </c>
      <c r="E44" s="19" cm="1">
        <f t="array" ref="E44">IFERROR(
    -SUMPRODUCT(
        (Data_Clean_Build!H$2:H$51) *
        (Data_Clean_Build!$E$2:$E$51 = Data_Clean_Build!I$1:I$1) *
        (($B44 = "All") + (Data_Clean_Build!$F$2:$F$51 = $B44)) *
        (($C44 = "") + ISNUMBER(SEARCH(Data_Clean_Build!$B$2:$B$51,$C44)))
    ),
    0
)</f>
        <v>0</v>
      </c>
      <c r="F44" s="19" cm="1">
        <f t="array" ref="F44">IFERROR(
    -SUMPRODUCT(
        (Data_Clean_Build!I$2:I$51) *
        (Data_Clean_Build!$E$2:$E$51 = Data_Clean_Build!J$1:J$1) *
        (($B44 = "All") + (Data_Clean_Build!$F$2:$F$51 = $B44)) *
        (($C44 = "") + ISNUMBER(SEARCH(Data_Clean_Build!$B$2:$B$51,$C44)))
    ),
    0
)</f>
        <v>0</v>
      </c>
      <c r="G44" s="19" cm="1">
        <f t="array" ref="G44">IFERROR(
    -SUMPRODUCT(
        (Data_Clean_Build!J$2:J$51) *
        (Data_Clean_Build!$E$2:$E$51 = Data_Clean_Build!K$1:K$1) *
        (($B44 = "All") + (Data_Clean_Build!$F$2:$F$51 = $B44)) *
        (($C44 = "") + ISNUMBER(SEARCH(Data_Clean_Build!$B$2:$B$51,$C44)))
    ),
    0
)</f>
        <v>0</v>
      </c>
      <c r="H44" s="19" cm="1">
        <f t="array" ref="H44">IFERROR(
    -SUMPRODUCT(
        (Data_Clean_Build!K$2:K$51) *
        (Data_Clean_Build!$E$2:$E$51 = Data_Clean_Build!L$1:L$1) *
        (($B44 = "All") + (Data_Clean_Build!$F$2:$F$51 = $B44)) *
        (($C44 = "") + ISNUMBER(SEARCH(Data_Clean_Build!$B$2:$B$51,$C44)))
    ),
    0
)</f>
        <v>0</v>
      </c>
      <c r="I44" s="19" cm="1">
        <f t="array" ref="I44">IFERROR(
    -SUMPRODUCT(
        (Data_Clean_Build!L$2:L$51) *
        (Data_Clean_Build!$E$2:$E$51 = Data_Clean_Build!M$1:M$1) *
        (($B44 = "All") + (Data_Clean_Build!$F$2:$F$51 = $B44)) *
        (($C44 = "") + ISNUMBER(SEARCH(Data_Clean_Build!$B$2:$B$51,$C44)))
    ),
    0
)</f>
        <v>0</v>
      </c>
      <c r="J44" s="19" cm="1">
        <f t="array" ref="J44">IFERROR(
    -SUMPRODUCT(
        (Data_Clean_Build!M$2:M$51) *
        (Data_Clean_Build!$E$2:$E$51 = Data_Clean_Build!N$1:N$1) *
        (($B44 = "All") + (Data_Clean_Build!$F$2:$F$51 = $B44)) *
        (($C44 = "") + ISNUMBER(SEARCH(Data_Clean_Build!$B$2:$B$51,$C44)))
    ),
    0
)</f>
        <v>0</v>
      </c>
      <c r="K44" s="19" cm="1">
        <f t="array" ref="K44">IFERROR(
    -SUMPRODUCT(
        (Data_Clean_Build!N$2:N$51) *
        (Data_Clean_Build!$E$2:$E$51 = Data_Clean_Build!O$1:O$1) *
        (($B44 = "All") + (Data_Clean_Build!$F$2:$F$51 = $B44)) *
        (($C44 = "") + ISNUMBER(SEARCH(Data_Clean_Build!$B$2:$B$51,$C44)))
    ),
    0
)</f>
        <v>0</v>
      </c>
      <c r="L44" s="19" cm="1">
        <f t="array" ref="L44">IFERROR(
    -SUMPRODUCT(
        (Data_Clean_Build!O$2:O$51) *
        (Data_Clean_Build!$E$2:$E$51 = Data_Clean_Build!P$1:P$1) *
        (($B44 = "All") + (Data_Clean_Build!$F$2:$F$51 = $B44)) *
        (($C44 = "") + ISNUMBER(SEARCH(Data_Clean_Build!$B$2:$B$51,$C44)))
    ),
    0
)</f>
        <v>0</v>
      </c>
      <c r="M44" s="19" cm="1">
        <f t="array" ref="M44">IFERROR(
    -SUMPRODUCT(
        (Data_Clean_Build!P$2:P$51) *
        (Data_Clean_Build!$E$2:$E$51 = Data_Clean_Build!Q$1:Q$1) *
        (($B44 = "All") + (Data_Clean_Build!$F$2:$F$51 = $B44)) *
        (($C44 = "") + ISNUMBER(SEARCH(Data_Clean_Build!$B$2:$B$51,$C44)))
    ),
    0
)</f>
        <v>0</v>
      </c>
      <c r="N44" s="19" cm="1">
        <f t="array" ref="N44">IFERROR(
    -SUMPRODUCT(
        (Data_Clean_Build!Q$2:Q$51) *
        (Data_Clean_Build!$E$2:$E$51 = Data_Clean_Build!R$1:R$1) *
        (($B44 = "All") + (Data_Clean_Build!$F$2:$F$51 = $B44)) *
        (($C44 = "") + ISNUMBER(SEARCH(Data_Clean_Build!$B$2:$B$51,$C44)))
    ),
    0
)</f>
        <v>0</v>
      </c>
      <c r="O44" s="19" cm="1">
        <f t="array" ref="O44">IFERROR(
    -SUMPRODUCT(
        (Data_Clean_Build!R$2:R$51) *
        (Data_Clean_Build!$E$2:$E$51 = Data_Clean_Build!S$1:S$1) *
        (($B44 = "All") + (Data_Clean_Build!$F$2:$F$51 = $B44)) *
        (($C44 = "") + ISNUMBER(SEARCH(Data_Clean_Build!$B$2:$B$51,$C44)))
    ),
    0
)</f>
        <v>0</v>
      </c>
      <c r="P44" s="19" cm="1">
        <f t="array" ref="P44">IFERROR(
    -SUMPRODUCT(
        (Data_Clean_Build!S$2:S$51) *
        (Data_Clean_Build!$E$2:$E$51 = Data_Clean_Build!T$1:T$1) *
        (($B44 = "All") + (Data_Clean_Build!$F$2:$F$51 = $B44)) *
        (($C44 = "") + ISNUMBER(SEARCH(Data_Clean_Build!$B$2:$B$51,$C44)))
    ),
    0
)</f>
        <v>0</v>
      </c>
      <c r="Q44" s="19" cm="1">
        <f t="array" ref="Q44">IFERROR(
    -SUMPRODUCT(
        (Data_Clean_Build!T$2:T$51) *
        (Data_Clean_Build!$E$2:$E$51 = Data_Clean_Build!U$1:U$1) *
        (($B44 = "All") + (Data_Clean_Build!$F$2:$F$51 = $B44)) *
        (($C44 = "") + ISNUMBER(SEARCH(Data_Clean_Build!$B$2:$B$51,$C44)))
    ),
    0
)</f>
        <v>0</v>
      </c>
      <c r="R44" s="19" cm="1">
        <f t="array" ref="R44">IFERROR(
    -SUMPRODUCT(
        (Data_Clean_Build!U$2:U$51) *
        (Data_Clean_Build!$E$2:$E$51 = Data_Clean_Build!V$1:V$1) *
        (($B44 = "All") + (Data_Clean_Build!$F$2:$F$51 = $B44)) *
        (($C44 = "") + ISNUMBER(SEARCH(Data_Clean_Build!$B$2:$B$51,$C44)))
    ),
    0
)</f>
        <v>0</v>
      </c>
      <c r="S44" s="19" cm="1">
        <f t="array" ref="S44">IFERROR(
    -SUMPRODUCT(
        (Data_Clean_Build!V$2:V$51) *
        (Data_Clean_Build!$E$2:$E$51 = Data_Clean_Build!W$1:W$1) *
        (($B44 = "All") + (Data_Clean_Build!$F$2:$F$51 = $B44)) *
        (($C44 = "") + ISNUMBER(SEARCH(Data_Clean_Build!$B$2:$B$51,$C44)))
    ),
    0
)</f>
        <v>0</v>
      </c>
      <c r="T44" s="19" cm="1">
        <f t="array" ref="T44">IFERROR(
    -SUMPRODUCT(
        (Data_Clean_Build!W$2:W$51) *
        (Data_Clean_Build!$E$2:$E$51 = Data_Clean_Build!X$1:X$1) *
        (($B44 = "All") + (Data_Clean_Build!$F$2:$F$51 = $B44)) *
        (($C44 = "") + ISNUMBER(SEARCH(Data_Clean_Build!$B$2:$B$51,$C44)))
    ),
    0
)</f>
        <v>0</v>
      </c>
      <c r="U44" s="19" cm="1">
        <f t="array" ref="U44">IFERROR(
    -SUMPRODUCT(
        (Data_Clean_Build!X$2:X$51) *
        (Data_Clean_Build!$E$2:$E$51 = Data_Clean_Build!Y$1:Y$1) *
        (($B44 = "All") + (Data_Clean_Build!$F$2:$F$51 = $B44)) *
        (($C44 = "") + ISNUMBER(SEARCH(Data_Clean_Build!$B$2:$B$51,$C44)))
    ),
    0
)</f>
        <v>0</v>
      </c>
      <c r="V44" s="19" cm="1">
        <f t="array" ref="V44">IFERROR(
    -SUMPRODUCT(
        (Data_Clean_Build!Y$2:Y$51) *
        (Data_Clean_Build!$E$2:$E$51 = Data_Clean_Build!Z$1:Z$1) *
        (($B44 = "All") + (Data_Clean_Build!$F$2:$F$51 = $B44)) *
        (($C44 = "") + ISNUMBER(SEARCH(Data_Clean_Build!$B$2:$B$51,$C44)))
    ),
    0
)</f>
        <v>0</v>
      </c>
      <c r="W44" s="19" cm="1">
        <f t="array" ref="W44">IFERROR(
    -SUMPRODUCT(
        (Data_Clean_Build!Z$2:Z$51) *
        (Data_Clean_Build!$E$2:$E$51 = Data_Clean_Build!AA$1:AA$1) *
        (($B44 = "All") + (Data_Clean_Build!$F$2:$F$51 = $B44)) *
        (($C44 = "") + ISNUMBER(SEARCH(Data_Clean_Build!$B$2:$B$51,$C44)))
    ),
    0
)</f>
        <v>0</v>
      </c>
      <c r="X44" s="19" cm="1">
        <f t="array" ref="X44">IFERROR(
    -SUMPRODUCT(
        (Data_Clean_Build!AA$2:AA$51) *
        (Data_Clean_Build!$E$2:$E$51 = Data_Clean_Build!AB$1:AB$1) *
        (($B44 = "All") + (Data_Clean_Build!$F$2:$F$51 = $B44)) *
        (($C44 = "") + ISNUMBER(SEARCH(Data_Clean_Build!$B$2:$B$51,$C44)))
    ),
    0
)</f>
        <v>0</v>
      </c>
      <c r="Y44" s="19" cm="1">
        <f t="array" ref="Y44">IFERROR(
    -SUMPRODUCT(
        (Data_Clean_Build!AB$2:AB$51) *
        (Data_Clean_Build!$E$2:$E$51 = Data_Clean_Build!AC$1:AC$1) *
        (($B44 = "All") + (Data_Clean_Build!$F$2:$F$51 = $B44)) *
        (($C44 = "") + ISNUMBER(SEARCH(Data_Clean_Build!$B$2:$B$51,$C44)))
    ),
    0
)</f>
        <v>0</v>
      </c>
      <c r="Z44" s="19" cm="1">
        <f t="array" ref="Z44">IFERROR(
    -SUMPRODUCT(
        (Data_Clean_Build!AC$2:AC$51) *
        (Data_Clean_Build!$E$2:$E$51 = Data_Clean_Build!AD$1:AD$1) *
        (($B44 = "All") + (Data_Clean_Build!$F$2:$F$51 = $B44)) *
        (($C44 = "") + ISNUMBER(SEARCH(Data_Clean_Build!$B$2:$B$51,$C44)))
    ),
    0
)</f>
        <v>0</v>
      </c>
      <c r="AA44" s="19" cm="1">
        <f t="array" ref="AA44">IFERROR(
    -SUMPRODUCT(
        (Data_Clean_Build!AD$2:AD$51) *
        (Data_Clean_Build!$E$2:$E$51 = Data_Clean_Build!AE$1:AE$1) *
        (($B44 = "All") + (Data_Clean_Build!$F$2:$F$51 = $B44)) *
        (($C44 = "") + ISNUMBER(SEARCH(Data_Clean_Build!$B$2:$B$51,$C44)))
    ),
    0
)</f>
        <v>0</v>
      </c>
      <c r="AB44" s="19" cm="1">
        <f t="array" ref="AB44">IFERROR(
    -SUMPRODUCT(
        (Data_Clean_Build!AE$2:AE$51) *
        (Data_Clean_Build!$E$2:$E$51 = Data_Clean_Build!AF$1:AF$1) *
        (($B44 = "All") + (Data_Clean_Build!$F$2:$F$51 = $B44)) *
        (($C44 = "") + ISNUMBER(SEARCH(Data_Clean_Build!$B$2:$B$51,$C44)))
    ),
    0
)</f>
        <v>0</v>
      </c>
      <c r="AC44" s="19" cm="1">
        <f t="array" ref="AC44">IFERROR(
    -SUMPRODUCT(
        (Data_Clean_Build!AF$2:AF$51) *
        (Data_Clean_Build!$E$2:$E$51 = Data_Clean_Build!AG$1:AG$1) *
        (($B44 = "All") + (Data_Clean_Build!$F$2:$F$51 = $B44)) *
        (($C44 = "") + ISNUMBER(SEARCH(Data_Clean_Build!$B$2:$B$51,$C44)))
    ),
    0
)</f>
        <v>0</v>
      </c>
      <c r="AD44" s="19" cm="1">
        <f t="array" ref="AD44">IFERROR(
    -SUMPRODUCT(
        (Data_Clean_Build!AG$2:AG$51) *
        (Data_Clean_Build!$E$2:$E$51 = Data_Clean_Build!AH$1:AH$1) *
        (($B44 = "All") + (Data_Clean_Build!$F$2:$F$51 = $B44)) *
        (($C44 = "") + ISNUMBER(SEARCH(Data_Clean_Build!$B$2:$B$51,$C44)))
    ),
    0
)</f>
        <v>0</v>
      </c>
      <c r="AE44" s="19" cm="1">
        <f t="array" ref="AE44">IFERROR(
    -SUMPRODUCT(
        (Data_Clean_Build!AH$2:AH$51) *
        (Data_Clean_Build!$E$2:$E$51 = Data_Clean_Build!AI$1:AI$1) *
        (($B44 = "All") + (Data_Clean_Build!$F$2:$F$51 = $B44)) *
        (($C44 = "") + ISNUMBER(SEARCH(Data_Clean_Build!$B$2:$B$51,$C44)))
    ),
    0
)</f>
        <v>0</v>
      </c>
      <c r="AF44" s="19" cm="1">
        <f t="array" ref="AF44">IFERROR(
    -SUMPRODUCT(
        (Data_Clean_Build!AI$2:AI$51) *
        (Data_Clean_Build!$E$2:$E$51 = Data_Clean_Build!AJ$1:AJ$1) *
        (($B44 = "All") + (Data_Clean_Build!$F$2:$F$51 = $B44)) *
        (($C44 = "") + ISNUMBER(SEARCH(Data_Clean_Build!$B$2:$B$51,$C44)))
    ),
    0
)</f>
        <v>0</v>
      </c>
      <c r="AH44" s="19" cm="1">
        <f t="array" ref="AH44">_xlfn.SWITCH($A44,"Start",$E44,"End",$G44,SUM($E44:$G44))</f>
        <v>0</v>
      </c>
      <c r="AI44" s="19" cm="1">
        <f t="array" ref="AI44">_xlfn.SWITCH($A44,"Start",$H44,"End",$J44,SUM($H44:$J44))</f>
        <v>0</v>
      </c>
      <c r="AJ44" s="19" cm="1">
        <f t="array" ref="AJ44">_xlfn.SWITCH($A44,"Start",$K44,"End",$M44,SUM($K44:$M44))</f>
        <v>0</v>
      </c>
      <c r="AK44" s="19" cm="1">
        <f t="array" ref="AK44">_xlfn.SWITCH($A44,"Start",$N44,"End",$P44,SUM($N44:$P44))</f>
        <v>0</v>
      </c>
      <c r="AL44" s="19" cm="1">
        <f t="array" ref="AL44">_xlfn.SWITCH($A44,"Start",$Q44,"End",$S44,SUM($Q44:$S44))</f>
        <v>0</v>
      </c>
      <c r="AM44" s="19" cm="1">
        <f t="array" ref="AM44">_xlfn.SWITCH($A44,"Start",$T44,"End",$V44,SUM($T44:$V44))</f>
        <v>0</v>
      </c>
      <c r="AN44" s="19" cm="1">
        <f t="array" ref="AN44">_xlfn.SWITCH($A44,"Start",$W44,"End",$Y44,SUM($W44:$Y44))</f>
        <v>0</v>
      </c>
      <c r="AO44" s="19" cm="1">
        <f t="array" ref="AO44">_xlfn.SWITCH($A44,"Start",$Z44,"End",$AB44,SUM($Z44:$AB44))</f>
        <v>0</v>
      </c>
      <c r="AP44" s="19" cm="1">
        <f t="array" ref="AP44">_xlfn.SWITCH($A44,"Start",$AC44,"End",$AE44,SUM($AC44:$AE44))</f>
        <v>0</v>
      </c>
      <c r="AR44" s="19" cm="1">
        <f t="array" ref="AR44">_xlfn.SWITCH($A44,"Start",$E44,"End",$P44,SUM($E44:$P44))</f>
        <v>0</v>
      </c>
      <c r="AS44" s="19" cm="1">
        <f t="array" ref="AS44">_xlfn.SWITCH($A44,"Start",$Q44,"End",$AB44,SUM($Q44:$AB44))</f>
        <v>0</v>
      </c>
    </row>
    <row r="45" spans="1:45" x14ac:dyDescent="0.2">
      <c r="A45" s="35" t="s">
        <v>22</v>
      </c>
      <c r="B45" s="34" t="s">
        <v>9</v>
      </c>
      <c r="C45" s="35" t="s">
        <v>16</v>
      </c>
      <c r="E45" s="19" cm="1">
        <f t="array" ref="E45">IFERROR(
    SUMPRODUCT(
        (Data_Clean_Build!I$2:I$51) *
        (($B45 = "All") + (Data_Clean_Build!$F$2:$F$51 = $B45)) *
        (($C45 = "") + ISNUMBER(SEARCH(Data_Clean_Build!$B$2:$B$51,$C45)))
    ),
    0
)</f>
        <v>0</v>
      </c>
      <c r="F45" s="19" cm="1">
        <f t="array" ref="F45">IFERROR(
    SUMPRODUCT(
        (Data_Clean_Build!J$2:J$51) *
        (($B45 = "All") + (Data_Clean_Build!$F$2:$F$51 = $B45)) *
        (($C45 = "") + ISNUMBER(SEARCH(Data_Clean_Build!$B$2:$B$51,$C45)))
    ),
    0
)</f>
        <v>0</v>
      </c>
      <c r="G45" s="19" cm="1">
        <f t="array" ref="G45">IFERROR(
    SUMPRODUCT(
        (Data_Clean_Build!K$2:K$51) *
        (($B45 = "All") + (Data_Clean_Build!$F$2:$F$51 = $B45)) *
        (($C45 = "") + ISNUMBER(SEARCH(Data_Clean_Build!$B$2:$B$51,$C45)))
    ),
    0
)</f>
        <v>0</v>
      </c>
      <c r="H45" s="19" cm="1">
        <f t="array" ref="H45">IFERROR(
    SUMPRODUCT(
        (Data_Clean_Build!L$2:L$51) *
        (($B45 = "All") + (Data_Clean_Build!$F$2:$F$51 = $B45)) *
        (($C45 = "") + ISNUMBER(SEARCH(Data_Clean_Build!$B$2:$B$51,$C45)))
    ),
    0
)</f>
        <v>0</v>
      </c>
      <c r="I45" s="19" cm="1">
        <f t="array" ref="I45">IFERROR(
    SUMPRODUCT(
        (Data_Clean_Build!M$2:M$51) *
        (($B45 = "All") + (Data_Clean_Build!$F$2:$F$51 = $B45)) *
        (($C45 = "") + ISNUMBER(SEARCH(Data_Clean_Build!$B$2:$B$51,$C45)))
    ),
    0
)</f>
        <v>0</v>
      </c>
      <c r="J45" s="19" cm="1">
        <f t="array" ref="J45">IFERROR(
    SUMPRODUCT(
        (Data_Clean_Build!N$2:N$51) *
        (($B45 = "All") + (Data_Clean_Build!$F$2:$F$51 = $B45)) *
        (($C45 = "") + ISNUMBER(SEARCH(Data_Clean_Build!$B$2:$B$51,$C45)))
    ),
    0
)</f>
        <v>0</v>
      </c>
      <c r="K45" s="19" cm="1">
        <f t="array" ref="K45">IFERROR(
    SUMPRODUCT(
        (Data_Clean_Build!O$2:O$51) *
        (($B45 = "All") + (Data_Clean_Build!$F$2:$F$51 = $B45)) *
        (($C45 = "") + ISNUMBER(SEARCH(Data_Clean_Build!$B$2:$B$51,$C45)))
    ),
    0
)</f>
        <v>0</v>
      </c>
      <c r="L45" s="19" cm="1">
        <f t="array" ref="L45">IFERROR(
    SUMPRODUCT(
        (Data_Clean_Build!P$2:P$51) *
        (($B45 = "All") + (Data_Clean_Build!$F$2:$F$51 = $B45)) *
        (($C45 = "") + ISNUMBER(SEARCH(Data_Clean_Build!$B$2:$B$51,$C45)))
    ),
    0
)</f>
        <v>0</v>
      </c>
      <c r="M45" s="19" cm="1">
        <f t="array" ref="M45">IFERROR(
    SUMPRODUCT(
        (Data_Clean_Build!Q$2:Q$51) *
        (($B45 = "All") + (Data_Clean_Build!$F$2:$F$51 = $B45)) *
        (($C45 = "") + ISNUMBER(SEARCH(Data_Clean_Build!$B$2:$B$51,$C45)))
    ),
    0
)</f>
        <v>0</v>
      </c>
      <c r="N45" s="19" cm="1">
        <f t="array" ref="N45">IFERROR(
    SUMPRODUCT(
        (Data_Clean_Build!R$2:R$51) *
        (($B45 = "All") + (Data_Clean_Build!$F$2:$F$51 = $B45)) *
        (($C45 = "") + ISNUMBER(SEARCH(Data_Clean_Build!$B$2:$B$51,$C45)))
    ),
    0
)</f>
        <v>0</v>
      </c>
      <c r="O45" s="19" cm="1">
        <f t="array" ref="O45">IFERROR(
    SUMPRODUCT(
        (Data_Clean_Build!S$2:S$51) *
        (($B45 = "All") + (Data_Clean_Build!$F$2:$F$51 = $B45)) *
        (($C45 = "") + ISNUMBER(SEARCH(Data_Clean_Build!$B$2:$B$51,$C45)))
    ),
    0
)</f>
        <v>0</v>
      </c>
      <c r="P45" s="19" cm="1">
        <f t="array" ref="P45">IFERROR(
    SUMPRODUCT(
        (Data_Clean_Build!T$2:T$51) *
        (($B45 = "All") + (Data_Clean_Build!$F$2:$F$51 = $B45)) *
        (($C45 = "") + ISNUMBER(SEARCH(Data_Clean_Build!$B$2:$B$51,$C45)))
    ),
    0
)</f>
        <v>0</v>
      </c>
      <c r="Q45" s="19" cm="1">
        <f t="array" ref="Q45">IFERROR(
    SUMPRODUCT(
        (Data_Clean_Build!U$2:U$51) *
        (($B45 = "All") + (Data_Clean_Build!$F$2:$F$51 = $B45)) *
        (($C45 = "") + ISNUMBER(SEARCH(Data_Clean_Build!$B$2:$B$51,$C45)))
    ),
    0
)</f>
        <v>0</v>
      </c>
      <c r="R45" s="19" cm="1">
        <f t="array" ref="R45">IFERROR(
    SUMPRODUCT(
        (Data_Clean_Build!V$2:V$51) *
        (($B45 = "All") + (Data_Clean_Build!$F$2:$F$51 = $B45)) *
        (($C45 = "") + ISNUMBER(SEARCH(Data_Clean_Build!$B$2:$B$51,$C45)))
    ),
    0
)</f>
        <v>393.69600000000003</v>
      </c>
      <c r="S45" s="19" cm="1">
        <f t="array" ref="S45">IFERROR(
    SUMPRODUCT(
        (Data_Clean_Build!W$2:W$51) *
        (($B45 = "All") + (Data_Clean_Build!$F$2:$F$51 = $B45)) *
        (($C45 = "") + ISNUMBER(SEARCH(Data_Clean_Build!$B$2:$B$51,$C45)))
    ),
    0
)</f>
        <v>549.69551999999999</v>
      </c>
      <c r="T45" s="19" cm="1">
        <f t="array" ref="T45">IFERROR(
    SUMPRODUCT(
        (Data_Clean_Build!X$2:X$51) *
        (($B45 = "All") + (Data_Clean_Build!$F$2:$F$51 = $B45)) *
        (($C45 = "") + ISNUMBER(SEARCH(Data_Clean_Build!$B$2:$B$51,$C45)))
    ),
    0
)</f>
        <v>549.69551999999999</v>
      </c>
      <c r="U45" s="19" cm="1">
        <f t="array" ref="U45">IFERROR(
    SUMPRODUCT(
        (Data_Clean_Build!Y$2:Y$51) *
        (($B45 = "All") + (Data_Clean_Build!$F$2:$F$51 = $B45)) *
        (($C45 = "") + ISNUMBER(SEARCH(Data_Clean_Build!$B$2:$B$51,$C45)))
    ),
    0
)</f>
        <v>549.69551999999999</v>
      </c>
      <c r="V45" s="19" cm="1">
        <f t="array" ref="V45">IFERROR(
    SUMPRODUCT(
        (Data_Clean_Build!Z$2:Z$51) *
        (($B45 = "All") + (Data_Clean_Build!$F$2:$F$51 = $B45)) *
        (($C45 = "") + ISNUMBER(SEARCH(Data_Clean_Build!$B$2:$B$51,$C45)))
    ),
    0
)</f>
        <v>549.69551999999999</v>
      </c>
      <c r="W45" s="19" cm="1">
        <f t="array" ref="W45">IFERROR(
    SUMPRODUCT(
        (Data_Clean_Build!AA$2:AA$51) *
        (($B45 = "All") + (Data_Clean_Build!$F$2:$F$51 = $B45)) *
        (($C45 = "") + ISNUMBER(SEARCH(Data_Clean_Build!$B$2:$B$51,$C45)))
    ),
    0
)</f>
        <v>549.69551999999999</v>
      </c>
      <c r="X45" s="19" cm="1">
        <f t="array" ref="X45">IFERROR(
    SUMPRODUCT(
        (Data_Clean_Build!AB$2:AB$51) *
        (($B45 = "All") + (Data_Clean_Build!$F$2:$F$51 = $B45)) *
        (($C45 = "") + ISNUMBER(SEARCH(Data_Clean_Build!$B$2:$B$51,$C45)))
    ),
    0
)</f>
        <v>549.69551999999999</v>
      </c>
      <c r="Y45" s="19" cm="1">
        <f t="array" ref="Y45">IFERROR(
    SUMPRODUCT(
        (Data_Clean_Build!AC$2:AC$51) *
        (($B45 = "All") + (Data_Clean_Build!$F$2:$F$51 = $B45)) *
        (($C45 = "") + ISNUMBER(SEARCH(Data_Clean_Build!$B$2:$B$51,$C45)))
    ),
    0
)</f>
        <v>549.69551999999999</v>
      </c>
      <c r="Z45" s="19" cm="1">
        <f t="array" ref="Z45">IFERROR(
    SUMPRODUCT(
        (Data_Clean_Build!AD$2:AD$51) *
        (($B45 = "All") + (Data_Clean_Build!$F$2:$F$51 = $B45)) *
        (($C45 = "") + ISNUMBER(SEARCH(Data_Clean_Build!$B$2:$B$51,$C45)))
    ),
    0
)</f>
        <v>549.55151999999998</v>
      </c>
      <c r="AA45" s="19" cm="1">
        <f t="array" ref="AA45">IFERROR(
    SUMPRODUCT(
        (Data_Clean_Build!AE$2:AE$51) *
        (($B45 = "All") + (Data_Clean_Build!$F$2:$F$51 = $B45)) *
        (($C45 = "") + ISNUMBER(SEARCH(Data_Clean_Build!$B$2:$B$51,$C45)))
    ),
    0
)</f>
        <v>549.55151999999998</v>
      </c>
      <c r="AB45" s="19" cm="1">
        <f t="array" ref="AB45">IFERROR(
    SUMPRODUCT(
        (Data_Clean_Build!AF$2:AF$51) *
        (($B45 = "All") + (Data_Clean_Build!$F$2:$F$51 = $B45)) *
        (($C45 = "") + ISNUMBER(SEARCH(Data_Clean_Build!$B$2:$B$51,$C45)))
    ),
    0
)</f>
        <v>549.55151999999998</v>
      </c>
      <c r="AC45" s="19" cm="1">
        <f t="array" ref="AC45">IFERROR(
    SUMPRODUCT(
        (Data_Clean_Build!AG$2:AG$51) *
        (($B45 = "All") + (Data_Clean_Build!$F$2:$F$51 = $B45)) *
        (($C45 = "") + ISNUMBER(SEARCH(Data_Clean_Build!$B$2:$B$51,$C45)))
    ),
    0
)</f>
        <v>573.18191999999999</v>
      </c>
      <c r="AD45" s="19" cm="1">
        <f t="array" ref="AD45">IFERROR(
    SUMPRODUCT(
        (Data_Clean_Build!AH$2:AH$51) *
        (($B45 = "All") + (Data_Clean_Build!$F$2:$F$51 = $B45)) *
        (($C45 = "") + ISNUMBER(SEARCH(Data_Clean_Build!$B$2:$B$51,$C45)))
    ),
    0
)</f>
        <v>573.18191999999999</v>
      </c>
      <c r="AE45" s="19" cm="1">
        <f t="array" ref="AE45">IFERROR(
    SUMPRODUCT(
        (Data_Clean_Build!AI$2:AI$51) *
        (($B45 = "All") + (Data_Clean_Build!$F$2:$F$51 = $B45)) *
        (($C45 = "") + ISNUMBER(SEARCH(Data_Clean_Build!$B$2:$B$51,$C45)))
    ),
    0
)</f>
        <v>573.18191999999999</v>
      </c>
      <c r="AF45" s="19" cm="1">
        <f t="array" ref="AF45">IFERROR(
    SUMPRODUCT(
        (Data_Clean_Build!AJ$2:AJ$51) *
        (($B45 = "All") + (Data_Clean_Build!$F$2:$F$51 = $B45)) *
        (($C45 = "") + ISNUMBER(SEARCH(Data_Clean_Build!$B$2:$B$51,$C45)))
    ),
    0
)</f>
        <v>580.37760000000003</v>
      </c>
      <c r="AH45" s="19" cm="1">
        <f t="array" ref="AH45">_xlfn.SWITCH($A45,"Start",$E45,"End",$G45,SUM($E45:$G45))</f>
        <v>0</v>
      </c>
      <c r="AI45" s="19" cm="1">
        <f t="array" ref="AI45">_xlfn.SWITCH($A45,"Start",$H45,"End",$J45,SUM($H45:$J45))</f>
        <v>0</v>
      </c>
      <c r="AJ45" s="19" cm="1">
        <f t="array" ref="AJ45">_xlfn.SWITCH($A45,"Start",$K45,"End",$M45,SUM($K45:$M45))</f>
        <v>0</v>
      </c>
      <c r="AK45" s="19" cm="1">
        <f t="array" ref="AK45">_xlfn.SWITCH($A45,"Start",$N45,"End",$P45,SUM($N45:$P45))</f>
        <v>0</v>
      </c>
      <c r="AL45" s="19" cm="1">
        <f t="array" ref="AL45">_xlfn.SWITCH($A45,"Start",$Q45,"End",$S45,SUM($Q45:$S45))</f>
        <v>549.69551999999999</v>
      </c>
      <c r="AM45" s="19" cm="1">
        <f t="array" ref="AM45">_xlfn.SWITCH($A45,"Start",$T45,"End",$V45,SUM($T45:$V45))</f>
        <v>549.69551999999999</v>
      </c>
      <c r="AN45" s="19" cm="1">
        <f t="array" ref="AN45">_xlfn.SWITCH($A45,"Start",$W45,"End",$Y45,SUM($W45:$Y45))</f>
        <v>549.69551999999999</v>
      </c>
      <c r="AO45" s="19" cm="1">
        <f t="array" ref="AO45">_xlfn.SWITCH($A45,"Start",$Z45,"End",$AB45,SUM($Z45:$AB45))</f>
        <v>549.55151999999998</v>
      </c>
      <c r="AP45" s="19" cm="1">
        <f t="array" ref="AP45">_xlfn.SWITCH($A45,"Start",$AC45,"End",$AE45,SUM($AC45:$AE45))</f>
        <v>573.18191999999999</v>
      </c>
      <c r="AR45" s="19" cm="1">
        <f t="array" ref="AR45">_xlfn.SWITCH($A45,"Start",$E45,"End",$P45,SUM($E45:$P45))</f>
        <v>0</v>
      </c>
      <c r="AS45" s="19" cm="1">
        <f t="array" ref="AS45">_xlfn.SWITCH($A45,"Start",$Q45,"End",$AB45,SUM($Q45:$AB45))</f>
        <v>549.55151999999998</v>
      </c>
    </row>
    <row r="46" spans="1:45" x14ac:dyDescent="0.2">
      <c r="A46" s="35" t="s">
        <v>16</v>
      </c>
      <c r="B46" s="34"/>
      <c r="C46" s="35" t="s">
        <v>16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H46" s="19"/>
      <c r="AI46" s="19"/>
      <c r="AJ46" s="19"/>
      <c r="AK46" s="19"/>
      <c r="AL46" s="19"/>
      <c r="AM46" s="19"/>
      <c r="AN46" s="19"/>
      <c r="AO46" s="19"/>
      <c r="AP46" s="19"/>
      <c r="AR46" s="19"/>
      <c r="AS46" s="19"/>
    </row>
    <row r="47" spans="1:45" x14ac:dyDescent="0.2">
      <c r="A47" s="35" t="s">
        <v>13</v>
      </c>
      <c r="B47" s="34" t="s">
        <v>10</v>
      </c>
      <c r="C47" s="35" t="s">
        <v>16</v>
      </c>
      <c r="E47" s="19" cm="1">
        <f t="array" ref="E47">IFERROR(
    SUMPRODUCT(
        (Data_Clean_Build!H$2:H$51) *
        (($B47 = "All") + (Data_Clean_Build!$F$2:$F$51 = $B47)) *
        (($C47 = "") + ISNUMBER(SEARCH(Data_Clean_Build!$B$2:$B$51,$C47)))
    ),
    0
)</f>
        <v>0</v>
      </c>
      <c r="F47" s="19" cm="1">
        <f t="array" ref="F47">IFERROR(
    SUMPRODUCT(
        (Data_Clean_Build!I$2:I$51) *
        (($B47 = "All") + (Data_Clean_Build!$F$2:$F$51 = $B47)) *
        (($C47 = "") + ISNUMBER(SEARCH(Data_Clean_Build!$B$2:$B$51,$C47)))
    ),
    0
)</f>
        <v>0</v>
      </c>
      <c r="G47" s="19" cm="1">
        <f t="array" ref="G47">IFERROR(
    SUMPRODUCT(
        (Data_Clean_Build!J$2:J$51) *
        (($B47 = "All") + (Data_Clean_Build!$F$2:$F$51 = $B47)) *
        (($C47 = "") + ISNUMBER(SEARCH(Data_Clean_Build!$B$2:$B$51,$C47)))
    ),
    0
)</f>
        <v>0</v>
      </c>
      <c r="H47" s="19" cm="1">
        <f t="array" ref="H47">IFERROR(
    SUMPRODUCT(
        (Data_Clean_Build!K$2:K$51) *
        (($B47 = "All") + (Data_Clean_Build!$F$2:$F$51 = $B47)) *
        (($C47 = "") + ISNUMBER(SEARCH(Data_Clean_Build!$B$2:$B$51,$C47)))
    ),
    0
)</f>
        <v>0</v>
      </c>
      <c r="I47" s="19" cm="1">
        <f t="array" ref="I47">IFERROR(
    SUMPRODUCT(
        (Data_Clean_Build!L$2:L$51) *
        (($B47 = "All") + (Data_Clean_Build!$F$2:$F$51 = $B47)) *
        (($C47 = "") + ISNUMBER(SEARCH(Data_Clean_Build!$B$2:$B$51,$C47)))
    ),
    0
)</f>
        <v>0</v>
      </c>
      <c r="J47" s="19" cm="1">
        <f t="array" ref="J47">IFERROR(
    SUMPRODUCT(
        (Data_Clean_Build!M$2:M$51) *
        (($B47 = "All") + (Data_Clean_Build!$F$2:$F$51 = $B47)) *
        (($C47 = "") + ISNUMBER(SEARCH(Data_Clean_Build!$B$2:$B$51,$C47)))
    ),
    0
)</f>
        <v>0</v>
      </c>
      <c r="K47" s="19" cm="1">
        <f t="array" ref="K47">IFERROR(
    SUMPRODUCT(
        (Data_Clean_Build!N$2:N$51) *
        (($B47 = "All") + (Data_Clean_Build!$F$2:$F$51 = $B47)) *
        (($C47 = "") + ISNUMBER(SEARCH(Data_Clean_Build!$B$2:$B$51,$C47)))
    ),
    0
)</f>
        <v>0</v>
      </c>
      <c r="L47" s="19" cm="1">
        <f t="array" ref="L47">IFERROR(
    SUMPRODUCT(
        (Data_Clean_Build!O$2:O$51) *
        (($B47 = "All") + (Data_Clean_Build!$F$2:$F$51 = $B47)) *
        (($C47 = "") + ISNUMBER(SEARCH(Data_Clean_Build!$B$2:$B$51,$C47)))
    ),
    0
)</f>
        <v>0</v>
      </c>
      <c r="M47" s="19" cm="1">
        <f t="array" ref="M47">IFERROR(
    SUMPRODUCT(
        (Data_Clean_Build!P$2:P$51) *
        (($B47 = "All") + (Data_Clean_Build!$F$2:$F$51 = $B47)) *
        (($C47 = "") + ISNUMBER(SEARCH(Data_Clean_Build!$B$2:$B$51,$C47)))
    ),
    0
)</f>
        <v>0</v>
      </c>
      <c r="N47" s="19" cm="1">
        <f t="array" ref="N47">IFERROR(
    SUMPRODUCT(
        (Data_Clean_Build!Q$2:Q$51) *
        (($B47 = "All") + (Data_Clean_Build!$F$2:$F$51 = $B47)) *
        (($C47 = "") + ISNUMBER(SEARCH(Data_Clean_Build!$B$2:$B$51,$C47)))
    ),
    0
)</f>
        <v>0</v>
      </c>
      <c r="O47" s="19" cm="1">
        <f t="array" ref="O47">IFERROR(
    SUMPRODUCT(
        (Data_Clean_Build!R$2:R$51) *
        (($B47 = "All") + (Data_Clean_Build!$F$2:$F$51 = $B47)) *
        (($C47 = "") + ISNUMBER(SEARCH(Data_Clean_Build!$B$2:$B$51,$C47)))
    ),
    0
)</f>
        <v>0</v>
      </c>
      <c r="P47" s="19" cm="1">
        <f t="array" ref="P47">IFERROR(
    SUMPRODUCT(
        (Data_Clean_Build!S$2:S$51) *
        (($B47 = "All") + (Data_Clean_Build!$F$2:$F$51 = $B47)) *
        (($C47 = "") + ISNUMBER(SEARCH(Data_Clean_Build!$B$2:$B$51,$C47)))
    ),
    0
)</f>
        <v>0</v>
      </c>
      <c r="Q47" s="19" cm="1">
        <f t="array" ref="Q47">IFERROR(
    SUMPRODUCT(
        (Data_Clean_Build!T$2:T$51) *
        (($B47 = "All") + (Data_Clean_Build!$F$2:$F$51 = $B47)) *
        (($C47 = "") + ISNUMBER(SEARCH(Data_Clean_Build!$B$2:$B$51,$C47)))
    ),
    0
)</f>
        <v>0</v>
      </c>
      <c r="R47" s="19" cm="1">
        <f t="array" ref="R47">IFERROR(
    SUMPRODUCT(
        (Data_Clean_Build!U$2:U$51) *
        (($B47 = "All") + (Data_Clean_Build!$F$2:$F$51 = $B47)) *
        (($C47 = "") + ISNUMBER(SEARCH(Data_Clean_Build!$B$2:$B$51,$C47)))
    ),
    0
)</f>
        <v>0</v>
      </c>
      <c r="S47" s="19" cm="1">
        <f t="array" ref="S47">IFERROR(
    SUMPRODUCT(
        (Data_Clean_Build!V$2:V$51) *
        (($B47 = "All") + (Data_Clean_Build!$F$2:$F$51 = $B47)) *
        (($C47 = "") + ISNUMBER(SEARCH(Data_Clean_Build!$B$2:$B$51,$C47)))
    ),
    0
)</f>
        <v>0</v>
      </c>
      <c r="T47" s="19" cm="1">
        <f t="array" ref="T47">IFERROR(
    SUMPRODUCT(
        (Data_Clean_Build!W$2:W$51) *
        (($B47 = "All") + (Data_Clean_Build!$F$2:$F$51 = $B47)) *
        (($C47 = "") + ISNUMBER(SEARCH(Data_Clean_Build!$B$2:$B$51,$C47)))
    ),
    0
)</f>
        <v>0</v>
      </c>
      <c r="U47" s="19" cm="1">
        <f t="array" ref="U47">IFERROR(
    SUMPRODUCT(
        (Data_Clean_Build!X$2:X$51) *
        (($B47 = "All") + (Data_Clean_Build!$F$2:$F$51 = $B47)) *
        (($C47 = "") + ISNUMBER(SEARCH(Data_Clean_Build!$B$2:$B$51,$C47)))
    ),
    0
)</f>
        <v>108.10656</v>
      </c>
      <c r="V47" s="19" cm="1">
        <f t="array" ref="V47">IFERROR(
    SUMPRODUCT(
        (Data_Clean_Build!Y$2:Y$51) *
        (($B47 = "All") + (Data_Clean_Build!$F$2:$F$51 = $B47)) *
        (($C47 = "") + ISNUMBER(SEARCH(Data_Clean_Build!$B$2:$B$51,$C47)))
    ),
    0
)</f>
        <v>540.10655999999994</v>
      </c>
      <c r="W47" s="19" cm="1">
        <f t="array" ref="W47">IFERROR(
    SUMPRODUCT(
        (Data_Clean_Build!Z$2:Z$51) *
        (($B47 = "All") + (Data_Clean_Build!$F$2:$F$51 = $B47)) *
        (($C47 = "") + ISNUMBER(SEARCH(Data_Clean_Build!$B$2:$B$51,$C47)))
    ),
    0
)</f>
        <v>956.48400000000004</v>
      </c>
      <c r="X47" s="19" cm="1">
        <f t="array" ref="X47">IFERROR(
    SUMPRODUCT(
        (Data_Clean_Build!AA$2:AA$51) *
        (($B47 = "All") + (Data_Clean_Build!$F$2:$F$51 = $B47)) *
        (($C47 = "") + ISNUMBER(SEARCH(Data_Clean_Build!$B$2:$B$51,$C47)))
    ),
    0
)</f>
        <v>956.48400000000004</v>
      </c>
      <c r="Y47" s="19" cm="1">
        <f t="array" ref="Y47">IFERROR(
    SUMPRODUCT(
        (Data_Clean_Build!AB$2:AB$51) *
        (($B47 = "All") + (Data_Clean_Build!$F$2:$F$51 = $B47)) *
        (($C47 = "") + ISNUMBER(SEARCH(Data_Clean_Build!$B$2:$B$51,$C47)))
    ),
    0
)</f>
        <v>1130.1480000000001</v>
      </c>
      <c r="Z47" s="19" cm="1">
        <f t="array" ref="Z47">IFERROR(
    SUMPRODUCT(
        (Data_Clean_Build!AC$2:AC$51) *
        (($B47 = "All") + (Data_Clean_Build!$F$2:$F$51 = $B47)) *
        (($C47 = "") + ISNUMBER(SEARCH(Data_Clean_Build!$B$2:$B$51,$C47)))
    ),
    0
)</f>
        <v>1130.1480000000001</v>
      </c>
      <c r="AA47" s="19" cm="1">
        <f t="array" ref="AA47">IFERROR(
    SUMPRODUCT(
        (Data_Clean_Build!AD$2:AD$51) *
        (($B47 = "All") + (Data_Clean_Build!$F$2:$F$51 = $B47)) *
        (($C47 = "") + ISNUMBER(SEARCH(Data_Clean_Build!$B$2:$B$51,$C47)))
    ),
    0
)</f>
        <v>1130.1480000000001</v>
      </c>
      <c r="AB47" s="19" cm="1">
        <f t="array" ref="AB47">IFERROR(
    SUMPRODUCT(
        (Data_Clean_Build!AE$2:AE$51) *
        (($B47 = "All") + (Data_Clean_Build!$F$2:$F$51 = $B47)) *
        (($C47 = "") + ISNUMBER(SEARCH(Data_Clean_Build!$B$2:$B$51,$C47)))
    ),
    0
)</f>
        <v>1130.1480000000001</v>
      </c>
      <c r="AC47" s="19" cm="1">
        <f t="array" ref="AC47">IFERROR(
    SUMPRODUCT(
        (Data_Clean_Build!AF$2:AF$51) *
        (($B47 = "All") + (Data_Clean_Build!$F$2:$F$51 = $B47)) *
        (($C47 = "") + ISNUMBER(SEARCH(Data_Clean_Build!$B$2:$B$51,$C47)))
    ),
    0
)</f>
        <v>1130.1480000000001</v>
      </c>
      <c r="AD47" s="19" cm="1">
        <f t="array" ref="AD47">IFERROR(
    SUMPRODUCT(
        (Data_Clean_Build!AG$2:AG$51) *
        (($B47 = "All") + (Data_Clean_Build!$F$2:$F$51 = $B47)) *
        (($C47 = "") + ISNUMBER(SEARCH(Data_Clean_Build!$B$2:$B$51,$C47)))
    ),
    0
)</f>
        <v>1133.73792</v>
      </c>
      <c r="AE47" s="19" cm="1">
        <f t="array" ref="AE47">IFERROR(
    SUMPRODUCT(
        (Data_Clean_Build!AH$2:AH$51) *
        (($B47 = "All") + (Data_Clean_Build!$F$2:$F$51 = $B47)) *
        (($C47 = "") + ISNUMBER(SEARCH(Data_Clean_Build!$B$2:$B$51,$C47)))
    ),
    0
)</f>
        <v>1133.73792</v>
      </c>
      <c r="AF47" s="19" cm="1">
        <f t="array" ref="AF47">IFERROR(
    SUMPRODUCT(
        (Data_Clean_Build!AI$2:AI$51) *
        (($B47 = "All") + (Data_Clean_Build!$F$2:$F$51 = $B47)) *
        (($C47 = "") + ISNUMBER(SEARCH(Data_Clean_Build!$B$2:$B$51,$C47)))
    ),
    0
)</f>
        <v>1133.73792</v>
      </c>
      <c r="AH47" s="19" cm="1">
        <f t="array" ref="AH47">_xlfn.SWITCH($A47,"Start",$E47,"End",$G47,SUM($E47:$G47))</f>
        <v>0</v>
      </c>
      <c r="AI47" s="19" cm="1">
        <f t="array" ref="AI47">_xlfn.SWITCH($A47,"Start",$H47,"End",$J47,SUM($H47:$J47))</f>
        <v>0</v>
      </c>
      <c r="AJ47" s="19" cm="1">
        <f t="array" ref="AJ47">_xlfn.SWITCH($A47,"Start",$K47,"End",$M47,SUM($K47:$M47))</f>
        <v>0</v>
      </c>
      <c r="AK47" s="19" cm="1">
        <f t="array" ref="AK47">_xlfn.SWITCH($A47,"Start",$N47,"End",$P47,SUM($N47:$P47))</f>
        <v>0</v>
      </c>
      <c r="AL47" s="19" cm="1">
        <f t="array" ref="AL47">_xlfn.SWITCH($A47,"Start",$Q47,"End",$S47,SUM($Q47:$S47))</f>
        <v>0</v>
      </c>
      <c r="AM47" s="19" cm="1">
        <f t="array" ref="AM47">_xlfn.SWITCH($A47,"Start",$T47,"End",$V47,SUM($T47:$V47))</f>
        <v>0</v>
      </c>
      <c r="AN47" s="19" cm="1">
        <f t="array" ref="AN47">_xlfn.SWITCH($A47,"Start",$W47,"End",$Y47,SUM($W47:$Y47))</f>
        <v>956.48400000000004</v>
      </c>
      <c r="AO47" s="19" cm="1">
        <f t="array" ref="AO47">_xlfn.SWITCH($A47,"Start",$Z47,"End",$AB47,SUM($Z47:$AB47))</f>
        <v>1130.1480000000001</v>
      </c>
      <c r="AP47" s="19" cm="1">
        <f t="array" ref="AP47">_xlfn.SWITCH($A47,"Start",$AC47,"End",$AE47,SUM($AC47:$AE47))</f>
        <v>1130.1480000000001</v>
      </c>
      <c r="AR47" s="19" cm="1">
        <f t="array" ref="AR47">_xlfn.SWITCH($A47,"Start",$E47,"End",$P47,SUM($E47:$P47))</f>
        <v>0</v>
      </c>
      <c r="AS47" s="19" cm="1">
        <f t="array" ref="AS47">_xlfn.SWITCH($A47,"Start",$Q47,"End",$AB47,SUM($Q47:$AB47))</f>
        <v>0</v>
      </c>
    </row>
    <row r="48" spans="1:45" x14ac:dyDescent="0.2">
      <c r="A48" s="35" t="s">
        <v>1</v>
      </c>
      <c r="B48" s="34" t="s">
        <v>10</v>
      </c>
      <c r="C48" s="35" t="s">
        <v>16</v>
      </c>
      <c r="E48" s="19" cm="1">
        <f t="array" ref="E48">IFERROR(
    SUMPRODUCT(
        (Data_Clean_Build!I$2:I$51) *
        (Data_Clean_Build!$D$2:$D$51 = Data_Clean_Build!I$1:I$1) *
        (($B48 = "All") + (Data_Clean_Build!$F$2:$F$51 = $B48)) *
        (($C48 = "") + ISNUMBER(SEARCH(Data_Clean_Build!$B$2:$B$51,$C48)))
    ),
    0
)</f>
        <v>0</v>
      </c>
      <c r="F48" s="19" cm="1">
        <f t="array" ref="F48">IFERROR(
    SUMPRODUCT(
        (Data_Clean_Build!J$2:J$51) *
        (Data_Clean_Build!$D$2:$D$51 = Data_Clean_Build!J$1:J$1) *
        (($B48 = "All") + (Data_Clean_Build!$F$2:$F$51 = $B48)) *
        (($C48 = "") + ISNUMBER(SEARCH(Data_Clean_Build!$B$2:$B$51,$C48)))
    ),
    0
)</f>
        <v>0</v>
      </c>
      <c r="G48" s="19" cm="1">
        <f t="array" ref="G48">IFERROR(
    SUMPRODUCT(
        (Data_Clean_Build!K$2:K$51) *
        (Data_Clean_Build!$D$2:$D$51 = Data_Clean_Build!K$1:K$1) *
        (($B48 = "All") + (Data_Clean_Build!$F$2:$F$51 = $B48)) *
        (($C48 = "") + ISNUMBER(SEARCH(Data_Clean_Build!$B$2:$B$51,$C48)))
    ),
    0
)</f>
        <v>0</v>
      </c>
      <c r="H48" s="19" cm="1">
        <f t="array" ref="H48">IFERROR(
    SUMPRODUCT(
        (Data_Clean_Build!L$2:L$51) *
        (Data_Clean_Build!$D$2:$D$51 = Data_Clean_Build!L$1:L$1) *
        (($B48 = "All") + (Data_Clean_Build!$F$2:$F$51 = $B48)) *
        (($C48 = "") + ISNUMBER(SEARCH(Data_Clean_Build!$B$2:$B$51,$C48)))
    ),
    0
)</f>
        <v>0</v>
      </c>
      <c r="I48" s="19" cm="1">
        <f t="array" ref="I48">IFERROR(
    SUMPRODUCT(
        (Data_Clean_Build!M$2:M$51) *
        (Data_Clean_Build!$D$2:$D$51 = Data_Clean_Build!M$1:M$1) *
        (($B48 = "All") + (Data_Clean_Build!$F$2:$F$51 = $B48)) *
        (($C48 = "") + ISNUMBER(SEARCH(Data_Clean_Build!$B$2:$B$51,$C48)))
    ),
    0
)</f>
        <v>0</v>
      </c>
      <c r="J48" s="19" cm="1">
        <f t="array" ref="J48">IFERROR(
    SUMPRODUCT(
        (Data_Clean_Build!N$2:N$51) *
        (Data_Clean_Build!$D$2:$D$51 = Data_Clean_Build!N$1:N$1) *
        (($B48 = "All") + (Data_Clean_Build!$F$2:$F$51 = $B48)) *
        (($C48 = "") + ISNUMBER(SEARCH(Data_Clean_Build!$B$2:$B$51,$C48)))
    ),
    0
)</f>
        <v>0</v>
      </c>
      <c r="K48" s="19" cm="1">
        <f t="array" ref="K48">IFERROR(
    SUMPRODUCT(
        (Data_Clean_Build!O$2:O$51) *
        (Data_Clean_Build!$D$2:$D$51 = Data_Clean_Build!O$1:O$1) *
        (($B48 = "All") + (Data_Clean_Build!$F$2:$F$51 = $B48)) *
        (($C48 = "") + ISNUMBER(SEARCH(Data_Clean_Build!$B$2:$B$51,$C48)))
    ),
    0
)</f>
        <v>0</v>
      </c>
      <c r="L48" s="19" cm="1">
        <f t="array" ref="L48">IFERROR(
    SUMPRODUCT(
        (Data_Clean_Build!P$2:P$51) *
        (Data_Clean_Build!$D$2:$D$51 = Data_Clean_Build!P$1:P$1) *
        (($B48 = "All") + (Data_Clean_Build!$F$2:$F$51 = $B48)) *
        (($C48 = "") + ISNUMBER(SEARCH(Data_Clean_Build!$B$2:$B$51,$C48)))
    ),
    0
)</f>
        <v>0</v>
      </c>
      <c r="M48" s="19" cm="1">
        <f t="array" ref="M48">IFERROR(
    SUMPRODUCT(
        (Data_Clean_Build!Q$2:Q$51) *
        (Data_Clean_Build!$D$2:$D$51 = Data_Clean_Build!Q$1:Q$1) *
        (($B48 = "All") + (Data_Clean_Build!$F$2:$F$51 = $B48)) *
        (($C48 = "") + ISNUMBER(SEARCH(Data_Clean_Build!$B$2:$B$51,$C48)))
    ),
    0
)</f>
        <v>0</v>
      </c>
      <c r="N48" s="19" cm="1">
        <f t="array" ref="N48">IFERROR(
    SUMPRODUCT(
        (Data_Clean_Build!R$2:R$51) *
        (Data_Clean_Build!$D$2:$D$51 = Data_Clean_Build!R$1:R$1) *
        (($B48 = "All") + (Data_Clean_Build!$F$2:$F$51 = $B48)) *
        (($C48 = "") + ISNUMBER(SEARCH(Data_Clean_Build!$B$2:$B$51,$C48)))
    ),
    0
)</f>
        <v>0</v>
      </c>
      <c r="O48" s="19" cm="1">
        <f t="array" ref="O48">IFERROR(
    SUMPRODUCT(
        (Data_Clean_Build!S$2:S$51) *
        (Data_Clean_Build!$D$2:$D$51 = Data_Clean_Build!S$1:S$1) *
        (($B48 = "All") + (Data_Clean_Build!$F$2:$F$51 = $B48)) *
        (($C48 = "") + ISNUMBER(SEARCH(Data_Clean_Build!$B$2:$B$51,$C48)))
    ),
    0
)</f>
        <v>0</v>
      </c>
      <c r="P48" s="19" cm="1">
        <f t="array" ref="P48">IFERROR(
    SUMPRODUCT(
        (Data_Clean_Build!T$2:T$51) *
        (Data_Clean_Build!$D$2:$D$51 = Data_Clean_Build!T$1:T$1) *
        (($B48 = "All") + (Data_Clean_Build!$F$2:$F$51 = $B48)) *
        (($C48 = "") + ISNUMBER(SEARCH(Data_Clean_Build!$B$2:$B$51,$C48)))
    ),
    0
)</f>
        <v>0</v>
      </c>
      <c r="Q48" s="19" cm="1">
        <f t="array" ref="Q48">IFERROR(
    SUMPRODUCT(
        (Data_Clean_Build!U$2:U$51) *
        (Data_Clean_Build!$D$2:$D$51 = Data_Clean_Build!U$1:U$1) *
        (($B48 = "All") + (Data_Clean_Build!$F$2:$F$51 = $B48)) *
        (($C48 = "") + ISNUMBER(SEARCH(Data_Clean_Build!$B$2:$B$51,$C48)))
    ),
    0
)</f>
        <v>0</v>
      </c>
      <c r="R48" s="19" cm="1">
        <f t="array" ref="R48">IFERROR(
    SUMPRODUCT(
        (Data_Clean_Build!V$2:V$51) *
        (Data_Clean_Build!$D$2:$D$51 = Data_Clean_Build!V$1:V$1) *
        (($B48 = "All") + (Data_Clean_Build!$F$2:$F$51 = $B48)) *
        (($C48 = "") + ISNUMBER(SEARCH(Data_Clean_Build!$B$2:$B$51,$C48)))
    ),
    0
)</f>
        <v>0</v>
      </c>
      <c r="S48" s="19" cm="1">
        <f t="array" ref="S48">IFERROR(
    SUMPRODUCT(
        (Data_Clean_Build!W$2:W$51) *
        (Data_Clean_Build!$D$2:$D$51 = Data_Clean_Build!W$1:W$1) *
        (($B48 = "All") + (Data_Clean_Build!$F$2:$F$51 = $B48)) *
        (($C48 = "") + ISNUMBER(SEARCH(Data_Clean_Build!$B$2:$B$51,$C48)))
    ),
    0
)</f>
        <v>0</v>
      </c>
      <c r="T48" s="19" cm="1">
        <f t="array" ref="T48">IFERROR(
    SUMPRODUCT(
        (Data_Clean_Build!X$2:X$51) *
        (Data_Clean_Build!$D$2:$D$51 = Data_Clean_Build!X$1:X$1) *
        (($B48 = "All") + (Data_Clean_Build!$F$2:$F$51 = $B48)) *
        (($C48 = "") + ISNUMBER(SEARCH(Data_Clean_Build!$B$2:$B$51,$C48)))
    ),
    0
)</f>
        <v>108.10656</v>
      </c>
      <c r="U48" s="19" cm="1">
        <f t="array" ref="U48">IFERROR(
    SUMPRODUCT(
        (Data_Clean_Build!Y$2:Y$51) *
        (Data_Clean_Build!$D$2:$D$51 = Data_Clean_Build!Y$1:Y$1) *
        (($B48 = "All") + (Data_Clean_Build!$F$2:$F$51 = $B48)) *
        (($C48 = "") + ISNUMBER(SEARCH(Data_Clean_Build!$B$2:$B$51,$C48)))
    ),
    0
)</f>
        <v>432</v>
      </c>
      <c r="V48" s="19" cm="1">
        <f t="array" ref="V48">IFERROR(
    SUMPRODUCT(
        (Data_Clean_Build!Z$2:Z$51) *
        (Data_Clean_Build!$D$2:$D$51 = Data_Clean_Build!Z$1:Z$1) *
        (($B48 = "All") + (Data_Clean_Build!$F$2:$F$51 = $B48)) *
        (($C48 = "") + ISNUMBER(SEARCH(Data_Clean_Build!$B$2:$B$51,$C48)))
    ),
    0
)</f>
        <v>433.584</v>
      </c>
      <c r="W48" s="19" cm="1">
        <f t="array" ref="W48">IFERROR(
    SUMPRODUCT(
        (Data_Clean_Build!AA$2:AA$51) *
        (Data_Clean_Build!$D$2:$D$51 = Data_Clean_Build!AA$1:AA$1) *
        (($B48 = "All") + (Data_Clean_Build!$F$2:$F$51 = $B48)) *
        (($C48 = "") + ISNUMBER(SEARCH(Data_Clean_Build!$B$2:$B$51,$C48)))
    ),
    0
)</f>
        <v>0</v>
      </c>
      <c r="X48" s="19" cm="1">
        <f t="array" ref="X48">IFERROR(
    SUMPRODUCT(
        (Data_Clean_Build!AB$2:AB$51) *
        (Data_Clean_Build!$D$2:$D$51 = Data_Clean_Build!AB$1:AB$1) *
        (($B48 = "All") + (Data_Clean_Build!$F$2:$F$51 = $B48)) *
        (($C48 = "") + ISNUMBER(SEARCH(Data_Clean_Build!$B$2:$B$51,$C48)))
    ),
    0
)</f>
        <v>0</v>
      </c>
      <c r="Y48" s="19" cm="1">
        <f t="array" ref="Y48">IFERROR(
    SUMPRODUCT(
        (Data_Clean_Build!AC$2:AC$51) *
        (Data_Clean_Build!$D$2:$D$51 = Data_Clean_Build!AC$1:AC$1) *
        (($B48 = "All") + (Data_Clean_Build!$F$2:$F$51 = $B48)) *
        (($C48 = "") + ISNUMBER(SEARCH(Data_Clean_Build!$B$2:$B$51,$C48)))
    ),
    0
)</f>
        <v>0</v>
      </c>
      <c r="Z48" s="19" cm="1">
        <f t="array" ref="Z48">IFERROR(
    SUMPRODUCT(
        (Data_Clean_Build!AD$2:AD$51) *
        (Data_Clean_Build!$D$2:$D$51 = Data_Clean_Build!AD$1:AD$1) *
        (($B48 = "All") + (Data_Clean_Build!$F$2:$F$51 = $B48)) *
        (($C48 = "") + ISNUMBER(SEARCH(Data_Clean_Build!$B$2:$B$51,$C48)))
    ),
    0
)</f>
        <v>0</v>
      </c>
      <c r="AA48" s="19" cm="1">
        <f t="array" ref="AA48">IFERROR(
    SUMPRODUCT(
        (Data_Clean_Build!AE$2:AE$51) *
        (Data_Clean_Build!$D$2:$D$51 = Data_Clean_Build!AE$1:AE$1) *
        (($B48 = "All") + (Data_Clean_Build!$F$2:$F$51 = $B48)) *
        (($C48 = "") + ISNUMBER(SEARCH(Data_Clean_Build!$B$2:$B$51,$C48)))
    ),
    0
)</f>
        <v>0</v>
      </c>
      <c r="AB48" s="19" cm="1">
        <f t="array" ref="AB48">IFERROR(
    SUMPRODUCT(
        (Data_Clean_Build!AF$2:AF$51) *
        (Data_Clean_Build!$D$2:$D$51 = Data_Clean_Build!AF$1:AF$1) *
        (($B48 = "All") + (Data_Clean_Build!$F$2:$F$51 = $B48)) *
        (($C48 = "") + ISNUMBER(SEARCH(Data_Clean_Build!$B$2:$B$51,$C48)))
    ),
    0
)</f>
        <v>0</v>
      </c>
      <c r="AC48" s="19" cm="1">
        <f t="array" ref="AC48">IFERROR(
    SUMPRODUCT(
        (Data_Clean_Build!AG$2:AG$51) *
        (Data_Clean_Build!$D$2:$D$51 = Data_Clean_Build!AG$1:AG$1) *
        (($B48 = "All") + (Data_Clean_Build!$F$2:$F$51 = $B48)) *
        (($C48 = "") + ISNUMBER(SEARCH(Data_Clean_Build!$B$2:$B$51,$C48)))
    ),
    0
)</f>
        <v>0</v>
      </c>
      <c r="AD48" s="19" cm="1">
        <f t="array" ref="AD48">IFERROR(
    SUMPRODUCT(
        (Data_Clean_Build!AH$2:AH$51) *
        (Data_Clean_Build!$D$2:$D$51 = Data_Clean_Build!AH$1:AH$1) *
        (($B48 = "All") + (Data_Clean_Build!$F$2:$F$51 = $B48)) *
        (($C48 = "") + ISNUMBER(SEARCH(Data_Clean_Build!$B$2:$B$51,$C48)))
    ),
    0
)</f>
        <v>0</v>
      </c>
      <c r="AE48" s="19" cm="1">
        <f t="array" ref="AE48">IFERROR(
    SUMPRODUCT(
        (Data_Clean_Build!AI$2:AI$51) *
        (Data_Clean_Build!$D$2:$D$51 = Data_Clean_Build!AI$1:AI$1) *
        (($B48 = "All") + (Data_Clean_Build!$F$2:$F$51 = $B48)) *
        (($C48 = "") + ISNUMBER(SEARCH(Data_Clean_Build!$B$2:$B$51,$C48)))
    ),
    0
)</f>
        <v>0</v>
      </c>
      <c r="AF48" s="19" cm="1">
        <f t="array" ref="AF48">IFERROR(
    SUMPRODUCT(
        (Data_Clean_Build!AJ$2:AJ$51) *
        (Data_Clean_Build!$D$2:$D$51 = Data_Clean_Build!AJ$1:AJ$1) *
        (($B48 = "All") + (Data_Clean_Build!$F$2:$F$51 = $B48)) *
        (($C48 = "") + ISNUMBER(SEARCH(Data_Clean_Build!$B$2:$B$51,$C48)))
    ),
    0
)</f>
        <v>0</v>
      </c>
      <c r="AH48" s="19" cm="1">
        <f t="array" ref="AH48">_xlfn.SWITCH($A48,"Start",$E48,"End",$G48,SUM($E48:$G48))</f>
        <v>0</v>
      </c>
      <c r="AI48" s="19" cm="1">
        <f t="array" ref="AI48">_xlfn.SWITCH($A48,"Start",$H48,"End",$J48,SUM($H48:$J48))</f>
        <v>0</v>
      </c>
      <c r="AJ48" s="19" cm="1">
        <f t="array" ref="AJ48">_xlfn.SWITCH($A48,"Start",$K48,"End",$M48,SUM($K48:$M48))</f>
        <v>0</v>
      </c>
      <c r="AK48" s="19" cm="1">
        <f t="array" ref="AK48">_xlfn.SWITCH($A48,"Start",$N48,"End",$P48,SUM($N48:$P48))</f>
        <v>0</v>
      </c>
      <c r="AL48" s="19" cm="1">
        <f t="array" ref="AL48">_xlfn.SWITCH($A48,"Start",$Q48,"End",$S48,SUM($Q48:$S48))</f>
        <v>0</v>
      </c>
      <c r="AM48" s="19" cm="1">
        <f t="array" ref="AM48">_xlfn.SWITCH($A48,"Start",$T48,"End",$V48,SUM($T48:$V48))</f>
        <v>973.69056</v>
      </c>
      <c r="AN48" s="19" cm="1">
        <f t="array" ref="AN48">_xlfn.SWITCH($A48,"Start",$W48,"End",$Y48,SUM($W48:$Y48))</f>
        <v>0</v>
      </c>
      <c r="AO48" s="19" cm="1">
        <f t="array" ref="AO48">_xlfn.SWITCH($A48,"Start",$Z48,"End",$AB48,SUM($Z48:$AB48))</f>
        <v>0</v>
      </c>
      <c r="AP48" s="19" cm="1">
        <f t="array" ref="AP48">_xlfn.SWITCH($A48,"Start",$AC48,"End",$AE48,SUM($AC48:$AE48))</f>
        <v>0</v>
      </c>
      <c r="AR48" s="19" cm="1">
        <f t="array" ref="AR48">_xlfn.SWITCH($A48,"Start",$E48,"End",$P48,SUM($E48:$P48))</f>
        <v>0</v>
      </c>
      <c r="AS48" s="19" cm="1">
        <f t="array" ref="AS48">_xlfn.SWITCH($A48,"Start",$Q48,"End",$AB48,SUM($Q48:$AB48))</f>
        <v>973.69056</v>
      </c>
    </row>
    <row r="49" spans="1:45" x14ac:dyDescent="0.2">
      <c r="A49" s="35" t="s">
        <v>17</v>
      </c>
      <c r="B49" s="34" t="s">
        <v>10</v>
      </c>
      <c r="C49" s="35" t="s">
        <v>16</v>
      </c>
      <c r="E49" s="19" cm="1">
        <f t="array" ref="E49">IFERROR(
    SUMPRODUCT(
        (Data_Clean_Build!I$2:I$51) *
        (Data_Clean_Build!H$2:H$51 &lt;&gt; "") *
        (Data_Clean_Build!H$2:H$51 = 0) *
       (Data_Clean_Build!$D$2:$D$51 &lt;&gt; Data_Clean_Build!I$1:I$1) *
        (($B49 = "All") + (Data_Clean_Build!$F$2:$F$51 = $B49)) *
        (($C49 = "") + ISNUMBER(SEARCH(Data_Clean_Build!$B$2:$B$51,$C49)))
    ),
    0
)</f>
        <v>0</v>
      </c>
      <c r="F49" s="19" cm="1">
        <f t="array" ref="F49">IFERROR(
    SUMPRODUCT(
        (Data_Clean_Build!J$2:J$51) *
        (Data_Clean_Build!I$2:I$51 &lt;&gt; "") *
        (Data_Clean_Build!I$2:I$51 = 0) *
       (Data_Clean_Build!$D$2:$D$51 &lt;&gt; Data_Clean_Build!J$1:J$1) *
        (($B49 = "All") + (Data_Clean_Build!$F$2:$F$51 = $B49)) *
        (($C49 = "") + ISNUMBER(SEARCH(Data_Clean_Build!$B$2:$B$51,$C49)))
    ),
    0
)</f>
        <v>0</v>
      </c>
      <c r="G49" s="19" cm="1">
        <f t="array" ref="G49">IFERROR(
    SUMPRODUCT(
        (Data_Clean_Build!K$2:K$51) *
        (Data_Clean_Build!J$2:J$51 &lt;&gt; "") *
        (Data_Clean_Build!J$2:J$51 = 0) *
       (Data_Clean_Build!$D$2:$D$51 &lt;&gt; Data_Clean_Build!K$1:K$1) *
        (($B49 = "All") + (Data_Clean_Build!$F$2:$F$51 = $B49)) *
        (($C49 = "") + ISNUMBER(SEARCH(Data_Clean_Build!$B$2:$B$51,$C49)))
    ),
    0
)</f>
        <v>0</v>
      </c>
      <c r="H49" s="19" cm="1">
        <f t="array" ref="H49">IFERROR(
    SUMPRODUCT(
        (Data_Clean_Build!L$2:L$51) *
        (Data_Clean_Build!K$2:K$51 &lt;&gt; "") *
        (Data_Clean_Build!K$2:K$51 = 0) *
       (Data_Clean_Build!$D$2:$D$51 &lt;&gt; Data_Clean_Build!L$1:L$1) *
        (($B49 = "All") + (Data_Clean_Build!$F$2:$F$51 = $B49)) *
        (($C49 = "") + ISNUMBER(SEARCH(Data_Clean_Build!$B$2:$B$51,$C49)))
    ),
    0
)</f>
        <v>0</v>
      </c>
      <c r="I49" s="19" cm="1">
        <f t="array" ref="I49">IFERROR(
    SUMPRODUCT(
        (Data_Clean_Build!M$2:M$51) *
        (Data_Clean_Build!L$2:L$51 &lt;&gt; "") *
        (Data_Clean_Build!L$2:L$51 = 0) *
       (Data_Clean_Build!$D$2:$D$51 &lt;&gt; Data_Clean_Build!M$1:M$1) *
        (($B49 = "All") + (Data_Clean_Build!$F$2:$F$51 = $B49)) *
        (($C49 = "") + ISNUMBER(SEARCH(Data_Clean_Build!$B$2:$B$51,$C49)))
    ),
    0
)</f>
        <v>0</v>
      </c>
      <c r="J49" s="19" cm="1">
        <f t="array" ref="J49">IFERROR(
    SUMPRODUCT(
        (Data_Clean_Build!N$2:N$51) *
        (Data_Clean_Build!M$2:M$51 &lt;&gt; "") *
        (Data_Clean_Build!M$2:M$51 = 0) *
       (Data_Clean_Build!$D$2:$D$51 &lt;&gt; Data_Clean_Build!N$1:N$1) *
        (($B49 = "All") + (Data_Clean_Build!$F$2:$F$51 = $B49)) *
        (($C49 = "") + ISNUMBER(SEARCH(Data_Clean_Build!$B$2:$B$51,$C49)))
    ),
    0
)</f>
        <v>0</v>
      </c>
      <c r="K49" s="19" cm="1">
        <f t="array" ref="K49">IFERROR(
    SUMPRODUCT(
        (Data_Clean_Build!O$2:O$51) *
        (Data_Clean_Build!N$2:N$51 &lt;&gt; "") *
        (Data_Clean_Build!N$2:N$51 = 0) *
       (Data_Clean_Build!$D$2:$D$51 &lt;&gt; Data_Clean_Build!O$1:O$1) *
        (($B49 = "All") + (Data_Clean_Build!$F$2:$F$51 = $B49)) *
        (($C49 = "") + ISNUMBER(SEARCH(Data_Clean_Build!$B$2:$B$51,$C49)))
    ),
    0
)</f>
        <v>0</v>
      </c>
      <c r="L49" s="19" cm="1">
        <f t="array" ref="L49">IFERROR(
    SUMPRODUCT(
        (Data_Clean_Build!P$2:P$51) *
        (Data_Clean_Build!O$2:O$51 &lt;&gt; "") *
        (Data_Clean_Build!O$2:O$51 = 0) *
       (Data_Clean_Build!$D$2:$D$51 &lt;&gt; Data_Clean_Build!P$1:P$1) *
        (($B49 = "All") + (Data_Clean_Build!$F$2:$F$51 = $B49)) *
        (($C49 = "") + ISNUMBER(SEARCH(Data_Clean_Build!$B$2:$B$51,$C49)))
    ),
    0
)</f>
        <v>0</v>
      </c>
      <c r="M49" s="19" cm="1">
        <f t="array" ref="M49">IFERROR(
    SUMPRODUCT(
        (Data_Clean_Build!Q$2:Q$51) *
        (Data_Clean_Build!P$2:P$51 &lt;&gt; "") *
        (Data_Clean_Build!P$2:P$51 = 0) *
       (Data_Clean_Build!$D$2:$D$51 &lt;&gt; Data_Clean_Build!Q$1:Q$1) *
        (($B49 = "All") + (Data_Clean_Build!$F$2:$F$51 = $B49)) *
        (($C49 = "") + ISNUMBER(SEARCH(Data_Clean_Build!$B$2:$B$51,$C49)))
    ),
    0
)</f>
        <v>0</v>
      </c>
      <c r="N49" s="19" cm="1">
        <f t="array" ref="N49">IFERROR(
    SUMPRODUCT(
        (Data_Clean_Build!R$2:R$51) *
        (Data_Clean_Build!Q$2:Q$51 &lt;&gt; "") *
        (Data_Clean_Build!Q$2:Q$51 = 0) *
       (Data_Clean_Build!$D$2:$D$51 &lt;&gt; Data_Clean_Build!R$1:R$1) *
        (($B49 = "All") + (Data_Clean_Build!$F$2:$F$51 = $B49)) *
        (($C49 = "") + ISNUMBER(SEARCH(Data_Clean_Build!$B$2:$B$51,$C49)))
    ),
    0
)</f>
        <v>0</v>
      </c>
      <c r="O49" s="19" cm="1">
        <f t="array" ref="O49">IFERROR(
    SUMPRODUCT(
        (Data_Clean_Build!S$2:S$51) *
        (Data_Clean_Build!R$2:R$51 &lt;&gt; "") *
        (Data_Clean_Build!R$2:R$51 = 0) *
       (Data_Clean_Build!$D$2:$D$51 &lt;&gt; Data_Clean_Build!S$1:S$1) *
        (($B49 = "All") + (Data_Clean_Build!$F$2:$F$51 = $B49)) *
        (($C49 = "") + ISNUMBER(SEARCH(Data_Clean_Build!$B$2:$B$51,$C49)))
    ),
    0
)</f>
        <v>0</v>
      </c>
      <c r="P49" s="19" cm="1">
        <f t="array" ref="P49">IFERROR(
    SUMPRODUCT(
        (Data_Clean_Build!T$2:T$51) *
        (Data_Clean_Build!S$2:S$51 &lt;&gt; "") *
        (Data_Clean_Build!S$2:S$51 = 0) *
       (Data_Clean_Build!$D$2:$D$51 &lt;&gt; Data_Clean_Build!T$1:T$1) *
        (($B49 = "All") + (Data_Clean_Build!$F$2:$F$51 = $B49)) *
        (($C49 = "") + ISNUMBER(SEARCH(Data_Clean_Build!$B$2:$B$51,$C49)))
    ),
    0
)</f>
        <v>0</v>
      </c>
      <c r="Q49" s="19" cm="1">
        <f t="array" ref="Q49">IFERROR(
    SUMPRODUCT(
        (Data_Clean_Build!U$2:U$51) *
        (Data_Clean_Build!T$2:T$51 &lt;&gt; "") *
        (Data_Clean_Build!T$2:T$51 = 0) *
       (Data_Clean_Build!$D$2:$D$51 &lt;&gt; Data_Clean_Build!U$1:U$1) *
        (($B49 = "All") + (Data_Clean_Build!$F$2:$F$51 = $B49)) *
        (($C49 = "") + ISNUMBER(SEARCH(Data_Clean_Build!$B$2:$B$51,$C49)))
    ),
    0
)</f>
        <v>0</v>
      </c>
      <c r="R49" s="19" cm="1">
        <f t="array" ref="R49">IFERROR(
    SUMPRODUCT(
        (Data_Clean_Build!V$2:V$51) *
        (Data_Clean_Build!U$2:U$51 &lt;&gt; "") *
        (Data_Clean_Build!U$2:U$51 = 0) *
       (Data_Clean_Build!$D$2:$D$51 &lt;&gt; Data_Clean_Build!V$1:V$1) *
        (($B49 = "All") + (Data_Clean_Build!$F$2:$F$51 = $B49)) *
        (($C49 = "") + ISNUMBER(SEARCH(Data_Clean_Build!$B$2:$B$51,$C49)))
    ),
    0
)</f>
        <v>0</v>
      </c>
      <c r="S49" s="19" cm="1">
        <f t="array" ref="S49">IFERROR(
    SUMPRODUCT(
        (Data_Clean_Build!W$2:W$51) *
        (Data_Clean_Build!V$2:V$51 &lt;&gt; "") *
        (Data_Clean_Build!V$2:V$51 = 0) *
       (Data_Clean_Build!$D$2:$D$51 &lt;&gt; Data_Clean_Build!W$1:W$1) *
        (($B49 = "All") + (Data_Clean_Build!$F$2:$F$51 = $B49)) *
        (($C49 = "") + ISNUMBER(SEARCH(Data_Clean_Build!$B$2:$B$51,$C49)))
    ),
    0
)</f>
        <v>0</v>
      </c>
      <c r="T49" s="19" cm="1">
        <f t="array" ref="T49">IFERROR(
    SUMPRODUCT(
        (Data_Clean_Build!X$2:X$51) *
        (Data_Clean_Build!W$2:W$51 &lt;&gt; "") *
        (Data_Clean_Build!W$2:W$51 = 0) *
       (Data_Clean_Build!$D$2:$D$51 &lt;&gt; Data_Clean_Build!X$1:X$1) *
        (($B49 = "All") + (Data_Clean_Build!$F$2:$F$51 = $B49)) *
        (($C49 = "") + ISNUMBER(SEARCH(Data_Clean_Build!$B$2:$B$51,$C49)))
    ),
    0
)</f>
        <v>0</v>
      </c>
      <c r="U49" s="19" cm="1">
        <f t="array" ref="U49">IFERROR(
    SUMPRODUCT(
        (Data_Clean_Build!Y$2:Y$51) *
        (Data_Clean_Build!X$2:X$51 &lt;&gt; "") *
        (Data_Clean_Build!X$2:X$51 = 0) *
       (Data_Clean_Build!$D$2:$D$51 &lt;&gt; Data_Clean_Build!Y$1:Y$1) *
        (($B49 = "All") + (Data_Clean_Build!$F$2:$F$51 = $B49)) *
        (($C49 = "") + ISNUMBER(SEARCH(Data_Clean_Build!$B$2:$B$51,$C49)))
    ),
    0
)</f>
        <v>0</v>
      </c>
      <c r="V49" s="19" cm="1">
        <f t="array" ref="V49">IFERROR(
    SUMPRODUCT(
        (Data_Clean_Build!Z$2:Z$51) *
        (Data_Clean_Build!Y$2:Y$51 &lt;&gt; "") *
        (Data_Clean_Build!Y$2:Y$51 = 0) *
       (Data_Clean_Build!$D$2:$D$51 &lt;&gt; Data_Clean_Build!Z$1:Z$1) *
        (($B49 = "All") + (Data_Clean_Build!$F$2:$F$51 = $B49)) *
        (($C49 = "") + ISNUMBER(SEARCH(Data_Clean_Build!$B$2:$B$51,$C49)))
    ),
    0
)</f>
        <v>0</v>
      </c>
      <c r="W49" s="19" cm="1">
        <f t="array" ref="W49">IFERROR(
    SUMPRODUCT(
        (Data_Clean_Build!AA$2:AA$51) *
        (Data_Clean_Build!Z$2:Z$51 &lt;&gt; "") *
        (Data_Clean_Build!Z$2:Z$51 = 0) *
       (Data_Clean_Build!$D$2:$D$51 &lt;&gt; Data_Clean_Build!AA$1:AA$1) *
        (($B49 = "All") + (Data_Clean_Build!$F$2:$F$51 = $B49)) *
        (($C49 = "") + ISNUMBER(SEARCH(Data_Clean_Build!$B$2:$B$51,$C49)))
    ),
    0
)</f>
        <v>0</v>
      </c>
      <c r="X49" s="19" cm="1">
        <f t="array" ref="X49">IFERROR(
    SUMPRODUCT(
        (Data_Clean_Build!AB$2:AB$51) *
        (Data_Clean_Build!AA$2:AA$51 &lt;&gt; "") *
        (Data_Clean_Build!AA$2:AA$51 = 0) *
       (Data_Clean_Build!$D$2:$D$51 &lt;&gt; Data_Clean_Build!AB$1:AB$1) *
        (($B49 = "All") + (Data_Clean_Build!$F$2:$F$51 = $B49)) *
        (($C49 = "") + ISNUMBER(SEARCH(Data_Clean_Build!$B$2:$B$51,$C49)))
    ),
    0
)</f>
        <v>0</v>
      </c>
      <c r="Y49" s="19" cm="1">
        <f t="array" ref="Y49">IFERROR(
    SUMPRODUCT(
        (Data_Clean_Build!AC$2:AC$51) *
        (Data_Clean_Build!AB$2:AB$51 &lt;&gt; "") *
        (Data_Clean_Build!AB$2:AB$51 = 0) *
       (Data_Clean_Build!$D$2:$D$51 &lt;&gt; Data_Clean_Build!AC$1:AC$1) *
        (($B49 = "All") + (Data_Clean_Build!$F$2:$F$51 = $B49)) *
        (($C49 = "") + ISNUMBER(SEARCH(Data_Clean_Build!$B$2:$B$51,$C49)))
    ),
    0
)</f>
        <v>0</v>
      </c>
      <c r="Z49" s="19" cm="1">
        <f t="array" ref="Z49">IFERROR(
    SUMPRODUCT(
        (Data_Clean_Build!AD$2:AD$51) *
        (Data_Clean_Build!AC$2:AC$51 &lt;&gt; "") *
        (Data_Clean_Build!AC$2:AC$51 = 0) *
       (Data_Clean_Build!$D$2:$D$51 &lt;&gt; Data_Clean_Build!AD$1:AD$1) *
        (($B49 = "All") + (Data_Clean_Build!$F$2:$F$51 = $B49)) *
        (($C49 = "") + ISNUMBER(SEARCH(Data_Clean_Build!$B$2:$B$51,$C49)))
    ),
    0
)</f>
        <v>0</v>
      </c>
      <c r="AA49" s="19" cm="1">
        <f t="array" ref="AA49">IFERROR(
    SUMPRODUCT(
        (Data_Clean_Build!AE$2:AE$51) *
        (Data_Clean_Build!AD$2:AD$51 &lt;&gt; "") *
        (Data_Clean_Build!AD$2:AD$51 = 0) *
       (Data_Clean_Build!$D$2:$D$51 &lt;&gt; Data_Clean_Build!AE$1:AE$1) *
        (($B49 = "All") + (Data_Clean_Build!$F$2:$F$51 = $B49)) *
        (($C49 = "") + ISNUMBER(SEARCH(Data_Clean_Build!$B$2:$B$51,$C49)))
    ),
    0
)</f>
        <v>0</v>
      </c>
      <c r="AB49" s="19" cm="1">
        <f t="array" ref="AB49">IFERROR(
    SUMPRODUCT(
        (Data_Clean_Build!AF$2:AF$51) *
        (Data_Clean_Build!AE$2:AE$51 &lt;&gt; "") *
        (Data_Clean_Build!AE$2:AE$51 = 0) *
       (Data_Clean_Build!$D$2:$D$51 &lt;&gt; Data_Clean_Build!AF$1:AF$1) *
        (($B49 = "All") + (Data_Clean_Build!$F$2:$F$51 = $B49)) *
        (($C49 = "") + ISNUMBER(SEARCH(Data_Clean_Build!$B$2:$B$51,$C49)))
    ),
    0
)</f>
        <v>0</v>
      </c>
      <c r="AC49" s="19" cm="1">
        <f t="array" ref="AC49">IFERROR(
    SUMPRODUCT(
        (Data_Clean_Build!AG$2:AG$51) *
        (Data_Clean_Build!AF$2:AF$51 &lt;&gt; "") *
        (Data_Clean_Build!AF$2:AF$51 = 0) *
       (Data_Clean_Build!$D$2:$D$51 &lt;&gt; Data_Clean_Build!AG$1:AG$1) *
        (($B49 = "All") + (Data_Clean_Build!$F$2:$F$51 = $B49)) *
        (($C49 = "") + ISNUMBER(SEARCH(Data_Clean_Build!$B$2:$B$51,$C49)))
    ),
    0
)</f>
        <v>0</v>
      </c>
      <c r="AD49" s="19" cm="1">
        <f t="array" ref="AD49">IFERROR(
    SUMPRODUCT(
        (Data_Clean_Build!AH$2:AH$51) *
        (Data_Clean_Build!AG$2:AG$51 &lt;&gt; "") *
        (Data_Clean_Build!AG$2:AG$51 = 0) *
       (Data_Clean_Build!$D$2:$D$51 &lt;&gt; Data_Clean_Build!AH$1:AH$1) *
        (($B49 = "All") + (Data_Clean_Build!$F$2:$F$51 = $B49)) *
        (($C49 = "") + ISNUMBER(SEARCH(Data_Clean_Build!$B$2:$B$51,$C49)))
    ),
    0
)</f>
        <v>0</v>
      </c>
      <c r="AE49" s="19" cm="1">
        <f t="array" ref="AE49">IFERROR(
    SUMPRODUCT(
        (Data_Clean_Build!AI$2:AI$51) *
        (Data_Clean_Build!AH$2:AH$51 &lt;&gt; "") *
        (Data_Clean_Build!AH$2:AH$51 = 0) *
       (Data_Clean_Build!$D$2:$D$51 &lt;&gt; Data_Clean_Build!AI$1:AI$1) *
        (($B49 = "All") + (Data_Clean_Build!$F$2:$F$51 = $B49)) *
        (($C49 = "") + ISNUMBER(SEARCH(Data_Clean_Build!$B$2:$B$51,$C49)))
    ),
    0
)</f>
        <v>0</v>
      </c>
      <c r="AF49" s="19" cm="1">
        <f t="array" ref="AF49">IFERROR(
    SUMPRODUCT(
        (Data_Clean_Build!AJ$2:AJ$51) *
        (Data_Clean_Build!AI$2:AI$51 &lt;&gt; "") *
        (Data_Clean_Build!AI$2:AI$51 = 0) *
       (Data_Clean_Build!$D$2:$D$51 &lt;&gt; Data_Clean_Build!AJ$1:AJ$1) *
        (($B49 = "All") + (Data_Clean_Build!$F$2:$F$51 = $B49)) *
        (($C49 = "") + ISNUMBER(SEARCH(Data_Clean_Build!$B$2:$B$51,$C49)))
    ),
    0
)</f>
        <v>0</v>
      </c>
      <c r="AH49" s="19" cm="1">
        <f t="array" ref="AH49">_xlfn.SWITCH($A49,"Start",$E49,"End",$G49,SUM($E49:$G49))</f>
        <v>0</v>
      </c>
      <c r="AI49" s="19" cm="1">
        <f t="array" ref="AI49">_xlfn.SWITCH($A49,"Start",$H49,"End",$J49,SUM($H49:$J49))</f>
        <v>0</v>
      </c>
      <c r="AJ49" s="19" cm="1">
        <f t="array" ref="AJ49">_xlfn.SWITCH($A49,"Start",$K49,"End",$M49,SUM($K49:$M49))</f>
        <v>0</v>
      </c>
      <c r="AK49" s="19" cm="1">
        <f t="array" ref="AK49">_xlfn.SWITCH($A49,"Start",$N49,"End",$P49,SUM($N49:$P49))</f>
        <v>0</v>
      </c>
      <c r="AL49" s="19" cm="1">
        <f t="array" ref="AL49">_xlfn.SWITCH($A49,"Start",$Q49,"End",$S49,SUM($Q49:$S49))</f>
        <v>0</v>
      </c>
      <c r="AM49" s="19" cm="1">
        <f t="array" ref="AM49">_xlfn.SWITCH($A49,"Start",$T49,"End",$V49,SUM($T49:$V49))</f>
        <v>0</v>
      </c>
      <c r="AN49" s="19" cm="1">
        <f t="array" ref="AN49">_xlfn.SWITCH($A49,"Start",$W49,"End",$Y49,SUM($W49:$Y49))</f>
        <v>0</v>
      </c>
      <c r="AO49" s="19" cm="1">
        <f t="array" ref="AO49">_xlfn.SWITCH($A49,"Start",$Z49,"End",$AB49,SUM($Z49:$AB49))</f>
        <v>0</v>
      </c>
      <c r="AP49" s="19" cm="1">
        <f t="array" ref="AP49">_xlfn.SWITCH($A49,"Start",$AC49,"End",$AE49,SUM($AC49:$AE49))</f>
        <v>0</v>
      </c>
      <c r="AR49" s="19" cm="1">
        <f t="array" ref="AR49">_xlfn.SWITCH($A49,"Start",$E49,"End",$P49,SUM($E49:$P49))</f>
        <v>0</v>
      </c>
      <c r="AS49" s="19" cm="1">
        <f t="array" ref="AS49">_xlfn.SWITCH($A49,"Start",$Q49,"End",$AB49,SUM($Q49:$AB49))</f>
        <v>0</v>
      </c>
    </row>
    <row r="50" spans="1:45" x14ac:dyDescent="0.2">
      <c r="A50" s="35" t="s">
        <v>18</v>
      </c>
      <c r="B50" s="34" t="s">
        <v>10</v>
      </c>
      <c r="C50" s="35" t="s">
        <v>16</v>
      </c>
      <c r="E50" s="19" cm="1">
        <f t="array" ref="E50">IFERROR(
    SUMPRODUCT(
        (Data_Clean_Build!I$2:I$51 - Data_Clean_Build!H$2:H$51) *
        ((Data_Clean_Build!I$2:I$51 - Data_Clean_Build!H$2:H$51) &gt; 0) *
        (Data_Clean_Build!H$2:H$51 &lt;&gt; 0) *
        (Data_Clean_Build!I$2:I$51 &lt;&gt; 0) *
        (($B50 = "All") + (Data_Clean_Build!$F$2:$F$51 = $B50)) *
        (($C50 = "") + ISNUMBER(SEARCH(Data_Clean_Build!$B$2:$B$51,$C50)))
    ),
    0
)</f>
        <v>0</v>
      </c>
      <c r="F50" s="19" cm="1">
        <f t="array" ref="F50">IFERROR(
    SUMPRODUCT(
        (Data_Clean_Build!J$2:J$51 - Data_Clean_Build!I$2:I$51) *
        ((Data_Clean_Build!J$2:J$51 - Data_Clean_Build!I$2:I$51) &gt; 0) *
        (Data_Clean_Build!I$2:I$51 &lt;&gt; 0) *
        (Data_Clean_Build!J$2:J$51 &lt;&gt; 0) *
        (($B50 = "All") + (Data_Clean_Build!$F$2:$F$51 = $B50)) *
        (($C50 = "") + ISNUMBER(SEARCH(Data_Clean_Build!$B$2:$B$51,$C50)))
    ),
    0
)</f>
        <v>0</v>
      </c>
      <c r="G50" s="19" cm="1">
        <f t="array" ref="G50">IFERROR(
    SUMPRODUCT(
        (Data_Clean_Build!K$2:K$51 - Data_Clean_Build!J$2:J$51) *
        ((Data_Clean_Build!K$2:K$51 - Data_Clean_Build!J$2:J$51) &gt; 0) *
        (Data_Clean_Build!J$2:J$51 &lt;&gt; 0) *
        (Data_Clean_Build!K$2:K$51 &lt;&gt; 0) *
        (($B50 = "All") + (Data_Clean_Build!$F$2:$F$51 = $B50)) *
        (($C50 = "") + ISNUMBER(SEARCH(Data_Clean_Build!$B$2:$B$51,$C50)))
    ),
    0
)</f>
        <v>0</v>
      </c>
      <c r="H50" s="19" cm="1">
        <f t="array" ref="H50">IFERROR(
    SUMPRODUCT(
        (Data_Clean_Build!L$2:L$51 - Data_Clean_Build!K$2:K$51) *
        ((Data_Clean_Build!L$2:L$51 - Data_Clean_Build!K$2:K$51) &gt; 0) *
        (Data_Clean_Build!K$2:K$51 &lt;&gt; 0) *
        (Data_Clean_Build!L$2:L$51 &lt;&gt; 0) *
        (($B50 = "All") + (Data_Clean_Build!$F$2:$F$51 = $B50)) *
        (($C50 = "") + ISNUMBER(SEARCH(Data_Clean_Build!$B$2:$B$51,$C50)))
    ),
    0
)</f>
        <v>0</v>
      </c>
      <c r="I50" s="19" cm="1">
        <f t="array" ref="I50">IFERROR(
    SUMPRODUCT(
        (Data_Clean_Build!M$2:M$51 - Data_Clean_Build!L$2:L$51) *
        ((Data_Clean_Build!M$2:M$51 - Data_Clean_Build!L$2:L$51) &gt; 0) *
        (Data_Clean_Build!L$2:L$51 &lt;&gt; 0) *
        (Data_Clean_Build!M$2:M$51 &lt;&gt; 0) *
        (($B50 = "All") + (Data_Clean_Build!$F$2:$F$51 = $B50)) *
        (($C50 = "") + ISNUMBER(SEARCH(Data_Clean_Build!$B$2:$B$51,$C50)))
    ),
    0
)</f>
        <v>0</v>
      </c>
      <c r="J50" s="19" cm="1">
        <f t="array" ref="J50">IFERROR(
    SUMPRODUCT(
        (Data_Clean_Build!N$2:N$51 - Data_Clean_Build!M$2:M$51) *
        ((Data_Clean_Build!N$2:N$51 - Data_Clean_Build!M$2:M$51) &gt; 0) *
        (Data_Clean_Build!M$2:M$51 &lt;&gt; 0) *
        (Data_Clean_Build!N$2:N$51 &lt;&gt; 0) *
        (($B50 = "All") + (Data_Clean_Build!$F$2:$F$51 = $B50)) *
        (($C50 = "") + ISNUMBER(SEARCH(Data_Clean_Build!$B$2:$B$51,$C50)))
    ),
    0
)</f>
        <v>0</v>
      </c>
      <c r="K50" s="19" cm="1">
        <f t="array" ref="K50">IFERROR(
    SUMPRODUCT(
        (Data_Clean_Build!O$2:O$51 - Data_Clean_Build!N$2:N$51) *
        ((Data_Clean_Build!O$2:O$51 - Data_Clean_Build!N$2:N$51) &gt; 0) *
        (Data_Clean_Build!N$2:N$51 &lt;&gt; 0) *
        (Data_Clean_Build!O$2:O$51 &lt;&gt; 0) *
        (($B50 = "All") + (Data_Clean_Build!$F$2:$F$51 = $B50)) *
        (($C50 = "") + ISNUMBER(SEARCH(Data_Clean_Build!$B$2:$B$51,$C50)))
    ),
    0
)</f>
        <v>0</v>
      </c>
      <c r="L50" s="19" cm="1">
        <f t="array" ref="L50">IFERROR(
    SUMPRODUCT(
        (Data_Clean_Build!P$2:P$51 - Data_Clean_Build!O$2:O$51) *
        ((Data_Clean_Build!P$2:P$51 - Data_Clean_Build!O$2:O$51) &gt; 0) *
        (Data_Clean_Build!O$2:O$51 &lt;&gt; 0) *
        (Data_Clean_Build!P$2:P$51 &lt;&gt; 0) *
        (($B50 = "All") + (Data_Clean_Build!$F$2:$F$51 = $B50)) *
        (($C50 = "") + ISNUMBER(SEARCH(Data_Clean_Build!$B$2:$B$51,$C50)))
    ),
    0
)</f>
        <v>0</v>
      </c>
      <c r="M50" s="19" cm="1">
        <f t="array" ref="M50">IFERROR(
    SUMPRODUCT(
        (Data_Clean_Build!Q$2:Q$51 - Data_Clean_Build!P$2:P$51) *
        ((Data_Clean_Build!Q$2:Q$51 - Data_Clean_Build!P$2:P$51) &gt; 0) *
        (Data_Clean_Build!P$2:P$51 &lt;&gt; 0) *
        (Data_Clean_Build!Q$2:Q$51 &lt;&gt; 0) *
        (($B50 = "All") + (Data_Clean_Build!$F$2:$F$51 = $B50)) *
        (($C50 = "") + ISNUMBER(SEARCH(Data_Clean_Build!$B$2:$B$51,$C50)))
    ),
    0
)</f>
        <v>0</v>
      </c>
      <c r="N50" s="19" cm="1">
        <f t="array" ref="N50">IFERROR(
    SUMPRODUCT(
        (Data_Clean_Build!R$2:R$51 - Data_Clean_Build!Q$2:Q$51) *
        ((Data_Clean_Build!R$2:R$51 - Data_Clean_Build!Q$2:Q$51) &gt; 0) *
        (Data_Clean_Build!Q$2:Q$51 &lt;&gt; 0) *
        (Data_Clean_Build!R$2:R$51 &lt;&gt; 0) *
        (($B50 = "All") + (Data_Clean_Build!$F$2:$F$51 = $B50)) *
        (($C50 = "") + ISNUMBER(SEARCH(Data_Clean_Build!$B$2:$B$51,$C50)))
    ),
    0
)</f>
        <v>0</v>
      </c>
      <c r="O50" s="19" cm="1">
        <f t="array" ref="O50">IFERROR(
    SUMPRODUCT(
        (Data_Clean_Build!S$2:S$51 - Data_Clean_Build!R$2:R$51) *
        ((Data_Clean_Build!S$2:S$51 - Data_Clean_Build!R$2:R$51) &gt; 0) *
        (Data_Clean_Build!R$2:R$51 &lt;&gt; 0) *
        (Data_Clean_Build!S$2:S$51 &lt;&gt; 0) *
        (($B50 = "All") + (Data_Clean_Build!$F$2:$F$51 = $B50)) *
        (($C50 = "") + ISNUMBER(SEARCH(Data_Clean_Build!$B$2:$B$51,$C50)))
    ),
    0
)</f>
        <v>0</v>
      </c>
      <c r="P50" s="19" cm="1">
        <f t="array" ref="P50">IFERROR(
    SUMPRODUCT(
        (Data_Clean_Build!T$2:T$51 - Data_Clean_Build!S$2:S$51) *
        ((Data_Clean_Build!T$2:T$51 - Data_Clean_Build!S$2:S$51) &gt; 0) *
        (Data_Clean_Build!S$2:S$51 &lt;&gt; 0) *
        (Data_Clean_Build!T$2:T$51 &lt;&gt; 0) *
        (($B50 = "All") + (Data_Clean_Build!$F$2:$F$51 = $B50)) *
        (($C50 = "") + ISNUMBER(SEARCH(Data_Clean_Build!$B$2:$B$51,$C50)))
    ),
    0
)</f>
        <v>0</v>
      </c>
      <c r="Q50" s="19" cm="1">
        <f t="array" ref="Q50">IFERROR(
    SUMPRODUCT(
        (Data_Clean_Build!U$2:U$51 - Data_Clean_Build!T$2:T$51) *
        ((Data_Clean_Build!U$2:U$51 - Data_Clean_Build!T$2:T$51) &gt; 0) *
        (Data_Clean_Build!T$2:T$51 &lt;&gt; 0) *
        (Data_Clean_Build!U$2:U$51 &lt;&gt; 0) *
        (($B50 = "All") + (Data_Clean_Build!$F$2:$F$51 = $B50)) *
        (($C50 = "") + ISNUMBER(SEARCH(Data_Clean_Build!$B$2:$B$51,$C50)))
    ),
    0
)</f>
        <v>0</v>
      </c>
      <c r="R50" s="19" cm="1">
        <f t="array" ref="R50">IFERROR(
    SUMPRODUCT(
        (Data_Clean_Build!V$2:V$51 - Data_Clean_Build!U$2:U$51) *
        ((Data_Clean_Build!V$2:V$51 - Data_Clean_Build!U$2:U$51) &gt; 0) *
        (Data_Clean_Build!U$2:U$51 &lt;&gt; 0) *
        (Data_Clean_Build!V$2:V$51 &lt;&gt; 0) *
        (($B50 = "All") + (Data_Clean_Build!$F$2:$F$51 = $B50)) *
        (($C50 = "") + ISNUMBER(SEARCH(Data_Clean_Build!$B$2:$B$51,$C50)))
    ),
    0
)</f>
        <v>0</v>
      </c>
      <c r="S50" s="19" cm="1">
        <f t="array" ref="S50">IFERROR(
    SUMPRODUCT(
        (Data_Clean_Build!W$2:W$51 - Data_Clean_Build!V$2:V$51) *
        ((Data_Clean_Build!W$2:W$51 - Data_Clean_Build!V$2:V$51) &gt; 0) *
        (Data_Clean_Build!V$2:V$51 &lt;&gt; 0) *
        (Data_Clean_Build!W$2:W$51 &lt;&gt; 0) *
        (($B50 = "All") + (Data_Clean_Build!$F$2:$F$51 = $B50)) *
        (($C50 = "") + ISNUMBER(SEARCH(Data_Clean_Build!$B$2:$B$51,$C50)))
    ),
    0
)</f>
        <v>0</v>
      </c>
      <c r="T50" s="19" cm="1">
        <f t="array" ref="T50">IFERROR(
    SUMPRODUCT(
        (Data_Clean_Build!X$2:X$51 - Data_Clean_Build!W$2:W$51) *
        ((Data_Clean_Build!X$2:X$51 - Data_Clean_Build!W$2:W$51) &gt; 0) *
        (Data_Clean_Build!W$2:W$51 &lt;&gt; 0) *
        (Data_Clean_Build!X$2:X$51 &lt;&gt; 0) *
        (($B50 = "All") + (Data_Clean_Build!$F$2:$F$51 = $B50)) *
        (($C50 = "") + ISNUMBER(SEARCH(Data_Clean_Build!$B$2:$B$51,$C50)))
    ),
    0
)</f>
        <v>0</v>
      </c>
      <c r="U50" s="19" cm="1">
        <f t="array" ref="U50">IFERROR(
    SUMPRODUCT(
        (Data_Clean_Build!Y$2:Y$51 - Data_Clean_Build!X$2:X$51) *
        ((Data_Clean_Build!Y$2:Y$51 - Data_Clean_Build!X$2:X$51) &gt; 0) *
        (Data_Clean_Build!X$2:X$51 &lt;&gt; 0) *
        (Data_Clean_Build!Y$2:Y$51 &lt;&gt; 0) *
        (($B50 = "All") + (Data_Clean_Build!$F$2:$F$51 = $B50)) *
        (($C50 = "") + ISNUMBER(SEARCH(Data_Clean_Build!$B$2:$B$51,$C50)))
    ),
    0
)</f>
        <v>0</v>
      </c>
      <c r="V50" s="19" cm="1">
        <f t="array" ref="V50">IFERROR(
    SUMPRODUCT(
        (Data_Clean_Build!Z$2:Z$51 - Data_Clean_Build!Y$2:Y$51) *
        ((Data_Clean_Build!Z$2:Z$51 - Data_Clean_Build!Y$2:Y$51) &gt; 0) *
        (Data_Clean_Build!Y$2:Y$51 &lt;&gt; 0) *
        (Data_Clean_Build!Z$2:Z$51 &lt;&gt; 0) *
        (($B50 = "All") + (Data_Clean_Build!$F$2:$F$51 = $B50)) *
        (($C50 = "") + ISNUMBER(SEARCH(Data_Clean_Build!$B$2:$B$51,$C50)))
    ),
    0
)</f>
        <v>0</v>
      </c>
      <c r="W50" s="19" cm="1">
        <f t="array" ref="W50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(($B50 = "All") + (Data_Clean_Build!$F$2:$F$51 = $B50)) *
        (($C50 = "") + ISNUMBER(SEARCH(Data_Clean_Build!$B$2:$B$51,$C50)))
    ),
    0
)</f>
        <v>0</v>
      </c>
      <c r="X50" s="19" cm="1">
        <f t="array" ref="X50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(($B50 = "All") + (Data_Clean_Build!$F$2:$F$51 = $B50)) *
        (($C50 = "") + ISNUMBER(SEARCH(Data_Clean_Build!$B$2:$B$51,$C50)))
    ),
    0
)</f>
        <v>173.66399999999999</v>
      </c>
      <c r="Y50" s="19" cm="1">
        <f t="array" ref="Y50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(($B50 = "All") + (Data_Clean_Build!$F$2:$F$51 = $B50)) *
        (($C50 = "") + ISNUMBER(SEARCH(Data_Clean_Build!$B$2:$B$51,$C50)))
    ),
    0
)</f>
        <v>0</v>
      </c>
      <c r="Z50" s="19" cm="1">
        <f t="array" ref="Z50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(($B50 = "All") + (Data_Clean_Build!$F$2:$F$51 = $B50)) *
        (($C50 = "") + ISNUMBER(SEARCH(Data_Clean_Build!$B$2:$B$51,$C50)))
    ),
    0
)</f>
        <v>0</v>
      </c>
      <c r="AA50" s="19" cm="1">
        <f t="array" ref="AA50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(($B50 = "All") + (Data_Clean_Build!$F$2:$F$51 = $B50)) *
        (($C50 = "") + ISNUMBER(SEARCH(Data_Clean_Build!$B$2:$B$51,$C50)))
    ),
    0
)</f>
        <v>0</v>
      </c>
      <c r="AB50" s="19" cm="1">
        <f t="array" ref="AB50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(($B50 = "All") + (Data_Clean_Build!$F$2:$F$51 = $B50)) *
        (($C50 = "") + ISNUMBER(SEARCH(Data_Clean_Build!$B$2:$B$51,$C50)))
    ),
    0
)</f>
        <v>0</v>
      </c>
      <c r="AC50" s="19" cm="1">
        <f t="array" ref="AC50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(($B50 = "All") + (Data_Clean_Build!$F$2:$F$51 = $B50)) *
        (($C50 = "") + ISNUMBER(SEARCH(Data_Clean_Build!$B$2:$B$51,$C50)))
    ),
    0
)</f>
        <v>3.5899199999999922</v>
      </c>
      <c r="AD50" s="19" cm="1">
        <f t="array" ref="AD50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(($B50 = "All") + (Data_Clean_Build!$F$2:$F$51 = $B50)) *
        (($C50 = "") + ISNUMBER(SEARCH(Data_Clean_Build!$B$2:$B$51,$C50)))
    ),
    0
)</f>
        <v>0</v>
      </c>
      <c r="AE50" s="19" cm="1">
        <f t="array" ref="AE50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(($B50 = "All") + (Data_Clean_Build!$F$2:$F$51 = $B50)) *
        (($C50 = "") + ISNUMBER(SEARCH(Data_Clean_Build!$B$2:$B$51,$C50)))
    ),
    0
)</f>
        <v>0</v>
      </c>
      <c r="AF50" s="19" cm="1">
        <f t="array" ref="AF50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(($B50 = "All") + (Data_Clean_Build!$F$2:$F$51 = $B50)) *
        (($C50 = "") + ISNUMBER(SEARCH(Data_Clean_Build!$B$2:$B$51,$C50)))
    ),
    0
)</f>
        <v>0</v>
      </c>
      <c r="AH50" s="19" cm="1">
        <f t="array" ref="AH50">_xlfn.SWITCH($A50,"Start",$E50,"End",$G50,SUM($E50:$G50))</f>
        <v>0</v>
      </c>
      <c r="AI50" s="19" cm="1">
        <f t="array" ref="AI50">_xlfn.SWITCH($A50,"Start",$H50,"End",$J50,SUM($H50:$J50))</f>
        <v>0</v>
      </c>
      <c r="AJ50" s="19" cm="1">
        <f t="array" ref="AJ50">_xlfn.SWITCH($A50,"Start",$K50,"End",$M50,SUM($K50:$M50))</f>
        <v>0</v>
      </c>
      <c r="AK50" s="19" cm="1">
        <f t="array" ref="AK50">_xlfn.SWITCH($A50,"Start",$N50,"End",$P50,SUM($N50:$P50))</f>
        <v>0</v>
      </c>
      <c r="AL50" s="19" cm="1">
        <f t="array" ref="AL50">_xlfn.SWITCH($A50,"Start",$Q50,"End",$S50,SUM($Q50:$S50))</f>
        <v>0</v>
      </c>
      <c r="AM50" s="19" cm="1">
        <f t="array" ref="AM50">_xlfn.SWITCH($A50,"Start",$T50,"End",$V50,SUM($T50:$V50))</f>
        <v>0</v>
      </c>
      <c r="AN50" s="19" cm="1">
        <f t="array" ref="AN50">_xlfn.SWITCH($A50,"Start",$W50,"End",$Y50,SUM($W50:$Y50))</f>
        <v>173.66399999999999</v>
      </c>
      <c r="AO50" s="19" cm="1">
        <f t="array" ref="AO50">_xlfn.SWITCH($A50,"Start",$Z50,"End",$AB50,SUM($Z50:$AB50))</f>
        <v>0</v>
      </c>
      <c r="AP50" s="19" cm="1">
        <f t="array" ref="AP50">_xlfn.SWITCH($A50,"Start",$AC50,"End",$AE50,SUM($AC50:$AE50))</f>
        <v>3.5899199999999922</v>
      </c>
      <c r="AR50" s="19" cm="1">
        <f t="array" ref="AR50">_xlfn.SWITCH($A50,"Start",$E50,"End",$P50,SUM($E50:$P50))</f>
        <v>0</v>
      </c>
      <c r="AS50" s="19" cm="1">
        <f t="array" ref="AS50">_xlfn.SWITCH($A50,"Start",$Q50,"End",$AB50,SUM($Q50:$AB50))</f>
        <v>173.66399999999999</v>
      </c>
    </row>
    <row r="51" spans="1:45" x14ac:dyDescent="0.2">
      <c r="A51" s="35" t="s">
        <v>19</v>
      </c>
      <c r="B51" s="34" t="s">
        <v>10</v>
      </c>
      <c r="C51" s="35" t="s">
        <v>16</v>
      </c>
      <c r="E51" s="19" cm="1">
        <f t="array" ref="E51">IFERROR(
    SUMPRODUCT(
        (Data_Clean_Build!I$2:I$51 - Data_Clean_Build!H$2:H$51) *
        ((Data_Clean_Build!I$2:I$51 - Data_Clean_Build!H$2:H$51) &lt; 0) *
        (Data_Clean_Build!H$2:H$51 &lt;&gt; 0) *
        (Data_Clean_Build!I$2:I$51 &lt;&gt; 0) *
        (($B51 = "All") + (Data_Clean_Build!$F$2:$F$51 = $B51)) *
        (($C51 = "") + ISNUMBER(SEARCH(Data_Clean_Build!$B$2:$B$51,$C51)))
    ),
    0
)</f>
        <v>0</v>
      </c>
      <c r="F51" s="19" cm="1">
        <f t="array" ref="F51">IFERROR(
    SUMPRODUCT(
        (Data_Clean_Build!J$2:J$51 - Data_Clean_Build!I$2:I$51) *
        ((Data_Clean_Build!J$2:J$51 - Data_Clean_Build!I$2:I$51) &lt; 0) *
        (Data_Clean_Build!I$2:I$51 &lt;&gt; 0) *
        (Data_Clean_Build!J$2:J$51 &lt;&gt; 0) *
        (($B51 = "All") + (Data_Clean_Build!$F$2:$F$51 = $B51)) *
        (($C51 = "") + ISNUMBER(SEARCH(Data_Clean_Build!$B$2:$B$51,$C51)))
    ),
    0
)</f>
        <v>0</v>
      </c>
      <c r="G51" s="19" cm="1">
        <f t="array" ref="G51">IFERROR(
    SUMPRODUCT(
        (Data_Clean_Build!K$2:K$51 - Data_Clean_Build!J$2:J$51) *
        ((Data_Clean_Build!K$2:K$51 - Data_Clean_Build!J$2:J$51) &lt; 0) *
        (Data_Clean_Build!J$2:J$51 &lt;&gt; 0) *
        (Data_Clean_Build!K$2:K$51 &lt;&gt; 0) *
        (($B51 = "All") + (Data_Clean_Build!$F$2:$F$51 = $B51)) *
        (($C51 = "") + ISNUMBER(SEARCH(Data_Clean_Build!$B$2:$B$51,$C51)))
    ),
    0
)</f>
        <v>0</v>
      </c>
      <c r="H51" s="19" cm="1">
        <f t="array" ref="H51">IFERROR(
    SUMPRODUCT(
        (Data_Clean_Build!L$2:L$51 - Data_Clean_Build!K$2:K$51) *
        ((Data_Clean_Build!L$2:L$51 - Data_Clean_Build!K$2:K$51) &lt; 0) *
        (Data_Clean_Build!K$2:K$51 &lt;&gt; 0) *
        (Data_Clean_Build!L$2:L$51 &lt;&gt; 0) *
        (($B51 = "All") + (Data_Clean_Build!$F$2:$F$51 = $B51)) *
        (($C51 = "") + ISNUMBER(SEARCH(Data_Clean_Build!$B$2:$B$51,$C51)))
    ),
    0
)</f>
        <v>0</v>
      </c>
      <c r="I51" s="19" cm="1">
        <f t="array" ref="I51">IFERROR(
    SUMPRODUCT(
        (Data_Clean_Build!M$2:M$51 - Data_Clean_Build!L$2:L$51) *
        ((Data_Clean_Build!M$2:M$51 - Data_Clean_Build!L$2:L$51) &lt; 0) *
        (Data_Clean_Build!L$2:L$51 &lt;&gt; 0) *
        (Data_Clean_Build!M$2:M$51 &lt;&gt; 0) *
        (($B51 = "All") + (Data_Clean_Build!$F$2:$F$51 = $B51)) *
        (($C51 = "") + ISNUMBER(SEARCH(Data_Clean_Build!$B$2:$B$51,$C51)))
    ),
    0
)</f>
        <v>0</v>
      </c>
      <c r="J51" s="19" cm="1">
        <f t="array" ref="J51">IFERROR(
    SUMPRODUCT(
        (Data_Clean_Build!N$2:N$51 - Data_Clean_Build!M$2:M$51) *
        ((Data_Clean_Build!N$2:N$51 - Data_Clean_Build!M$2:M$51) &lt; 0) *
        (Data_Clean_Build!M$2:M$51 &lt;&gt; 0) *
        (Data_Clean_Build!N$2:N$51 &lt;&gt; 0) *
        (($B51 = "All") + (Data_Clean_Build!$F$2:$F$51 = $B51)) *
        (($C51 = "") + ISNUMBER(SEARCH(Data_Clean_Build!$B$2:$B$51,$C51)))
    ),
    0
)</f>
        <v>0</v>
      </c>
      <c r="K51" s="19" cm="1">
        <f t="array" ref="K51">IFERROR(
    SUMPRODUCT(
        (Data_Clean_Build!O$2:O$51 - Data_Clean_Build!N$2:N$51) *
        ((Data_Clean_Build!O$2:O$51 - Data_Clean_Build!N$2:N$51) &lt; 0) *
        (Data_Clean_Build!N$2:N$51 &lt;&gt; 0) *
        (Data_Clean_Build!O$2:O$51 &lt;&gt; 0) *
        (($B51 = "All") + (Data_Clean_Build!$F$2:$F$51 = $B51)) *
        (($C51 = "") + ISNUMBER(SEARCH(Data_Clean_Build!$B$2:$B$51,$C51)))
    ),
    0
)</f>
        <v>0</v>
      </c>
      <c r="L51" s="19" cm="1">
        <f t="array" ref="L51">IFERROR(
    SUMPRODUCT(
        (Data_Clean_Build!P$2:P$51 - Data_Clean_Build!O$2:O$51) *
        ((Data_Clean_Build!P$2:P$51 - Data_Clean_Build!O$2:O$51) &lt; 0) *
        (Data_Clean_Build!O$2:O$51 &lt;&gt; 0) *
        (Data_Clean_Build!P$2:P$51 &lt;&gt; 0) *
        (($B51 = "All") + (Data_Clean_Build!$F$2:$F$51 = $B51)) *
        (($C51 = "") + ISNUMBER(SEARCH(Data_Clean_Build!$B$2:$B$51,$C51)))
    ),
    0
)</f>
        <v>0</v>
      </c>
      <c r="M51" s="19" cm="1">
        <f t="array" ref="M51">IFERROR(
    SUMPRODUCT(
        (Data_Clean_Build!Q$2:Q$51 - Data_Clean_Build!P$2:P$51) *
        ((Data_Clean_Build!Q$2:Q$51 - Data_Clean_Build!P$2:P$51) &lt; 0) *
        (Data_Clean_Build!P$2:P$51 &lt;&gt; 0) *
        (Data_Clean_Build!Q$2:Q$51 &lt;&gt; 0) *
        (($B51 = "All") + (Data_Clean_Build!$F$2:$F$51 = $B51)) *
        (($C51 = "") + ISNUMBER(SEARCH(Data_Clean_Build!$B$2:$B$51,$C51)))
    ),
    0
)</f>
        <v>0</v>
      </c>
      <c r="N51" s="19" cm="1">
        <f t="array" ref="N51">IFERROR(
    SUMPRODUCT(
        (Data_Clean_Build!R$2:R$51 - Data_Clean_Build!Q$2:Q$51) *
        ((Data_Clean_Build!R$2:R$51 - Data_Clean_Build!Q$2:Q$51) &lt; 0) *
        (Data_Clean_Build!Q$2:Q$51 &lt;&gt; 0) *
        (Data_Clean_Build!R$2:R$51 &lt;&gt; 0) *
        (($B51 = "All") + (Data_Clean_Build!$F$2:$F$51 = $B51)) *
        (($C51 = "") + ISNUMBER(SEARCH(Data_Clean_Build!$B$2:$B$51,$C51)))
    ),
    0
)</f>
        <v>0</v>
      </c>
      <c r="O51" s="19" cm="1">
        <f t="array" ref="O51">IFERROR(
    SUMPRODUCT(
        (Data_Clean_Build!S$2:S$51 - Data_Clean_Build!R$2:R$51) *
        ((Data_Clean_Build!S$2:S$51 - Data_Clean_Build!R$2:R$51) &lt; 0) *
        (Data_Clean_Build!R$2:R$51 &lt;&gt; 0) *
        (Data_Clean_Build!S$2:S$51 &lt;&gt; 0) *
        (($B51 = "All") + (Data_Clean_Build!$F$2:$F$51 = $B51)) *
        (($C51 = "") + ISNUMBER(SEARCH(Data_Clean_Build!$B$2:$B$51,$C51)))
    ),
    0
)</f>
        <v>0</v>
      </c>
      <c r="P51" s="19" cm="1">
        <f t="array" ref="P51">IFERROR(
    SUMPRODUCT(
        (Data_Clean_Build!T$2:T$51 - Data_Clean_Build!S$2:S$51) *
        ((Data_Clean_Build!T$2:T$51 - Data_Clean_Build!S$2:S$51) &lt; 0) *
        (Data_Clean_Build!S$2:S$51 &lt;&gt; 0) *
        (Data_Clean_Build!T$2:T$51 &lt;&gt; 0) *
        (($B51 = "All") + (Data_Clean_Build!$F$2:$F$51 = $B51)) *
        (($C51 = "") + ISNUMBER(SEARCH(Data_Clean_Build!$B$2:$B$51,$C51)))
    ),
    0
)</f>
        <v>0</v>
      </c>
      <c r="Q51" s="19" cm="1">
        <f t="array" ref="Q51">IFERROR(
    SUMPRODUCT(
        (Data_Clean_Build!U$2:U$51 - Data_Clean_Build!T$2:T$51) *
        ((Data_Clean_Build!U$2:U$51 - Data_Clean_Build!T$2:T$51) &lt; 0) *
        (Data_Clean_Build!T$2:T$51 &lt;&gt; 0) *
        (Data_Clean_Build!U$2:U$51 &lt;&gt; 0) *
        (($B51 = "All") + (Data_Clean_Build!$F$2:$F$51 = $B51)) *
        (($C51 = "") + ISNUMBER(SEARCH(Data_Clean_Build!$B$2:$B$51,$C51)))
    ),
    0
)</f>
        <v>0</v>
      </c>
      <c r="R51" s="19" cm="1">
        <f t="array" ref="R51">IFERROR(
    SUMPRODUCT(
        (Data_Clean_Build!V$2:V$51 - Data_Clean_Build!U$2:U$51) *
        ((Data_Clean_Build!V$2:V$51 - Data_Clean_Build!U$2:U$51) &lt; 0) *
        (Data_Clean_Build!U$2:U$51 &lt;&gt; 0) *
        (Data_Clean_Build!V$2:V$51 &lt;&gt; 0) *
        (($B51 = "All") + (Data_Clean_Build!$F$2:$F$51 = $B51)) *
        (($C51 = "") + ISNUMBER(SEARCH(Data_Clean_Build!$B$2:$B$51,$C51)))
    ),
    0
)</f>
        <v>0</v>
      </c>
      <c r="S51" s="19" cm="1">
        <f t="array" ref="S51">IFERROR(
    SUMPRODUCT(
        (Data_Clean_Build!W$2:W$51 - Data_Clean_Build!V$2:V$51) *
        ((Data_Clean_Build!W$2:W$51 - Data_Clean_Build!V$2:V$51) &lt; 0) *
        (Data_Clean_Build!V$2:V$51 &lt;&gt; 0) *
        (Data_Clean_Build!W$2:W$51 &lt;&gt; 0) *
        (($B51 = "All") + (Data_Clean_Build!$F$2:$F$51 = $B51)) *
        (($C51 = "") + ISNUMBER(SEARCH(Data_Clean_Build!$B$2:$B$51,$C51)))
    ),
    0
)</f>
        <v>0</v>
      </c>
      <c r="T51" s="19" cm="1">
        <f t="array" ref="T51">IFERROR(
    SUMPRODUCT(
        (Data_Clean_Build!X$2:X$51 - Data_Clean_Build!W$2:W$51) *
        ((Data_Clean_Build!X$2:X$51 - Data_Clean_Build!W$2:W$51) &lt; 0) *
        (Data_Clean_Build!W$2:W$51 &lt;&gt; 0) *
        (Data_Clean_Build!X$2:X$51 &lt;&gt; 0) *
        (($B51 = "All") + (Data_Clean_Build!$F$2:$F$51 = $B51)) *
        (($C51 = "") + ISNUMBER(SEARCH(Data_Clean_Build!$B$2:$B$51,$C51)))
    ),
    0
)</f>
        <v>0</v>
      </c>
      <c r="U51" s="19" cm="1">
        <f t="array" ref="U51">IFERROR(
    SUMPRODUCT(
        (Data_Clean_Build!Y$2:Y$51 - Data_Clean_Build!X$2:X$51) *
        ((Data_Clean_Build!Y$2:Y$51 - Data_Clean_Build!X$2:X$51) &lt; 0) *
        (Data_Clean_Build!X$2:X$51 &lt;&gt; 0) *
        (Data_Clean_Build!Y$2:Y$51 &lt;&gt; 0) *
        (($B51 = "All") + (Data_Clean_Build!$F$2:$F$51 = $B51)) *
        (($C51 = "") + ISNUMBER(SEARCH(Data_Clean_Build!$B$2:$B$51,$C51)))
    ),
    0
)</f>
        <v>0</v>
      </c>
      <c r="V51" s="19" cm="1">
        <f t="array" ref="V51">IFERROR(
    SUMPRODUCT(
        (Data_Clean_Build!Z$2:Z$51 - Data_Clean_Build!Y$2:Y$51) *
        ((Data_Clean_Build!Z$2:Z$51 - Data_Clean_Build!Y$2:Y$51) &lt; 0) *
        (Data_Clean_Build!Y$2:Y$51 &lt;&gt; 0) *
        (Data_Clean_Build!Z$2:Z$51 &lt;&gt; 0) *
        (($B51 = "All") + (Data_Clean_Build!$F$2:$F$51 = $B51)) *
        (($C51 = "") + ISNUMBER(SEARCH(Data_Clean_Build!$B$2:$B$51,$C51)))
    ),
    0
)</f>
        <v>-17.206559999999996</v>
      </c>
      <c r="W51" s="19" cm="1">
        <f t="array" ref="W51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(($B51 = "All") + (Data_Clean_Build!$F$2:$F$51 = $B51)) *
        (($C51 = "") + ISNUMBER(SEARCH(Data_Clean_Build!$B$2:$B$51,$C51)))
    ),
    0
)</f>
        <v>0</v>
      </c>
      <c r="X51" s="19" cm="1">
        <f t="array" ref="X51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(($B51 = "All") + (Data_Clean_Build!$F$2:$F$51 = $B51)) *
        (($C51 = "") + ISNUMBER(SEARCH(Data_Clean_Build!$B$2:$B$51,$C51)))
    ),
    0
)</f>
        <v>0</v>
      </c>
      <c r="Y51" s="19" cm="1">
        <f t="array" ref="Y51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(($B51 = "All") + (Data_Clean_Build!$F$2:$F$51 = $B51)) *
        (($C51 = "") + ISNUMBER(SEARCH(Data_Clean_Build!$B$2:$B$51,$C51)))
    ),
    0
)</f>
        <v>0</v>
      </c>
      <c r="Z51" s="19" cm="1">
        <f t="array" ref="Z51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(($B51 = "All") + (Data_Clean_Build!$F$2:$F$51 = $B51)) *
        (($C51 = "") + ISNUMBER(SEARCH(Data_Clean_Build!$B$2:$B$51,$C51)))
    ),
    0
)</f>
        <v>0</v>
      </c>
      <c r="AA51" s="19" cm="1">
        <f t="array" ref="AA51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(($B51 = "All") + (Data_Clean_Build!$F$2:$F$51 = $B51)) *
        (($C51 = "") + ISNUMBER(SEARCH(Data_Clean_Build!$B$2:$B$51,$C51)))
    ),
    0
)</f>
        <v>0</v>
      </c>
      <c r="AB51" s="19" cm="1">
        <f t="array" ref="AB51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(($B51 = "All") + (Data_Clean_Build!$F$2:$F$51 = $B51)) *
        (($C51 = "") + ISNUMBER(SEARCH(Data_Clean_Build!$B$2:$B$51,$C51)))
    ),
    0
)</f>
        <v>0</v>
      </c>
      <c r="AC51" s="19" cm="1">
        <f t="array" ref="AC51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(($B51 = "All") + (Data_Clean_Build!$F$2:$F$51 = $B51)) *
        (($C51 = "") + ISNUMBER(SEARCH(Data_Clean_Build!$B$2:$B$51,$C51)))
    ),
    0
)</f>
        <v>0</v>
      </c>
      <c r="AD51" s="19" cm="1">
        <f t="array" ref="AD51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(($B51 = "All") + (Data_Clean_Build!$F$2:$F$51 = $B51)) *
        (($C51 = "") + ISNUMBER(SEARCH(Data_Clean_Build!$B$2:$B$51,$C51)))
    ),
    0
)</f>
        <v>0</v>
      </c>
      <c r="AE51" s="19" cm="1">
        <f t="array" ref="AE51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(($B51 = "All") + (Data_Clean_Build!$F$2:$F$51 = $B51)) *
        (($C51 = "") + ISNUMBER(SEARCH(Data_Clean_Build!$B$2:$B$51,$C51)))
    ),
    0
)</f>
        <v>0</v>
      </c>
      <c r="AF51" s="19" cm="1">
        <f t="array" ref="AF51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(($B51 = "All") + (Data_Clean_Build!$F$2:$F$51 = $B51)) *
        (($C51 = "") + ISNUMBER(SEARCH(Data_Clean_Build!$B$2:$B$51,$C51)))
    ),
    0
)</f>
        <v>0</v>
      </c>
      <c r="AH51" s="19" cm="1">
        <f t="array" ref="AH51">_xlfn.SWITCH($A51,"Start",$E51,"End",$G51,SUM($E51:$G51))</f>
        <v>0</v>
      </c>
      <c r="AI51" s="19" cm="1">
        <f t="array" ref="AI51">_xlfn.SWITCH($A51,"Start",$H51,"End",$J51,SUM($H51:$J51))</f>
        <v>0</v>
      </c>
      <c r="AJ51" s="19" cm="1">
        <f t="array" ref="AJ51">_xlfn.SWITCH($A51,"Start",$K51,"End",$M51,SUM($K51:$M51))</f>
        <v>0</v>
      </c>
      <c r="AK51" s="19" cm="1">
        <f t="array" ref="AK51">_xlfn.SWITCH($A51,"Start",$N51,"End",$P51,SUM($N51:$P51))</f>
        <v>0</v>
      </c>
      <c r="AL51" s="19" cm="1">
        <f t="array" ref="AL51">_xlfn.SWITCH($A51,"Start",$Q51,"End",$S51,SUM($Q51:$S51))</f>
        <v>0</v>
      </c>
      <c r="AM51" s="19" cm="1">
        <f t="array" ref="AM51">_xlfn.SWITCH($A51,"Start",$T51,"End",$V51,SUM($T51:$V51))</f>
        <v>-17.206559999999996</v>
      </c>
      <c r="AN51" s="19" cm="1">
        <f t="array" ref="AN51">_xlfn.SWITCH($A51,"Start",$W51,"End",$Y51,SUM($W51:$Y51))</f>
        <v>0</v>
      </c>
      <c r="AO51" s="19" cm="1">
        <f t="array" ref="AO51">_xlfn.SWITCH($A51,"Start",$Z51,"End",$AB51,SUM($Z51:$AB51))</f>
        <v>0</v>
      </c>
      <c r="AP51" s="19" cm="1">
        <f t="array" ref="AP51">_xlfn.SWITCH($A51,"Start",$AC51,"End",$AE51,SUM($AC51:$AE51))</f>
        <v>0</v>
      </c>
      <c r="AR51" s="19" cm="1">
        <f t="array" ref="AR51">_xlfn.SWITCH($A51,"Start",$E51,"End",$P51,SUM($E51:$P51))</f>
        <v>0</v>
      </c>
      <c r="AS51" s="19" cm="1">
        <f t="array" ref="AS51">_xlfn.SWITCH($A51,"Start",$Q51,"End",$AB51,SUM($Q51:$AB51))</f>
        <v>-17.206559999999996</v>
      </c>
    </row>
    <row r="52" spans="1:45" x14ac:dyDescent="0.2">
      <c r="A52" s="35" t="s">
        <v>20</v>
      </c>
      <c r="B52" s="34" t="s">
        <v>10</v>
      </c>
      <c r="C52" s="35" t="s">
        <v>16</v>
      </c>
      <c r="E52" s="19" cm="1">
        <f t="array" ref="E52">IFERROR(
    -SUMPRODUCT(
        (Data_Clean_Build!H$2:H$51) *
        (Data_Clean_Build!I$2:I$51 = 0) *
       (Data_Clean_Build!$E$2:$E$51 &lt;&gt; Data_Clean_Build!I$1:I$1) *
        (($B52 = "All") + (Data_Clean_Build!$F$2:$F$51 = $B52)) *
        (($C52 = "") + ISNUMBER(SEARCH(Data_Clean_Build!$B$2:$B$51,$C52)))
    ),
    0
)</f>
        <v>0</v>
      </c>
      <c r="F52" s="19" cm="1">
        <f t="array" ref="F52">IFERROR(
    -SUMPRODUCT(
        (Data_Clean_Build!I$2:I$51) *
        (Data_Clean_Build!J$2:J$51 = 0) *
       (Data_Clean_Build!$E$2:$E$51 &lt;&gt; Data_Clean_Build!J$1:J$1) *
        (($B52 = "All") + (Data_Clean_Build!$F$2:$F$51 = $B52)) *
        (($C52 = "") + ISNUMBER(SEARCH(Data_Clean_Build!$B$2:$B$51,$C52)))
    ),
    0
)</f>
        <v>0</v>
      </c>
      <c r="G52" s="19" cm="1">
        <f t="array" ref="G52">IFERROR(
    -SUMPRODUCT(
        (Data_Clean_Build!J$2:J$51) *
        (Data_Clean_Build!K$2:K$51 = 0) *
       (Data_Clean_Build!$E$2:$E$51 &lt;&gt; Data_Clean_Build!K$1:K$1) *
        (($B52 = "All") + (Data_Clean_Build!$F$2:$F$51 = $B52)) *
        (($C52 = "") + ISNUMBER(SEARCH(Data_Clean_Build!$B$2:$B$51,$C52)))
    ),
    0
)</f>
        <v>0</v>
      </c>
      <c r="H52" s="19" cm="1">
        <f t="array" ref="H52">IFERROR(
    -SUMPRODUCT(
        (Data_Clean_Build!K$2:K$51) *
        (Data_Clean_Build!L$2:L$51 = 0) *
       (Data_Clean_Build!$E$2:$E$51 &lt;&gt; Data_Clean_Build!L$1:L$1) *
        (($B52 = "All") + (Data_Clean_Build!$F$2:$F$51 = $B52)) *
        (($C52 = "") + ISNUMBER(SEARCH(Data_Clean_Build!$B$2:$B$51,$C52)))
    ),
    0
)</f>
        <v>0</v>
      </c>
      <c r="I52" s="19" cm="1">
        <f t="array" ref="I52">IFERROR(
    -SUMPRODUCT(
        (Data_Clean_Build!L$2:L$51) *
        (Data_Clean_Build!M$2:M$51 = 0) *
       (Data_Clean_Build!$E$2:$E$51 &lt;&gt; Data_Clean_Build!M$1:M$1) *
        (($B52 = "All") + (Data_Clean_Build!$F$2:$F$51 = $B52)) *
        (($C52 = "") + ISNUMBER(SEARCH(Data_Clean_Build!$B$2:$B$51,$C52)))
    ),
    0
)</f>
        <v>0</v>
      </c>
      <c r="J52" s="19" cm="1">
        <f t="array" ref="J52">IFERROR(
    -SUMPRODUCT(
        (Data_Clean_Build!M$2:M$51) *
        (Data_Clean_Build!N$2:N$51 = 0) *
       (Data_Clean_Build!$E$2:$E$51 &lt;&gt; Data_Clean_Build!N$1:N$1) *
        (($B52 = "All") + (Data_Clean_Build!$F$2:$F$51 = $B52)) *
        (($C52 = "") + ISNUMBER(SEARCH(Data_Clean_Build!$B$2:$B$51,$C52)))
    ),
    0
)</f>
        <v>0</v>
      </c>
      <c r="K52" s="19" cm="1">
        <f t="array" ref="K52">IFERROR(
    -SUMPRODUCT(
        (Data_Clean_Build!N$2:N$51) *
        (Data_Clean_Build!O$2:O$51 = 0) *
       (Data_Clean_Build!$E$2:$E$51 &lt;&gt; Data_Clean_Build!O$1:O$1) *
        (($B52 = "All") + (Data_Clean_Build!$F$2:$F$51 = $B52)) *
        (($C52 = "") + ISNUMBER(SEARCH(Data_Clean_Build!$B$2:$B$51,$C52)))
    ),
    0
)</f>
        <v>0</v>
      </c>
      <c r="L52" s="19" cm="1">
        <f t="array" ref="L52">IFERROR(
    -SUMPRODUCT(
        (Data_Clean_Build!O$2:O$51) *
        (Data_Clean_Build!P$2:P$51 = 0) *
       (Data_Clean_Build!$E$2:$E$51 &lt;&gt; Data_Clean_Build!P$1:P$1) *
        (($B52 = "All") + (Data_Clean_Build!$F$2:$F$51 = $B52)) *
        (($C52 = "") + ISNUMBER(SEARCH(Data_Clean_Build!$B$2:$B$51,$C52)))
    ),
    0
)</f>
        <v>0</v>
      </c>
      <c r="M52" s="19" cm="1">
        <f t="array" ref="M52">IFERROR(
    -SUMPRODUCT(
        (Data_Clean_Build!P$2:P$51) *
        (Data_Clean_Build!Q$2:Q$51 = 0) *
       (Data_Clean_Build!$E$2:$E$51 &lt;&gt; Data_Clean_Build!Q$1:Q$1) *
        (($B52 = "All") + (Data_Clean_Build!$F$2:$F$51 = $B52)) *
        (($C52 = "") + ISNUMBER(SEARCH(Data_Clean_Build!$B$2:$B$51,$C52)))
    ),
    0
)</f>
        <v>0</v>
      </c>
      <c r="N52" s="19" cm="1">
        <f t="array" ref="N52">IFERROR(
    -SUMPRODUCT(
        (Data_Clean_Build!Q$2:Q$51) *
        (Data_Clean_Build!R$2:R$51 = 0) *
       (Data_Clean_Build!$E$2:$E$51 &lt;&gt; Data_Clean_Build!R$1:R$1) *
        (($B52 = "All") + (Data_Clean_Build!$F$2:$F$51 = $B52)) *
        (($C52 = "") + ISNUMBER(SEARCH(Data_Clean_Build!$B$2:$B$51,$C52)))
    ),
    0
)</f>
        <v>0</v>
      </c>
      <c r="O52" s="19" cm="1">
        <f t="array" ref="O52">IFERROR(
    -SUMPRODUCT(
        (Data_Clean_Build!R$2:R$51) *
        (Data_Clean_Build!S$2:S$51 = 0) *
       (Data_Clean_Build!$E$2:$E$51 &lt;&gt; Data_Clean_Build!S$1:S$1) *
        (($B52 = "All") + (Data_Clean_Build!$F$2:$F$51 = $B52)) *
        (($C52 = "") + ISNUMBER(SEARCH(Data_Clean_Build!$B$2:$B$51,$C52)))
    ),
    0
)</f>
        <v>0</v>
      </c>
      <c r="P52" s="19" cm="1">
        <f t="array" ref="P52">IFERROR(
    -SUMPRODUCT(
        (Data_Clean_Build!S$2:S$51) *
        (Data_Clean_Build!T$2:T$51 = 0) *
       (Data_Clean_Build!$E$2:$E$51 &lt;&gt; Data_Clean_Build!T$1:T$1) *
        (($B52 = "All") + (Data_Clean_Build!$F$2:$F$51 = $B52)) *
        (($C52 = "") + ISNUMBER(SEARCH(Data_Clean_Build!$B$2:$B$51,$C52)))
    ),
    0
)</f>
        <v>0</v>
      </c>
      <c r="Q52" s="19" cm="1">
        <f t="array" ref="Q52">IFERROR(
    -SUMPRODUCT(
        (Data_Clean_Build!T$2:T$51) *
        (Data_Clean_Build!U$2:U$51 = 0) *
       (Data_Clean_Build!$E$2:$E$51 &lt;&gt; Data_Clean_Build!U$1:U$1) *
        (($B52 = "All") + (Data_Clean_Build!$F$2:$F$51 = $B52)) *
        (($C52 = "") + ISNUMBER(SEARCH(Data_Clean_Build!$B$2:$B$51,$C52)))
    ),
    0
)</f>
        <v>0</v>
      </c>
      <c r="R52" s="19" cm="1">
        <f t="array" ref="R52">IFERROR(
    -SUMPRODUCT(
        (Data_Clean_Build!U$2:U$51) *
        (Data_Clean_Build!V$2:V$51 = 0) *
       (Data_Clean_Build!$E$2:$E$51 &lt;&gt; Data_Clean_Build!V$1:V$1) *
        (($B52 = "All") + (Data_Clean_Build!$F$2:$F$51 = $B52)) *
        (($C52 = "") + ISNUMBER(SEARCH(Data_Clean_Build!$B$2:$B$51,$C52)))
    ),
    0
)</f>
        <v>0</v>
      </c>
      <c r="S52" s="19" cm="1">
        <f t="array" ref="S52">IFERROR(
    -SUMPRODUCT(
        (Data_Clean_Build!V$2:V$51) *
        (Data_Clean_Build!W$2:W$51 = 0) *
       (Data_Clean_Build!$E$2:$E$51 &lt;&gt; Data_Clean_Build!W$1:W$1) *
        (($B52 = "All") + (Data_Clean_Build!$F$2:$F$51 = $B52)) *
        (($C52 = "") + ISNUMBER(SEARCH(Data_Clean_Build!$B$2:$B$51,$C52)))
    ),
    0
)</f>
        <v>0</v>
      </c>
      <c r="T52" s="19" cm="1">
        <f t="array" ref="T52">IFERROR(
    -SUMPRODUCT(
        (Data_Clean_Build!W$2:W$51) *
        (Data_Clean_Build!X$2:X$51 = 0) *
       (Data_Clean_Build!$E$2:$E$51 &lt;&gt; Data_Clean_Build!X$1:X$1) *
        (($B52 = "All") + (Data_Clean_Build!$F$2:$F$51 = $B52)) *
        (($C52 = "") + ISNUMBER(SEARCH(Data_Clean_Build!$B$2:$B$51,$C52)))
    ),
    0
)</f>
        <v>0</v>
      </c>
      <c r="U52" s="19" cm="1">
        <f t="array" ref="U52">IFERROR(
    -SUMPRODUCT(
        (Data_Clean_Build!X$2:X$51) *
        (Data_Clean_Build!Y$2:Y$51 = 0) *
       (Data_Clean_Build!$E$2:$E$51 &lt;&gt; Data_Clean_Build!Y$1:Y$1) *
        (($B52 = "All") + (Data_Clean_Build!$F$2:$F$51 = $B52)) *
        (($C52 = "") + ISNUMBER(SEARCH(Data_Clean_Build!$B$2:$B$51,$C52)))
    ),
    0
)</f>
        <v>0</v>
      </c>
      <c r="V52" s="19" cm="1">
        <f t="array" ref="V52">IFERROR(
    -SUMPRODUCT(
        (Data_Clean_Build!Y$2:Y$51) *
        (Data_Clean_Build!Z$2:Z$51 = 0) *
       (Data_Clean_Build!$E$2:$E$51 &lt;&gt; Data_Clean_Build!Z$1:Z$1) *
        (($B52 = "All") + (Data_Clean_Build!$F$2:$F$51 = $B52)) *
        (($C52 = "") + ISNUMBER(SEARCH(Data_Clean_Build!$B$2:$B$51,$C52)))
    ),
    0
)</f>
        <v>0</v>
      </c>
      <c r="W52" s="19" cm="1">
        <f t="array" ref="W52">IFERROR(
    -SUMPRODUCT(
        (Data_Clean_Build!Z$2:Z$51) *
        (Data_Clean_Build!AA$2:AA$51 = 0) *
       (Data_Clean_Build!$E$2:$E$51 &lt;&gt; Data_Clean_Build!AA$1:AA$1) *
        (($B52 = "All") + (Data_Clean_Build!$F$2:$F$51 = $B52)) *
        (($C52 = "") + ISNUMBER(SEARCH(Data_Clean_Build!$B$2:$B$51,$C52)))
    ),
    0
)</f>
        <v>0</v>
      </c>
      <c r="X52" s="19" cm="1">
        <f t="array" ref="X52">IFERROR(
    -SUMPRODUCT(
        (Data_Clean_Build!AA$2:AA$51) *
        (Data_Clean_Build!AB$2:AB$51 = 0) *
       (Data_Clean_Build!$E$2:$E$51 &lt;&gt; Data_Clean_Build!AB$1:AB$1) *
        (($B52 = "All") + (Data_Clean_Build!$F$2:$F$51 = $B52)) *
        (($C52 = "") + ISNUMBER(SEARCH(Data_Clean_Build!$B$2:$B$51,$C52)))
    ),
    0
)</f>
        <v>0</v>
      </c>
      <c r="Y52" s="19" cm="1">
        <f t="array" ref="Y52">IFERROR(
    -SUMPRODUCT(
        (Data_Clean_Build!AB$2:AB$51) *
        (Data_Clean_Build!AC$2:AC$51 = 0) *
       (Data_Clean_Build!$E$2:$E$51 &lt;&gt; Data_Clean_Build!AC$1:AC$1) *
        (($B52 = "All") + (Data_Clean_Build!$F$2:$F$51 = $B52)) *
        (($C52 = "") + ISNUMBER(SEARCH(Data_Clean_Build!$B$2:$B$51,$C52)))
    ),
    0
)</f>
        <v>0</v>
      </c>
      <c r="Z52" s="19" cm="1">
        <f t="array" ref="Z52">IFERROR(
    -SUMPRODUCT(
        (Data_Clean_Build!AC$2:AC$51) *
        (Data_Clean_Build!AD$2:AD$51 = 0) *
       (Data_Clean_Build!$E$2:$E$51 &lt;&gt; Data_Clean_Build!AD$1:AD$1) *
        (($B52 = "All") + (Data_Clean_Build!$F$2:$F$51 = $B52)) *
        (($C52 = "") + ISNUMBER(SEARCH(Data_Clean_Build!$B$2:$B$51,$C52)))
    ),
    0
)</f>
        <v>0</v>
      </c>
      <c r="AA52" s="19" cm="1">
        <f t="array" ref="AA52">IFERROR(
    -SUMPRODUCT(
        (Data_Clean_Build!AD$2:AD$51) *
        (Data_Clean_Build!AE$2:AE$51 = 0) *
       (Data_Clean_Build!$E$2:$E$51 &lt;&gt; Data_Clean_Build!AE$1:AE$1) *
        (($B52 = "All") + (Data_Clean_Build!$F$2:$F$51 = $B52)) *
        (($C52 = "") + ISNUMBER(SEARCH(Data_Clean_Build!$B$2:$B$51,$C52)))
    ),
    0
)</f>
        <v>0</v>
      </c>
      <c r="AB52" s="19" cm="1">
        <f t="array" ref="AB52">IFERROR(
    -SUMPRODUCT(
        (Data_Clean_Build!AE$2:AE$51) *
        (Data_Clean_Build!AF$2:AF$51 = 0) *
       (Data_Clean_Build!$E$2:$E$51 &lt;&gt; Data_Clean_Build!AF$1:AF$1) *
        (($B52 = "All") + (Data_Clean_Build!$F$2:$F$51 = $B52)) *
        (($C52 = "") + ISNUMBER(SEARCH(Data_Clean_Build!$B$2:$B$51,$C52)))
    ),
    0
)</f>
        <v>0</v>
      </c>
      <c r="AC52" s="19" cm="1">
        <f t="array" ref="AC52">IFERROR(
    -SUMPRODUCT(
        (Data_Clean_Build!AF$2:AF$51) *
        (Data_Clean_Build!AG$2:AG$51 = 0) *
       (Data_Clean_Build!$E$2:$E$51 &lt;&gt; Data_Clean_Build!AG$1:AG$1) *
        (($B52 = "All") + (Data_Clean_Build!$F$2:$F$51 = $B52)) *
        (($C52 = "") + ISNUMBER(SEARCH(Data_Clean_Build!$B$2:$B$51,$C52)))
    ),
    0
)</f>
        <v>0</v>
      </c>
      <c r="AD52" s="19" cm="1">
        <f t="array" ref="AD52">IFERROR(
    -SUMPRODUCT(
        (Data_Clean_Build!AG$2:AG$51) *
        (Data_Clean_Build!AH$2:AH$51 = 0) *
       (Data_Clean_Build!$E$2:$E$51 &lt;&gt; Data_Clean_Build!AH$1:AH$1) *
        (($B52 = "All") + (Data_Clean_Build!$F$2:$F$51 = $B52)) *
        (($C52 = "") + ISNUMBER(SEARCH(Data_Clean_Build!$B$2:$B$51,$C52)))
    ),
    0
)</f>
        <v>0</v>
      </c>
      <c r="AE52" s="19" cm="1">
        <f t="array" ref="AE52">IFERROR(
    -SUMPRODUCT(
        (Data_Clean_Build!AH$2:AH$51) *
        (Data_Clean_Build!AI$2:AI$51 = 0) *
       (Data_Clean_Build!$E$2:$E$51 &lt;&gt; Data_Clean_Build!AI$1:AI$1) *
        (($B52 = "All") + (Data_Clean_Build!$F$2:$F$51 = $B52)) *
        (($C52 = "") + ISNUMBER(SEARCH(Data_Clean_Build!$B$2:$B$51,$C52)))
    ),
    0
)</f>
        <v>0</v>
      </c>
      <c r="AF52" s="19" cm="1">
        <f t="array" ref="AF52">IFERROR(
    -SUMPRODUCT(
        (Data_Clean_Build!AI$2:AI$51) *
        (Data_Clean_Build!AJ$2:AJ$51 = 0) *
       (Data_Clean_Build!$E$2:$E$51 &lt;&gt; Data_Clean_Build!AJ$1:AJ$1) *
        (($B52 = "All") + (Data_Clean_Build!$F$2:$F$51 = $B52)) *
        (($C52 = "") + ISNUMBER(SEARCH(Data_Clean_Build!$B$2:$B$51,$C52)))
    ),
    0
)</f>
        <v>0</v>
      </c>
      <c r="AH52" s="19" cm="1">
        <f t="array" ref="AH52">_xlfn.SWITCH($A52,"Start",$E52,"End",$G52,SUM($E52:$G52))</f>
        <v>0</v>
      </c>
      <c r="AI52" s="19" cm="1">
        <f t="array" ref="AI52">_xlfn.SWITCH($A52,"Start",$H52,"End",$J52,SUM($H52:$J52))</f>
        <v>0</v>
      </c>
      <c r="AJ52" s="19" cm="1">
        <f t="array" ref="AJ52">_xlfn.SWITCH($A52,"Start",$K52,"End",$M52,SUM($K52:$M52))</f>
        <v>0</v>
      </c>
      <c r="AK52" s="19" cm="1">
        <f t="array" ref="AK52">_xlfn.SWITCH($A52,"Start",$N52,"End",$P52,SUM($N52:$P52))</f>
        <v>0</v>
      </c>
      <c r="AL52" s="19" cm="1">
        <f t="array" ref="AL52">_xlfn.SWITCH($A52,"Start",$Q52,"End",$S52,SUM($Q52:$S52))</f>
        <v>0</v>
      </c>
      <c r="AM52" s="19" cm="1">
        <f t="array" ref="AM52">_xlfn.SWITCH($A52,"Start",$T52,"End",$V52,SUM($T52:$V52))</f>
        <v>0</v>
      </c>
      <c r="AN52" s="19" cm="1">
        <f t="array" ref="AN52">_xlfn.SWITCH($A52,"Start",$W52,"End",$Y52,SUM($W52:$Y52))</f>
        <v>0</v>
      </c>
      <c r="AO52" s="19" cm="1">
        <f t="array" ref="AO52">_xlfn.SWITCH($A52,"Start",$Z52,"End",$AB52,SUM($Z52:$AB52))</f>
        <v>0</v>
      </c>
      <c r="AP52" s="19" cm="1">
        <f t="array" ref="AP52">_xlfn.SWITCH($A52,"Start",$AC52,"End",$AE52,SUM($AC52:$AE52))</f>
        <v>0</v>
      </c>
      <c r="AR52" s="19" cm="1">
        <f t="array" ref="AR52">_xlfn.SWITCH($A52,"Start",$E52,"End",$P52,SUM($E52:$P52))</f>
        <v>0</v>
      </c>
      <c r="AS52" s="19" cm="1">
        <f t="array" ref="AS52">_xlfn.SWITCH($A52,"Start",$Q52,"End",$AB52,SUM($Q52:$AB52))</f>
        <v>0</v>
      </c>
    </row>
    <row r="53" spans="1:45" x14ac:dyDescent="0.2">
      <c r="A53" s="35" t="s">
        <v>21</v>
      </c>
      <c r="B53" s="34" t="s">
        <v>10</v>
      </c>
      <c r="C53" s="35" t="s">
        <v>16</v>
      </c>
      <c r="E53" s="19" cm="1">
        <f t="array" ref="E53">IFERROR(
    -SUMPRODUCT(
        (Data_Clean_Build!H$2:H$51) *
        (Data_Clean_Build!$E$2:$E$51 = Data_Clean_Build!I$1:I$1) *
        (($B53 = "All") + (Data_Clean_Build!$F$2:$F$51 = $B53)) *
        (($C53 = "") + ISNUMBER(SEARCH(Data_Clean_Build!$B$2:$B$51,$C53)))
    ),
    0
)</f>
        <v>0</v>
      </c>
      <c r="F53" s="19" cm="1">
        <f t="array" ref="F53">IFERROR(
    -SUMPRODUCT(
        (Data_Clean_Build!I$2:I$51) *
        (Data_Clean_Build!$E$2:$E$51 = Data_Clean_Build!J$1:J$1) *
        (($B53 = "All") + (Data_Clean_Build!$F$2:$F$51 = $B53)) *
        (($C53 = "") + ISNUMBER(SEARCH(Data_Clean_Build!$B$2:$B$51,$C53)))
    ),
    0
)</f>
        <v>0</v>
      </c>
      <c r="G53" s="19" cm="1">
        <f t="array" ref="G53">IFERROR(
    -SUMPRODUCT(
        (Data_Clean_Build!J$2:J$51) *
        (Data_Clean_Build!$E$2:$E$51 = Data_Clean_Build!K$1:K$1) *
        (($B53 = "All") + (Data_Clean_Build!$F$2:$F$51 = $B53)) *
        (($C53 = "") + ISNUMBER(SEARCH(Data_Clean_Build!$B$2:$B$51,$C53)))
    ),
    0
)</f>
        <v>0</v>
      </c>
      <c r="H53" s="19" cm="1">
        <f t="array" ref="H53">IFERROR(
    -SUMPRODUCT(
        (Data_Clean_Build!K$2:K$51) *
        (Data_Clean_Build!$E$2:$E$51 = Data_Clean_Build!L$1:L$1) *
        (($B53 = "All") + (Data_Clean_Build!$F$2:$F$51 = $B53)) *
        (($C53 = "") + ISNUMBER(SEARCH(Data_Clean_Build!$B$2:$B$51,$C53)))
    ),
    0
)</f>
        <v>0</v>
      </c>
      <c r="I53" s="19" cm="1">
        <f t="array" ref="I53">IFERROR(
    -SUMPRODUCT(
        (Data_Clean_Build!L$2:L$51) *
        (Data_Clean_Build!$E$2:$E$51 = Data_Clean_Build!M$1:M$1) *
        (($B53 = "All") + (Data_Clean_Build!$F$2:$F$51 = $B53)) *
        (($C53 = "") + ISNUMBER(SEARCH(Data_Clean_Build!$B$2:$B$51,$C53)))
    ),
    0
)</f>
        <v>0</v>
      </c>
      <c r="J53" s="19" cm="1">
        <f t="array" ref="J53">IFERROR(
    -SUMPRODUCT(
        (Data_Clean_Build!M$2:M$51) *
        (Data_Clean_Build!$E$2:$E$51 = Data_Clean_Build!N$1:N$1) *
        (($B53 = "All") + (Data_Clean_Build!$F$2:$F$51 = $B53)) *
        (($C53 = "") + ISNUMBER(SEARCH(Data_Clean_Build!$B$2:$B$51,$C53)))
    ),
    0
)</f>
        <v>0</v>
      </c>
      <c r="K53" s="19" cm="1">
        <f t="array" ref="K53">IFERROR(
    -SUMPRODUCT(
        (Data_Clean_Build!N$2:N$51) *
        (Data_Clean_Build!$E$2:$E$51 = Data_Clean_Build!O$1:O$1) *
        (($B53 = "All") + (Data_Clean_Build!$F$2:$F$51 = $B53)) *
        (($C53 = "") + ISNUMBER(SEARCH(Data_Clean_Build!$B$2:$B$51,$C53)))
    ),
    0
)</f>
        <v>0</v>
      </c>
      <c r="L53" s="19" cm="1">
        <f t="array" ref="L53">IFERROR(
    -SUMPRODUCT(
        (Data_Clean_Build!O$2:O$51) *
        (Data_Clean_Build!$E$2:$E$51 = Data_Clean_Build!P$1:P$1) *
        (($B53 = "All") + (Data_Clean_Build!$F$2:$F$51 = $B53)) *
        (($C53 = "") + ISNUMBER(SEARCH(Data_Clean_Build!$B$2:$B$51,$C53)))
    ),
    0
)</f>
        <v>0</v>
      </c>
      <c r="M53" s="19" cm="1">
        <f t="array" ref="M53">IFERROR(
    -SUMPRODUCT(
        (Data_Clean_Build!P$2:P$51) *
        (Data_Clean_Build!$E$2:$E$51 = Data_Clean_Build!Q$1:Q$1) *
        (($B53 = "All") + (Data_Clean_Build!$F$2:$F$51 = $B53)) *
        (($C53 = "") + ISNUMBER(SEARCH(Data_Clean_Build!$B$2:$B$51,$C53)))
    ),
    0
)</f>
        <v>0</v>
      </c>
      <c r="N53" s="19" cm="1">
        <f t="array" ref="N53">IFERROR(
    -SUMPRODUCT(
        (Data_Clean_Build!Q$2:Q$51) *
        (Data_Clean_Build!$E$2:$E$51 = Data_Clean_Build!R$1:R$1) *
        (($B53 = "All") + (Data_Clean_Build!$F$2:$F$51 = $B53)) *
        (($C53 = "") + ISNUMBER(SEARCH(Data_Clean_Build!$B$2:$B$51,$C53)))
    ),
    0
)</f>
        <v>0</v>
      </c>
      <c r="O53" s="19" cm="1">
        <f t="array" ref="O53">IFERROR(
    -SUMPRODUCT(
        (Data_Clean_Build!R$2:R$51) *
        (Data_Clean_Build!$E$2:$E$51 = Data_Clean_Build!S$1:S$1) *
        (($B53 = "All") + (Data_Clean_Build!$F$2:$F$51 = $B53)) *
        (($C53 = "") + ISNUMBER(SEARCH(Data_Clean_Build!$B$2:$B$51,$C53)))
    ),
    0
)</f>
        <v>0</v>
      </c>
      <c r="P53" s="19" cm="1">
        <f t="array" ref="P53">IFERROR(
    -SUMPRODUCT(
        (Data_Clean_Build!S$2:S$51) *
        (Data_Clean_Build!$E$2:$E$51 = Data_Clean_Build!T$1:T$1) *
        (($B53 = "All") + (Data_Clean_Build!$F$2:$F$51 = $B53)) *
        (($C53 = "") + ISNUMBER(SEARCH(Data_Clean_Build!$B$2:$B$51,$C53)))
    ),
    0
)</f>
        <v>0</v>
      </c>
      <c r="Q53" s="19" cm="1">
        <f t="array" ref="Q53">IFERROR(
    -SUMPRODUCT(
        (Data_Clean_Build!T$2:T$51) *
        (Data_Clean_Build!$E$2:$E$51 = Data_Clean_Build!U$1:U$1) *
        (($B53 = "All") + (Data_Clean_Build!$F$2:$F$51 = $B53)) *
        (($C53 = "") + ISNUMBER(SEARCH(Data_Clean_Build!$B$2:$B$51,$C53)))
    ),
    0
)</f>
        <v>0</v>
      </c>
      <c r="R53" s="19" cm="1">
        <f t="array" ref="R53">IFERROR(
    -SUMPRODUCT(
        (Data_Clean_Build!U$2:U$51) *
        (Data_Clean_Build!$E$2:$E$51 = Data_Clean_Build!V$1:V$1) *
        (($B53 = "All") + (Data_Clean_Build!$F$2:$F$51 = $B53)) *
        (($C53 = "") + ISNUMBER(SEARCH(Data_Clean_Build!$B$2:$B$51,$C53)))
    ),
    0
)</f>
        <v>0</v>
      </c>
      <c r="S53" s="19" cm="1">
        <f t="array" ref="S53">IFERROR(
    -SUMPRODUCT(
        (Data_Clean_Build!V$2:V$51) *
        (Data_Clean_Build!$E$2:$E$51 = Data_Clean_Build!W$1:W$1) *
        (($B53 = "All") + (Data_Clean_Build!$F$2:$F$51 = $B53)) *
        (($C53 = "") + ISNUMBER(SEARCH(Data_Clean_Build!$B$2:$B$51,$C53)))
    ),
    0
)</f>
        <v>0</v>
      </c>
      <c r="T53" s="19" cm="1">
        <f t="array" ref="T53">IFERROR(
    -SUMPRODUCT(
        (Data_Clean_Build!W$2:W$51) *
        (Data_Clean_Build!$E$2:$E$51 = Data_Clean_Build!X$1:X$1) *
        (($B53 = "All") + (Data_Clean_Build!$F$2:$F$51 = $B53)) *
        (($C53 = "") + ISNUMBER(SEARCH(Data_Clean_Build!$B$2:$B$51,$C53)))
    ),
    0
)</f>
        <v>0</v>
      </c>
      <c r="U53" s="19" cm="1">
        <f t="array" ref="U53">IFERROR(
    -SUMPRODUCT(
        (Data_Clean_Build!X$2:X$51) *
        (Data_Clean_Build!$E$2:$E$51 = Data_Clean_Build!Y$1:Y$1) *
        (($B53 = "All") + (Data_Clean_Build!$F$2:$F$51 = $B53)) *
        (($C53 = "") + ISNUMBER(SEARCH(Data_Clean_Build!$B$2:$B$51,$C53)))
    ),
    0
)</f>
        <v>0</v>
      </c>
      <c r="V53" s="19" cm="1">
        <f t="array" ref="V53">IFERROR(
    -SUMPRODUCT(
        (Data_Clean_Build!Y$2:Y$51) *
        (Data_Clean_Build!$E$2:$E$51 = Data_Clean_Build!Z$1:Z$1) *
        (($B53 = "All") + (Data_Clean_Build!$F$2:$F$51 = $B53)) *
        (($C53 = "") + ISNUMBER(SEARCH(Data_Clean_Build!$B$2:$B$51,$C53)))
    ),
    0
)</f>
        <v>0</v>
      </c>
      <c r="W53" s="19" cm="1">
        <f t="array" ref="W53">IFERROR(
    -SUMPRODUCT(
        (Data_Clean_Build!Z$2:Z$51) *
        (Data_Clean_Build!$E$2:$E$51 = Data_Clean_Build!AA$1:AA$1) *
        (($B53 = "All") + (Data_Clean_Build!$F$2:$F$51 = $B53)) *
        (($C53 = "") + ISNUMBER(SEARCH(Data_Clean_Build!$B$2:$B$51,$C53)))
    ),
    0
)</f>
        <v>0</v>
      </c>
      <c r="X53" s="19" cm="1">
        <f t="array" ref="X53">IFERROR(
    -SUMPRODUCT(
        (Data_Clean_Build!AA$2:AA$51) *
        (Data_Clean_Build!$E$2:$E$51 = Data_Clean_Build!AB$1:AB$1) *
        (($B53 = "All") + (Data_Clean_Build!$F$2:$F$51 = $B53)) *
        (($C53 = "") + ISNUMBER(SEARCH(Data_Clean_Build!$B$2:$B$51,$C53)))
    ),
    0
)</f>
        <v>0</v>
      </c>
      <c r="Y53" s="19" cm="1">
        <f t="array" ref="Y53">IFERROR(
    -SUMPRODUCT(
        (Data_Clean_Build!AB$2:AB$51) *
        (Data_Clean_Build!$E$2:$E$51 = Data_Clean_Build!AC$1:AC$1) *
        (($B53 = "All") + (Data_Clean_Build!$F$2:$F$51 = $B53)) *
        (($C53 = "") + ISNUMBER(SEARCH(Data_Clean_Build!$B$2:$B$51,$C53)))
    ),
    0
)</f>
        <v>0</v>
      </c>
      <c r="Z53" s="19" cm="1">
        <f t="array" ref="Z53">IFERROR(
    -SUMPRODUCT(
        (Data_Clean_Build!AC$2:AC$51) *
        (Data_Clean_Build!$E$2:$E$51 = Data_Clean_Build!AD$1:AD$1) *
        (($B53 = "All") + (Data_Clean_Build!$F$2:$F$51 = $B53)) *
        (($C53 = "") + ISNUMBER(SEARCH(Data_Clean_Build!$B$2:$B$51,$C53)))
    ),
    0
)</f>
        <v>0</v>
      </c>
      <c r="AA53" s="19" cm="1">
        <f t="array" ref="AA53">IFERROR(
    -SUMPRODUCT(
        (Data_Clean_Build!AD$2:AD$51) *
        (Data_Clean_Build!$E$2:$E$51 = Data_Clean_Build!AE$1:AE$1) *
        (($B53 = "All") + (Data_Clean_Build!$F$2:$F$51 = $B53)) *
        (($C53 = "") + ISNUMBER(SEARCH(Data_Clean_Build!$B$2:$B$51,$C53)))
    ),
    0
)</f>
        <v>0</v>
      </c>
      <c r="AB53" s="19" cm="1">
        <f t="array" ref="AB53">IFERROR(
    -SUMPRODUCT(
        (Data_Clean_Build!AE$2:AE$51) *
        (Data_Clean_Build!$E$2:$E$51 = Data_Clean_Build!AF$1:AF$1) *
        (($B53 = "All") + (Data_Clean_Build!$F$2:$F$51 = $B53)) *
        (($C53 = "") + ISNUMBER(SEARCH(Data_Clean_Build!$B$2:$B$51,$C53)))
    ),
    0
)</f>
        <v>0</v>
      </c>
      <c r="AC53" s="19" cm="1">
        <f t="array" ref="AC53">IFERROR(
    -SUMPRODUCT(
        (Data_Clean_Build!AF$2:AF$51) *
        (Data_Clean_Build!$E$2:$E$51 = Data_Clean_Build!AG$1:AG$1) *
        (($B53 = "All") + (Data_Clean_Build!$F$2:$F$51 = $B53)) *
        (($C53 = "") + ISNUMBER(SEARCH(Data_Clean_Build!$B$2:$B$51,$C53)))
    ),
    0
)</f>
        <v>0</v>
      </c>
      <c r="AD53" s="19" cm="1">
        <f t="array" ref="AD53">IFERROR(
    -SUMPRODUCT(
        (Data_Clean_Build!AG$2:AG$51) *
        (Data_Clean_Build!$E$2:$E$51 = Data_Clean_Build!AH$1:AH$1) *
        (($B53 = "All") + (Data_Clean_Build!$F$2:$F$51 = $B53)) *
        (($C53 = "") + ISNUMBER(SEARCH(Data_Clean_Build!$B$2:$B$51,$C53)))
    ),
    0
)</f>
        <v>0</v>
      </c>
      <c r="AE53" s="19" cm="1">
        <f t="array" ref="AE53">IFERROR(
    -SUMPRODUCT(
        (Data_Clean_Build!AH$2:AH$51) *
        (Data_Clean_Build!$E$2:$E$51 = Data_Clean_Build!AI$1:AI$1) *
        (($B53 = "All") + (Data_Clean_Build!$F$2:$F$51 = $B53)) *
        (($C53 = "") + ISNUMBER(SEARCH(Data_Clean_Build!$B$2:$B$51,$C53)))
    ),
    0
)</f>
        <v>0</v>
      </c>
      <c r="AF53" s="19" cm="1">
        <f t="array" ref="AF53">IFERROR(
    -SUMPRODUCT(
        (Data_Clean_Build!AI$2:AI$51) *
        (Data_Clean_Build!$E$2:$E$51 = Data_Clean_Build!AJ$1:AJ$1) *
        (($B53 = "All") + (Data_Clean_Build!$F$2:$F$51 = $B53)) *
        (($C53 = "") + ISNUMBER(SEARCH(Data_Clean_Build!$B$2:$B$51,$C53)))
    ),
    0
)</f>
        <v>0</v>
      </c>
      <c r="AH53" s="19" cm="1">
        <f t="array" ref="AH53">_xlfn.SWITCH($A53,"Start",$E53,"End",$G53,SUM($E53:$G53))</f>
        <v>0</v>
      </c>
      <c r="AI53" s="19" cm="1">
        <f t="array" ref="AI53">_xlfn.SWITCH($A53,"Start",$H53,"End",$J53,SUM($H53:$J53))</f>
        <v>0</v>
      </c>
      <c r="AJ53" s="19" cm="1">
        <f t="array" ref="AJ53">_xlfn.SWITCH($A53,"Start",$K53,"End",$M53,SUM($K53:$M53))</f>
        <v>0</v>
      </c>
      <c r="AK53" s="19" cm="1">
        <f t="array" ref="AK53">_xlfn.SWITCH($A53,"Start",$N53,"End",$P53,SUM($N53:$P53))</f>
        <v>0</v>
      </c>
      <c r="AL53" s="19" cm="1">
        <f t="array" ref="AL53">_xlfn.SWITCH($A53,"Start",$Q53,"End",$S53,SUM($Q53:$S53))</f>
        <v>0</v>
      </c>
      <c r="AM53" s="19" cm="1">
        <f t="array" ref="AM53">_xlfn.SWITCH($A53,"Start",$T53,"End",$V53,SUM($T53:$V53))</f>
        <v>0</v>
      </c>
      <c r="AN53" s="19" cm="1">
        <f t="array" ref="AN53">_xlfn.SWITCH($A53,"Start",$W53,"End",$Y53,SUM($W53:$Y53))</f>
        <v>0</v>
      </c>
      <c r="AO53" s="19" cm="1">
        <f t="array" ref="AO53">_xlfn.SWITCH($A53,"Start",$Z53,"End",$AB53,SUM($Z53:$AB53))</f>
        <v>0</v>
      </c>
      <c r="AP53" s="19" cm="1">
        <f t="array" ref="AP53">_xlfn.SWITCH($A53,"Start",$AC53,"End",$AE53,SUM($AC53:$AE53))</f>
        <v>0</v>
      </c>
      <c r="AR53" s="19" cm="1">
        <f t="array" ref="AR53">_xlfn.SWITCH($A53,"Start",$E53,"End",$P53,SUM($E53:$P53))</f>
        <v>0</v>
      </c>
      <c r="AS53" s="19" cm="1">
        <f t="array" ref="AS53">_xlfn.SWITCH($A53,"Start",$Q53,"End",$AB53,SUM($Q53:$AB53))</f>
        <v>0</v>
      </c>
    </row>
    <row r="54" spans="1:45" x14ac:dyDescent="0.2">
      <c r="A54" s="35" t="s">
        <v>22</v>
      </c>
      <c r="B54" s="34" t="s">
        <v>10</v>
      </c>
      <c r="C54" s="35" t="s">
        <v>16</v>
      </c>
      <c r="E54" s="19" cm="1">
        <f t="array" ref="E54">IFERROR(
    SUMPRODUCT(
        (Data_Clean_Build!I$2:I$51) *
        (($B54 = "All") + (Data_Clean_Build!$F$2:$F$51 = $B54)) *
        (($C54 = "") + ISNUMBER(SEARCH(Data_Clean_Build!$B$2:$B$51,$C54)))
    ),
    0
)</f>
        <v>0</v>
      </c>
      <c r="F54" s="19" cm="1">
        <f t="array" ref="F54">IFERROR(
    SUMPRODUCT(
        (Data_Clean_Build!J$2:J$51) *
        (($B54 = "All") + (Data_Clean_Build!$F$2:$F$51 = $B54)) *
        (($C54 = "") + ISNUMBER(SEARCH(Data_Clean_Build!$B$2:$B$51,$C54)))
    ),
    0
)</f>
        <v>0</v>
      </c>
      <c r="G54" s="19" cm="1">
        <f t="array" ref="G54">IFERROR(
    SUMPRODUCT(
        (Data_Clean_Build!K$2:K$51) *
        (($B54 = "All") + (Data_Clean_Build!$F$2:$F$51 = $B54)) *
        (($C54 = "") + ISNUMBER(SEARCH(Data_Clean_Build!$B$2:$B$51,$C54)))
    ),
    0
)</f>
        <v>0</v>
      </c>
      <c r="H54" s="19" cm="1">
        <f t="array" ref="H54">IFERROR(
    SUMPRODUCT(
        (Data_Clean_Build!L$2:L$51) *
        (($B54 = "All") + (Data_Clean_Build!$F$2:$F$51 = $B54)) *
        (($C54 = "") + ISNUMBER(SEARCH(Data_Clean_Build!$B$2:$B$51,$C54)))
    ),
    0
)</f>
        <v>0</v>
      </c>
      <c r="I54" s="19" cm="1">
        <f t="array" ref="I54">IFERROR(
    SUMPRODUCT(
        (Data_Clean_Build!M$2:M$51) *
        (($B54 = "All") + (Data_Clean_Build!$F$2:$F$51 = $B54)) *
        (($C54 = "") + ISNUMBER(SEARCH(Data_Clean_Build!$B$2:$B$51,$C54)))
    ),
    0
)</f>
        <v>0</v>
      </c>
      <c r="J54" s="19" cm="1">
        <f t="array" ref="J54">IFERROR(
    SUMPRODUCT(
        (Data_Clean_Build!N$2:N$51) *
        (($B54 = "All") + (Data_Clean_Build!$F$2:$F$51 = $B54)) *
        (($C54 = "") + ISNUMBER(SEARCH(Data_Clean_Build!$B$2:$B$51,$C54)))
    ),
    0
)</f>
        <v>0</v>
      </c>
      <c r="K54" s="19" cm="1">
        <f t="array" ref="K54">IFERROR(
    SUMPRODUCT(
        (Data_Clean_Build!O$2:O$51) *
        (($B54 = "All") + (Data_Clean_Build!$F$2:$F$51 = $B54)) *
        (($C54 = "") + ISNUMBER(SEARCH(Data_Clean_Build!$B$2:$B$51,$C54)))
    ),
    0
)</f>
        <v>0</v>
      </c>
      <c r="L54" s="19" cm="1">
        <f t="array" ref="L54">IFERROR(
    SUMPRODUCT(
        (Data_Clean_Build!P$2:P$51) *
        (($B54 = "All") + (Data_Clean_Build!$F$2:$F$51 = $B54)) *
        (($C54 = "") + ISNUMBER(SEARCH(Data_Clean_Build!$B$2:$B$51,$C54)))
    ),
    0
)</f>
        <v>0</v>
      </c>
      <c r="M54" s="19" cm="1">
        <f t="array" ref="M54">IFERROR(
    SUMPRODUCT(
        (Data_Clean_Build!Q$2:Q$51) *
        (($B54 = "All") + (Data_Clean_Build!$F$2:$F$51 = $B54)) *
        (($C54 = "") + ISNUMBER(SEARCH(Data_Clean_Build!$B$2:$B$51,$C54)))
    ),
    0
)</f>
        <v>0</v>
      </c>
      <c r="N54" s="19" cm="1">
        <f t="array" ref="N54">IFERROR(
    SUMPRODUCT(
        (Data_Clean_Build!R$2:R$51) *
        (($B54 = "All") + (Data_Clean_Build!$F$2:$F$51 = $B54)) *
        (($C54 = "") + ISNUMBER(SEARCH(Data_Clean_Build!$B$2:$B$51,$C54)))
    ),
    0
)</f>
        <v>0</v>
      </c>
      <c r="O54" s="19" cm="1">
        <f t="array" ref="O54">IFERROR(
    SUMPRODUCT(
        (Data_Clean_Build!S$2:S$51) *
        (($B54 = "All") + (Data_Clean_Build!$F$2:$F$51 = $B54)) *
        (($C54 = "") + ISNUMBER(SEARCH(Data_Clean_Build!$B$2:$B$51,$C54)))
    ),
    0
)</f>
        <v>0</v>
      </c>
      <c r="P54" s="19" cm="1">
        <f t="array" ref="P54">IFERROR(
    SUMPRODUCT(
        (Data_Clean_Build!T$2:T$51) *
        (($B54 = "All") + (Data_Clean_Build!$F$2:$F$51 = $B54)) *
        (($C54 = "") + ISNUMBER(SEARCH(Data_Clean_Build!$B$2:$B$51,$C54)))
    ),
    0
)</f>
        <v>0</v>
      </c>
      <c r="Q54" s="19" cm="1">
        <f t="array" ref="Q54">IFERROR(
    SUMPRODUCT(
        (Data_Clean_Build!U$2:U$51) *
        (($B54 = "All") + (Data_Clean_Build!$F$2:$F$51 = $B54)) *
        (($C54 = "") + ISNUMBER(SEARCH(Data_Clean_Build!$B$2:$B$51,$C54)))
    ),
    0
)</f>
        <v>0</v>
      </c>
      <c r="R54" s="19" cm="1">
        <f t="array" ref="R54">IFERROR(
    SUMPRODUCT(
        (Data_Clean_Build!V$2:V$51) *
        (($B54 = "All") + (Data_Clean_Build!$F$2:$F$51 = $B54)) *
        (($C54 = "") + ISNUMBER(SEARCH(Data_Clean_Build!$B$2:$B$51,$C54)))
    ),
    0
)</f>
        <v>0</v>
      </c>
      <c r="S54" s="19" cm="1">
        <f t="array" ref="S54">IFERROR(
    SUMPRODUCT(
        (Data_Clean_Build!W$2:W$51) *
        (($B54 = "All") + (Data_Clean_Build!$F$2:$F$51 = $B54)) *
        (($C54 = "") + ISNUMBER(SEARCH(Data_Clean_Build!$B$2:$B$51,$C54)))
    ),
    0
)</f>
        <v>0</v>
      </c>
      <c r="T54" s="19" cm="1">
        <f t="array" ref="T54">IFERROR(
    SUMPRODUCT(
        (Data_Clean_Build!X$2:X$51) *
        (($B54 = "All") + (Data_Clean_Build!$F$2:$F$51 = $B54)) *
        (($C54 = "") + ISNUMBER(SEARCH(Data_Clean_Build!$B$2:$B$51,$C54)))
    ),
    0
)</f>
        <v>108.10656</v>
      </c>
      <c r="U54" s="19" cm="1">
        <f t="array" ref="U54">IFERROR(
    SUMPRODUCT(
        (Data_Clean_Build!Y$2:Y$51) *
        (($B54 = "All") + (Data_Clean_Build!$F$2:$F$51 = $B54)) *
        (($C54 = "") + ISNUMBER(SEARCH(Data_Clean_Build!$B$2:$B$51,$C54)))
    ),
    0
)</f>
        <v>540.10655999999994</v>
      </c>
      <c r="V54" s="19" cm="1">
        <f t="array" ref="V54">IFERROR(
    SUMPRODUCT(
        (Data_Clean_Build!Z$2:Z$51) *
        (($B54 = "All") + (Data_Clean_Build!$F$2:$F$51 = $B54)) *
        (($C54 = "") + ISNUMBER(SEARCH(Data_Clean_Build!$B$2:$B$51,$C54)))
    ),
    0
)</f>
        <v>956.48400000000004</v>
      </c>
      <c r="W54" s="19" cm="1">
        <f t="array" ref="W54">IFERROR(
    SUMPRODUCT(
        (Data_Clean_Build!AA$2:AA$51) *
        (($B54 = "All") + (Data_Clean_Build!$F$2:$F$51 = $B54)) *
        (($C54 = "") + ISNUMBER(SEARCH(Data_Clean_Build!$B$2:$B$51,$C54)))
    ),
    0
)</f>
        <v>956.48400000000004</v>
      </c>
      <c r="X54" s="19" cm="1">
        <f t="array" ref="X54">IFERROR(
    SUMPRODUCT(
        (Data_Clean_Build!AB$2:AB$51) *
        (($B54 = "All") + (Data_Clean_Build!$F$2:$F$51 = $B54)) *
        (($C54 = "") + ISNUMBER(SEARCH(Data_Clean_Build!$B$2:$B$51,$C54)))
    ),
    0
)</f>
        <v>1130.1480000000001</v>
      </c>
      <c r="Y54" s="19" cm="1">
        <f t="array" ref="Y54">IFERROR(
    SUMPRODUCT(
        (Data_Clean_Build!AC$2:AC$51) *
        (($B54 = "All") + (Data_Clean_Build!$F$2:$F$51 = $B54)) *
        (($C54 = "") + ISNUMBER(SEARCH(Data_Clean_Build!$B$2:$B$51,$C54)))
    ),
    0
)</f>
        <v>1130.1480000000001</v>
      </c>
      <c r="Z54" s="19" cm="1">
        <f t="array" ref="Z54">IFERROR(
    SUMPRODUCT(
        (Data_Clean_Build!AD$2:AD$51) *
        (($B54 = "All") + (Data_Clean_Build!$F$2:$F$51 = $B54)) *
        (($C54 = "") + ISNUMBER(SEARCH(Data_Clean_Build!$B$2:$B$51,$C54)))
    ),
    0
)</f>
        <v>1130.1480000000001</v>
      </c>
      <c r="AA54" s="19" cm="1">
        <f t="array" ref="AA54">IFERROR(
    SUMPRODUCT(
        (Data_Clean_Build!AE$2:AE$51) *
        (($B54 = "All") + (Data_Clean_Build!$F$2:$F$51 = $B54)) *
        (($C54 = "") + ISNUMBER(SEARCH(Data_Clean_Build!$B$2:$B$51,$C54)))
    ),
    0
)</f>
        <v>1130.1480000000001</v>
      </c>
      <c r="AB54" s="19" cm="1">
        <f t="array" ref="AB54">IFERROR(
    SUMPRODUCT(
        (Data_Clean_Build!AF$2:AF$51) *
        (($B54 = "All") + (Data_Clean_Build!$F$2:$F$51 = $B54)) *
        (($C54 = "") + ISNUMBER(SEARCH(Data_Clean_Build!$B$2:$B$51,$C54)))
    ),
    0
)</f>
        <v>1130.1480000000001</v>
      </c>
      <c r="AC54" s="19" cm="1">
        <f t="array" ref="AC54">IFERROR(
    SUMPRODUCT(
        (Data_Clean_Build!AG$2:AG$51) *
        (($B54 = "All") + (Data_Clean_Build!$F$2:$F$51 = $B54)) *
        (($C54 = "") + ISNUMBER(SEARCH(Data_Clean_Build!$B$2:$B$51,$C54)))
    ),
    0
)</f>
        <v>1133.73792</v>
      </c>
      <c r="AD54" s="19" cm="1">
        <f t="array" ref="AD54">IFERROR(
    SUMPRODUCT(
        (Data_Clean_Build!AH$2:AH$51) *
        (($B54 = "All") + (Data_Clean_Build!$F$2:$F$51 = $B54)) *
        (($C54 = "") + ISNUMBER(SEARCH(Data_Clean_Build!$B$2:$B$51,$C54)))
    ),
    0
)</f>
        <v>1133.73792</v>
      </c>
      <c r="AE54" s="19" cm="1">
        <f t="array" ref="AE54">IFERROR(
    SUMPRODUCT(
        (Data_Clean_Build!AI$2:AI$51) *
        (($B54 = "All") + (Data_Clean_Build!$F$2:$F$51 = $B54)) *
        (($C54 = "") + ISNUMBER(SEARCH(Data_Clean_Build!$B$2:$B$51,$C54)))
    ),
    0
)</f>
        <v>1133.73792</v>
      </c>
      <c r="AF54" s="19" cm="1">
        <f t="array" ref="AF54">IFERROR(
    SUMPRODUCT(
        (Data_Clean_Build!AJ$2:AJ$51) *
        (($B54 = "All") + (Data_Clean_Build!$F$2:$F$51 = $B54)) *
        (($C54 = "") + ISNUMBER(SEARCH(Data_Clean_Build!$B$2:$B$51,$C54)))
    ),
    0
)</f>
        <v>1133.73792</v>
      </c>
      <c r="AH54" s="19" cm="1">
        <f t="array" ref="AH54">_xlfn.SWITCH($A54,"Start",$E54,"End",$G54,SUM($E54:$G54))</f>
        <v>0</v>
      </c>
      <c r="AI54" s="19" cm="1">
        <f t="array" ref="AI54">_xlfn.SWITCH($A54,"Start",$H54,"End",$J54,SUM($H54:$J54))</f>
        <v>0</v>
      </c>
      <c r="AJ54" s="19" cm="1">
        <f t="array" ref="AJ54">_xlfn.SWITCH($A54,"Start",$K54,"End",$M54,SUM($K54:$M54))</f>
        <v>0</v>
      </c>
      <c r="AK54" s="19" cm="1">
        <f t="array" ref="AK54">_xlfn.SWITCH($A54,"Start",$N54,"End",$P54,SUM($N54:$P54))</f>
        <v>0</v>
      </c>
      <c r="AL54" s="19" cm="1">
        <f t="array" ref="AL54">_xlfn.SWITCH($A54,"Start",$Q54,"End",$S54,SUM($Q54:$S54))</f>
        <v>0</v>
      </c>
      <c r="AM54" s="19" cm="1">
        <f t="array" ref="AM54">_xlfn.SWITCH($A54,"Start",$T54,"End",$V54,SUM($T54:$V54))</f>
        <v>956.48400000000004</v>
      </c>
      <c r="AN54" s="19" cm="1">
        <f t="array" ref="AN54">_xlfn.SWITCH($A54,"Start",$W54,"End",$Y54,SUM($W54:$Y54))</f>
        <v>1130.1480000000001</v>
      </c>
      <c r="AO54" s="19" cm="1">
        <f t="array" ref="AO54">_xlfn.SWITCH($A54,"Start",$Z54,"End",$AB54,SUM($Z54:$AB54))</f>
        <v>1130.1480000000001</v>
      </c>
      <c r="AP54" s="19" cm="1">
        <f t="array" ref="AP54">_xlfn.SWITCH($A54,"Start",$AC54,"End",$AE54,SUM($AC54:$AE54))</f>
        <v>1133.73792</v>
      </c>
      <c r="AR54" s="19" cm="1">
        <f t="array" ref="AR54">_xlfn.SWITCH($A54,"Start",$E54,"End",$P54,SUM($E54:$P54))</f>
        <v>0</v>
      </c>
      <c r="AS54" s="19" cm="1">
        <f t="array" ref="AS54">_xlfn.SWITCH($A54,"Start",$Q54,"End",$AB54,SUM($Q54:$AB54))</f>
        <v>1130.1480000000001</v>
      </c>
    </row>
    <row r="55" spans="1:45" x14ac:dyDescent="0.2">
      <c r="A55" s="35" t="s">
        <v>16</v>
      </c>
      <c r="B55" s="34"/>
      <c r="C55" s="35" t="s">
        <v>16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H55" s="19"/>
      <c r="AI55" s="19"/>
      <c r="AJ55" s="19"/>
      <c r="AK55" s="19"/>
      <c r="AL55" s="19"/>
      <c r="AM55" s="19"/>
      <c r="AN55" s="19"/>
      <c r="AO55" s="19"/>
      <c r="AP55" s="19"/>
      <c r="AR55" s="19"/>
      <c r="AS55" s="19"/>
    </row>
    <row r="56" spans="1:45" x14ac:dyDescent="0.2">
      <c r="A56" s="35" t="s">
        <v>13</v>
      </c>
      <c r="B56" s="34" t="s">
        <v>11</v>
      </c>
      <c r="C56" s="35" t="s">
        <v>16</v>
      </c>
      <c r="E56" s="19" cm="1">
        <f t="array" ref="E56">IFERROR(
    SUMPRODUCT(
        (Data_Clean_Build!H$2:H$51) *
        (($B56 = "All") + (Data_Clean_Build!$F$2:$F$51 = $B56)) *
        (($C56 = "") + ISNUMBER(SEARCH(Data_Clean_Build!$B$2:$B$51,$C56)))
    ),
    0
)</f>
        <v>0</v>
      </c>
      <c r="F56" s="19" cm="1">
        <f t="array" ref="F56">IFERROR(
    SUMPRODUCT(
        (Data_Clean_Build!I$2:I$51) *
        (($B56 = "All") + (Data_Clean_Build!$F$2:$F$51 = $B56)) *
        (($C56 = "") + ISNUMBER(SEARCH(Data_Clean_Build!$B$2:$B$51,$C56)))
    ),
    0
)</f>
        <v>0</v>
      </c>
      <c r="G56" s="19" cm="1">
        <f t="array" ref="G56">IFERROR(
    SUMPRODUCT(
        (Data_Clean_Build!J$2:J$51) *
        (($B56 = "All") + (Data_Clean_Build!$F$2:$F$51 = $B56)) *
        (($C56 = "") + ISNUMBER(SEARCH(Data_Clean_Build!$B$2:$B$51,$C56)))
    ),
    0
)</f>
        <v>0</v>
      </c>
      <c r="H56" s="19" cm="1">
        <f t="array" ref="H56">IFERROR(
    SUMPRODUCT(
        (Data_Clean_Build!K$2:K$51) *
        (($B56 = "All") + (Data_Clean_Build!$F$2:$F$51 = $B56)) *
        (($C56 = "") + ISNUMBER(SEARCH(Data_Clean_Build!$B$2:$B$51,$C56)))
    ),
    0
)</f>
        <v>0</v>
      </c>
      <c r="I56" s="19" cm="1">
        <f t="array" ref="I56">IFERROR(
    SUMPRODUCT(
        (Data_Clean_Build!L$2:L$51) *
        (($B56 = "All") + (Data_Clean_Build!$F$2:$F$51 = $B56)) *
        (($C56 = "") + ISNUMBER(SEARCH(Data_Clean_Build!$B$2:$B$51,$C56)))
    ),
    0
)</f>
        <v>0</v>
      </c>
      <c r="J56" s="19" cm="1">
        <f t="array" ref="J56">IFERROR(
    SUMPRODUCT(
        (Data_Clean_Build!M$2:M$51) *
        (($B56 = "All") + (Data_Clean_Build!$F$2:$F$51 = $B56)) *
        (($C56 = "") + ISNUMBER(SEARCH(Data_Clean_Build!$B$2:$B$51,$C56)))
    ),
    0
)</f>
        <v>0</v>
      </c>
      <c r="K56" s="19" cm="1">
        <f t="array" ref="K56">IFERROR(
    SUMPRODUCT(
        (Data_Clean_Build!N$2:N$51) *
        (($B56 = "All") + (Data_Clean_Build!$F$2:$F$51 = $B56)) *
        (($C56 = "") + ISNUMBER(SEARCH(Data_Clean_Build!$B$2:$B$51,$C56)))
    ),
    0
)</f>
        <v>0</v>
      </c>
      <c r="L56" s="19" cm="1">
        <f t="array" ref="L56">IFERROR(
    SUMPRODUCT(
        (Data_Clean_Build!O$2:O$51) *
        (($B56 = "All") + (Data_Clean_Build!$F$2:$F$51 = $B56)) *
        (($C56 = "") + ISNUMBER(SEARCH(Data_Clean_Build!$B$2:$B$51,$C56)))
    ),
    0
)</f>
        <v>0</v>
      </c>
      <c r="M56" s="19" cm="1">
        <f t="array" ref="M56">IFERROR(
    SUMPRODUCT(
        (Data_Clean_Build!P$2:P$51) *
        (($B56 = "All") + (Data_Clean_Build!$F$2:$F$51 = $B56)) *
        (($C56 = "") + ISNUMBER(SEARCH(Data_Clean_Build!$B$2:$B$51,$C56)))
    ),
    0
)</f>
        <v>0</v>
      </c>
      <c r="N56" s="19" cm="1">
        <f t="array" ref="N56">IFERROR(
    SUMPRODUCT(
        (Data_Clean_Build!Q$2:Q$51) *
        (($B56 = "All") + (Data_Clean_Build!$F$2:$F$51 = $B56)) *
        (($C56 = "") + ISNUMBER(SEARCH(Data_Clean_Build!$B$2:$B$51,$C56)))
    ),
    0
)</f>
        <v>0</v>
      </c>
      <c r="O56" s="19" cm="1">
        <f t="array" ref="O56">IFERROR(
    SUMPRODUCT(
        (Data_Clean_Build!R$2:R$51) *
        (($B56 = "All") + (Data_Clean_Build!$F$2:$F$51 = $B56)) *
        (($C56 = "") + ISNUMBER(SEARCH(Data_Clean_Build!$B$2:$B$51,$C56)))
    ),
    0
)</f>
        <v>0</v>
      </c>
      <c r="P56" s="19" cm="1">
        <f t="array" ref="P56">IFERROR(
    SUMPRODUCT(
        (Data_Clean_Build!S$2:S$51) *
        (($B56 = "All") + (Data_Clean_Build!$F$2:$F$51 = $B56)) *
        (($C56 = "") + ISNUMBER(SEARCH(Data_Clean_Build!$B$2:$B$51,$C56)))
    ),
    0
)</f>
        <v>0</v>
      </c>
      <c r="Q56" s="19" cm="1">
        <f t="array" ref="Q56">IFERROR(
    SUMPRODUCT(
        (Data_Clean_Build!T$2:T$51) *
        (($B56 = "All") + (Data_Clean_Build!$F$2:$F$51 = $B56)) *
        (($C56 = "") + ISNUMBER(SEARCH(Data_Clean_Build!$B$2:$B$51,$C56)))
    ),
    0
)</f>
        <v>0</v>
      </c>
      <c r="R56" s="19" cm="1">
        <f t="array" ref="R56">IFERROR(
    SUMPRODUCT(
        (Data_Clean_Build!U$2:U$51) *
        (($B56 = "All") + (Data_Clean_Build!$F$2:$F$51 = $B56)) *
        (($C56 = "") + ISNUMBER(SEARCH(Data_Clean_Build!$B$2:$B$51,$C56)))
    ),
    0
)</f>
        <v>0</v>
      </c>
      <c r="S56" s="19" cm="1">
        <f t="array" ref="S56">IFERROR(
    SUMPRODUCT(
        (Data_Clean_Build!V$2:V$51) *
        (($B56 = "All") + (Data_Clean_Build!$F$2:$F$51 = $B56)) *
        (($C56 = "") + ISNUMBER(SEARCH(Data_Clean_Build!$B$2:$B$51,$C56)))
    ),
    0
)</f>
        <v>0</v>
      </c>
      <c r="T56" s="19" cm="1">
        <f t="array" ref="T56">IFERROR(
    SUMPRODUCT(
        (Data_Clean_Build!W$2:W$51) *
        (($B56 = "All") + (Data_Clean_Build!$F$2:$F$51 = $B56)) *
        (($C56 = "") + ISNUMBER(SEARCH(Data_Clean_Build!$B$2:$B$51,$C56)))
    ),
    0
)</f>
        <v>0</v>
      </c>
      <c r="U56" s="19" cm="1">
        <f t="array" ref="U56">IFERROR(
    SUMPRODUCT(
        (Data_Clean_Build!X$2:X$51) *
        (($B56 = "All") + (Data_Clean_Build!$F$2:$F$51 = $B56)) *
        (($C56 = "") + ISNUMBER(SEARCH(Data_Clean_Build!$B$2:$B$51,$C56)))
    ),
    0
)</f>
        <v>0</v>
      </c>
      <c r="V56" s="19" cm="1">
        <f t="array" ref="V56">IFERROR(
    SUMPRODUCT(
        (Data_Clean_Build!Y$2:Y$51) *
        (($B56 = "All") + (Data_Clean_Build!$F$2:$F$51 = $B56)) *
        (($C56 = "") + ISNUMBER(SEARCH(Data_Clean_Build!$B$2:$B$51,$C56)))
    ),
    0
)</f>
        <v>0</v>
      </c>
      <c r="W56" s="19" cm="1">
        <f t="array" ref="W56">IFERROR(
    SUMPRODUCT(
        (Data_Clean_Build!Z$2:Z$51) *
        (($B56 = "All") + (Data_Clean_Build!$F$2:$F$51 = $B56)) *
        (($C56 = "") + ISNUMBER(SEARCH(Data_Clean_Build!$B$2:$B$51,$C56)))
    ),
    0
)</f>
        <v>0</v>
      </c>
      <c r="X56" s="19" cm="1">
        <f t="array" ref="X56">IFERROR(
    SUMPRODUCT(
        (Data_Clean_Build!AA$2:AA$51) *
        (($B56 = "All") + (Data_Clean_Build!$F$2:$F$51 = $B56)) *
        (($C56 = "") + ISNUMBER(SEARCH(Data_Clean_Build!$B$2:$B$51,$C56)))
    ),
    0
)</f>
        <v>184.44239999999999</v>
      </c>
      <c r="Y56" s="19" cm="1">
        <f t="array" ref="Y56">IFERROR(
    SUMPRODUCT(
        (Data_Clean_Build!AB$2:AB$51) *
        (($B56 = "All") + (Data_Clean_Build!$F$2:$F$51 = $B56)) *
        (($C56 = "") + ISNUMBER(SEARCH(Data_Clean_Build!$B$2:$B$51,$C56)))
    ),
    0
)</f>
        <v>886.22640000000001</v>
      </c>
      <c r="Z56" s="19" cm="1">
        <f t="array" ref="Z56">IFERROR(
    SUMPRODUCT(
        (Data_Clean_Build!AC$2:AC$51) *
        (($B56 = "All") + (Data_Clean_Build!$F$2:$F$51 = $B56)) *
        (($C56 = "") + ISNUMBER(SEARCH(Data_Clean_Build!$B$2:$B$51,$C56)))
    ),
    0
)</f>
        <v>886.22640000000001</v>
      </c>
      <c r="AA56" s="19" cm="1">
        <f t="array" ref="AA56">IFERROR(
    SUMPRODUCT(
        (Data_Clean_Build!AD$2:AD$51) *
        (($B56 = "All") + (Data_Clean_Build!$F$2:$F$51 = $B56)) *
        (($C56 = "") + ISNUMBER(SEARCH(Data_Clean_Build!$B$2:$B$51,$C56)))
    ),
    0
)</f>
        <v>886.22640000000001</v>
      </c>
      <c r="AB56" s="19" cm="1">
        <f t="array" ref="AB56">IFERROR(
    SUMPRODUCT(
        (Data_Clean_Build!AE$2:AE$51) *
        (($B56 = "All") + (Data_Clean_Build!$F$2:$F$51 = $B56)) *
        (($C56 = "") + ISNUMBER(SEARCH(Data_Clean_Build!$B$2:$B$51,$C56)))
    ),
    0
)</f>
        <v>886.22640000000001</v>
      </c>
      <c r="AC56" s="19" cm="1">
        <f t="array" ref="AC56">IFERROR(
    SUMPRODUCT(
        (Data_Clean_Build!AF$2:AF$51) *
        (($B56 = "All") + (Data_Clean_Build!$F$2:$F$51 = $B56)) *
        (($C56 = "") + ISNUMBER(SEARCH(Data_Clean_Build!$B$2:$B$51,$C56)))
    ),
    0
)</f>
        <v>886.22640000000001</v>
      </c>
      <c r="AD56" s="19" cm="1">
        <f t="array" ref="AD56">IFERROR(
    SUMPRODUCT(
        (Data_Clean_Build!AG$2:AG$51) *
        (($B56 = "All") + (Data_Clean_Build!$F$2:$F$51 = $B56)) *
        (($C56 = "") + ISNUMBER(SEARCH(Data_Clean_Build!$B$2:$B$51,$C56)))
    ),
    0
)</f>
        <v>885.9384</v>
      </c>
      <c r="AE56" s="19" cm="1">
        <f t="array" ref="AE56">IFERROR(
    SUMPRODUCT(
        (Data_Clean_Build!AH$2:AH$51) *
        (($B56 = "All") + (Data_Clean_Build!$F$2:$F$51 = $B56)) *
        (($C56 = "") + ISNUMBER(SEARCH(Data_Clean_Build!$B$2:$B$51,$C56)))
    ),
    0
)</f>
        <v>885.9384</v>
      </c>
      <c r="AF56" s="19" cm="1">
        <f t="array" ref="AF56">IFERROR(
    SUMPRODUCT(
        (Data_Clean_Build!AI$2:AI$51) *
        (($B56 = "All") + (Data_Clean_Build!$F$2:$F$51 = $B56)) *
        (($C56 = "") + ISNUMBER(SEARCH(Data_Clean_Build!$B$2:$B$51,$C56)))
    ),
    0
)</f>
        <v>885.9384</v>
      </c>
      <c r="AH56" s="19" cm="1">
        <f t="array" ref="AH56">_xlfn.SWITCH($A56,"Start",$E56,"End",$G56,SUM($E56:$G56))</f>
        <v>0</v>
      </c>
      <c r="AI56" s="19" cm="1">
        <f t="array" ref="AI56">_xlfn.SWITCH($A56,"Start",$H56,"End",$J56,SUM($H56:$J56))</f>
        <v>0</v>
      </c>
      <c r="AJ56" s="19" cm="1">
        <f t="array" ref="AJ56">_xlfn.SWITCH($A56,"Start",$K56,"End",$M56,SUM($K56:$M56))</f>
        <v>0</v>
      </c>
      <c r="AK56" s="19" cm="1">
        <f t="array" ref="AK56">_xlfn.SWITCH($A56,"Start",$N56,"End",$P56,SUM($N56:$P56))</f>
        <v>0</v>
      </c>
      <c r="AL56" s="19" cm="1">
        <f t="array" ref="AL56">_xlfn.SWITCH($A56,"Start",$Q56,"End",$S56,SUM($Q56:$S56))</f>
        <v>0</v>
      </c>
      <c r="AM56" s="19" cm="1">
        <f t="array" ref="AM56">_xlfn.SWITCH($A56,"Start",$T56,"End",$V56,SUM($T56:$V56))</f>
        <v>0</v>
      </c>
      <c r="AN56" s="19" cm="1">
        <f t="array" ref="AN56">_xlfn.SWITCH($A56,"Start",$W56,"End",$Y56,SUM($W56:$Y56))</f>
        <v>0</v>
      </c>
      <c r="AO56" s="19" cm="1">
        <f t="array" ref="AO56">_xlfn.SWITCH($A56,"Start",$Z56,"End",$AB56,SUM($Z56:$AB56))</f>
        <v>886.22640000000001</v>
      </c>
      <c r="AP56" s="19" cm="1">
        <f t="array" ref="AP56">_xlfn.SWITCH($A56,"Start",$AC56,"End",$AE56,SUM($AC56:$AE56))</f>
        <v>886.22640000000001</v>
      </c>
      <c r="AR56" s="19" cm="1">
        <f t="array" ref="AR56">_xlfn.SWITCH($A56,"Start",$E56,"End",$P56,SUM($E56:$P56))</f>
        <v>0</v>
      </c>
      <c r="AS56" s="19" cm="1">
        <f t="array" ref="AS56">_xlfn.SWITCH($A56,"Start",$Q56,"End",$AB56,SUM($Q56:$AB56))</f>
        <v>0</v>
      </c>
    </row>
    <row r="57" spans="1:45" x14ac:dyDescent="0.2">
      <c r="A57" s="35" t="s">
        <v>1</v>
      </c>
      <c r="B57" s="34" t="s">
        <v>11</v>
      </c>
      <c r="C57" s="35" t="s">
        <v>16</v>
      </c>
      <c r="E57" s="19" cm="1">
        <f t="array" ref="E57">IFERROR(
    SUMPRODUCT(
        (Data_Clean_Build!I$2:I$51) *
        (Data_Clean_Build!$D$2:$D$51 = Data_Clean_Build!I$1:I$1) *
        (($B57 = "All") + (Data_Clean_Build!$F$2:$F$51 = $B57)) *
        (($C57 = "") + ISNUMBER(SEARCH(Data_Clean_Build!$B$2:$B$51,$C57)))
    ),
    0
)</f>
        <v>0</v>
      </c>
      <c r="F57" s="19" cm="1">
        <f t="array" ref="F57">IFERROR(
    SUMPRODUCT(
        (Data_Clean_Build!J$2:J$51) *
        (Data_Clean_Build!$D$2:$D$51 = Data_Clean_Build!J$1:J$1) *
        (($B57 = "All") + (Data_Clean_Build!$F$2:$F$51 = $B57)) *
        (($C57 = "") + ISNUMBER(SEARCH(Data_Clean_Build!$B$2:$B$51,$C57)))
    ),
    0
)</f>
        <v>0</v>
      </c>
      <c r="G57" s="19" cm="1">
        <f t="array" ref="G57">IFERROR(
    SUMPRODUCT(
        (Data_Clean_Build!K$2:K$51) *
        (Data_Clean_Build!$D$2:$D$51 = Data_Clean_Build!K$1:K$1) *
        (($B57 = "All") + (Data_Clean_Build!$F$2:$F$51 = $B57)) *
        (($C57 = "") + ISNUMBER(SEARCH(Data_Clean_Build!$B$2:$B$51,$C57)))
    ),
    0
)</f>
        <v>0</v>
      </c>
      <c r="H57" s="19" cm="1">
        <f t="array" ref="H57">IFERROR(
    SUMPRODUCT(
        (Data_Clean_Build!L$2:L$51) *
        (Data_Clean_Build!$D$2:$D$51 = Data_Clean_Build!L$1:L$1) *
        (($B57 = "All") + (Data_Clean_Build!$F$2:$F$51 = $B57)) *
        (($C57 = "") + ISNUMBER(SEARCH(Data_Clean_Build!$B$2:$B$51,$C57)))
    ),
    0
)</f>
        <v>0</v>
      </c>
      <c r="I57" s="19" cm="1">
        <f t="array" ref="I57">IFERROR(
    SUMPRODUCT(
        (Data_Clean_Build!M$2:M$51) *
        (Data_Clean_Build!$D$2:$D$51 = Data_Clean_Build!M$1:M$1) *
        (($B57 = "All") + (Data_Clean_Build!$F$2:$F$51 = $B57)) *
        (($C57 = "") + ISNUMBER(SEARCH(Data_Clean_Build!$B$2:$B$51,$C57)))
    ),
    0
)</f>
        <v>0</v>
      </c>
      <c r="J57" s="19" cm="1">
        <f t="array" ref="J57">IFERROR(
    SUMPRODUCT(
        (Data_Clean_Build!N$2:N$51) *
        (Data_Clean_Build!$D$2:$D$51 = Data_Clean_Build!N$1:N$1) *
        (($B57 = "All") + (Data_Clean_Build!$F$2:$F$51 = $B57)) *
        (($C57 = "") + ISNUMBER(SEARCH(Data_Clean_Build!$B$2:$B$51,$C57)))
    ),
    0
)</f>
        <v>0</v>
      </c>
      <c r="K57" s="19" cm="1">
        <f t="array" ref="K57">IFERROR(
    SUMPRODUCT(
        (Data_Clean_Build!O$2:O$51) *
        (Data_Clean_Build!$D$2:$D$51 = Data_Clean_Build!O$1:O$1) *
        (($B57 = "All") + (Data_Clean_Build!$F$2:$F$51 = $B57)) *
        (($C57 = "") + ISNUMBER(SEARCH(Data_Clean_Build!$B$2:$B$51,$C57)))
    ),
    0
)</f>
        <v>0</v>
      </c>
      <c r="L57" s="19" cm="1">
        <f t="array" ref="L57">IFERROR(
    SUMPRODUCT(
        (Data_Clean_Build!P$2:P$51) *
        (Data_Clean_Build!$D$2:$D$51 = Data_Clean_Build!P$1:P$1) *
        (($B57 = "All") + (Data_Clean_Build!$F$2:$F$51 = $B57)) *
        (($C57 = "") + ISNUMBER(SEARCH(Data_Clean_Build!$B$2:$B$51,$C57)))
    ),
    0
)</f>
        <v>0</v>
      </c>
      <c r="M57" s="19" cm="1">
        <f t="array" ref="M57">IFERROR(
    SUMPRODUCT(
        (Data_Clean_Build!Q$2:Q$51) *
        (Data_Clean_Build!$D$2:$D$51 = Data_Clean_Build!Q$1:Q$1) *
        (($B57 = "All") + (Data_Clean_Build!$F$2:$F$51 = $B57)) *
        (($C57 = "") + ISNUMBER(SEARCH(Data_Clean_Build!$B$2:$B$51,$C57)))
    ),
    0
)</f>
        <v>0</v>
      </c>
      <c r="N57" s="19" cm="1">
        <f t="array" ref="N57">IFERROR(
    SUMPRODUCT(
        (Data_Clean_Build!R$2:R$51) *
        (Data_Clean_Build!$D$2:$D$51 = Data_Clean_Build!R$1:R$1) *
        (($B57 = "All") + (Data_Clean_Build!$F$2:$F$51 = $B57)) *
        (($C57 = "") + ISNUMBER(SEARCH(Data_Clean_Build!$B$2:$B$51,$C57)))
    ),
    0
)</f>
        <v>0</v>
      </c>
      <c r="O57" s="19" cm="1">
        <f t="array" ref="O57">IFERROR(
    SUMPRODUCT(
        (Data_Clean_Build!S$2:S$51) *
        (Data_Clean_Build!$D$2:$D$51 = Data_Clean_Build!S$1:S$1) *
        (($B57 = "All") + (Data_Clean_Build!$F$2:$F$51 = $B57)) *
        (($C57 = "") + ISNUMBER(SEARCH(Data_Clean_Build!$B$2:$B$51,$C57)))
    ),
    0
)</f>
        <v>0</v>
      </c>
      <c r="P57" s="19" cm="1">
        <f t="array" ref="P57">IFERROR(
    SUMPRODUCT(
        (Data_Clean_Build!T$2:T$51) *
        (Data_Clean_Build!$D$2:$D$51 = Data_Clean_Build!T$1:T$1) *
        (($B57 = "All") + (Data_Clean_Build!$F$2:$F$51 = $B57)) *
        (($C57 = "") + ISNUMBER(SEARCH(Data_Clean_Build!$B$2:$B$51,$C57)))
    ),
    0
)</f>
        <v>0</v>
      </c>
      <c r="Q57" s="19" cm="1">
        <f t="array" ref="Q57">IFERROR(
    SUMPRODUCT(
        (Data_Clean_Build!U$2:U$51) *
        (Data_Clean_Build!$D$2:$D$51 = Data_Clean_Build!U$1:U$1) *
        (($B57 = "All") + (Data_Clean_Build!$F$2:$F$51 = $B57)) *
        (($C57 = "") + ISNUMBER(SEARCH(Data_Clean_Build!$B$2:$B$51,$C57)))
    ),
    0
)</f>
        <v>0</v>
      </c>
      <c r="R57" s="19" cm="1">
        <f t="array" ref="R57">IFERROR(
    SUMPRODUCT(
        (Data_Clean_Build!V$2:V$51) *
        (Data_Clean_Build!$D$2:$D$51 = Data_Clean_Build!V$1:V$1) *
        (($B57 = "All") + (Data_Clean_Build!$F$2:$F$51 = $B57)) *
        (($C57 = "") + ISNUMBER(SEARCH(Data_Clean_Build!$B$2:$B$51,$C57)))
    ),
    0
)</f>
        <v>0</v>
      </c>
      <c r="S57" s="19" cm="1">
        <f t="array" ref="S57">IFERROR(
    SUMPRODUCT(
        (Data_Clean_Build!W$2:W$51) *
        (Data_Clean_Build!$D$2:$D$51 = Data_Clean_Build!W$1:W$1) *
        (($B57 = "All") + (Data_Clean_Build!$F$2:$F$51 = $B57)) *
        (($C57 = "") + ISNUMBER(SEARCH(Data_Clean_Build!$B$2:$B$51,$C57)))
    ),
    0
)</f>
        <v>0</v>
      </c>
      <c r="T57" s="19" cm="1">
        <f t="array" ref="T57">IFERROR(
    SUMPRODUCT(
        (Data_Clean_Build!X$2:X$51) *
        (Data_Clean_Build!$D$2:$D$51 = Data_Clean_Build!X$1:X$1) *
        (($B57 = "All") + (Data_Clean_Build!$F$2:$F$51 = $B57)) *
        (($C57 = "") + ISNUMBER(SEARCH(Data_Clean_Build!$B$2:$B$51,$C57)))
    ),
    0
)</f>
        <v>0</v>
      </c>
      <c r="U57" s="19" cm="1">
        <f t="array" ref="U57">IFERROR(
    SUMPRODUCT(
        (Data_Clean_Build!Y$2:Y$51) *
        (Data_Clean_Build!$D$2:$D$51 = Data_Clean_Build!Y$1:Y$1) *
        (($B57 = "All") + (Data_Clean_Build!$F$2:$F$51 = $B57)) *
        (($C57 = "") + ISNUMBER(SEARCH(Data_Clean_Build!$B$2:$B$51,$C57)))
    ),
    0
)</f>
        <v>0</v>
      </c>
      <c r="V57" s="19" cm="1">
        <f t="array" ref="V57">IFERROR(
    SUMPRODUCT(
        (Data_Clean_Build!Z$2:Z$51) *
        (Data_Clean_Build!$D$2:$D$51 = Data_Clean_Build!Z$1:Z$1) *
        (($B57 = "All") + (Data_Clean_Build!$F$2:$F$51 = $B57)) *
        (($C57 = "") + ISNUMBER(SEARCH(Data_Clean_Build!$B$2:$B$51,$C57)))
    ),
    0
)</f>
        <v>0</v>
      </c>
      <c r="W57" s="19" cm="1">
        <f t="array" ref="W57">IFERROR(
    SUMPRODUCT(
        (Data_Clean_Build!AA$2:AA$51) *
        (Data_Clean_Build!$D$2:$D$51 = Data_Clean_Build!AA$1:AA$1) *
        (($B57 = "All") + (Data_Clean_Build!$F$2:$F$51 = $B57)) *
        (($C57 = "") + ISNUMBER(SEARCH(Data_Clean_Build!$B$2:$B$51,$C57)))
    ),
    0
)</f>
        <v>184.44239999999999</v>
      </c>
      <c r="X57" s="19" cm="1">
        <f t="array" ref="X57">IFERROR(
    SUMPRODUCT(
        (Data_Clean_Build!AB$2:AB$51) *
        (Data_Clean_Build!$D$2:$D$51 = Data_Clean_Build!AB$1:AB$1) *
        (($B57 = "All") + (Data_Clean_Build!$F$2:$F$51 = $B57)) *
        (($C57 = "") + ISNUMBER(SEARCH(Data_Clean_Build!$B$2:$B$51,$C57)))
    ),
    0
)</f>
        <v>701.78400000000011</v>
      </c>
      <c r="Y57" s="19" cm="1">
        <f t="array" ref="Y57">IFERROR(
    SUMPRODUCT(
        (Data_Clean_Build!AC$2:AC$51) *
        (Data_Clean_Build!$D$2:$D$51 = Data_Clean_Build!AC$1:AC$1) *
        (($B57 = "All") + (Data_Clean_Build!$F$2:$F$51 = $B57)) *
        (($C57 = "") + ISNUMBER(SEARCH(Data_Clean_Build!$B$2:$B$51,$C57)))
    ),
    0
)</f>
        <v>0</v>
      </c>
      <c r="Z57" s="19" cm="1">
        <f t="array" ref="Z57">IFERROR(
    SUMPRODUCT(
        (Data_Clean_Build!AD$2:AD$51) *
        (Data_Clean_Build!$D$2:$D$51 = Data_Clean_Build!AD$1:AD$1) *
        (($B57 = "All") + (Data_Clean_Build!$F$2:$F$51 = $B57)) *
        (($C57 = "") + ISNUMBER(SEARCH(Data_Clean_Build!$B$2:$B$51,$C57)))
    ),
    0
)</f>
        <v>0</v>
      </c>
      <c r="AA57" s="19" cm="1">
        <f t="array" ref="AA57">IFERROR(
    SUMPRODUCT(
        (Data_Clean_Build!AE$2:AE$51) *
        (Data_Clean_Build!$D$2:$D$51 = Data_Clean_Build!AE$1:AE$1) *
        (($B57 = "All") + (Data_Clean_Build!$F$2:$F$51 = $B57)) *
        (($C57 = "") + ISNUMBER(SEARCH(Data_Clean_Build!$B$2:$B$51,$C57)))
    ),
    0
)</f>
        <v>0</v>
      </c>
      <c r="AB57" s="19" cm="1">
        <f t="array" ref="AB57">IFERROR(
    SUMPRODUCT(
        (Data_Clean_Build!AF$2:AF$51) *
        (Data_Clean_Build!$D$2:$D$51 = Data_Clean_Build!AF$1:AF$1) *
        (($B57 = "All") + (Data_Clean_Build!$F$2:$F$51 = $B57)) *
        (($C57 = "") + ISNUMBER(SEARCH(Data_Clean_Build!$B$2:$B$51,$C57)))
    ),
    0
)</f>
        <v>0</v>
      </c>
      <c r="AC57" s="19" cm="1">
        <f t="array" ref="AC57">IFERROR(
    SUMPRODUCT(
        (Data_Clean_Build!AG$2:AG$51) *
        (Data_Clean_Build!$D$2:$D$51 = Data_Clean_Build!AG$1:AG$1) *
        (($B57 = "All") + (Data_Clean_Build!$F$2:$F$51 = $B57)) *
        (($C57 = "") + ISNUMBER(SEARCH(Data_Clean_Build!$B$2:$B$51,$C57)))
    ),
    0
)</f>
        <v>0</v>
      </c>
      <c r="AD57" s="19" cm="1">
        <f t="array" ref="AD57">IFERROR(
    SUMPRODUCT(
        (Data_Clean_Build!AH$2:AH$51) *
        (Data_Clean_Build!$D$2:$D$51 = Data_Clean_Build!AH$1:AH$1) *
        (($B57 = "All") + (Data_Clean_Build!$F$2:$F$51 = $B57)) *
        (($C57 = "") + ISNUMBER(SEARCH(Data_Clean_Build!$B$2:$B$51,$C57)))
    ),
    0
)</f>
        <v>0</v>
      </c>
      <c r="AE57" s="19" cm="1">
        <f t="array" ref="AE57">IFERROR(
    SUMPRODUCT(
        (Data_Clean_Build!AI$2:AI$51) *
        (Data_Clean_Build!$D$2:$D$51 = Data_Clean_Build!AI$1:AI$1) *
        (($B57 = "All") + (Data_Clean_Build!$F$2:$F$51 = $B57)) *
        (($C57 = "") + ISNUMBER(SEARCH(Data_Clean_Build!$B$2:$B$51,$C57)))
    ),
    0
)</f>
        <v>0</v>
      </c>
      <c r="AF57" s="19" cm="1">
        <f t="array" ref="AF57">IFERROR(
    SUMPRODUCT(
        (Data_Clean_Build!AJ$2:AJ$51) *
        (Data_Clean_Build!$D$2:$D$51 = Data_Clean_Build!AJ$1:AJ$1) *
        (($B57 = "All") + (Data_Clean_Build!$F$2:$F$51 = $B57)) *
        (($C57 = "") + ISNUMBER(SEARCH(Data_Clean_Build!$B$2:$B$51,$C57)))
    ),
    0
)</f>
        <v>0</v>
      </c>
      <c r="AH57" s="19" cm="1">
        <f t="array" ref="AH57">_xlfn.SWITCH($A57,"Start",$E57,"End",$G57,SUM($E57:$G57))</f>
        <v>0</v>
      </c>
      <c r="AI57" s="19" cm="1">
        <f t="array" ref="AI57">_xlfn.SWITCH($A57,"Start",$H57,"End",$J57,SUM($H57:$J57))</f>
        <v>0</v>
      </c>
      <c r="AJ57" s="19" cm="1">
        <f t="array" ref="AJ57">_xlfn.SWITCH($A57,"Start",$K57,"End",$M57,SUM($K57:$M57))</f>
        <v>0</v>
      </c>
      <c r="AK57" s="19" cm="1">
        <f t="array" ref="AK57">_xlfn.SWITCH($A57,"Start",$N57,"End",$P57,SUM($N57:$P57))</f>
        <v>0</v>
      </c>
      <c r="AL57" s="19" cm="1">
        <f t="array" ref="AL57">_xlfn.SWITCH($A57,"Start",$Q57,"End",$S57,SUM($Q57:$S57))</f>
        <v>0</v>
      </c>
      <c r="AM57" s="19" cm="1">
        <f t="array" ref="AM57">_xlfn.SWITCH($A57,"Start",$T57,"End",$V57,SUM($T57:$V57))</f>
        <v>0</v>
      </c>
      <c r="AN57" s="19" cm="1">
        <f t="array" ref="AN57">_xlfn.SWITCH($A57,"Start",$W57,"End",$Y57,SUM($W57:$Y57))</f>
        <v>886.22640000000013</v>
      </c>
      <c r="AO57" s="19" cm="1">
        <f t="array" ref="AO57">_xlfn.SWITCH($A57,"Start",$Z57,"End",$AB57,SUM($Z57:$AB57))</f>
        <v>0</v>
      </c>
      <c r="AP57" s="19" cm="1">
        <f t="array" ref="AP57">_xlfn.SWITCH($A57,"Start",$AC57,"End",$AE57,SUM($AC57:$AE57))</f>
        <v>0</v>
      </c>
      <c r="AR57" s="19" cm="1">
        <f t="array" ref="AR57">_xlfn.SWITCH($A57,"Start",$E57,"End",$P57,SUM($E57:$P57))</f>
        <v>0</v>
      </c>
      <c r="AS57" s="19" cm="1">
        <f t="array" ref="AS57">_xlfn.SWITCH($A57,"Start",$Q57,"End",$AB57,SUM($Q57:$AB57))</f>
        <v>886.22640000000013</v>
      </c>
    </row>
    <row r="58" spans="1:45" x14ac:dyDescent="0.2">
      <c r="A58" s="35" t="s">
        <v>17</v>
      </c>
      <c r="B58" s="34" t="s">
        <v>11</v>
      </c>
      <c r="C58" s="35" t="s">
        <v>16</v>
      </c>
      <c r="E58" s="19" cm="1">
        <f t="array" ref="E58">IFERROR(
    SUMPRODUCT(
        (Data_Clean_Build!I$2:I$51) *
        (Data_Clean_Build!H$2:H$51 &lt;&gt; "") *
        (Data_Clean_Build!H$2:H$51 = 0) *
       (Data_Clean_Build!$D$2:$D$51 &lt;&gt; Data_Clean_Build!I$1:I$1) *
        (($B58 = "All") + (Data_Clean_Build!$F$2:$F$51 = $B58)) *
        (($C58 = "") + ISNUMBER(SEARCH(Data_Clean_Build!$B$2:$B$51,$C58)))
    ),
    0
)</f>
        <v>0</v>
      </c>
      <c r="F58" s="19" cm="1">
        <f t="array" ref="F58">IFERROR(
    SUMPRODUCT(
        (Data_Clean_Build!J$2:J$51) *
        (Data_Clean_Build!I$2:I$51 &lt;&gt; "") *
        (Data_Clean_Build!I$2:I$51 = 0) *
       (Data_Clean_Build!$D$2:$D$51 &lt;&gt; Data_Clean_Build!J$1:J$1) *
        (($B58 = "All") + (Data_Clean_Build!$F$2:$F$51 = $B58)) *
        (($C58 = "") + ISNUMBER(SEARCH(Data_Clean_Build!$B$2:$B$51,$C58)))
    ),
    0
)</f>
        <v>0</v>
      </c>
      <c r="G58" s="19" cm="1">
        <f t="array" ref="G58">IFERROR(
    SUMPRODUCT(
        (Data_Clean_Build!K$2:K$51) *
        (Data_Clean_Build!J$2:J$51 &lt;&gt; "") *
        (Data_Clean_Build!J$2:J$51 = 0) *
       (Data_Clean_Build!$D$2:$D$51 &lt;&gt; Data_Clean_Build!K$1:K$1) *
        (($B58 = "All") + (Data_Clean_Build!$F$2:$F$51 = $B58)) *
        (($C58 = "") + ISNUMBER(SEARCH(Data_Clean_Build!$B$2:$B$51,$C58)))
    ),
    0
)</f>
        <v>0</v>
      </c>
      <c r="H58" s="19" cm="1">
        <f t="array" ref="H58">IFERROR(
    SUMPRODUCT(
        (Data_Clean_Build!L$2:L$51) *
        (Data_Clean_Build!K$2:K$51 &lt;&gt; "") *
        (Data_Clean_Build!K$2:K$51 = 0) *
       (Data_Clean_Build!$D$2:$D$51 &lt;&gt; Data_Clean_Build!L$1:L$1) *
        (($B58 = "All") + (Data_Clean_Build!$F$2:$F$51 = $B58)) *
        (($C58 = "") + ISNUMBER(SEARCH(Data_Clean_Build!$B$2:$B$51,$C58)))
    ),
    0
)</f>
        <v>0</v>
      </c>
      <c r="I58" s="19" cm="1">
        <f t="array" ref="I58">IFERROR(
    SUMPRODUCT(
        (Data_Clean_Build!M$2:M$51) *
        (Data_Clean_Build!L$2:L$51 &lt;&gt; "") *
        (Data_Clean_Build!L$2:L$51 = 0) *
       (Data_Clean_Build!$D$2:$D$51 &lt;&gt; Data_Clean_Build!M$1:M$1) *
        (($B58 = "All") + (Data_Clean_Build!$F$2:$F$51 = $B58)) *
        (($C58 = "") + ISNUMBER(SEARCH(Data_Clean_Build!$B$2:$B$51,$C58)))
    ),
    0
)</f>
        <v>0</v>
      </c>
      <c r="J58" s="19" cm="1">
        <f t="array" ref="J58">IFERROR(
    SUMPRODUCT(
        (Data_Clean_Build!N$2:N$51) *
        (Data_Clean_Build!M$2:M$51 &lt;&gt; "") *
        (Data_Clean_Build!M$2:M$51 = 0) *
       (Data_Clean_Build!$D$2:$D$51 &lt;&gt; Data_Clean_Build!N$1:N$1) *
        (($B58 = "All") + (Data_Clean_Build!$F$2:$F$51 = $B58)) *
        (($C58 = "") + ISNUMBER(SEARCH(Data_Clean_Build!$B$2:$B$51,$C58)))
    ),
    0
)</f>
        <v>0</v>
      </c>
      <c r="K58" s="19" cm="1">
        <f t="array" ref="K58">IFERROR(
    SUMPRODUCT(
        (Data_Clean_Build!O$2:O$51) *
        (Data_Clean_Build!N$2:N$51 &lt;&gt; "") *
        (Data_Clean_Build!N$2:N$51 = 0) *
       (Data_Clean_Build!$D$2:$D$51 &lt;&gt; Data_Clean_Build!O$1:O$1) *
        (($B58 = "All") + (Data_Clean_Build!$F$2:$F$51 = $B58)) *
        (($C58 = "") + ISNUMBER(SEARCH(Data_Clean_Build!$B$2:$B$51,$C58)))
    ),
    0
)</f>
        <v>0</v>
      </c>
      <c r="L58" s="19" cm="1">
        <f t="array" ref="L58">IFERROR(
    SUMPRODUCT(
        (Data_Clean_Build!P$2:P$51) *
        (Data_Clean_Build!O$2:O$51 &lt;&gt; "") *
        (Data_Clean_Build!O$2:O$51 = 0) *
       (Data_Clean_Build!$D$2:$D$51 &lt;&gt; Data_Clean_Build!P$1:P$1) *
        (($B58 = "All") + (Data_Clean_Build!$F$2:$F$51 = $B58)) *
        (($C58 = "") + ISNUMBER(SEARCH(Data_Clean_Build!$B$2:$B$51,$C58)))
    ),
    0
)</f>
        <v>0</v>
      </c>
      <c r="M58" s="19" cm="1">
        <f t="array" ref="M58">IFERROR(
    SUMPRODUCT(
        (Data_Clean_Build!Q$2:Q$51) *
        (Data_Clean_Build!P$2:P$51 &lt;&gt; "") *
        (Data_Clean_Build!P$2:P$51 = 0) *
       (Data_Clean_Build!$D$2:$D$51 &lt;&gt; Data_Clean_Build!Q$1:Q$1) *
        (($B58 = "All") + (Data_Clean_Build!$F$2:$F$51 = $B58)) *
        (($C58 = "") + ISNUMBER(SEARCH(Data_Clean_Build!$B$2:$B$51,$C58)))
    ),
    0
)</f>
        <v>0</v>
      </c>
      <c r="N58" s="19" cm="1">
        <f t="array" ref="N58">IFERROR(
    SUMPRODUCT(
        (Data_Clean_Build!R$2:R$51) *
        (Data_Clean_Build!Q$2:Q$51 &lt;&gt; "") *
        (Data_Clean_Build!Q$2:Q$51 = 0) *
       (Data_Clean_Build!$D$2:$D$51 &lt;&gt; Data_Clean_Build!R$1:R$1) *
        (($B58 = "All") + (Data_Clean_Build!$F$2:$F$51 = $B58)) *
        (($C58 = "") + ISNUMBER(SEARCH(Data_Clean_Build!$B$2:$B$51,$C58)))
    ),
    0
)</f>
        <v>0</v>
      </c>
      <c r="O58" s="19" cm="1">
        <f t="array" ref="O58">IFERROR(
    SUMPRODUCT(
        (Data_Clean_Build!S$2:S$51) *
        (Data_Clean_Build!R$2:R$51 &lt;&gt; "") *
        (Data_Clean_Build!R$2:R$51 = 0) *
       (Data_Clean_Build!$D$2:$D$51 &lt;&gt; Data_Clean_Build!S$1:S$1) *
        (($B58 = "All") + (Data_Clean_Build!$F$2:$F$51 = $B58)) *
        (($C58 = "") + ISNUMBER(SEARCH(Data_Clean_Build!$B$2:$B$51,$C58)))
    ),
    0
)</f>
        <v>0</v>
      </c>
      <c r="P58" s="19" cm="1">
        <f t="array" ref="P58">IFERROR(
    SUMPRODUCT(
        (Data_Clean_Build!T$2:T$51) *
        (Data_Clean_Build!S$2:S$51 &lt;&gt; "") *
        (Data_Clean_Build!S$2:S$51 = 0) *
       (Data_Clean_Build!$D$2:$D$51 &lt;&gt; Data_Clean_Build!T$1:T$1) *
        (($B58 = "All") + (Data_Clean_Build!$F$2:$F$51 = $B58)) *
        (($C58 = "") + ISNUMBER(SEARCH(Data_Clean_Build!$B$2:$B$51,$C58)))
    ),
    0
)</f>
        <v>0</v>
      </c>
      <c r="Q58" s="19" cm="1">
        <f t="array" ref="Q58">IFERROR(
    SUMPRODUCT(
        (Data_Clean_Build!U$2:U$51) *
        (Data_Clean_Build!T$2:T$51 &lt;&gt; "") *
        (Data_Clean_Build!T$2:T$51 = 0) *
       (Data_Clean_Build!$D$2:$D$51 &lt;&gt; Data_Clean_Build!U$1:U$1) *
        (($B58 = "All") + (Data_Clean_Build!$F$2:$F$51 = $B58)) *
        (($C58 = "") + ISNUMBER(SEARCH(Data_Clean_Build!$B$2:$B$51,$C58)))
    ),
    0
)</f>
        <v>0</v>
      </c>
      <c r="R58" s="19" cm="1">
        <f t="array" ref="R58">IFERROR(
    SUMPRODUCT(
        (Data_Clean_Build!V$2:V$51) *
        (Data_Clean_Build!U$2:U$51 &lt;&gt; "") *
        (Data_Clean_Build!U$2:U$51 = 0) *
       (Data_Clean_Build!$D$2:$D$51 &lt;&gt; Data_Clean_Build!V$1:V$1) *
        (($B58 = "All") + (Data_Clean_Build!$F$2:$F$51 = $B58)) *
        (($C58 = "") + ISNUMBER(SEARCH(Data_Clean_Build!$B$2:$B$51,$C58)))
    ),
    0
)</f>
        <v>0</v>
      </c>
      <c r="S58" s="19" cm="1">
        <f t="array" ref="S58">IFERROR(
    SUMPRODUCT(
        (Data_Clean_Build!W$2:W$51) *
        (Data_Clean_Build!V$2:V$51 &lt;&gt; "") *
        (Data_Clean_Build!V$2:V$51 = 0) *
       (Data_Clean_Build!$D$2:$D$51 &lt;&gt; Data_Clean_Build!W$1:W$1) *
        (($B58 = "All") + (Data_Clean_Build!$F$2:$F$51 = $B58)) *
        (($C58 = "") + ISNUMBER(SEARCH(Data_Clean_Build!$B$2:$B$51,$C58)))
    ),
    0
)</f>
        <v>0</v>
      </c>
      <c r="T58" s="19" cm="1">
        <f t="array" ref="T58">IFERROR(
    SUMPRODUCT(
        (Data_Clean_Build!X$2:X$51) *
        (Data_Clean_Build!W$2:W$51 &lt;&gt; "") *
        (Data_Clean_Build!W$2:W$51 = 0) *
       (Data_Clean_Build!$D$2:$D$51 &lt;&gt; Data_Clean_Build!X$1:X$1) *
        (($B58 = "All") + (Data_Clean_Build!$F$2:$F$51 = $B58)) *
        (($C58 = "") + ISNUMBER(SEARCH(Data_Clean_Build!$B$2:$B$51,$C58)))
    ),
    0
)</f>
        <v>0</v>
      </c>
      <c r="U58" s="19" cm="1">
        <f t="array" ref="U58">IFERROR(
    SUMPRODUCT(
        (Data_Clean_Build!Y$2:Y$51) *
        (Data_Clean_Build!X$2:X$51 &lt;&gt; "") *
        (Data_Clean_Build!X$2:X$51 = 0) *
       (Data_Clean_Build!$D$2:$D$51 &lt;&gt; Data_Clean_Build!Y$1:Y$1) *
        (($B58 = "All") + (Data_Clean_Build!$F$2:$F$51 = $B58)) *
        (($C58 = "") + ISNUMBER(SEARCH(Data_Clean_Build!$B$2:$B$51,$C58)))
    ),
    0
)</f>
        <v>0</v>
      </c>
      <c r="V58" s="19" cm="1">
        <f t="array" ref="V58">IFERROR(
    SUMPRODUCT(
        (Data_Clean_Build!Z$2:Z$51) *
        (Data_Clean_Build!Y$2:Y$51 &lt;&gt; "") *
        (Data_Clean_Build!Y$2:Y$51 = 0) *
       (Data_Clean_Build!$D$2:$D$51 &lt;&gt; Data_Clean_Build!Z$1:Z$1) *
        (($B58 = "All") + (Data_Clean_Build!$F$2:$F$51 = $B58)) *
        (($C58 = "") + ISNUMBER(SEARCH(Data_Clean_Build!$B$2:$B$51,$C58)))
    ),
    0
)</f>
        <v>0</v>
      </c>
      <c r="W58" s="19" cm="1">
        <f t="array" ref="W58">IFERROR(
    SUMPRODUCT(
        (Data_Clean_Build!AA$2:AA$51) *
        (Data_Clean_Build!Z$2:Z$51 &lt;&gt; "") *
        (Data_Clean_Build!Z$2:Z$51 = 0) *
       (Data_Clean_Build!$D$2:$D$51 &lt;&gt; Data_Clean_Build!AA$1:AA$1) *
        (($B58 = "All") + (Data_Clean_Build!$F$2:$F$51 = $B58)) *
        (($C58 = "") + ISNUMBER(SEARCH(Data_Clean_Build!$B$2:$B$51,$C58)))
    ),
    0
)</f>
        <v>0</v>
      </c>
      <c r="X58" s="19" cm="1">
        <f t="array" ref="X58">IFERROR(
    SUMPRODUCT(
        (Data_Clean_Build!AB$2:AB$51) *
        (Data_Clean_Build!AA$2:AA$51 &lt;&gt; "") *
        (Data_Clean_Build!AA$2:AA$51 = 0) *
       (Data_Clean_Build!$D$2:$D$51 &lt;&gt; Data_Clean_Build!AB$1:AB$1) *
        (($B58 = "All") + (Data_Clean_Build!$F$2:$F$51 = $B58)) *
        (($C58 = "") + ISNUMBER(SEARCH(Data_Clean_Build!$B$2:$B$51,$C58)))
    ),
    0
)</f>
        <v>0</v>
      </c>
      <c r="Y58" s="19" cm="1">
        <f t="array" ref="Y58">IFERROR(
    SUMPRODUCT(
        (Data_Clean_Build!AC$2:AC$51) *
        (Data_Clean_Build!AB$2:AB$51 &lt;&gt; "") *
        (Data_Clean_Build!AB$2:AB$51 = 0) *
       (Data_Clean_Build!$D$2:$D$51 &lt;&gt; Data_Clean_Build!AC$1:AC$1) *
        (($B58 = "All") + (Data_Clean_Build!$F$2:$F$51 = $B58)) *
        (($C58 = "") + ISNUMBER(SEARCH(Data_Clean_Build!$B$2:$B$51,$C58)))
    ),
    0
)</f>
        <v>0</v>
      </c>
      <c r="Z58" s="19" cm="1">
        <f t="array" ref="Z58">IFERROR(
    SUMPRODUCT(
        (Data_Clean_Build!AD$2:AD$51) *
        (Data_Clean_Build!AC$2:AC$51 &lt;&gt; "") *
        (Data_Clean_Build!AC$2:AC$51 = 0) *
       (Data_Clean_Build!$D$2:$D$51 &lt;&gt; Data_Clean_Build!AD$1:AD$1) *
        (($B58 = "All") + (Data_Clean_Build!$F$2:$F$51 = $B58)) *
        (($C58 = "") + ISNUMBER(SEARCH(Data_Clean_Build!$B$2:$B$51,$C58)))
    ),
    0
)</f>
        <v>0</v>
      </c>
      <c r="AA58" s="19" cm="1">
        <f t="array" ref="AA58">IFERROR(
    SUMPRODUCT(
        (Data_Clean_Build!AE$2:AE$51) *
        (Data_Clean_Build!AD$2:AD$51 &lt;&gt; "") *
        (Data_Clean_Build!AD$2:AD$51 = 0) *
       (Data_Clean_Build!$D$2:$D$51 &lt;&gt; Data_Clean_Build!AE$1:AE$1) *
        (($B58 = "All") + (Data_Clean_Build!$F$2:$F$51 = $B58)) *
        (($C58 = "") + ISNUMBER(SEARCH(Data_Clean_Build!$B$2:$B$51,$C58)))
    ),
    0
)</f>
        <v>0</v>
      </c>
      <c r="AB58" s="19" cm="1">
        <f t="array" ref="AB58">IFERROR(
    SUMPRODUCT(
        (Data_Clean_Build!AF$2:AF$51) *
        (Data_Clean_Build!AE$2:AE$51 &lt;&gt; "") *
        (Data_Clean_Build!AE$2:AE$51 = 0) *
       (Data_Clean_Build!$D$2:$D$51 &lt;&gt; Data_Clean_Build!AF$1:AF$1) *
        (($B58 = "All") + (Data_Clean_Build!$F$2:$F$51 = $B58)) *
        (($C58 = "") + ISNUMBER(SEARCH(Data_Clean_Build!$B$2:$B$51,$C58)))
    ),
    0
)</f>
        <v>0</v>
      </c>
      <c r="AC58" s="19" cm="1">
        <f t="array" ref="AC58">IFERROR(
    SUMPRODUCT(
        (Data_Clean_Build!AG$2:AG$51) *
        (Data_Clean_Build!AF$2:AF$51 &lt;&gt; "") *
        (Data_Clean_Build!AF$2:AF$51 = 0) *
       (Data_Clean_Build!$D$2:$D$51 &lt;&gt; Data_Clean_Build!AG$1:AG$1) *
        (($B58 = "All") + (Data_Clean_Build!$F$2:$F$51 = $B58)) *
        (($C58 = "") + ISNUMBER(SEARCH(Data_Clean_Build!$B$2:$B$51,$C58)))
    ),
    0
)</f>
        <v>0</v>
      </c>
      <c r="AD58" s="19" cm="1">
        <f t="array" ref="AD58">IFERROR(
    SUMPRODUCT(
        (Data_Clean_Build!AH$2:AH$51) *
        (Data_Clean_Build!AG$2:AG$51 &lt;&gt; "") *
        (Data_Clean_Build!AG$2:AG$51 = 0) *
       (Data_Clean_Build!$D$2:$D$51 &lt;&gt; Data_Clean_Build!AH$1:AH$1) *
        (($B58 = "All") + (Data_Clean_Build!$F$2:$F$51 = $B58)) *
        (($C58 = "") + ISNUMBER(SEARCH(Data_Clean_Build!$B$2:$B$51,$C58)))
    ),
    0
)</f>
        <v>0</v>
      </c>
      <c r="AE58" s="19" cm="1">
        <f t="array" ref="AE58">IFERROR(
    SUMPRODUCT(
        (Data_Clean_Build!AI$2:AI$51) *
        (Data_Clean_Build!AH$2:AH$51 &lt;&gt; "") *
        (Data_Clean_Build!AH$2:AH$51 = 0) *
       (Data_Clean_Build!$D$2:$D$51 &lt;&gt; Data_Clean_Build!AI$1:AI$1) *
        (($B58 = "All") + (Data_Clean_Build!$F$2:$F$51 = $B58)) *
        (($C58 = "") + ISNUMBER(SEARCH(Data_Clean_Build!$B$2:$B$51,$C58)))
    ),
    0
)</f>
        <v>0</v>
      </c>
      <c r="AF58" s="19" cm="1">
        <f t="array" ref="AF58">IFERROR(
    SUMPRODUCT(
        (Data_Clean_Build!AJ$2:AJ$51) *
        (Data_Clean_Build!AI$2:AI$51 &lt;&gt; "") *
        (Data_Clean_Build!AI$2:AI$51 = 0) *
       (Data_Clean_Build!$D$2:$D$51 &lt;&gt; Data_Clean_Build!AJ$1:AJ$1) *
        (($B58 = "All") + (Data_Clean_Build!$F$2:$F$51 = $B58)) *
        (($C58 = "") + ISNUMBER(SEARCH(Data_Clean_Build!$B$2:$B$51,$C58)))
    ),
    0
)</f>
        <v>0</v>
      </c>
      <c r="AH58" s="19" cm="1">
        <f t="array" ref="AH58">_xlfn.SWITCH($A58,"Start",$E58,"End",$G58,SUM($E58:$G58))</f>
        <v>0</v>
      </c>
      <c r="AI58" s="19" cm="1">
        <f t="array" ref="AI58">_xlfn.SWITCH($A58,"Start",$H58,"End",$J58,SUM($H58:$J58))</f>
        <v>0</v>
      </c>
      <c r="AJ58" s="19" cm="1">
        <f t="array" ref="AJ58">_xlfn.SWITCH($A58,"Start",$K58,"End",$M58,SUM($K58:$M58))</f>
        <v>0</v>
      </c>
      <c r="AK58" s="19" cm="1">
        <f t="array" ref="AK58">_xlfn.SWITCH($A58,"Start",$N58,"End",$P58,SUM($N58:$P58))</f>
        <v>0</v>
      </c>
      <c r="AL58" s="19" cm="1">
        <f t="array" ref="AL58">_xlfn.SWITCH($A58,"Start",$Q58,"End",$S58,SUM($Q58:$S58))</f>
        <v>0</v>
      </c>
      <c r="AM58" s="19" cm="1">
        <f t="array" ref="AM58">_xlfn.SWITCH($A58,"Start",$T58,"End",$V58,SUM($T58:$V58))</f>
        <v>0</v>
      </c>
      <c r="AN58" s="19" cm="1">
        <f t="array" ref="AN58">_xlfn.SWITCH($A58,"Start",$W58,"End",$Y58,SUM($W58:$Y58))</f>
        <v>0</v>
      </c>
      <c r="AO58" s="19" cm="1">
        <f t="array" ref="AO58">_xlfn.SWITCH($A58,"Start",$Z58,"End",$AB58,SUM($Z58:$AB58))</f>
        <v>0</v>
      </c>
      <c r="AP58" s="19" cm="1">
        <f t="array" ref="AP58">_xlfn.SWITCH($A58,"Start",$AC58,"End",$AE58,SUM($AC58:$AE58))</f>
        <v>0</v>
      </c>
      <c r="AR58" s="19" cm="1">
        <f t="array" ref="AR58">_xlfn.SWITCH($A58,"Start",$E58,"End",$P58,SUM($E58:$P58))</f>
        <v>0</v>
      </c>
      <c r="AS58" s="19" cm="1">
        <f t="array" ref="AS58">_xlfn.SWITCH($A58,"Start",$Q58,"End",$AB58,SUM($Q58:$AB58))</f>
        <v>0</v>
      </c>
    </row>
    <row r="59" spans="1:45" x14ac:dyDescent="0.2">
      <c r="A59" s="35" t="s">
        <v>18</v>
      </c>
      <c r="B59" s="34" t="s">
        <v>11</v>
      </c>
      <c r="C59" s="35" t="s">
        <v>16</v>
      </c>
      <c r="E59" s="19" cm="1">
        <f t="array" ref="E59">IFERROR(
    SUMPRODUCT(
        (Data_Clean_Build!I$2:I$51 - Data_Clean_Build!H$2:H$51) *
        ((Data_Clean_Build!I$2:I$51 - Data_Clean_Build!H$2:H$51) &gt; 0) *
        (Data_Clean_Build!H$2:H$51 &lt;&gt; 0) *
        (Data_Clean_Build!I$2:I$51 &lt;&gt; 0) *
        (($B59 = "All") + (Data_Clean_Build!$F$2:$F$51 = $B59)) *
        (($C59 = "") + ISNUMBER(SEARCH(Data_Clean_Build!$B$2:$B$51,$C59)))
    ),
    0
)</f>
        <v>0</v>
      </c>
      <c r="F59" s="19" cm="1">
        <f t="array" ref="F59">IFERROR(
    SUMPRODUCT(
        (Data_Clean_Build!J$2:J$51 - Data_Clean_Build!I$2:I$51) *
        ((Data_Clean_Build!J$2:J$51 - Data_Clean_Build!I$2:I$51) &gt; 0) *
        (Data_Clean_Build!I$2:I$51 &lt;&gt; 0) *
        (Data_Clean_Build!J$2:J$51 &lt;&gt; 0) *
        (($B59 = "All") + (Data_Clean_Build!$F$2:$F$51 = $B59)) *
        (($C59 = "") + ISNUMBER(SEARCH(Data_Clean_Build!$B$2:$B$51,$C59)))
    ),
    0
)</f>
        <v>0</v>
      </c>
      <c r="G59" s="19" cm="1">
        <f t="array" ref="G59">IFERROR(
    SUMPRODUCT(
        (Data_Clean_Build!K$2:K$51 - Data_Clean_Build!J$2:J$51) *
        ((Data_Clean_Build!K$2:K$51 - Data_Clean_Build!J$2:J$51) &gt; 0) *
        (Data_Clean_Build!J$2:J$51 &lt;&gt; 0) *
        (Data_Clean_Build!K$2:K$51 &lt;&gt; 0) *
        (($B59 = "All") + (Data_Clean_Build!$F$2:$F$51 = $B59)) *
        (($C59 = "") + ISNUMBER(SEARCH(Data_Clean_Build!$B$2:$B$51,$C59)))
    ),
    0
)</f>
        <v>0</v>
      </c>
      <c r="H59" s="19" cm="1">
        <f t="array" ref="H59">IFERROR(
    SUMPRODUCT(
        (Data_Clean_Build!L$2:L$51 - Data_Clean_Build!K$2:K$51) *
        ((Data_Clean_Build!L$2:L$51 - Data_Clean_Build!K$2:K$51) &gt; 0) *
        (Data_Clean_Build!K$2:K$51 &lt;&gt; 0) *
        (Data_Clean_Build!L$2:L$51 &lt;&gt; 0) *
        (($B59 = "All") + (Data_Clean_Build!$F$2:$F$51 = $B59)) *
        (($C59 = "") + ISNUMBER(SEARCH(Data_Clean_Build!$B$2:$B$51,$C59)))
    ),
    0
)</f>
        <v>0</v>
      </c>
      <c r="I59" s="19" cm="1">
        <f t="array" ref="I59">IFERROR(
    SUMPRODUCT(
        (Data_Clean_Build!M$2:M$51 - Data_Clean_Build!L$2:L$51) *
        ((Data_Clean_Build!M$2:M$51 - Data_Clean_Build!L$2:L$51) &gt; 0) *
        (Data_Clean_Build!L$2:L$51 &lt;&gt; 0) *
        (Data_Clean_Build!M$2:M$51 &lt;&gt; 0) *
        (($B59 = "All") + (Data_Clean_Build!$F$2:$F$51 = $B59)) *
        (($C59 = "") + ISNUMBER(SEARCH(Data_Clean_Build!$B$2:$B$51,$C59)))
    ),
    0
)</f>
        <v>0</v>
      </c>
      <c r="J59" s="19" cm="1">
        <f t="array" ref="J59">IFERROR(
    SUMPRODUCT(
        (Data_Clean_Build!N$2:N$51 - Data_Clean_Build!M$2:M$51) *
        ((Data_Clean_Build!N$2:N$51 - Data_Clean_Build!M$2:M$51) &gt; 0) *
        (Data_Clean_Build!M$2:M$51 &lt;&gt; 0) *
        (Data_Clean_Build!N$2:N$51 &lt;&gt; 0) *
        (($B59 = "All") + (Data_Clean_Build!$F$2:$F$51 = $B59)) *
        (($C59 = "") + ISNUMBER(SEARCH(Data_Clean_Build!$B$2:$B$51,$C59)))
    ),
    0
)</f>
        <v>0</v>
      </c>
      <c r="K59" s="19" cm="1">
        <f t="array" ref="K59">IFERROR(
    SUMPRODUCT(
        (Data_Clean_Build!O$2:O$51 - Data_Clean_Build!N$2:N$51) *
        ((Data_Clean_Build!O$2:O$51 - Data_Clean_Build!N$2:N$51) &gt; 0) *
        (Data_Clean_Build!N$2:N$51 &lt;&gt; 0) *
        (Data_Clean_Build!O$2:O$51 &lt;&gt; 0) *
        (($B59 = "All") + (Data_Clean_Build!$F$2:$F$51 = $B59)) *
        (($C59 = "") + ISNUMBER(SEARCH(Data_Clean_Build!$B$2:$B$51,$C59)))
    ),
    0
)</f>
        <v>0</v>
      </c>
      <c r="L59" s="19" cm="1">
        <f t="array" ref="L59">IFERROR(
    SUMPRODUCT(
        (Data_Clean_Build!P$2:P$51 - Data_Clean_Build!O$2:O$51) *
        ((Data_Clean_Build!P$2:P$51 - Data_Clean_Build!O$2:O$51) &gt; 0) *
        (Data_Clean_Build!O$2:O$51 &lt;&gt; 0) *
        (Data_Clean_Build!P$2:P$51 &lt;&gt; 0) *
        (($B59 = "All") + (Data_Clean_Build!$F$2:$F$51 = $B59)) *
        (($C59 = "") + ISNUMBER(SEARCH(Data_Clean_Build!$B$2:$B$51,$C59)))
    ),
    0
)</f>
        <v>0</v>
      </c>
      <c r="M59" s="19" cm="1">
        <f t="array" ref="M59">IFERROR(
    SUMPRODUCT(
        (Data_Clean_Build!Q$2:Q$51 - Data_Clean_Build!P$2:P$51) *
        ((Data_Clean_Build!Q$2:Q$51 - Data_Clean_Build!P$2:P$51) &gt; 0) *
        (Data_Clean_Build!P$2:P$51 &lt;&gt; 0) *
        (Data_Clean_Build!Q$2:Q$51 &lt;&gt; 0) *
        (($B59 = "All") + (Data_Clean_Build!$F$2:$F$51 = $B59)) *
        (($C59 = "") + ISNUMBER(SEARCH(Data_Clean_Build!$B$2:$B$51,$C59)))
    ),
    0
)</f>
        <v>0</v>
      </c>
      <c r="N59" s="19" cm="1">
        <f t="array" ref="N59">IFERROR(
    SUMPRODUCT(
        (Data_Clean_Build!R$2:R$51 - Data_Clean_Build!Q$2:Q$51) *
        ((Data_Clean_Build!R$2:R$51 - Data_Clean_Build!Q$2:Q$51) &gt; 0) *
        (Data_Clean_Build!Q$2:Q$51 &lt;&gt; 0) *
        (Data_Clean_Build!R$2:R$51 &lt;&gt; 0) *
        (($B59 = "All") + (Data_Clean_Build!$F$2:$F$51 = $B59)) *
        (($C59 = "") + ISNUMBER(SEARCH(Data_Clean_Build!$B$2:$B$51,$C59)))
    ),
    0
)</f>
        <v>0</v>
      </c>
      <c r="O59" s="19" cm="1">
        <f t="array" ref="O59">IFERROR(
    SUMPRODUCT(
        (Data_Clean_Build!S$2:S$51 - Data_Clean_Build!R$2:R$51) *
        ((Data_Clean_Build!S$2:S$51 - Data_Clean_Build!R$2:R$51) &gt; 0) *
        (Data_Clean_Build!R$2:R$51 &lt;&gt; 0) *
        (Data_Clean_Build!S$2:S$51 &lt;&gt; 0) *
        (($B59 = "All") + (Data_Clean_Build!$F$2:$F$51 = $B59)) *
        (($C59 = "") + ISNUMBER(SEARCH(Data_Clean_Build!$B$2:$B$51,$C59)))
    ),
    0
)</f>
        <v>0</v>
      </c>
      <c r="P59" s="19" cm="1">
        <f t="array" ref="P59">IFERROR(
    SUMPRODUCT(
        (Data_Clean_Build!T$2:T$51 - Data_Clean_Build!S$2:S$51) *
        ((Data_Clean_Build!T$2:T$51 - Data_Clean_Build!S$2:S$51) &gt; 0) *
        (Data_Clean_Build!S$2:S$51 &lt;&gt; 0) *
        (Data_Clean_Build!T$2:T$51 &lt;&gt; 0) *
        (($B59 = "All") + (Data_Clean_Build!$F$2:$F$51 = $B59)) *
        (($C59 = "") + ISNUMBER(SEARCH(Data_Clean_Build!$B$2:$B$51,$C59)))
    ),
    0
)</f>
        <v>0</v>
      </c>
      <c r="Q59" s="19" cm="1">
        <f t="array" ref="Q59">IFERROR(
    SUMPRODUCT(
        (Data_Clean_Build!U$2:U$51 - Data_Clean_Build!T$2:T$51) *
        ((Data_Clean_Build!U$2:U$51 - Data_Clean_Build!T$2:T$51) &gt; 0) *
        (Data_Clean_Build!T$2:T$51 &lt;&gt; 0) *
        (Data_Clean_Build!U$2:U$51 &lt;&gt; 0) *
        (($B59 = "All") + (Data_Clean_Build!$F$2:$F$51 = $B59)) *
        (($C59 = "") + ISNUMBER(SEARCH(Data_Clean_Build!$B$2:$B$51,$C59)))
    ),
    0
)</f>
        <v>0</v>
      </c>
      <c r="R59" s="19" cm="1">
        <f t="array" ref="R59">IFERROR(
    SUMPRODUCT(
        (Data_Clean_Build!V$2:V$51 - Data_Clean_Build!U$2:U$51) *
        ((Data_Clean_Build!V$2:V$51 - Data_Clean_Build!U$2:U$51) &gt; 0) *
        (Data_Clean_Build!U$2:U$51 &lt;&gt; 0) *
        (Data_Clean_Build!V$2:V$51 &lt;&gt; 0) *
        (($B59 = "All") + (Data_Clean_Build!$F$2:$F$51 = $B59)) *
        (($C59 = "") + ISNUMBER(SEARCH(Data_Clean_Build!$B$2:$B$51,$C59)))
    ),
    0
)</f>
        <v>0</v>
      </c>
      <c r="S59" s="19" cm="1">
        <f t="array" ref="S59">IFERROR(
    SUMPRODUCT(
        (Data_Clean_Build!W$2:W$51 - Data_Clean_Build!V$2:V$51) *
        ((Data_Clean_Build!W$2:W$51 - Data_Clean_Build!V$2:V$51) &gt; 0) *
        (Data_Clean_Build!V$2:V$51 &lt;&gt; 0) *
        (Data_Clean_Build!W$2:W$51 &lt;&gt; 0) *
        (($B59 = "All") + (Data_Clean_Build!$F$2:$F$51 = $B59)) *
        (($C59 = "") + ISNUMBER(SEARCH(Data_Clean_Build!$B$2:$B$51,$C59)))
    ),
    0
)</f>
        <v>0</v>
      </c>
      <c r="T59" s="19" cm="1">
        <f t="array" ref="T59">IFERROR(
    SUMPRODUCT(
        (Data_Clean_Build!X$2:X$51 - Data_Clean_Build!W$2:W$51) *
        ((Data_Clean_Build!X$2:X$51 - Data_Clean_Build!W$2:W$51) &gt; 0) *
        (Data_Clean_Build!W$2:W$51 &lt;&gt; 0) *
        (Data_Clean_Build!X$2:X$51 &lt;&gt; 0) *
        (($B59 = "All") + (Data_Clean_Build!$F$2:$F$51 = $B59)) *
        (($C59 = "") + ISNUMBER(SEARCH(Data_Clean_Build!$B$2:$B$51,$C59)))
    ),
    0
)</f>
        <v>0</v>
      </c>
      <c r="U59" s="19" cm="1">
        <f t="array" ref="U59">IFERROR(
    SUMPRODUCT(
        (Data_Clean_Build!Y$2:Y$51 - Data_Clean_Build!X$2:X$51) *
        ((Data_Clean_Build!Y$2:Y$51 - Data_Clean_Build!X$2:X$51) &gt; 0) *
        (Data_Clean_Build!X$2:X$51 &lt;&gt; 0) *
        (Data_Clean_Build!Y$2:Y$51 &lt;&gt; 0) *
        (($B59 = "All") + (Data_Clean_Build!$F$2:$F$51 = $B59)) *
        (($C59 = "") + ISNUMBER(SEARCH(Data_Clean_Build!$B$2:$B$51,$C59)))
    ),
    0
)</f>
        <v>0</v>
      </c>
      <c r="V59" s="19" cm="1">
        <f t="array" ref="V59">IFERROR(
    SUMPRODUCT(
        (Data_Clean_Build!Z$2:Z$51 - Data_Clean_Build!Y$2:Y$51) *
        ((Data_Clean_Build!Z$2:Z$51 - Data_Clean_Build!Y$2:Y$51) &gt; 0) *
        (Data_Clean_Build!Y$2:Y$51 &lt;&gt; 0) *
        (Data_Clean_Build!Z$2:Z$51 &lt;&gt; 0) *
        (($B59 = "All") + (Data_Clean_Build!$F$2:$F$51 = $B59)) *
        (($C59 = "") + ISNUMBER(SEARCH(Data_Clean_Build!$B$2:$B$51,$C59)))
    ),
    0
)</f>
        <v>0</v>
      </c>
      <c r="W59" s="19" cm="1">
        <f t="array" ref="W59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(($B59 = "All") + (Data_Clean_Build!$F$2:$F$51 = $B59)) *
        (($C59 = "") + ISNUMBER(SEARCH(Data_Clean_Build!$B$2:$B$51,$C59)))
    ),
    0
)</f>
        <v>0</v>
      </c>
      <c r="X59" s="19" cm="1">
        <f t="array" ref="X59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(($B59 = "All") + (Data_Clean_Build!$F$2:$F$51 = $B59)) *
        (($C59 = "") + ISNUMBER(SEARCH(Data_Clean_Build!$B$2:$B$51,$C59)))
    ),
    0
)</f>
        <v>0</v>
      </c>
      <c r="Y59" s="19" cm="1">
        <f t="array" ref="Y59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(($B59 = "All") + (Data_Clean_Build!$F$2:$F$51 = $B59)) *
        (($C59 = "") + ISNUMBER(SEARCH(Data_Clean_Build!$B$2:$B$51,$C59)))
    ),
    0
)</f>
        <v>0</v>
      </c>
      <c r="Z59" s="19" cm="1">
        <f t="array" ref="Z59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(($B59 = "All") + (Data_Clean_Build!$F$2:$F$51 = $B59)) *
        (($C59 = "") + ISNUMBER(SEARCH(Data_Clean_Build!$B$2:$B$51,$C59)))
    ),
    0
)</f>
        <v>0</v>
      </c>
      <c r="AA59" s="19" cm="1">
        <f t="array" ref="AA59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(($B59 = "All") + (Data_Clean_Build!$F$2:$F$51 = $B59)) *
        (($C59 = "") + ISNUMBER(SEARCH(Data_Clean_Build!$B$2:$B$51,$C59)))
    ),
    0
)</f>
        <v>0</v>
      </c>
      <c r="AB59" s="19" cm="1">
        <f t="array" ref="AB59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(($B59 = "All") + (Data_Clean_Build!$F$2:$F$51 = $B59)) *
        (($C59 = "") + ISNUMBER(SEARCH(Data_Clean_Build!$B$2:$B$51,$C59)))
    ),
    0
)</f>
        <v>0</v>
      </c>
      <c r="AC59" s="19" cm="1">
        <f t="array" ref="AC59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(($B59 = "All") + (Data_Clean_Build!$F$2:$F$51 = $B59)) *
        (($C59 = "") + ISNUMBER(SEARCH(Data_Clean_Build!$B$2:$B$51,$C59)))
    ),
    0
)</f>
        <v>0</v>
      </c>
      <c r="AD59" s="19" cm="1">
        <f t="array" ref="AD59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(($B59 = "All") + (Data_Clean_Build!$F$2:$F$51 = $B59)) *
        (($C59 = "") + ISNUMBER(SEARCH(Data_Clean_Build!$B$2:$B$51,$C59)))
    ),
    0
)</f>
        <v>0</v>
      </c>
      <c r="AE59" s="19" cm="1">
        <f t="array" ref="AE59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(($B59 = "All") + (Data_Clean_Build!$F$2:$F$51 = $B59)) *
        (($C59 = "") + ISNUMBER(SEARCH(Data_Clean_Build!$B$2:$B$51,$C59)))
    ),
    0
)</f>
        <v>0</v>
      </c>
      <c r="AF59" s="19" cm="1">
        <f t="array" ref="AF59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(($B59 = "All") + (Data_Clean_Build!$F$2:$F$51 = $B59)) *
        (($C59 = "") + ISNUMBER(SEARCH(Data_Clean_Build!$B$2:$B$51,$C59)))
    ),
    0
)</f>
        <v>0</v>
      </c>
      <c r="AH59" s="19" cm="1">
        <f t="array" ref="AH59">_xlfn.SWITCH($A59,"Start",$E59,"End",$G59,SUM($E59:$G59))</f>
        <v>0</v>
      </c>
      <c r="AI59" s="19" cm="1">
        <f t="array" ref="AI59">_xlfn.SWITCH($A59,"Start",$H59,"End",$J59,SUM($H59:$J59))</f>
        <v>0</v>
      </c>
      <c r="AJ59" s="19" cm="1">
        <f t="array" ref="AJ59">_xlfn.SWITCH($A59,"Start",$K59,"End",$M59,SUM($K59:$M59))</f>
        <v>0</v>
      </c>
      <c r="AK59" s="19" cm="1">
        <f t="array" ref="AK59">_xlfn.SWITCH($A59,"Start",$N59,"End",$P59,SUM($N59:$P59))</f>
        <v>0</v>
      </c>
      <c r="AL59" s="19" cm="1">
        <f t="array" ref="AL59">_xlfn.SWITCH($A59,"Start",$Q59,"End",$S59,SUM($Q59:$S59))</f>
        <v>0</v>
      </c>
      <c r="AM59" s="19" cm="1">
        <f t="array" ref="AM59">_xlfn.SWITCH($A59,"Start",$T59,"End",$V59,SUM($T59:$V59))</f>
        <v>0</v>
      </c>
      <c r="AN59" s="19" cm="1">
        <f t="array" ref="AN59">_xlfn.SWITCH($A59,"Start",$W59,"End",$Y59,SUM($W59:$Y59))</f>
        <v>0</v>
      </c>
      <c r="AO59" s="19" cm="1">
        <f t="array" ref="AO59">_xlfn.SWITCH($A59,"Start",$Z59,"End",$AB59,SUM($Z59:$AB59))</f>
        <v>0</v>
      </c>
      <c r="AP59" s="19" cm="1">
        <f t="array" ref="AP59">_xlfn.SWITCH($A59,"Start",$AC59,"End",$AE59,SUM($AC59:$AE59))</f>
        <v>0</v>
      </c>
      <c r="AR59" s="19" cm="1">
        <f t="array" ref="AR59">_xlfn.SWITCH($A59,"Start",$E59,"End",$P59,SUM($E59:$P59))</f>
        <v>0</v>
      </c>
      <c r="AS59" s="19" cm="1">
        <f t="array" ref="AS59">_xlfn.SWITCH($A59,"Start",$Q59,"End",$AB59,SUM($Q59:$AB59))</f>
        <v>0</v>
      </c>
    </row>
    <row r="60" spans="1:45" x14ac:dyDescent="0.2">
      <c r="A60" s="35" t="s">
        <v>19</v>
      </c>
      <c r="B60" s="34" t="s">
        <v>11</v>
      </c>
      <c r="C60" s="35" t="s">
        <v>16</v>
      </c>
      <c r="E60" s="19" cm="1">
        <f t="array" ref="E60">IFERROR(
    SUMPRODUCT(
        (Data_Clean_Build!I$2:I$51 - Data_Clean_Build!H$2:H$51) *
        ((Data_Clean_Build!I$2:I$51 - Data_Clean_Build!H$2:H$51) &lt; 0) *
        (Data_Clean_Build!H$2:H$51 &lt;&gt; 0) *
        (Data_Clean_Build!I$2:I$51 &lt;&gt; 0) *
        (($B60 = "All") + (Data_Clean_Build!$F$2:$F$51 = $B60)) *
        (($C60 = "") + ISNUMBER(SEARCH(Data_Clean_Build!$B$2:$B$51,$C60)))
    ),
    0
)</f>
        <v>0</v>
      </c>
      <c r="F60" s="19" cm="1">
        <f t="array" ref="F60">IFERROR(
    SUMPRODUCT(
        (Data_Clean_Build!J$2:J$51 - Data_Clean_Build!I$2:I$51) *
        ((Data_Clean_Build!J$2:J$51 - Data_Clean_Build!I$2:I$51) &lt; 0) *
        (Data_Clean_Build!I$2:I$51 &lt;&gt; 0) *
        (Data_Clean_Build!J$2:J$51 &lt;&gt; 0) *
        (($B60 = "All") + (Data_Clean_Build!$F$2:$F$51 = $B60)) *
        (($C60 = "") + ISNUMBER(SEARCH(Data_Clean_Build!$B$2:$B$51,$C60)))
    ),
    0
)</f>
        <v>0</v>
      </c>
      <c r="G60" s="19" cm="1">
        <f t="array" ref="G60">IFERROR(
    SUMPRODUCT(
        (Data_Clean_Build!K$2:K$51 - Data_Clean_Build!J$2:J$51) *
        ((Data_Clean_Build!K$2:K$51 - Data_Clean_Build!J$2:J$51) &lt; 0) *
        (Data_Clean_Build!J$2:J$51 &lt;&gt; 0) *
        (Data_Clean_Build!K$2:K$51 &lt;&gt; 0) *
        (($B60 = "All") + (Data_Clean_Build!$F$2:$F$51 = $B60)) *
        (($C60 = "") + ISNUMBER(SEARCH(Data_Clean_Build!$B$2:$B$51,$C60)))
    ),
    0
)</f>
        <v>0</v>
      </c>
      <c r="H60" s="19" cm="1">
        <f t="array" ref="H60">IFERROR(
    SUMPRODUCT(
        (Data_Clean_Build!L$2:L$51 - Data_Clean_Build!K$2:K$51) *
        ((Data_Clean_Build!L$2:L$51 - Data_Clean_Build!K$2:K$51) &lt; 0) *
        (Data_Clean_Build!K$2:K$51 &lt;&gt; 0) *
        (Data_Clean_Build!L$2:L$51 &lt;&gt; 0) *
        (($B60 = "All") + (Data_Clean_Build!$F$2:$F$51 = $B60)) *
        (($C60 = "") + ISNUMBER(SEARCH(Data_Clean_Build!$B$2:$B$51,$C60)))
    ),
    0
)</f>
        <v>0</v>
      </c>
      <c r="I60" s="19" cm="1">
        <f t="array" ref="I60">IFERROR(
    SUMPRODUCT(
        (Data_Clean_Build!M$2:M$51 - Data_Clean_Build!L$2:L$51) *
        ((Data_Clean_Build!M$2:M$51 - Data_Clean_Build!L$2:L$51) &lt; 0) *
        (Data_Clean_Build!L$2:L$51 &lt;&gt; 0) *
        (Data_Clean_Build!M$2:M$51 &lt;&gt; 0) *
        (($B60 = "All") + (Data_Clean_Build!$F$2:$F$51 = $B60)) *
        (($C60 = "") + ISNUMBER(SEARCH(Data_Clean_Build!$B$2:$B$51,$C60)))
    ),
    0
)</f>
        <v>0</v>
      </c>
      <c r="J60" s="19" cm="1">
        <f t="array" ref="J60">IFERROR(
    SUMPRODUCT(
        (Data_Clean_Build!N$2:N$51 - Data_Clean_Build!M$2:M$51) *
        ((Data_Clean_Build!N$2:N$51 - Data_Clean_Build!M$2:M$51) &lt; 0) *
        (Data_Clean_Build!M$2:M$51 &lt;&gt; 0) *
        (Data_Clean_Build!N$2:N$51 &lt;&gt; 0) *
        (($B60 = "All") + (Data_Clean_Build!$F$2:$F$51 = $B60)) *
        (($C60 = "") + ISNUMBER(SEARCH(Data_Clean_Build!$B$2:$B$51,$C60)))
    ),
    0
)</f>
        <v>0</v>
      </c>
      <c r="K60" s="19" cm="1">
        <f t="array" ref="K60">IFERROR(
    SUMPRODUCT(
        (Data_Clean_Build!O$2:O$51 - Data_Clean_Build!N$2:N$51) *
        ((Data_Clean_Build!O$2:O$51 - Data_Clean_Build!N$2:N$51) &lt; 0) *
        (Data_Clean_Build!N$2:N$51 &lt;&gt; 0) *
        (Data_Clean_Build!O$2:O$51 &lt;&gt; 0) *
        (($B60 = "All") + (Data_Clean_Build!$F$2:$F$51 = $B60)) *
        (($C60 = "") + ISNUMBER(SEARCH(Data_Clean_Build!$B$2:$B$51,$C60)))
    ),
    0
)</f>
        <v>0</v>
      </c>
      <c r="L60" s="19" cm="1">
        <f t="array" ref="L60">IFERROR(
    SUMPRODUCT(
        (Data_Clean_Build!P$2:P$51 - Data_Clean_Build!O$2:O$51) *
        ((Data_Clean_Build!P$2:P$51 - Data_Clean_Build!O$2:O$51) &lt; 0) *
        (Data_Clean_Build!O$2:O$51 &lt;&gt; 0) *
        (Data_Clean_Build!P$2:P$51 &lt;&gt; 0) *
        (($B60 = "All") + (Data_Clean_Build!$F$2:$F$51 = $B60)) *
        (($C60 = "") + ISNUMBER(SEARCH(Data_Clean_Build!$B$2:$B$51,$C60)))
    ),
    0
)</f>
        <v>0</v>
      </c>
      <c r="M60" s="19" cm="1">
        <f t="array" ref="M60">IFERROR(
    SUMPRODUCT(
        (Data_Clean_Build!Q$2:Q$51 - Data_Clean_Build!P$2:P$51) *
        ((Data_Clean_Build!Q$2:Q$51 - Data_Clean_Build!P$2:P$51) &lt; 0) *
        (Data_Clean_Build!P$2:P$51 &lt;&gt; 0) *
        (Data_Clean_Build!Q$2:Q$51 &lt;&gt; 0) *
        (($B60 = "All") + (Data_Clean_Build!$F$2:$F$51 = $B60)) *
        (($C60 = "") + ISNUMBER(SEARCH(Data_Clean_Build!$B$2:$B$51,$C60)))
    ),
    0
)</f>
        <v>0</v>
      </c>
      <c r="N60" s="19" cm="1">
        <f t="array" ref="N60">IFERROR(
    SUMPRODUCT(
        (Data_Clean_Build!R$2:R$51 - Data_Clean_Build!Q$2:Q$51) *
        ((Data_Clean_Build!R$2:R$51 - Data_Clean_Build!Q$2:Q$51) &lt; 0) *
        (Data_Clean_Build!Q$2:Q$51 &lt;&gt; 0) *
        (Data_Clean_Build!R$2:R$51 &lt;&gt; 0) *
        (($B60 = "All") + (Data_Clean_Build!$F$2:$F$51 = $B60)) *
        (($C60 = "") + ISNUMBER(SEARCH(Data_Clean_Build!$B$2:$B$51,$C60)))
    ),
    0
)</f>
        <v>0</v>
      </c>
      <c r="O60" s="19" cm="1">
        <f t="array" ref="O60">IFERROR(
    SUMPRODUCT(
        (Data_Clean_Build!S$2:S$51 - Data_Clean_Build!R$2:R$51) *
        ((Data_Clean_Build!S$2:S$51 - Data_Clean_Build!R$2:R$51) &lt; 0) *
        (Data_Clean_Build!R$2:R$51 &lt;&gt; 0) *
        (Data_Clean_Build!S$2:S$51 &lt;&gt; 0) *
        (($B60 = "All") + (Data_Clean_Build!$F$2:$F$51 = $B60)) *
        (($C60 = "") + ISNUMBER(SEARCH(Data_Clean_Build!$B$2:$B$51,$C60)))
    ),
    0
)</f>
        <v>0</v>
      </c>
      <c r="P60" s="19" cm="1">
        <f t="array" ref="P60">IFERROR(
    SUMPRODUCT(
        (Data_Clean_Build!T$2:T$51 - Data_Clean_Build!S$2:S$51) *
        ((Data_Clean_Build!T$2:T$51 - Data_Clean_Build!S$2:S$51) &lt; 0) *
        (Data_Clean_Build!S$2:S$51 &lt;&gt; 0) *
        (Data_Clean_Build!T$2:T$51 &lt;&gt; 0) *
        (($B60 = "All") + (Data_Clean_Build!$F$2:$F$51 = $B60)) *
        (($C60 = "") + ISNUMBER(SEARCH(Data_Clean_Build!$B$2:$B$51,$C60)))
    ),
    0
)</f>
        <v>0</v>
      </c>
      <c r="Q60" s="19" cm="1">
        <f t="array" ref="Q60">IFERROR(
    SUMPRODUCT(
        (Data_Clean_Build!U$2:U$51 - Data_Clean_Build!T$2:T$51) *
        ((Data_Clean_Build!U$2:U$51 - Data_Clean_Build!T$2:T$51) &lt; 0) *
        (Data_Clean_Build!T$2:T$51 &lt;&gt; 0) *
        (Data_Clean_Build!U$2:U$51 &lt;&gt; 0) *
        (($B60 = "All") + (Data_Clean_Build!$F$2:$F$51 = $B60)) *
        (($C60 = "") + ISNUMBER(SEARCH(Data_Clean_Build!$B$2:$B$51,$C60)))
    ),
    0
)</f>
        <v>0</v>
      </c>
      <c r="R60" s="19" cm="1">
        <f t="array" ref="R60">IFERROR(
    SUMPRODUCT(
        (Data_Clean_Build!V$2:V$51 - Data_Clean_Build!U$2:U$51) *
        ((Data_Clean_Build!V$2:V$51 - Data_Clean_Build!U$2:U$51) &lt; 0) *
        (Data_Clean_Build!U$2:U$51 &lt;&gt; 0) *
        (Data_Clean_Build!V$2:V$51 &lt;&gt; 0) *
        (($B60 = "All") + (Data_Clean_Build!$F$2:$F$51 = $B60)) *
        (($C60 = "") + ISNUMBER(SEARCH(Data_Clean_Build!$B$2:$B$51,$C60)))
    ),
    0
)</f>
        <v>0</v>
      </c>
      <c r="S60" s="19" cm="1">
        <f t="array" ref="S60">IFERROR(
    SUMPRODUCT(
        (Data_Clean_Build!W$2:W$51 - Data_Clean_Build!V$2:V$51) *
        ((Data_Clean_Build!W$2:W$51 - Data_Clean_Build!V$2:V$51) &lt; 0) *
        (Data_Clean_Build!V$2:V$51 &lt;&gt; 0) *
        (Data_Clean_Build!W$2:W$51 &lt;&gt; 0) *
        (($B60 = "All") + (Data_Clean_Build!$F$2:$F$51 = $B60)) *
        (($C60 = "") + ISNUMBER(SEARCH(Data_Clean_Build!$B$2:$B$51,$C60)))
    ),
    0
)</f>
        <v>0</v>
      </c>
      <c r="T60" s="19" cm="1">
        <f t="array" ref="T60">IFERROR(
    SUMPRODUCT(
        (Data_Clean_Build!X$2:X$51 - Data_Clean_Build!W$2:W$51) *
        ((Data_Clean_Build!X$2:X$51 - Data_Clean_Build!W$2:W$51) &lt; 0) *
        (Data_Clean_Build!W$2:W$51 &lt;&gt; 0) *
        (Data_Clean_Build!X$2:X$51 &lt;&gt; 0) *
        (($B60 = "All") + (Data_Clean_Build!$F$2:$F$51 = $B60)) *
        (($C60 = "") + ISNUMBER(SEARCH(Data_Clean_Build!$B$2:$B$51,$C60)))
    ),
    0
)</f>
        <v>0</v>
      </c>
      <c r="U60" s="19" cm="1">
        <f t="array" ref="U60">IFERROR(
    SUMPRODUCT(
        (Data_Clean_Build!Y$2:Y$51 - Data_Clean_Build!X$2:X$51) *
        ((Data_Clean_Build!Y$2:Y$51 - Data_Clean_Build!X$2:X$51) &lt; 0) *
        (Data_Clean_Build!X$2:X$51 &lt;&gt; 0) *
        (Data_Clean_Build!Y$2:Y$51 &lt;&gt; 0) *
        (($B60 = "All") + (Data_Clean_Build!$F$2:$F$51 = $B60)) *
        (($C60 = "") + ISNUMBER(SEARCH(Data_Clean_Build!$B$2:$B$51,$C60)))
    ),
    0
)</f>
        <v>0</v>
      </c>
      <c r="V60" s="19" cm="1">
        <f t="array" ref="V60">IFERROR(
    SUMPRODUCT(
        (Data_Clean_Build!Z$2:Z$51 - Data_Clean_Build!Y$2:Y$51) *
        ((Data_Clean_Build!Z$2:Z$51 - Data_Clean_Build!Y$2:Y$51) &lt; 0) *
        (Data_Clean_Build!Y$2:Y$51 &lt;&gt; 0) *
        (Data_Clean_Build!Z$2:Z$51 &lt;&gt; 0) *
        (($B60 = "All") + (Data_Clean_Build!$F$2:$F$51 = $B60)) *
        (($C60 = "") + ISNUMBER(SEARCH(Data_Clean_Build!$B$2:$B$51,$C60)))
    ),
    0
)</f>
        <v>0</v>
      </c>
      <c r="W60" s="19" cm="1">
        <f t="array" ref="W60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(($B60 = "All") + (Data_Clean_Build!$F$2:$F$51 = $B60)) *
        (($C60 = "") + ISNUMBER(SEARCH(Data_Clean_Build!$B$2:$B$51,$C60)))
    ),
    0
)</f>
        <v>0</v>
      </c>
      <c r="X60" s="19" cm="1">
        <f t="array" ref="X60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(($B60 = "All") + (Data_Clean_Build!$F$2:$F$51 = $B60)) *
        (($C60 = "") + ISNUMBER(SEARCH(Data_Clean_Build!$B$2:$B$51,$C60)))
    ),
    0
)</f>
        <v>0</v>
      </c>
      <c r="Y60" s="19" cm="1">
        <f t="array" ref="Y60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(($B60 = "All") + (Data_Clean_Build!$F$2:$F$51 = $B60)) *
        (($C60 = "") + ISNUMBER(SEARCH(Data_Clean_Build!$B$2:$B$51,$C60)))
    ),
    0
)</f>
        <v>0</v>
      </c>
      <c r="Z60" s="19" cm="1">
        <f t="array" ref="Z60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(($B60 = "All") + (Data_Clean_Build!$F$2:$F$51 = $B60)) *
        (($C60 = "") + ISNUMBER(SEARCH(Data_Clean_Build!$B$2:$B$51,$C60)))
    ),
    0
)</f>
        <v>0</v>
      </c>
      <c r="AA60" s="19" cm="1">
        <f t="array" ref="AA60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(($B60 = "All") + (Data_Clean_Build!$F$2:$F$51 = $B60)) *
        (($C60 = "") + ISNUMBER(SEARCH(Data_Clean_Build!$B$2:$B$51,$C60)))
    ),
    0
)</f>
        <v>0</v>
      </c>
      <c r="AB60" s="19" cm="1">
        <f t="array" ref="AB60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(($B60 = "All") + (Data_Clean_Build!$F$2:$F$51 = $B60)) *
        (($C60 = "") + ISNUMBER(SEARCH(Data_Clean_Build!$B$2:$B$51,$C60)))
    ),
    0
)</f>
        <v>0</v>
      </c>
      <c r="AC60" s="19" cm="1">
        <f t="array" ref="AC60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(($B60 = "All") + (Data_Clean_Build!$F$2:$F$51 = $B60)) *
        (($C60 = "") + ISNUMBER(SEARCH(Data_Clean_Build!$B$2:$B$51,$C60)))
    ),
    0
)</f>
        <v>-0.28800000000001091</v>
      </c>
      <c r="AD60" s="19" cm="1">
        <f t="array" ref="AD60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(($B60 = "All") + (Data_Clean_Build!$F$2:$F$51 = $B60)) *
        (($C60 = "") + ISNUMBER(SEARCH(Data_Clean_Build!$B$2:$B$51,$C60)))
    ),
    0
)</f>
        <v>0</v>
      </c>
      <c r="AE60" s="19" cm="1">
        <f t="array" ref="AE60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(($B60 = "All") + (Data_Clean_Build!$F$2:$F$51 = $B60)) *
        (($C60 = "") + ISNUMBER(SEARCH(Data_Clean_Build!$B$2:$B$51,$C60)))
    ),
    0
)</f>
        <v>0</v>
      </c>
      <c r="AF60" s="19" cm="1">
        <f t="array" ref="AF60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(($B60 = "All") + (Data_Clean_Build!$F$2:$F$51 = $B60)) *
        (($C60 = "") + ISNUMBER(SEARCH(Data_Clean_Build!$B$2:$B$51,$C60)))
    ),
    0
)</f>
        <v>0</v>
      </c>
      <c r="AH60" s="19" cm="1">
        <f t="array" ref="AH60">_xlfn.SWITCH($A60,"Start",$E60,"End",$G60,SUM($E60:$G60))</f>
        <v>0</v>
      </c>
      <c r="AI60" s="19" cm="1">
        <f t="array" ref="AI60">_xlfn.SWITCH($A60,"Start",$H60,"End",$J60,SUM($H60:$J60))</f>
        <v>0</v>
      </c>
      <c r="AJ60" s="19" cm="1">
        <f t="array" ref="AJ60">_xlfn.SWITCH($A60,"Start",$K60,"End",$M60,SUM($K60:$M60))</f>
        <v>0</v>
      </c>
      <c r="AK60" s="19" cm="1">
        <f t="array" ref="AK60">_xlfn.SWITCH($A60,"Start",$N60,"End",$P60,SUM($N60:$P60))</f>
        <v>0</v>
      </c>
      <c r="AL60" s="19" cm="1">
        <f t="array" ref="AL60">_xlfn.SWITCH($A60,"Start",$Q60,"End",$S60,SUM($Q60:$S60))</f>
        <v>0</v>
      </c>
      <c r="AM60" s="19" cm="1">
        <f t="array" ref="AM60">_xlfn.SWITCH($A60,"Start",$T60,"End",$V60,SUM($T60:$V60))</f>
        <v>0</v>
      </c>
      <c r="AN60" s="19" cm="1">
        <f t="array" ref="AN60">_xlfn.SWITCH($A60,"Start",$W60,"End",$Y60,SUM($W60:$Y60))</f>
        <v>0</v>
      </c>
      <c r="AO60" s="19" cm="1">
        <f t="array" ref="AO60">_xlfn.SWITCH($A60,"Start",$Z60,"End",$AB60,SUM($Z60:$AB60))</f>
        <v>0</v>
      </c>
      <c r="AP60" s="19" cm="1">
        <f t="array" ref="AP60">_xlfn.SWITCH($A60,"Start",$AC60,"End",$AE60,SUM($AC60:$AE60))</f>
        <v>-0.28800000000001091</v>
      </c>
      <c r="AR60" s="19" cm="1">
        <f t="array" ref="AR60">_xlfn.SWITCH($A60,"Start",$E60,"End",$P60,SUM($E60:$P60))</f>
        <v>0</v>
      </c>
      <c r="AS60" s="19" cm="1">
        <f t="array" ref="AS60">_xlfn.SWITCH($A60,"Start",$Q60,"End",$AB60,SUM($Q60:$AB60))</f>
        <v>0</v>
      </c>
    </row>
    <row r="61" spans="1:45" x14ac:dyDescent="0.2">
      <c r="A61" s="35" t="s">
        <v>20</v>
      </c>
      <c r="B61" s="34" t="s">
        <v>11</v>
      </c>
      <c r="C61" s="35" t="s">
        <v>16</v>
      </c>
      <c r="E61" s="19" cm="1">
        <f t="array" ref="E61">IFERROR(
    -SUMPRODUCT(
        (Data_Clean_Build!H$2:H$51) *
        (Data_Clean_Build!I$2:I$51 = 0) *
       (Data_Clean_Build!$E$2:$E$51 &lt;&gt; Data_Clean_Build!I$1:I$1) *
        (($B61 = "All") + (Data_Clean_Build!$F$2:$F$51 = $B61)) *
        (($C61 = "") + ISNUMBER(SEARCH(Data_Clean_Build!$B$2:$B$51,$C61)))
    ),
    0
)</f>
        <v>0</v>
      </c>
      <c r="F61" s="19" cm="1">
        <f t="array" ref="F61">IFERROR(
    -SUMPRODUCT(
        (Data_Clean_Build!I$2:I$51) *
        (Data_Clean_Build!J$2:J$51 = 0) *
       (Data_Clean_Build!$E$2:$E$51 &lt;&gt; Data_Clean_Build!J$1:J$1) *
        (($B61 = "All") + (Data_Clean_Build!$F$2:$F$51 = $B61)) *
        (($C61 = "") + ISNUMBER(SEARCH(Data_Clean_Build!$B$2:$B$51,$C61)))
    ),
    0
)</f>
        <v>0</v>
      </c>
      <c r="G61" s="19" cm="1">
        <f t="array" ref="G61">IFERROR(
    -SUMPRODUCT(
        (Data_Clean_Build!J$2:J$51) *
        (Data_Clean_Build!K$2:K$51 = 0) *
       (Data_Clean_Build!$E$2:$E$51 &lt;&gt; Data_Clean_Build!K$1:K$1) *
        (($B61 = "All") + (Data_Clean_Build!$F$2:$F$51 = $B61)) *
        (($C61 = "") + ISNUMBER(SEARCH(Data_Clean_Build!$B$2:$B$51,$C61)))
    ),
    0
)</f>
        <v>0</v>
      </c>
      <c r="H61" s="19" cm="1">
        <f t="array" ref="H61">IFERROR(
    -SUMPRODUCT(
        (Data_Clean_Build!K$2:K$51) *
        (Data_Clean_Build!L$2:L$51 = 0) *
       (Data_Clean_Build!$E$2:$E$51 &lt;&gt; Data_Clean_Build!L$1:L$1) *
        (($B61 = "All") + (Data_Clean_Build!$F$2:$F$51 = $B61)) *
        (($C61 = "") + ISNUMBER(SEARCH(Data_Clean_Build!$B$2:$B$51,$C61)))
    ),
    0
)</f>
        <v>0</v>
      </c>
      <c r="I61" s="19" cm="1">
        <f t="array" ref="I61">IFERROR(
    -SUMPRODUCT(
        (Data_Clean_Build!L$2:L$51) *
        (Data_Clean_Build!M$2:M$51 = 0) *
       (Data_Clean_Build!$E$2:$E$51 &lt;&gt; Data_Clean_Build!M$1:M$1) *
        (($B61 = "All") + (Data_Clean_Build!$F$2:$F$51 = $B61)) *
        (($C61 = "") + ISNUMBER(SEARCH(Data_Clean_Build!$B$2:$B$51,$C61)))
    ),
    0
)</f>
        <v>0</v>
      </c>
      <c r="J61" s="19" cm="1">
        <f t="array" ref="J61">IFERROR(
    -SUMPRODUCT(
        (Data_Clean_Build!M$2:M$51) *
        (Data_Clean_Build!N$2:N$51 = 0) *
       (Data_Clean_Build!$E$2:$E$51 &lt;&gt; Data_Clean_Build!N$1:N$1) *
        (($B61 = "All") + (Data_Clean_Build!$F$2:$F$51 = $B61)) *
        (($C61 = "") + ISNUMBER(SEARCH(Data_Clean_Build!$B$2:$B$51,$C61)))
    ),
    0
)</f>
        <v>0</v>
      </c>
      <c r="K61" s="19" cm="1">
        <f t="array" ref="K61">IFERROR(
    -SUMPRODUCT(
        (Data_Clean_Build!N$2:N$51) *
        (Data_Clean_Build!O$2:O$51 = 0) *
       (Data_Clean_Build!$E$2:$E$51 &lt;&gt; Data_Clean_Build!O$1:O$1) *
        (($B61 = "All") + (Data_Clean_Build!$F$2:$F$51 = $B61)) *
        (($C61 = "") + ISNUMBER(SEARCH(Data_Clean_Build!$B$2:$B$51,$C61)))
    ),
    0
)</f>
        <v>0</v>
      </c>
      <c r="L61" s="19" cm="1">
        <f t="array" ref="L61">IFERROR(
    -SUMPRODUCT(
        (Data_Clean_Build!O$2:O$51) *
        (Data_Clean_Build!P$2:P$51 = 0) *
       (Data_Clean_Build!$E$2:$E$51 &lt;&gt; Data_Clean_Build!P$1:P$1) *
        (($B61 = "All") + (Data_Clean_Build!$F$2:$F$51 = $B61)) *
        (($C61 = "") + ISNUMBER(SEARCH(Data_Clean_Build!$B$2:$B$51,$C61)))
    ),
    0
)</f>
        <v>0</v>
      </c>
      <c r="M61" s="19" cm="1">
        <f t="array" ref="M61">IFERROR(
    -SUMPRODUCT(
        (Data_Clean_Build!P$2:P$51) *
        (Data_Clean_Build!Q$2:Q$51 = 0) *
       (Data_Clean_Build!$E$2:$E$51 &lt;&gt; Data_Clean_Build!Q$1:Q$1) *
        (($B61 = "All") + (Data_Clean_Build!$F$2:$F$51 = $B61)) *
        (($C61 = "") + ISNUMBER(SEARCH(Data_Clean_Build!$B$2:$B$51,$C61)))
    ),
    0
)</f>
        <v>0</v>
      </c>
      <c r="N61" s="19" cm="1">
        <f t="array" ref="N61">IFERROR(
    -SUMPRODUCT(
        (Data_Clean_Build!Q$2:Q$51) *
        (Data_Clean_Build!R$2:R$51 = 0) *
       (Data_Clean_Build!$E$2:$E$51 &lt;&gt; Data_Clean_Build!R$1:R$1) *
        (($B61 = "All") + (Data_Clean_Build!$F$2:$F$51 = $B61)) *
        (($C61 = "") + ISNUMBER(SEARCH(Data_Clean_Build!$B$2:$B$51,$C61)))
    ),
    0
)</f>
        <v>0</v>
      </c>
      <c r="O61" s="19" cm="1">
        <f t="array" ref="O61">IFERROR(
    -SUMPRODUCT(
        (Data_Clean_Build!R$2:R$51) *
        (Data_Clean_Build!S$2:S$51 = 0) *
       (Data_Clean_Build!$E$2:$E$51 &lt;&gt; Data_Clean_Build!S$1:S$1) *
        (($B61 = "All") + (Data_Clean_Build!$F$2:$F$51 = $B61)) *
        (($C61 = "") + ISNUMBER(SEARCH(Data_Clean_Build!$B$2:$B$51,$C61)))
    ),
    0
)</f>
        <v>0</v>
      </c>
      <c r="P61" s="19" cm="1">
        <f t="array" ref="P61">IFERROR(
    -SUMPRODUCT(
        (Data_Clean_Build!S$2:S$51) *
        (Data_Clean_Build!T$2:T$51 = 0) *
       (Data_Clean_Build!$E$2:$E$51 &lt;&gt; Data_Clean_Build!T$1:T$1) *
        (($B61 = "All") + (Data_Clean_Build!$F$2:$F$51 = $B61)) *
        (($C61 = "") + ISNUMBER(SEARCH(Data_Clean_Build!$B$2:$B$51,$C61)))
    ),
    0
)</f>
        <v>0</v>
      </c>
      <c r="Q61" s="19" cm="1">
        <f t="array" ref="Q61">IFERROR(
    -SUMPRODUCT(
        (Data_Clean_Build!T$2:T$51) *
        (Data_Clean_Build!U$2:U$51 = 0) *
       (Data_Clean_Build!$E$2:$E$51 &lt;&gt; Data_Clean_Build!U$1:U$1) *
        (($B61 = "All") + (Data_Clean_Build!$F$2:$F$51 = $B61)) *
        (($C61 = "") + ISNUMBER(SEARCH(Data_Clean_Build!$B$2:$B$51,$C61)))
    ),
    0
)</f>
        <v>0</v>
      </c>
      <c r="R61" s="19" cm="1">
        <f t="array" ref="R61">IFERROR(
    -SUMPRODUCT(
        (Data_Clean_Build!U$2:U$51) *
        (Data_Clean_Build!V$2:V$51 = 0) *
       (Data_Clean_Build!$E$2:$E$51 &lt;&gt; Data_Clean_Build!V$1:V$1) *
        (($B61 = "All") + (Data_Clean_Build!$F$2:$F$51 = $B61)) *
        (($C61 = "") + ISNUMBER(SEARCH(Data_Clean_Build!$B$2:$B$51,$C61)))
    ),
    0
)</f>
        <v>0</v>
      </c>
      <c r="S61" s="19" cm="1">
        <f t="array" ref="S61">IFERROR(
    -SUMPRODUCT(
        (Data_Clean_Build!V$2:V$51) *
        (Data_Clean_Build!W$2:W$51 = 0) *
       (Data_Clean_Build!$E$2:$E$51 &lt;&gt; Data_Clean_Build!W$1:W$1) *
        (($B61 = "All") + (Data_Clean_Build!$F$2:$F$51 = $B61)) *
        (($C61 = "") + ISNUMBER(SEARCH(Data_Clean_Build!$B$2:$B$51,$C61)))
    ),
    0
)</f>
        <v>0</v>
      </c>
      <c r="T61" s="19" cm="1">
        <f t="array" ref="T61">IFERROR(
    -SUMPRODUCT(
        (Data_Clean_Build!W$2:W$51) *
        (Data_Clean_Build!X$2:X$51 = 0) *
       (Data_Clean_Build!$E$2:$E$51 &lt;&gt; Data_Clean_Build!X$1:X$1) *
        (($B61 = "All") + (Data_Clean_Build!$F$2:$F$51 = $B61)) *
        (($C61 = "") + ISNUMBER(SEARCH(Data_Clean_Build!$B$2:$B$51,$C61)))
    ),
    0
)</f>
        <v>0</v>
      </c>
      <c r="U61" s="19" cm="1">
        <f t="array" ref="U61">IFERROR(
    -SUMPRODUCT(
        (Data_Clean_Build!X$2:X$51) *
        (Data_Clean_Build!Y$2:Y$51 = 0) *
       (Data_Clean_Build!$E$2:$E$51 &lt;&gt; Data_Clean_Build!Y$1:Y$1) *
        (($B61 = "All") + (Data_Clean_Build!$F$2:$F$51 = $B61)) *
        (($C61 = "") + ISNUMBER(SEARCH(Data_Clean_Build!$B$2:$B$51,$C61)))
    ),
    0
)</f>
        <v>0</v>
      </c>
      <c r="V61" s="19" cm="1">
        <f t="array" ref="V61">IFERROR(
    -SUMPRODUCT(
        (Data_Clean_Build!Y$2:Y$51) *
        (Data_Clean_Build!Z$2:Z$51 = 0) *
       (Data_Clean_Build!$E$2:$E$51 &lt;&gt; Data_Clean_Build!Z$1:Z$1) *
        (($B61 = "All") + (Data_Clean_Build!$F$2:$F$51 = $B61)) *
        (($C61 = "") + ISNUMBER(SEARCH(Data_Clean_Build!$B$2:$B$51,$C61)))
    ),
    0
)</f>
        <v>0</v>
      </c>
      <c r="W61" s="19" cm="1">
        <f t="array" ref="W61">IFERROR(
    -SUMPRODUCT(
        (Data_Clean_Build!Z$2:Z$51) *
        (Data_Clean_Build!AA$2:AA$51 = 0) *
       (Data_Clean_Build!$E$2:$E$51 &lt;&gt; Data_Clean_Build!AA$1:AA$1) *
        (($B61 = "All") + (Data_Clean_Build!$F$2:$F$51 = $B61)) *
        (($C61 = "") + ISNUMBER(SEARCH(Data_Clean_Build!$B$2:$B$51,$C61)))
    ),
    0
)</f>
        <v>0</v>
      </c>
      <c r="X61" s="19" cm="1">
        <f t="array" ref="X61">IFERROR(
    -SUMPRODUCT(
        (Data_Clean_Build!AA$2:AA$51) *
        (Data_Clean_Build!AB$2:AB$51 = 0) *
       (Data_Clean_Build!$E$2:$E$51 &lt;&gt; Data_Clean_Build!AB$1:AB$1) *
        (($B61 = "All") + (Data_Clean_Build!$F$2:$F$51 = $B61)) *
        (($C61 = "") + ISNUMBER(SEARCH(Data_Clean_Build!$B$2:$B$51,$C61)))
    ),
    0
)</f>
        <v>0</v>
      </c>
      <c r="Y61" s="19" cm="1">
        <f t="array" ref="Y61">IFERROR(
    -SUMPRODUCT(
        (Data_Clean_Build!AB$2:AB$51) *
        (Data_Clean_Build!AC$2:AC$51 = 0) *
       (Data_Clean_Build!$E$2:$E$51 &lt;&gt; Data_Clean_Build!AC$1:AC$1) *
        (($B61 = "All") + (Data_Clean_Build!$F$2:$F$51 = $B61)) *
        (($C61 = "") + ISNUMBER(SEARCH(Data_Clean_Build!$B$2:$B$51,$C61)))
    ),
    0
)</f>
        <v>0</v>
      </c>
      <c r="Z61" s="19" cm="1">
        <f t="array" ref="Z61">IFERROR(
    -SUMPRODUCT(
        (Data_Clean_Build!AC$2:AC$51) *
        (Data_Clean_Build!AD$2:AD$51 = 0) *
       (Data_Clean_Build!$E$2:$E$51 &lt;&gt; Data_Clean_Build!AD$1:AD$1) *
        (($B61 = "All") + (Data_Clean_Build!$F$2:$F$51 = $B61)) *
        (($C61 = "") + ISNUMBER(SEARCH(Data_Clean_Build!$B$2:$B$51,$C61)))
    ),
    0
)</f>
        <v>0</v>
      </c>
      <c r="AA61" s="19" cm="1">
        <f t="array" ref="AA61">IFERROR(
    -SUMPRODUCT(
        (Data_Clean_Build!AD$2:AD$51) *
        (Data_Clean_Build!AE$2:AE$51 = 0) *
       (Data_Clean_Build!$E$2:$E$51 &lt;&gt; Data_Clean_Build!AE$1:AE$1) *
        (($B61 = "All") + (Data_Clean_Build!$F$2:$F$51 = $B61)) *
        (($C61 = "") + ISNUMBER(SEARCH(Data_Clean_Build!$B$2:$B$51,$C61)))
    ),
    0
)</f>
        <v>0</v>
      </c>
      <c r="AB61" s="19" cm="1">
        <f t="array" ref="AB61">IFERROR(
    -SUMPRODUCT(
        (Data_Clean_Build!AE$2:AE$51) *
        (Data_Clean_Build!AF$2:AF$51 = 0) *
       (Data_Clean_Build!$E$2:$E$51 &lt;&gt; Data_Clean_Build!AF$1:AF$1) *
        (($B61 = "All") + (Data_Clean_Build!$F$2:$F$51 = $B61)) *
        (($C61 = "") + ISNUMBER(SEARCH(Data_Clean_Build!$B$2:$B$51,$C61)))
    ),
    0
)</f>
        <v>0</v>
      </c>
      <c r="AC61" s="19" cm="1">
        <f t="array" ref="AC61">IFERROR(
    -SUMPRODUCT(
        (Data_Clean_Build!AF$2:AF$51) *
        (Data_Clean_Build!AG$2:AG$51 = 0) *
       (Data_Clean_Build!$E$2:$E$51 &lt;&gt; Data_Clean_Build!AG$1:AG$1) *
        (($B61 = "All") + (Data_Clean_Build!$F$2:$F$51 = $B61)) *
        (($C61 = "") + ISNUMBER(SEARCH(Data_Clean_Build!$B$2:$B$51,$C61)))
    ),
    0
)</f>
        <v>0</v>
      </c>
      <c r="AD61" s="19" cm="1">
        <f t="array" ref="AD61">IFERROR(
    -SUMPRODUCT(
        (Data_Clean_Build!AG$2:AG$51) *
        (Data_Clean_Build!AH$2:AH$51 = 0) *
       (Data_Clean_Build!$E$2:$E$51 &lt;&gt; Data_Clean_Build!AH$1:AH$1) *
        (($B61 = "All") + (Data_Clean_Build!$F$2:$F$51 = $B61)) *
        (($C61 = "") + ISNUMBER(SEARCH(Data_Clean_Build!$B$2:$B$51,$C61)))
    ),
    0
)</f>
        <v>0</v>
      </c>
      <c r="AE61" s="19" cm="1">
        <f t="array" ref="AE61">IFERROR(
    -SUMPRODUCT(
        (Data_Clean_Build!AH$2:AH$51) *
        (Data_Clean_Build!AI$2:AI$51 = 0) *
       (Data_Clean_Build!$E$2:$E$51 &lt;&gt; Data_Clean_Build!AI$1:AI$1) *
        (($B61 = "All") + (Data_Clean_Build!$F$2:$F$51 = $B61)) *
        (($C61 = "") + ISNUMBER(SEARCH(Data_Clean_Build!$B$2:$B$51,$C61)))
    ),
    0
)</f>
        <v>0</v>
      </c>
      <c r="AF61" s="19" cm="1">
        <f t="array" ref="AF61">IFERROR(
    -SUMPRODUCT(
        (Data_Clean_Build!AI$2:AI$51) *
        (Data_Clean_Build!AJ$2:AJ$51 = 0) *
       (Data_Clean_Build!$E$2:$E$51 &lt;&gt; Data_Clean_Build!AJ$1:AJ$1) *
        (($B61 = "All") + (Data_Clean_Build!$F$2:$F$51 = $B61)) *
        (($C61 = "") + ISNUMBER(SEARCH(Data_Clean_Build!$B$2:$B$51,$C61)))
    ),
    0
)</f>
        <v>0</v>
      </c>
      <c r="AH61" s="19" cm="1">
        <f t="array" ref="AH61">_xlfn.SWITCH($A61,"Start",$E61,"End",$G61,SUM($E61:$G61))</f>
        <v>0</v>
      </c>
      <c r="AI61" s="19" cm="1">
        <f t="array" ref="AI61">_xlfn.SWITCH($A61,"Start",$H61,"End",$J61,SUM($H61:$J61))</f>
        <v>0</v>
      </c>
      <c r="AJ61" s="19" cm="1">
        <f t="array" ref="AJ61">_xlfn.SWITCH($A61,"Start",$K61,"End",$M61,SUM($K61:$M61))</f>
        <v>0</v>
      </c>
      <c r="AK61" s="19" cm="1">
        <f t="array" ref="AK61">_xlfn.SWITCH($A61,"Start",$N61,"End",$P61,SUM($N61:$P61))</f>
        <v>0</v>
      </c>
      <c r="AL61" s="19" cm="1">
        <f t="array" ref="AL61">_xlfn.SWITCH($A61,"Start",$Q61,"End",$S61,SUM($Q61:$S61))</f>
        <v>0</v>
      </c>
      <c r="AM61" s="19" cm="1">
        <f t="array" ref="AM61">_xlfn.SWITCH($A61,"Start",$T61,"End",$V61,SUM($T61:$V61))</f>
        <v>0</v>
      </c>
      <c r="AN61" s="19" cm="1">
        <f t="array" ref="AN61">_xlfn.SWITCH($A61,"Start",$W61,"End",$Y61,SUM($W61:$Y61))</f>
        <v>0</v>
      </c>
      <c r="AO61" s="19" cm="1">
        <f t="array" ref="AO61">_xlfn.SWITCH($A61,"Start",$Z61,"End",$AB61,SUM($Z61:$AB61))</f>
        <v>0</v>
      </c>
      <c r="AP61" s="19" cm="1">
        <f t="array" ref="AP61">_xlfn.SWITCH($A61,"Start",$AC61,"End",$AE61,SUM($AC61:$AE61))</f>
        <v>0</v>
      </c>
      <c r="AR61" s="19" cm="1">
        <f t="array" ref="AR61">_xlfn.SWITCH($A61,"Start",$E61,"End",$P61,SUM($E61:$P61))</f>
        <v>0</v>
      </c>
      <c r="AS61" s="19" cm="1">
        <f t="array" ref="AS61">_xlfn.SWITCH($A61,"Start",$Q61,"End",$AB61,SUM($Q61:$AB61))</f>
        <v>0</v>
      </c>
    </row>
    <row r="62" spans="1:45" x14ac:dyDescent="0.2">
      <c r="A62" s="35" t="s">
        <v>21</v>
      </c>
      <c r="B62" s="34" t="s">
        <v>11</v>
      </c>
      <c r="C62" s="35" t="s">
        <v>16</v>
      </c>
      <c r="E62" s="19" cm="1">
        <f t="array" ref="E62">IFERROR(
    -SUMPRODUCT(
        (Data_Clean_Build!H$2:H$51) *
        (Data_Clean_Build!$E$2:$E$51 = Data_Clean_Build!I$1:I$1) *
        (($B62 = "All") + (Data_Clean_Build!$F$2:$F$51 = $B62)) *
        (($C62 = "") + ISNUMBER(SEARCH(Data_Clean_Build!$B$2:$B$51,$C62)))
    ),
    0
)</f>
        <v>0</v>
      </c>
      <c r="F62" s="19" cm="1">
        <f t="array" ref="F62">IFERROR(
    -SUMPRODUCT(
        (Data_Clean_Build!I$2:I$51) *
        (Data_Clean_Build!$E$2:$E$51 = Data_Clean_Build!J$1:J$1) *
        (($B62 = "All") + (Data_Clean_Build!$F$2:$F$51 = $B62)) *
        (($C62 = "") + ISNUMBER(SEARCH(Data_Clean_Build!$B$2:$B$51,$C62)))
    ),
    0
)</f>
        <v>0</v>
      </c>
      <c r="G62" s="19" cm="1">
        <f t="array" ref="G62">IFERROR(
    -SUMPRODUCT(
        (Data_Clean_Build!J$2:J$51) *
        (Data_Clean_Build!$E$2:$E$51 = Data_Clean_Build!K$1:K$1) *
        (($B62 = "All") + (Data_Clean_Build!$F$2:$F$51 = $B62)) *
        (($C62 = "") + ISNUMBER(SEARCH(Data_Clean_Build!$B$2:$B$51,$C62)))
    ),
    0
)</f>
        <v>0</v>
      </c>
      <c r="H62" s="19" cm="1">
        <f t="array" ref="H62">IFERROR(
    -SUMPRODUCT(
        (Data_Clean_Build!K$2:K$51) *
        (Data_Clean_Build!$E$2:$E$51 = Data_Clean_Build!L$1:L$1) *
        (($B62 = "All") + (Data_Clean_Build!$F$2:$F$51 = $B62)) *
        (($C62 = "") + ISNUMBER(SEARCH(Data_Clean_Build!$B$2:$B$51,$C62)))
    ),
    0
)</f>
        <v>0</v>
      </c>
      <c r="I62" s="19" cm="1">
        <f t="array" ref="I62">IFERROR(
    -SUMPRODUCT(
        (Data_Clean_Build!L$2:L$51) *
        (Data_Clean_Build!$E$2:$E$51 = Data_Clean_Build!M$1:M$1) *
        (($B62 = "All") + (Data_Clean_Build!$F$2:$F$51 = $B62)) *
        (($C62 = "") + ISNUMBER(SEARCH(Data_Clean_Build!$B$2:$B$51,$C62)))
    ),
    0
)</f>
        <v>0</v>
      </c>
      <c r="J62" s="19" cm="1">
        <f t="array" ref="J62">IFERROR(
    -SUMPRODUCT(
        (Data_Clean_Build!M$2:M$51) *
        (Data_Clean_Build!$E$2:$E$51 = Data_Clean_Build!N$1:N$1) *
        (($B62 = "All") + (Data_Clean_Build!$F$2:$F$51 = $B62)) *
        (($C62 = "") + ISNUMBER(SEARCH(Data_Clean_Build!$B$2:$B$51,$C62)))
    ),
    0
)</f>
        <v>0</v>
      </c>
      <c r="K62" s="19" cm="1">
        <f t="array" ref="K62">IFERROR(
    -SUMPRODUCT(
        (Data_Clean_Build!N$2:N$51) *
        (Data_Clean_Build!$E$2:$E$51 = Data_Clean_Build!O$1:O$1) *
        (($B62 = "All") + (Data_Clean_Build!$F$2:$F$51 = $B62)) *
        (($C62 = "") + ISNUMBER(SEARCH(Data_Clean_Build!$B$2:$B$51,$C62)))
    ),
    0
)</f>
        <v>0</v>
      </c>
      <c r="L62" s="19" cm="1">
        <f t="array" ref="L62">IFERROR(
    -SUMPRODUCT(
        (Data_Clean_Build!O$2:O$51) *
        (Data_Clean_Build!$E$2:$E$51 = Data_Clean_Build!P$1:P$1) *
        (($B62 = "All") + (Data_Clean_Build!$F$2:$F$51 = $B62)) *
        (($C62 = "") + ISNUMBER(SEARCH(Data_Clean_Build!$B$2:$B$51,$C62)))
    ),
    0
)</f>
        <v>0</v>
      </c>
      <c r="M62" s="19" cm="1">
        <f t="array" ref="M62">IFERROR(
    -SUMPRODUCT(
        (Data_Clean_Build!P$2:P$51) *
        (Data_Clean_Build!$E$2:$E$51 = Data_Clean_Build!Q$1:Q$1) *
        (($B62 = "All") + (Data_Clean_Build!$F$2:$F$51 = $B62)) *
        (($C62 = "") + ISNUMBER(SEARCH(Data_Clean_Build!$B$2:$B$51,$C62)))
    ),
    0
)</f>
        <v>0</v>
      </c>
      <c r="N62" s="19" cm="1">
        <f t="array" ref="N62">IFERROR(
    -SUMPRODUCT(
        (Data_Clean_Build!Q$2:Q$51) *
        (Data_Clean_Build!$E$2:$E$51 = Data_Clean_Build!R$1:R$1) *
        (($B62 = "All") + (Data_Clean_Build!$F$2:$F$51 = $B62)) *
        (($C62 = "") + ISNUMBER(SEARCH(Data_Clean_Build!$B$2:$B$51,$C62)))
    ),
    0
)</f>
        <v>0</v>
      </c>
      <c r="O62" s="19" cm="1">
        <f t="array" ref="O62">IFERROR(
    -SUMPRODUCT(
        (Data_Clean_Build!R$2:R$51) *
        (Data_Clean_Build!$E$2:$E$51 = Data_Clean_Build!S$1:S$1) *
        (($B62 = "All") + (Data_Clean_Build!$F$2:$F$51 = $B62)) *
        (($C62 = "") + ISNUMBER(SEARCH(Data_Clean_Build!$B$2:$B$51,$C62)))
    ),
    0
)</f>
        <v>0</v>
      </c>
      <c r="P62" s="19" cm="1">
        <f t="array" ref="P62">IFERROR(
    -SUMPRODUCT(
        (Data_Clean_Build!S$2:S$51) *
        (Data_Clean_Build!$E$2:$E$51 = Data_Clean_Build!T$1:T$1) *
        (($B62 = "All") + (Data_Clean_Build!$F$2:$F$51 = $B62)) *
        (($C62 = "") + ISNUMBER(SEARCH(Data_Clean_Build!$B$2:$B$51,$C62)))
    ),
    0
)</f>
        <v>0</v>
      </c>
      <c r="Q62" s="19" cm="1">
        <f t="array" ref="Q62">IFERROR(
    -SUMPRODUCT(
        (Data_Clean_Build!T$2:T$51) *
        (Data_Clean_Build!$E$2:$E$51 = Data_Clean_Build!U$1:U$1) *
        (($B62 = "All") + (Data_Clean_Build!$F$2:$F$51 = $B62)) *
        (($C62 = "") + ISNUMBER(SEARCH(Data_Clean_Build!$B$2:$B$51,$C62)))
    ),
    0
)</f>
        <v>0</v>
      </c>
      <c r="R62" s="19" cm="1">
        <f t="array" ref="R62">IFERROR(
    -SUMPRODUCT(
        (Data_Clean_Build!U$2:U$51) *
        (Data_Clean_Build!$E$2:$E$51 = Data_Clean_Build!V$1:V$1) *
        (($B62 = "All") + (Data_Clean_Build!$F$2:$F$51 = $B62)) *
        (($C62 = "") + ISNUMBER(SEARCH(Data_Clean_Build!$B$2:$B$51,$C62)))
    ),
    0
)</f>
        <v>0</v>
      </c>
      <c r="S62" s="19" cm="1">
        <f t="array" ref="S62">IFERROR(
    -SUMPRODUCT(
        (Data_Clean_Build!V$2:V$51) *
        (Data_Clean_Build!$E$2:$E$51 = Data_Clean_Build!W$1:W$1) *
        (($B62 = "All") + (Data_Clean_Build!$F$2:$F$51 = $B62)) *
        (($C62 = "") + ISNUMBER(SEARCH(Data_Clean_Build!$B$2:$B$51,$C62)))
    ),
    0
)</f>
        <v>0</v>
      </c>
      <c r="T62" s="19" cm="1">
        <f t="array" ref="T62">IFERROR(
    -SUMPRODUCT(
        (Data_Clean_Build!W$2:W$51) *
        (Data_Clean_Build!$E$2:$E$51 = Data_Clean_Build!X$1:X$1) *
        (($B62 = "All") + (Data_Clean_Build!$F$2:$F$51 = $B62)) *
        (($C62 = "") + ISNUMBER(SEARCH(Data_Clean_Build!$B$2:$B$51,$C62)))
    ),
    0
)</f>
        <v>0</v>
      </c>
      <c r="U62" s="19" cm="1">
        <f t="array" ref="U62">IFERROR(
    -SUMPRODUCT(
        (Data_Clean_Build!X$2:X$51) *
        (Data_Clean_Build!$E$2:$E$51 = Data_Clean_Build!Y$1:Y$1) *
        (($B62 = "All") + (Data_Clean_Build!$F$2:$F$51 = $B62)) *
        (($C62 = "") + ISNUMBER(SEARCH(Data_Clean_Build!$B$2:$B$51,$C62)))
    ),
    0
)</f>
        <v>0</v>
      </c>
      <c r="V62" s="19" cm="1">
        <f t="array" ref="V62">IFERROR(
    -SUMPRODUCT(
        (Data_Clean_Build!Y$2:Y$51) *
        (Data_Clean_Build!$E$2:$E$51 = Data_Clean_Build!Z$1:Z$1) *
        (($B62 = "All") + (Data_Clean_Build!$F$2:$F$51 = $B62)) *
        (($C62 = "") + ISNUMBER(SEARCH(Data_Clean_Build!$B$2:$B$51,$C62)))
    ),
    0
)</f>
        <v>0</v>
      </c>
      <c r="W62" s="19" cm="1">
        <f t="array" ref="W62">IFERROR(
    -SUMPRODUCT(
        (Data_Clean_Build!Z$2:Z$51) *
        (Data_Clean_Build!$E$2:$E$51 = Data_Clean_Build!AA$1:AA$1) *
        (($B62 = "All") + (Data_Clean_Build!$F$2:$F$51 = $B62)) *
        (($C62 = "") + ISNUMBER(SEARCH(Data_Clean_Build!$B$2:$B$51,$C62)))
    ),
    0
)</f>
        <v>0</v>
      </c>
      <c r="X62" s="19" cm="1">
        <f t="array" ref="X62">IFERROR(
    -SUMPRODUCT(
        (Data_Clean_Build!AA$2:AA$51) *
        (Data_Clean_Build!$E$2:$E$51 = Data_Clean_Build!AB$1:AB$1) *
        (($B62 = "All") + (Data_Clean_Build!$F$2:$F$51 = $B62)) *
        (($C62 = "") + ISNUMBER(SEARCH(Data_Clean_Build!$B$2:$B$51,$C62)))
    ),
    0
)</f>
        <v>0</v>
      </c>
      <c r="Y62" s="19" cm="1">
        <f t="array" ref="Y62">IFERROR(
    -SUMPRODUCT(
        (Data_Clean_Build!AB$2:AB$51) *
        (Data_Clean_Build!$E$2:$E$51 = Data_Clean_Build!AC$1:AC$1) *
        (($B62 = "All") + (Data_Clean_Build!$F$2:$F$51 = $B62)) *
        (($C62 = "") + ISNUMBER(SEARCH(Data_Clean_Build!$B$2:$B$51,$C62)))
    ),
    0
)</f>
        <v>0</v>
      </c>
      <c r="Z62" s="19" cm="1">
        <f t="array" ref="Z62">IFERROR(
    -SUMPRODUCT(
        (Data_Clean_Build!AC$2:AC$51) *
        (Data_Clean_Build!$E$2:$E$51 = Data_Clean_Build!AD$1:AD$1) *
        (($B62 = "All") + (Data_Clean_Build!$F$2:$F$51 = $B62)) *
        (($C62 = "") + ISNUMBER(SEARCH(Data_Clean_Build!$B$2:$B$51,$C62)))
    ),
    0
)</f>
        <v>0</v>
      </c>
      <c r="AA62" s="19" cm="1">
        <f t="array" ref="AA62">IFERROR(
    -SUMPRODUCT(
        (Data_Clean_Build!AD$2:AD$51) *
        (Data_Clean_Build!$E$2:$E$51 = Data_Clean_Build!AE$1:AE$1) *
        (($B62 = "All") + (Data_Clean_Build!$F$2:$F$51 = $B62)) *
        (($C62 = "") + ISNUMBER(SEARCH(Data_Clean_Build!$B$2:$B$51,$C62)))
    ),
    0
)</f>
        <v>0</v>
      </c>
      <c r="AB62" s="19" cm="1">
        <f t="array" ref="AB62">IFERROR(
    -SUMPRODUCT(
        (Data_Clean_Build!AE$2:AE$51) *
        (Data_Clean_Build!$E$2:$E$51 = Data_Clean_Build!AF$1:AF$1) *
        (($B62 = "All") + (Data_Clean_Build!$F$2:$F$51 = $B62)) *
        (($C62 = "") + ISNUMBER(SEARCH(Data_Clean_Build!$B$2:$B$51,$C62)))
    ),
    0
)</f>
        <v>0</v>
      </c>
      <c r="AC62" s="19" cm="1">
        <f t="array" ref="AC62">IFERROR(
    -SUMPRODUCT(
        (Data_Clean_Build!AF$2:AF$51) *
        (Data_Clean_Build!$E$2:$E$51 = Data_Clean_Build!AG$1:AG$1) *
        (($B62 = "All") + (Data_Clean_Build!$F$2:$F$51 = $B62)) *
        (($C62 = "") + ISNUMBER(SEARCH(Data_Clean_Build!$B$2:$B$51,$C62)))
    ),
    0
)</f>
        <v>0</v>
      </c>
      <c r="AD62" s="19" cm="1">
        <f t="array" ref="AD62">IFERROR(
    -SUMPRODUCT(
        (Data_Clean_Build!AG$2:AG$51) *
        (Data_Clean_Build!$E$2:$E$51 = Data_Clean_Build!AH$1:AH$1) *
        (($B62 = "All") + (Data_Clean_Build!$F$2:$F$51 = $B62)) *
        (($C62 = "") + ISNUMBER(SEARCH(Data_Clean_Build!$B$2:$B$51,$C62)))
    ),
    0
)</f>
        <v>0</v>
      </c>
      <c r="AE62" s="19" cm="1">
        <f t="array" ref="AE62">IFERROR(
    -SUMPRODUCT(
        (Data_Clean_Build!AH$2:AH$51) *
        (Data_Clean_Build!$E$2:$E$51 = Data_Clean_Build!AI$1:AI$1) *
        (($B62 = "All") + (Data_Clean_Build!$F$2:$F$51 = $B62)) *
        (($C62 = "") + ISNUMBER(SEARCH(Data_Clean_Build!$B$2:$B$51,$C62)))
    ),
    0
)</f>
        <v>0</v>
      </c>
      <c r="AF62" s="19" cm="1">
        <f t="array" ref="AF62">IFERROR(
    -SUMPRODUCT(
        (Data_Clean_Build!AI$2:AI$51) *
        (Data_Clean_Build!$E$2:$E$51 = Data_Clean_Build!AJ$1:AJ$1) *
        (($B62 = "All") + (Data_Clean_Build!$F$2:$F$51 = $B62)) *
        (($C62 = "") + ISNUMBER(SEARCH(Data_Clean_Build!$B$2:$B$51,$C62)))
    ),
    0
)</f>
        <v>0</v>
      </c>
      <c r="AH62" s="19" cm="1">
        <f t="array" ref="AH62">_xlfn.SWITCH($A62,"Start",$E62,"End",$G62,SUM($E62:$G62))</f>
        <v>0</v>
      </c>
      <c r="AI62" s="19" cm="1">
        <f t="array" ref="AI62">_xlfn.SWITCH($A62,"Start",$H62,"End",$J62,SUM($H62:$J62))</f>
        <v>0</v>
      </c>
      <c r="AJ62" s="19" cm="1">
        <f t="array" ref="AJ62">_xlfn.SWITCH($A62,"Start",$K62,"End",$M62,SUM($K62:$M62))</f>
        <v>0</v>
      </c>
      <c r="AK62" s="19" cm="1">
        <f t="array" ref="AK62">_xlfn.SWITCH($A62,"Start",$N62,"End",$P62,SUM($N62:$P62))</f>
        <v>0</v>
      </c>
      <c r="AL62" s="19" cm="1">
        <f t="array" ref="AL62">_xlfn.SWITCH($A62,"Start",$Q62,"End",$S62,SUM($Q62:$S62))</f>
        <v>0</v>
      </c>
      <c r="AM62" s="19" cm="1">
        <f t="array" ref="AM62">_xlfn.SWITCH($A62,"Start",$T62,"End",$V62,SUM($T62:$V62))</f>
        <v>0</v>
      </c>
      <c r="AN62" s="19" cm="1">
        <f t="array" ref="AN62">_xlfn.SWITCH($A62,"Start",$W62,"End",$Y62,SUM($W62:$Y62))</f>
        <v>0</v>
      </c>
      <c r="AO62" s="19" cm="1">
        <f t="array" ref="AO62">_xlfn.SWITCH($A62,"Start",$Z62,"End",$AB62,SUM($Z62:$AB62))</f>
        <v>0</v>
      </c>
      <c r="AP62" s="19" cm="1">
        <f t="array" ref="AP62">_xlfn.SWITCH($A62,"Start",$AC62,"End",$AE62,SUM($AC62:$AE62))</f>
        <v>0</v>
      </c>
      <c r="AR62" s="19" cm="1">
        <f t="array" ref="AR62">_xlfn.SWITCH($A62,"Start",$E62,"End",$P62,SUM($E62:$P62))</f>
        <v>0</v>
      </c>
      <c r="AS62" s="19" cm="1">
        <f t="array" ref="AS62">_xlfn.SWITCH($A62,"Start",$Q62,"End",$AB62,SUM($Q62:$AB62))</f>
        <v>0</v>
      </c>
    </row>
    <row r="63" spans="1:45" x14ac:dyDescent="0.2">
      <c r="A63" s="35" t="s">
        <v>22</v>
      </c>
      <c r="B63" s="34" t="s">
        <v>11</v>
      </c>
      <c r="C63" s="35" t="s">
        <v>16</v>
      </c>
      <c r="E63" s="19" cm="1">
        <f t="array" ref="E63">IFERROR(
    SUMPRODUCT(
        (Data_Clean_Build!I$2:I$51) *
        (($B63 = "All") + (Data_Clean_Build!$F$2:$F$51 = $B63)) *
        (($C63 = "") + ISNUMBER(SEARCH(Data_Clean_Build!$B$2:$B$51,$C63)))
    ),
    0
)</f>
        <v>0</v>
      </c>
      <c r="F63" s="19" cm="1">
        <f t="array" ref="F63">IFERROR(
    SUMPRODUCT(
        (Data_Clean_Build!J$2:J$51) *
        (($B63 = "All") + (Data_Clean_Build!$F$2:$F$51 = $B63)) *
        (($C63 = "") + ISNUMBER(SEARCH(Data_Clean_Build!$B$2:$B$51,$C63)))
    ),
    0
)</f>
        <v>0</v>
      </c>
      <c r="G63" s="19" cm="1">
        <f t="array" ref="G63">IFERROR(
    SUMPRODUCT(
        (Data_Clean_Build!K$2:K$51) *
        (($B63 = "All") + (Data_Clean_Build!$F$2:$F$51 = $B63)) *
        (($C63 = "") + ISNUMBER(SEARCH(Data_Clean_Build!$B$2:$B$51,$C63)))
    ),
    0
)</f>
        <v>0</v>
      </c>
      <c r="H63" s="19" cm="1">
        <f t="array" ref="H63">IFERROR(
    SUMPRODUCT(
        (Data_Clean_Build!L$2:L$51) *
        (($B63 = "All") + (Data_Clean_Build!$F$2:$F$51 = $B63)) *
        (($C63 = "") + ISNUMBER(SEARCH(Data_Clean_Build!$B$2:$B$51,$C63)))
    ),
    0
)</f>
        <v>0</v>
      </c>
      <c r="I63" s="19" cm="1">
        <f t="array" ref="I63">IFERROR(
    SUMPRODUCT(
        (Data_Clean_Build!M$2:M$51) *
        (($B63 = "All") + (Data_Clean_Build!$F$2:$F$51 = $B63)) *
        (($C63 = "") + ISNUMBER(SEARCH(Data_Clean_Build!$B$2:$B$51,$C63)))
    ),
    0
)</f>
        <v>0</v>
      </c>
      <c r="J63" s="19" cm="1">
        <f t="array" ref="J63">IFERROR(
    SUMPRODUCT(
        (Data_Clean_Build!N$2:N$51) *
        (($B63 = "All") + (Data_Clean_Build!$F$2:$F$51 = $B63)) *
        (($C63 = "") + ISNUMBER(SEARCH(Data_Clean_Build!$B$2:$B$51,$C63)))
    ),
    0
)</f>
        <v>0</v>
      </c>
      <c r="K63" s="19" cm="1">
        <f t="array" ref="K63">IFERROR(
    SUMPRODUCT(
        (Data_Clean_Build!O$2:O$51) *
        (($B63 = "All") + (Data_Clean_Build!$F$2:$F$51 = $B63)) *
        (($C63 = "") + ISNUMBER(SEARCH(Data_Clean_Build!$B$2:$B$51,$C63)))
    ),
    0
)</f>
        <v>0</v>
      </c>
      <c r="L63" s="19" cm="1">
        <f t="array" ref="L63">IFERROR(
    SUMPRODUCT(
        (Data_Clean_Build!P$2:P$51) *
        (($B63 = "All") + (Data_Clean_Build!$F$2:$F$51 = $B63)) *
        (($C63 = "") + ISNUMBER(SEARCH(Data_Clean_Build!$B$2:$B$51,$C63)))
    ),
    0
)</f>
        <v>0</v>
      </c>
      <c r="M63" s="19" cm="1">
        <f t="array" ref="M63">IFERROR(
    SUMPRODUCT(
        (Data_Clean_Build!Q$2:Q$51) *
        (($B63 = "All") + (Data_Clean_Build!$F$2:$F$51 = $B63)) *
        (($C63 = "") + ISNUMBER(SEARCH(Data_Clean_Build!$B$2:$B$51,$C63)))
    ),
    0
)</f>
        <v>0</v>
      </c>
      <c r="N63" s="19" cm="1">
        <f t="array" ref="N63">IFERROR(
    SUMPRODUCT(
        (Data_Clean_Build!R$2:R$51) *
        (($B63 = "All") + (Data_Clean_Build!$F$2:$F$51 = $B63)) *
        (($C63 = "") + ISNUMBER(SEARCH(Data_Clean_Build!$B$2:$B$51,$C63)))
    ),
    0
)</f>
        <v>0</v>
      </c>
      <c r="O63" s="19" cm="1">
        <f t="array" ref="O63">IFERROR(
    SUMPRODUCT(
        (Data_Clean_Build!S$2:S$51) *
        (($B63 = "All") + (Data_Clean_Build!$F$2:$F$51 = $B63)) *
        (($C63 = "") + ISNUMBER(SEARCH(Data_Clean_Build!$B$2:$B$51,$C63)))
    ),
    0
)</f>
        <v>0</v>
      </c>
      <c r="P63" s="19" cm="1">
        <f t="array" ref="P63">IFERROR(
    SUMPRODUCT(
        (Data_Clean_Build!T$2:T$51) *
        (($B63 = "All") + (Data_Clean_Build!$F$2:$F$51 = $B63)) *
        (($C63 = "") + ISNUMBER(SEARCH(Data_Clean_Build!$B$2:$B$51,$C63)))
    ),
    0
)</f>
        <v>0</v>
      </c>
      <c r="Q63" s="19" cm="1">
        <f t="array" ref="Q63">IFERROR(
    SUMPRODUCT(
        (Data_Clean_Build!U$2:U$51) *
        (($B63 = "All") + (Data_Clean_Build!$F$2:$F$51 = $B63)) *
        (($C63 = "") + ISNUMBER(SEARCH(Data_Clean_Build!$B$2:$B$51,$C63)))
    ),
    0
)</f>
        <v>0</v>
      </c>
      <c r="R63" s="19" cm="1">
        <f t="array" ref="R63">IFERROR(
    SUMPRODUCT(
        (Data_Clean_Build!V$2:V$51) *
        (($B63 = "All") + (Data_Clean_Build!$F$2:$F$51 = $B63)) *
        (($C63 = "") + ISNUMBER(SEARCH(Data_Clean_Build!$B$2:$B$51,$C63)))
    ),
    0
)</f>
        <v>0</v>
      </c>
      <c r="S63" s="19" cm="1">
        <f t="array" ref="S63">IFERROR(
    SUMPRODUCT(
        (Data_Clean_Build!W$2:W$51) *
        (($B63 = "All") + (Data_Clean_Build!$F$2:$F$51 = $B63)) *
        (($C63 = "") + ISNUMBER(SEARCH(Data_Clean_Build!$B$2:$B$51,$C63)))
    ),
    0
)</f>
        <v>0</v>
      </c>
      <c r="T63" s="19" cm="1">
        <f t="array" ref="T63">IFERROR(
    SUMPRODUCT(
        (Data_Clean_Build!X$2:X$51) *
        (($B63 = "All") + (Data_Clean_Build!$F$2:$F$51 = $B63)) *
        (($C63 = "") + ISNUMBER(SEARCH(Data_Clean_Build!$B$2:$B$51,$C63)))
    ),
    0
)</f>
        <v>0</v>
      </c>
      <c r="U63" s="19" cm="1">
        <f t="array" ref="U63">IFERROR(
    SUMPRODUCT(
        (Data_Clean_Build!Y$2:Y$51) *
        (($B63 = "All") + (Data_Clean_Build!$F$2:$F$51 = $B63)) *
        (($C63 = "") + ISNUMBER(SEARCH(Data_Clean_Build!$B$2:$B$51,$C63)))
    ),
    0
)</f>
        <v>0</v>
      </c>
      <c r="V63" s="19" cm="1">
        <f t="array" ref="V63">IFERROR(
    SUMPRODUCT(
        (Data_Clean_Build!Z$2:Z$51) *
        (($B63 = "All") + (Data_Clean_Build!$F$2:$F$51 = $B63)) *
        (($C63 = "") + ISNUMBER(SEARCH(Data_Clean_Build!$B$2:$B$51,$C63)))
    ),
    0
)</f>
        <v>0</v>
      </c>
      <c r="W63" s="19" cm="1">
        <f t="array" ref="W63">IFERROR(
    SUMPRODUCT(
        (Data_Clean_Build!AA$2:AA$51) *
        (($B63 = "All") + (Data_Clean_Build!$F$2:$F$51 = $B63)) *
        (($C63 = "") + ISNUMBER(SEARCH(Data_Clean_Build!$B$2:$B$51,$C63)))
    ),
    0
)</f>
        <v>184.44239999999999</v>
      </c>
      <c r="X63" s="19" cm="1">
        <f t="array" ref="X63">IFERROR(
    SUMPRODUCT(
        (Data_Clean_Build!AB$2:AB$51) *
        (($B63 = "All") + (Data_Clean_Build!$F$2:$F$51 = $B63)) *
        (($C63 = "") + ISNUMBER(SEARCH(Data_Clean_Build!$B$2:$B$51,$C63)))
    ),
    0
)</f>
        <v>886.22640000000001</v>
      </c>
      <c r="Y63" s="19" cm="1">
        <f t="array" ref="Y63">IFERROR(
    SUMPRODUCT(
        (Data_Clean_Build!AC$2:AC$51) *
        (($B63 = "All") + (Data_Clean_Build!$F$2:$F$51 = $B63)) *
        (($C63 = "") + ISNUMBER(SEARCH(Data_Clean_Build!$B$2:$B$51,$C63)))
    ),
    0
)</f>
        <v>886.22640000000001</v>
      </c>
      <c r="Z63" s="19" cm="1">
        <f t="array" ref="Z63">IFERROR(
    SUMPRODUCT(
        (Data_Clean_Build!AD$2:AD$51) *
        (($B63 = "All") + (Data_Clean_Build!$F$2:$F$51 = $B63)) *
        (($C63 = "") + ISNUMBER(SEARCH(Data_Clean_Build!$B$2:$B$51,$C63)))
    ),
    0
)</f>
        <v>886.22640000000001</v>
      </c>
      <c r="AA63" s="19" cm="1">
        <f t="array" ref="AA63">IFERROR(
    SUMPRODUCT(
        (Data_Clean_Build!AE$2:AE$51) *
        (($B63 = "All") + (Data_Clean_Build!$F$2:$F$51 = $B63)) *
        (($C63 = "") + ISNUMBER(SEARCH(Data_Clean_Build!$B$2:$B$51,$C63)))
    ),
    0
)</f>
        <v>886.22640000000001</v>
      </c>
      <c r="AB63" s="19" cm="1">
        <f t="array" ref="AB63">IFERROR(
    SUMPRODUCT(
        (Data_Clean_Build!AF$2:AF$51) *
        (($B63 = "All") + (Data_Clean_Build!$F$2:$F$51 = $B63)) *
        (($C63 = "") + ISNUMBER(SEARCH(Data_Clean_Build!$B$2:$B$51,$C63)))
    ),
    0
)</f>
        <v>886.22640000000001</v>
      </c>
      <c r="AC63" s="19" cm="1">
        <f t="array" ref="AC63">IFERROR(
    SUMPRODUCT(
        (Data_Clean_Build!AG$2:AG$51) *
        (($B63 = "All") + (Data_Clean_Build!$F$2:$F$51 = $B63)) *
        (($C63 = "") + ISNUMBER(SEARCH(Data_Clean_Build!$B$2:$B$51,$C63)))
    ),
    0
)</f>
        <v>885.9384</v>
      </c>
      <c r="AD63" s="19" cm="1">
        <f t="array" ref="AD63">IFERROR(
    SUMPRODUCT(
        (Data_Clean_Build!AH$2:AH$51) *
        (($B63 = "All") + (Data_Clean_Build!$F$2:$F$51 = $B63)) *
        (($C63 = "") + ISNUMBER(SEARCH(Data_Clean_Build!$B$2:$B$51,$C63)))
    ),
    0
)</f>
        <v>885.9384</v>
      </c>
      <c r="AE63" s="19" cm="1">
        <f t="array" ref="AE63">IFERROR(
    SUMPRODUCT(
        (Data_Clean_Build!AI$2:AI$51) *
        (($B63 = "All") + (Data_Clean_Build!$F$2:$F$51 = $B63)) *
        (($C63 = "") + ISNUMBER(SEARCH(Data_Clean_Build!$B$2:$B$51,$C63)))
    ),
    0
)</f>
        <v>885.9384</v>
      </c>
      <c r="AF63" s="19" cm="1">
        <f t="array" ref="AF63">IFERROR(
    SUMPRODUCT(
        (Data_Clean_Build!AJ$2:AJ$51) *
        (($B63 = "All") + (Data_Clean_Build!$F$2:$F$51 = $B63)) *
        (($C63 = "") + ISNUMBER(SEARCH(Data_Clean_Build!$B$2:$B$51,$C63)))
    ),
    0
)</f>
        <v>885.9384</v>
      </c>
      <c r="AH63" s="19" cm="1">
        <f t="array" ref="AH63">_xlfn.SWITCH($A63,"Start",$E63,"End",$G63,SUM($E63:$G63))</f>
        <v>0</v>
      </c>
      <c r="AI63" s="19" cm="1">
        <f t="array" ref="AI63">_xlfn.SWITCH($A63,"Start",$H63,"End",$J63,SUM($H63:$J63))</f>
        <v>0</v>
      </c>
      <c r="AJ63" s="19" cm="1">
        <f t="array" ref="AJ63">_xlfn.SWITCH($A63,"Start",$K63,"End",$M63,SUM($K63:$M63))</f>
        <v>0</v>
      </c>
      <c r="AK63" s="19" cm="1">
        <f t="array" ref="AK63">_xlfn.SWITCH($A63,"Start",$N63,"End",$P63,SUM($N63:$P63))</f>
        <v>0</v>
      </c>
      <c r="AL63" s="19" cm="1">
        <f t="array" ref="AL63">_xlfn.SWITCH($A63,"Start",$Q63,"End",$S63,SUM($Q63:$S63))</f>
        <v>0</v>
      </c>
      <c r="AM63" s="19" cm="1">
        <f t="array" ref="AM63">_xlfn.SWITCH($A63,"Start",$T63,"End",$V63,SUM($T63:$V63))</f>
        <v>0</v>
      </c>
      <c r="AN63" s="19" cm="1">
        <f t="array" ref="AN63">_xlfn.SWITCH($A63,"Start",$W63,"End",$Y63,SUM($W63:$Y63))</f>
        <v>886.22640000000001</v>
      </c>
      <c r="AO63" s="19" cm="1">
        <f t="array" ref="AO63">_xlfn.SWITCH($A63,"Start",$Z63,"End",$AB63,SUM($Z63:$AB63))</f>
        <v>886.22640000000001</v>
      </c>
      <c r="AP63" s="19" cm="1">
        <f t="array" ref="AP63">_xlfn.SWITCH($A63,"Start",$AC63,"End",$AE63,SUM($AC63:$AE63))</f>
        <v>885.9384</v>
      </c>
      <c r="AR63" s="19" cm="1">
        <f t="array" ref="AR63">_xlfn.SWITCH($A63,"Start",$E63,"End",$P63,SUM($E63:$P63))</f>
        <v>0</v>
      </c>
      <c r="AS63" s="19" cm="1">
        <f t="array" ref="AS63">_xlfn.SWITCH($A63,"Start",$Q63,"End",$AB63,SUM($Q63:$AB63))</f>
        <v>886.22640000000001</v>
      </c>
    </row>
    <row r="64" spans="1:45" x14ac:dyDescent="0.2">
      <c r="A64" s="35" t="s">
        <v>16</v>
      </c>
      <c r="B64" s="34"/>
      <c r="C64" s="35" t="s">
        <v>16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H64" s="19"/>
      <c r="AI64" s="19"/>
      <c r="AJ64" s="19"/>
      <c r="AK64" s="19"/>
      <c r="AL64" s="19"/>
      <c r="AM64" s="19"/>
      <c r="AN64" s="19"/>
      <c r="AO64" s="19"/>
      <c r="AP64" s="19"/>
      <c r="AR64" s="19"/>
      <c r="AS64" s="19"/>
    </row>
    <row r="65" spans="1:45" x14ac:dyDescent="0.2">
      <c r="A65" s="35" t="s">
        <v>13</v>
      </c>
      <c r="B65" s="34" t="s">
        <v>12</v>
      </c>
      <c r="C65" s="35" t="s">
        <v>16</v>
      </c>
      <c r="E65" s="19" cm="1">
        <f t="array" ref="E65">IFERROR(
    SUMPRODUCT(
        (Data_Clean_Build!H$2:H$51) *
        (($B65 = "All") + (Data_Clean_Build!$F$2:$F$51 = $B65)) *
        (($C65 = "") + ISNUMBER(SEARCH(Data_Clean_Build!$B$2:$B$51,$C65)))
    ),
    0
)</f>
        <v>0</v>
      </c>
      <c r="F65" s="19" cm="1">
        <f t="array" ref="F65">IFERROR(
    SUMPRODUCT(
        (Data_Clean_Build!I$2:I$51) *
        (($B65 = "All") + (Data_Clean_Build!$F$2:$F$51 = $B65)) *
        (($C65 = "") + ISNUMBER(SEARCH(Data_Clean_Build!$B$2:$B$51,$C65)))
    ),
    0
)</f>
        <v>0</v>
      </c>
      <c r="G65" s="19" cm="1">
        <f t="array" ref="G65">IFERROR(
    SUMPRODUCT(
        (Data_Clean_Build!J$2:J$51) *
        (($B65 = "All") + (Data_Clean_Build!$F$2:$F$51 = $B65)) *
        (($C65 = "") + ISNUMBER(SEARCH(Data_Clean_Build!$B$2:$B$51,$C65)))
    ),
    0
)</f>
        <v>0</v>
      </c>
      <c r="H65" s="19" cm="1">
        <f t="array" ref="H65">IFERROR(
    SUMPRODUCT(
        (Data_Clean_Build!K$2:K$51) *
        (($B65 = "All") + (Data_Clean_Build!$F$2:$F$51 = $B65)) *
        (($C65 = "") + ISNUMBER(SEARCH(Data_Clean_Build!$B$2:$B$51,$C65)))
    ),
    0
)</f>
        <v>0</v>
      </c>
      <c r="I65" s="19" cm="1">
        <f t="array" ref="I65">IFERROR(
    SUMPRODUCT(
        (Data_Clean_Build!L$2:L$51) *
        (($B65 = "All") + (Data_Clean_Build!$F$2:$F$51 = $B65)) *
        (($C65 = "") + ISNUMBER(SEARCH(Data_Clean_Build!$B$2:$B$51,$C65)))
    ),
    0
)</f>
        <v>0</v>
      </c>
      <c r="J65" s="19" cm="1">
        <f t="array" ref="J65">IFERROR(
    SUMPRODUCT(
        (Data_Clean_Build!M$2:M$51) *
        (($B65 = "All") + (Data_Clean_Build!$F$2:$F$51 = $B65)) *
        (($C65 = "") + ISNUMBER(SEARCH(Data_Clean_Build!$B$2:$B$51,$C65)))
    ),
    0
)</f>
        <v>0</v>
      </c>
      <c r="K65" s="19" cm="1">
        <f t="array" ref="K65">IFERROR(
    SUMPRODUCT(
        (Data_Clean_Build!N$2:N$51) *
        (($B65 = "All") + (Data_Clean_Build!$F$2:$F$51 = $B65)) *
        (($C65 = "") + ISNUMBER(SEARCH(Data_Clean_Build!$B$2:$B$51,$C65)))
    ),
    0
)</f>
        <v>0</v>
      </c>
      <c r="L65" s="19" cm="1">
        <f t="array" ref="L65">IFERROR(
    SUMPRODUCT(
        (Data_Clean_Build!O$2:O$51) *
        (($B65 = "All") + (Data_Clean_Build!$F$2:$F$51 = $B65)) *
        (($C65 = "") + ISNUMBER(SEARCH(Data_Clean_Build!$B$2:$B$51,$C65)))
    ),
    0
)</f>
        <v>0</v>
      </c>
      <c r="M65" s="19" cm="1">
        <f t="array" ref="M65">IFERROR(
    SUMPRODUCT(
        (Data_Clean_Build!P$2:P$51) *
        (($B65 = "All") + (Data_Clean_Build!$F$2:$F$51 = $B65)) *
        (($C65 = "") + ISNUMBER(SEARCH(Data_Clean_Build!$B$2:$B$51,$C65)))
    ),
    0
)</f>
        <v>0</v>
      </c>
      <c r="N65" s="19" cm="1">
        <f t="array" ref="N65">IFERROR(
    SUMPRODUCT(
        (Data_Clean_Build!Q$2:Q$51) *
        (($B65 = "All") + (Data_Clean_Build!$F$2:$F$51 = $B65)) *
        (($C65 = "") + ISNUMBER(SEARCH(Data_Clean_Build!$B$2:$B$51,$C65)))
    ),
    0
)</f>
        <v>0</v>
      </c>
      <c r="O65" s="19" cm="1">
        <f t="array" ref="O65">IFERROR(
    SUMPRODUCT(
        (Data_Clean_Build!R$2:R$51) *
        (($B65 = "All") + (Data_Clean_Build!$F$2:$F$51 = $B65)) *
        (($C65 = "") + ISNUMBER(SEARCH(Data_Clean_Build!$B$2:$B$51,$C65)))
    ),
    0
)</f>
        <v>0</v>
      </c>
      <c r="P65" s="19" cm="1">
        <f t="array" ref="P65">IFERROR(
    SUMPRODUCT(
        (Data_Clean_Build!S$2:S$51) *
        (($B65 = "All") + (Data_Clean_Build!$F$2:$F$51 = $B65)) *
        (($C65 = "") + ISNUMBER(SEARCH(Data_Clean_Build!$B$2:$B$51,$C65)))
    ),
    0
)</f>
        <v>0</v>
      </c>
      <c r="Q65" s="19" cm="1">
        <f t="array" ref="Q65">IFERROR(
    SUMPRODUCT(
        (Data_Clean_Build!T$2:T$51) *
        (($B65 = "All") + (Data_Clean_Build!$F$2:$F$51 = $B65)) *
        (($C65 = "") + ISNUMBER(SEARCH(Data_Clean_Build!$B$2:$B$51,$C65)))
    ),
    0
)</f>
        <v>0</v>
      </c>
      <c r="R65" s="19" cm="1">
        <f t="array" ref="R65">IFERROR(
    SUMPRODUCT(
        (Data_Clean_Build!U$2:U$51) *
        (($B65 = "All") + (Data_Clean_Build!$F$2:$F$51 = $B65)) *
        (($C65 = "") + ISNUMBER(SEARCH(Data_Clean_Build!$B$2:$B$51,$C65)))
    ),
    0
)</f>
        <v>0</v>
      </c>
      <c r="S65" s="19" cm="1">
        <f t="array" ref="S65">IFERROR(
    SUMPRODUCT(
        (Data_Clean_Build!V$2:V$51) *
        (($B65 = "All") + (Data_Clean_Build!$F$2:$F$51 = $B65)) *
        (($C65 = "") + ISNUMBER(SEARCH(Data_Clean_Build!$B$2:$B$51,$C65)))
    ),
    0
)</f>
        <v>0</v>
      </c>
      <c r="T65" s="19" cm="1">
        <f t="array" ref="T65">IFERROR(
    SUMPRODUCT(
        (Data_Clean_Build!W$2:W$51) *
        (($B65 = "All") + (Data_Clean_Build!$F$2:$F$51 = $B65)) *
        (($C65 = "") + ISNUMBER(SEARCH(Data_Clean_Build!$B$2:$B$51,$C65)))
    ),
    0
)</f>
        <v>0</v>
      </c>
      <c r="U65" s="19" cm="1">
        <f t="array" ref="U65">IFERROR(
    SUMPRODUCT(
        (Data_Clean_Build!X$2:X$51) *
        (($B65 = "All") + (Data_Clean_Build!$F$2:$F$51 = $B65)) *
        (($C65 = "") + ISNUMBER(SEARCH(Data_Clean_Build!$B$2:$B$51,$C65)))
    ),
    0
)</f>
        <v>0</v>
      </c>
      <c r="V65" s="19" cm="1">
        <f t="array" ref="V65">IFERROR(
    SUMPRODUCT(
        (Data_Clean_Build!Y$2:Y$51) *
        (($B65 = "All") + (Data_Clean_Build!$F$2:$F$51 = $B65)) *
        (($C65 = "") + ISNUMBER(SEARCH(Data_Clean_Build!$B$2:$B$51,$C65)))
    ),
    0
)</f>
        <v>0</v>
      </c>
      <c r="W65" s="19" cm="1">
        <f t="array" ref="W65">IFERROR(
    SUMPRODUCT(
        (Data_Clean_Build!Z$2:Z$51) *
        (($B65 = "All") + (Data_Clean_Build!$F$2:$F$51 = $B65)) *
        (($C65 = "") + ISNUMBER(SEARCH(Data_Clean_Build!$B$2:$B$51,$C65)))
    ),
    0
)</f>
        <v>0</v>
      </c>
      <c r="X65" s="19" cm="1">
        <f t="array" ref="X65">IFERROR(
    SUMPRODUCT(
        (Data_Clean_Build!AA$2:AA$51) *
        (($B65 = "All") + (Data_Clean_Build!$F$2:$F$51 = $B65)) *
        (($C65 = "") + ISNUMBER(SEARCH(Data_Clean_Build!$B$2:$B$51,$C65)))
    ),
    0
)</f>
        <v>0</v>
      </c>
      <c r="Y65" s="19" cm="1">
        <f t="array" ref="Y65">IFERROR(
    SUMPRODUCT(
        (Data_Clean_Build!AB$2:AB$51) *
        (($B65 = "All") + (Data_Clean_Build!$F$2:$F$51 = $B65)) *
        (($C65 = "") + ISNUMBER(SEARCH(Data_Clean_Build!$B$2:$B$51,$C65)))
    ),
    0
)</f>
        <v>0</v>
      </c>
      <c r="Z65" s="19" cm="1">
        <f t="array" ref="Z65">IFERROR(
    SUMPRODUCT(
        (Data_Clean_Build!AC$2:AC$51) *
        (($B65 = "All") + (Data_Clean_Build!$F$2:$F$51 = $B65)) *
        (($C65 = "") + ISNUMBER(SEARCH(Data_Clean_Build!$B$2:$B$51,$C65)))
    ),
    0
)</f>
        <v>0</v>
      </c>
      <c r="AA65" s="19" cm="1">
        <f t="array" ref="AA65">IFERROR(
    SUMPRODUCT(
        (Data_Clean_Build!AD$2:AD$51) *
        (($B65 = "All") + (Data_Clean_Build!$F$2:$F$51 = $B65)) *
        (($C65 = "") + ISNUMBER(SEARCH(Data_Clean_Build!$B$2:$B$51,$C65)))
    ),
    0
)</f>
        <v>142.58304000000001</v>
      </c>
      <c r="AB65" s="19" cm="1">
        <f t="array" ref="AB65">IFERROR(
    SUMPRODUCT(
        (Data_Clean_Build!AE$2:AE$51) *
        (($B65 = "All") + (Data_Clean_Build!$F$2:$F$51 = $B65)) *
        (($C65 = "") + ISNUMBER(SEARCH(Data_Clean_Build!$B$2:$B$51,$C65)))
    ),
    0
)</f>
        <v>199.13904000000002</v>
      </c>
      <c r="AC65" s="19" cm="1">
        <f t="array" ref="AC65">IFERROR(
    SUMPRODUCT(
        (Data_Clean_Build!AF$2:AF$51) *
        (($B65 = "All") + (Data_Clean_Build!$F$2:$F$51 = $B65)) *
        (($C65 = "") + ISNUMBER(SEARCH(Data_Clean_Build!$B$2:$B$51,$C65)))
    ),
    0
)</f>
        <v>199.13904000000002</v>
      </c>
      <c r="AD65" s="19" cm="1">
        <f t="array" ref="AD65">IFERROR(
    SUMPRODUCT(
        (Data_Clean_Build!AG$2:AG$51) *
        (($B65 = "All") + (Data_Clean_Build!$F$2:$F$51 = $B65)) *
        (($C65 = "") + ISNUMBER(SEARCH(Data_Clean_Build!$B$2:$B$51,$C65)))
    ),
    0
)</f>
        <v>199.13904000000002</v>
      </c>
      <c r="AE65" s="19" cm="1">
        <f t="array" ref="AE65">IFERROR(
    SUMPRODUCT(
        (Data_Clean_Build!AH$2:AH$51) *
        (($B65 = "All") + (Data_Clean_Build!$F$2:$F$51 = $B65)) *
        (($C65 = "") + ISNUMBER(SEARCH(Data_Clean_Build!$B$2:$B$51,$C65)))
    ),
    0
)</f>
        <v>199.13904000000002</v>
      </c>
      <c r="AF65" s="19" cm="1">
        <f t="array" ref="AF65">IFERROR(
    SUMPRODUCT(
        (Data_Clean_Build!AI$2:AI$51) *
        (($B65 = "All") + (Data_Clean_Build!$F$2:$F$51 = $B65)) *
        (($C65 = "") + ISNUMBER(SEARCH(Data_Clean_Build!$B$2:$B$51,$C65)))
    ),
    0
)</f>
        <v>199.13904000000002</v>
      </c>
      <c r="AH65" s="19" cm="1">
        <f t="array" ref="AH65">_xlfn.SWITCH($A65,"Start",$E65,"End",$G65,SUM($E65:$G65))</f>
        <v>0</v>
      </c>
      <c r="AI65" s="19" cm="1">
        <f t="array" ref="AI65">_xlfn.SWITCH($A65,"Start",$H65,"End",$J65,SUM($H65:$J65))</f>
        <v>0</v>
      </c>
      <c r="AJ65" s="19" cm="1">
        <f t="array" ref="AJ65">_xlfn.SWITCH($A65,"Start",$K65,"End",$M65,SUM($K65:$M65))</f>
        <v>0</v>
      </c>
      <c r="AK65" s="19" cm="1">
        <f t="array" ref="AK65">_xlfn.SWITCH($A65,"Start",$N65,"End",$P65,SUM($N65:$P65))</f>
        <v>0</v>
      </c>
      <c r="AL65" s="19" cm="1">
        <f t="array" ref="AL65">_xlfn.SWITCH($A65,"Start",$Q65,"End",$S65,SUM($Q65:$S65))</f>
        <v>0</v>
      </c>
      <c r="AM65" s="19" cm="1">
        <f t="array" ref="AM65">_xlfn.SWITCH($A65,"Start",$T65,"End",$V65,SUM($T65:$V65))</f>
        <v>0</v>
      </c>
      <c r="AN65" s="19" cm="1">
        <f t="array" ref="AN65">_xlfn.SWITCH($A65,"Start",$W65,"End",$Y65,SUM($W65:$Y65))</f>
        <v>0</v>
      </c>
      <c r="AO65" s="19" cm="1">
        <f t="array" ref="AO65">_xlfn.SWITCH($A65,"Start",$Z65,"End",$AB65,SUM($Z65:$AB65))</f>
        <v>0</v>
      </c>
      <c r="AP65" s="19" cm="1">
        <f t="array" ref="AP65">_xlfn.SWITCH($A65,"Start",$AC65,"End",$AE65,SUM($AC65:$AE65))</f>
        <v>199.13904000000002</v>
      </c>
      <c r="AR65" s="19" cm="1">
        <f t="array" ref="AR65">_xlfn.SWITCH($A65,"Start",$E65,"End",$P65,SUM($E65:$P65))</f>
        <v>0</v>
      </c>
      <c r="AS65" s="19" cm="1">
        <f t="array" ref="AS65">_xlfn.SWITCH($A65,"Start",$Q65,"End",$AB65,SUM($Q65:$AB65))</f>
        <v>0</v>
      </c>
    </row>
    <row r="66" spans="1:45" x14ac:dyDescent="0.2">
      <c r="A66" s="35" t="s">
        <v>1</v>
      </c>
      <c r="B66" s="34" t="s">
        <v>12</v>
      </c>
      <c r="C66" s="35" t="s">
        <v>16</v>
      </c>
      <c r="E66" s="19" cm="1">
        <f t="array" ref="E66">IFERROR(
    SUMPRODUCT(
        (Data_Clean_Build!I$2:I$51) *
        (Data_Clean_Build!$D$2:$D$51 = Data_Clean_Build!I$1:I$1) *
        (($B66 = "All") + (Data_Clean_Build!$F$2:$F$51 = $B66)) *
        (($C66 = "") + ISNUMBER(SEARCH(Data_Clean_Build!$B$2:$B$51,$C66)))
    ),
    0
)</f>
        <v>0</v>
      </c>
      <c r="F66" s="19" cm="1">
        <f t="array" ref="F66">IFERROR(
    SUMPRODUCT(
        (Data_Clean_Build!J$2:J$51) *
        (Data_Clean_Build!$D$2:$D$51 = Data_Clean_Build!J$1:J$1) *
        (($B66 = "All") + (Data_Clean_Build!$F$2:$F$51 = $B66)) *
        (($C66 = "") + ISNUMBER(SEARCH(Data_Clean_Build!$B$2:$B$51,$C66)))
    ),
    0
)</f>
        <v>0</v>
      </c>
      <c r="G66" s="19" cm="1">
        <f t="array" ref="G66">IFERROR(
    SUMPRODUCT(
        (Data_Clean_Build!K$2:K$51) *
        (Data_Clean_Build!$D$2:$D$51 = Data_Clean_Build!K$1:K$1) *
        (($B66 = "All") + (Data_Clean_Build!$F$2:$F$51 = $B66)) *
        (($C66 = "") + ISNUMBER(SEARCH(Data_Clean_Build!$B$2:$B$51,$C66)))
    ),
    0
)</f>
        <v>0</v>
      </c>
      <c r="H66" s="19" cm="1">
        <f t="array" ref="H66">IFERROR(
    SUMPRODUCT(
        (Data_Clean_Build!L$2:L$51) *
        (Data_Clean_Build!$D$2:$D$51 = Data_Clean_Build!L$1:L$1) *
        (($B66 = "All") + (Data_Clean_Build!$F$2:$F$51 = $B66)) *
        (($C66 = "") + ISNUMBER(SEARCH(Data_Clean_Build!$B$2:$B$51,$C66)))
    ),
    0
)</f>
        <v>0</v>
      </c>
      <c r="I66" s="19" cm="1">
        <f t="array" ref="I66">IFERROR(
    SUMPRODUCT(
        (Data_Clean_Build!M$2:M$51) *
        (Data_Clean_Build!$D$2:$D$51 = Data_Clean_Build!M$1:M$1) *
        (($B66 = "All") + (Data_Clean_Build!$F$2:$F$51 = $B66)) *
        (($C66 = "") + ISNUMBER(SEARCH(Data_Clean_Build!$B$2:$B$51,$C66)))
    ),
    0
)</f>
        <v>0</v>
      </c>
      <c r="J66" s="19" cm="1">
        <f t="array" ref="J66">IFERROR(
    SUMPRODUCT(
        (Data_Clean_Build!N$2:N$51) *
        (Data_Clean_Build!$D$2:$D$51 = Data_Clean_Build!N$1:N$1) *
        (($B66 = "All") + (Data_Clean_Build!$F$2:$F$51 = $B66)) *
        (($C66 = "") + ISNUMBER(SEARCH(Data_Clean_Build!$B$2:$B$51,$C66)))
    ),
    0
)</f>
        <v>0</v>
      </c>
      <c r="K66" s="19" cm="1">
        <f t="array" ref="K66">IFERROR(
    SUMPRODUCT(
        (Data_Clean_Build!O$2:O$51) *
        (Data_Clean_Build!$D$2:$D$51 = Data_Clean_Build!O$1:O$1) *
        (($B66 = "All") + (Data_Clean_Build!$F$2:$F$51 = $B66)) *
        (($C66 = "") + ISNUMBER(SEARCH(Data_Clean_Build!$B$2:$B$51,$C66)))
    ),
    0
)</f>
        <v>0</v>
      </c>
      <c r="L66" s="19" cm="1">
        <f t="array" ref="L66">IFERROR(
    SUMPRODUCT(
        (Data_Clean_Build!P$2:P$51) *
        (Data_Clean_Build!$D$2:$D$51 = Data_Clean_Build!P$1:P$1) *
        (($B66 = "All") + (Data_Clean_Build!$F$2:$F$51 = $B66)) *
        (($C66 = "") + ISNUMBER(SEARCH(Data_Clean_Build!$B$2:$B$51,$C66)))
    ),
    0
)</f>
        <v>0</v>
      </c>
      <c r="M66" s="19" cm="1">
        <f t="array" ref="M66">IFERROR(
    SUMPRODUCT(
        (Data_Clean_Build!Q$2:Q$51) *
        (Data_Clean_Build!$D$2:$D$51 = Data_Clean_Build!Q$1:Q$1) *
        (($B66 = "All") + (Data_Clean_Build!$F$2:$F$51 = $B66)) *
        (($C66 = "") + ISNUMBER(SEARCH(Data_Clean_Build!$B$2:$B$51,$C66)))
    ),
    0
)</f>
        <v>0</v>
      </c>
      <c r="N66" s="19" cm="1">
        <f t="array" ref="N66">IFERROR(
    SUMPRODUCT(
        (Data_Clean_Build!R$2:R$51) *
        (Data_Clean_Build!$D$2:$D$51 = Data_Clean_Build!R$1:R$1) *
        (($B66 = "All") + (Data_Clean_Build!$F$2:$F$51 = $B66)) *
        (($C66 = "") + ISNUMBER(SEARCH(Data_Clean_Build!$B$2:$B$51,$C66)))
    ),
    0
)</f>
        <v>0</v>
      </c>
      <c r="O66" s="19" cm="1">
        <f t="array" ref="O66">IFERROR(
    SUMPRODUCT(
        (Data_Clean_Build!S$2:S$51) *
        (Data_Clean_Build!$D$2:$D$51 = Data_Clean_Build!S$1:S$1) *
        (($B66 = "All") + (Data_Clean_Build!$F$2:$F$51 = $B66)) *
        (($C66 = "") + ISNUMBER(SEARCH(Data_Clean_Build!$B$2:$B$51,$C66)))
    ),
    0
)</f>
        <v>0</v>
      </c>
      <c r="P66" s="19" cm="1">
        <f t="array" ref="P66">IFERROR(
    SUMPRODUCT(
        (Data_Clean_Build!T$2:T$51) *
        (Data_Clean_Build!$D$2:$D$51 = Data_Clean_Build!T$1:T$1) *
        (($B66 = "All") + (Data_Clean_Build!$F$2:$F$51 = $B66)) *
        (($C66 = "") + ISNUMBER(SEARCH(Data_Clean_Build!$B$2:$B$51,$C66)))
    ),
    0
)</f>
        <v>0</v>
      </c>
      <c r="Q66" s="19" cm="1">
        <f t="array" ref="Q66">IFERROR(
    SUMPRODUCT(
        (Data_Clean_Build!U$2:U$51) *
        (Data_Clean_Build!$D$2:$D$51 = Data_Clean_Build!U$1:U$1) *
        (($B66 = "All") + (Data_Clean_Build!$F$2:$F$51 = $B66)) *
        (($C66 = "") + ISNUMBER(SEARCH(Data_Clean_Build!$B$2:$B$51,$C66)))
    ),
    0
)</f>
        <v>0</v>
      </c>
      <c r="R66" s="19" cm="1">
        <f t="array" ref="R66">IFERROR(
    SUMPRODUCT(
        (Data_Clean_Build!V$2:V$51) *
        (Data_Clean_Build!$D$2:$D$51 = Data_Clean_Build!V$1:V$1) *
        (($B66 = "All") + (Data_Clean_Build!$F$2:$F$51 = $B66)) *
        (($C66 = "") + ISNUMBER(SEARCH(Data_Clean_Build!$B$2:$B$51,$C66)))
    ),
    0
)</f>
        <v>0</v>
      </c>
      <c r="S66" s="19" cm="1">
        <f t="array" ref="S66">IFERROR(
    SUMPRODUCT(
        (Data_Clean_Build!W$2:W$51) *
        (Data_Clean_Build!$D$2:$D$51 = Data_Clean_Build!W$1:W$1) *
        (($B66 = "All") + (Data_Clean_Build!$F$2:$F$51 = $B66)) *
        (($C66 = "") + ISNUMBER(SEARCH(Data_Clean_Build!$B$2:$B$51,$C66)))
    ),
    0
)</f>
        <v>0</v>
      </c>
      <c r="T66" s="19" cm="1">
        <f t="array" ref="T66">IFERROR(
    SUMPRODUCT(
        (Data_Clean_Build!X$2:X$51) *
        (Data_Clean_Build!$D$2:$D$51 = Data_Clean_Build!X$1:X$1) *
        (($B66 = "All") + (Data_Clean_Build!$F$2:$F$51 = $B66)) *
        (($C66 = "") + ISNUMBER(SEARCH(Data_Clean_Build!$B$2:$B$51,$C66)))
    ),
    0
)</f>
        <v>0</v>
      </c>
      <c r="U66" s="19" cm="1">
        <f t="array" ref="U66">IFERROR(
    SUMPRODUCT(
        (Data_Clean_Build!Y$2:Y$51) *
        (Data_Clean_Build!$D$2:$D$51 = Data_Clean_Build!Y$1:Y$1) *
        (($B66 = "All") + (Data_Clean_Build!$F$2:$F$51 = $B66)) *
        (($C66 = "") + ISNUMBER(SEARCH(Data_Clean_Build!$B$2:$B$51,$C66)))
    ),
    0
)</f>
        <v>0</v>
      </c>
      <c r="V66" s="19" cm="1">
        <f t="array" ref="V66">IFERROR(
    SUMPRODUCT(
        (Data_Clean_Build!Z$2:Z$51) *
        (Data_Clean_Build!$D$2:$D$51 = Data_Clean_Build!Z$1:Z$1) *
        (($B66 = "All") + (Data_Clean_Build!$F$2:$F$51 = $B66)) *
        (($C66 = "") + ISNUMBER(SEARCH(Data_Clean_Build!$B$2:$B$51,$C66)))
    ),
    0
)</f>
        <v>0</v>
      </c>
      <c r="W66" s="19" cm="1">
        <f t="array" ref="W66">IFERROR(
    SUMPRODUCT(
        (Data_Clean_Build!AA$2:AA$51) *
        (Data_Clean_Build!$D$2:$D$51 = Data_Clean_Build!AA$1:AA$1) *
        (($B66 = "All") + (Data_Clean_Build!$F$2:$F$51 = $B66)) *
        (($C66 = "") + ISNUMBER(SEARCH(Data_Clean_Build!$B$2:$B$51,$C66)))
    ),
    0
)</f>
        <v>0</v>
      </c>
      <c r="X66" s="19" cm="1">
        <f t="array" ref="X66">IFERROR(
    SUMPRODUCT(
        (Data_Clean_Build!AB$2:AB$51) *
        (Data_Clean_Build!$D$2:$D$51 = Data_Clean_Build!AB$1:AB$1) *
        (($B66 = "All") + (Data_Clean_Build!$F$2:$F$51 = $B66)) *
        (($C66 = "") + ISNUMBER(SEARCH(Data_Clean_Build!$B$2:$B$51,$C66)))
    ),
    0
)</f>
        <v>0</v>
      </c>
      <c r="Y66" s="19" cm="1">
        <f t="array" ref="Y66">IFERROR(
    SUMPRODUCT(
        (Data_Clean_Build!AC$2:AC$51) *
        (Data_Clean_Build!$D$2:$D$51 = Data_Clean_Build!AC$1:AC$1) *
        (($B66 = "All") + (Data_Clean_Build!$F$2:$F$51 = $B66)) *
        (($C66 = "") + ISNUMBER(SEARCH(Data_Clean_Build!$B$2:$B$51,$C66)))
    ),
    0
)</f>
        <v>0</v>
      </c>
      <c r="Z66" s="19" cm="1">
        <f t="array" ref="Z66">IFERROR(
    SUMPRODUCT(
        (Data_Clean_Build!AD$2:AD$51) *
        (Data_Clean_Build!$D$2:$D$51 = Data_Clean_Build!AD$1:AD$1) *
        (($B66 = "All") + (Data_Clean_Build!$F$2:$F$51 = $B66)) *
        (($C66 = "") + ISNUMBER(SEARCH(Data_Clean_Build!$B$2:$B$51,$C66)))
    ),
    0
)</f>
        <v>142.58304000000001</v>
      </c>
      <c r="AA66" s="19" cm="1">
        <f t="array" ref="AA66">IFERROR(
    SUMPRODUCT(
        (Data_Clean_Build!AE$2:AE$51) *
        (Data_Clean_Build!$D$2:$D$51 = Data_Clean_Build!AE$1:AE$1) *
        (($B66 = "All") + (Data_Clean_Build!$F$2:$F$51 = $B66)) *
        (($C66 = "") + ISNUMBER(SEARCH(Data_Clean_Build!$B$2:$B$51,$C66)))
    ),
    0
)</f>
        <v>56.555999999999997</v>
      </c>
      <c r="AB66" s="19" cm="1">
        <f t="array" ref="AB66">IFERROR(
    SUMPRODUCT(
        (Data_Clean_Build!AF$2:AF$51) *
        (Data_Clean_Build!$D$2:$D$51 = Data_Clean_Build!AF$1:AF$1) *
        (($B66 = "All") + (Data_Clean_Build!$F$2:$F$51 = $B66)) *
        (($C66 = "") + ISNUMBER(SEARCH(Data_Clean_Build!$B$2:$B$51,$C66)))
    ),
    0
)</f>
        <v>0</v>
      </c>
      <c r="AC66" s="19" cm="1">
        <f t="array" ref="AC66">IFERROR(
    SUMPRODUCT(
        (Data_Clean_Build!AG$2:AG$51) *
        (Data_Clean_Build!$D$2:$D$51 = Data_Clean_Build!AG$1:AG$1) *
        (($B66 = "All") + (Data_Clean_Build!$F$2:$F$51 = $B66)) *
        (($C66 = "") + ISNUMBER(SEARCH(Data_Clean_Build!$B$2:$B$51,$C66)))
    ),
    0
)</f>
        <v>0</v>
      </c>
      <c r="AD66" s="19" cm="1">
        <f t="array" ref="AD66">IFERROR(
    SUMPRODUCT(
        (Data_Clean_Build!AH$2:AH$51) *
        (Data_Clean_Build!$D$2:$D$51 = Data_Clean_Build!AH$1:AH$1) *
        (($B66 = "All") + (Data_Clean_Build!$F$2:$F$51 = $B66)) *
        (($C66 = "") + ISNUMBER(SEARCH(Data_Clean_Build!$B$2:$B$51,$C66)))
    ),
    0
)</f>
        <v>0</v>
      </c>
      <c r="AE66" s="19" cm="1">
        <f t="array" ref="AE66">IFERROR(
    SUMPRODUCT(
        (Data_Clean_Build!AI$2:AI$51) *
        (Data_Clean_Build!$D$2:$D$51 = Data_Clean_Build!AI$1:AI$1) *
        (($B66 = "All") + (Data_Clean_Build!$F$2:$F$51 = $B66)) *
        (($C66 = "") + ISNUMBER(SEARCH(Data_Clean_Build!$B$2:$B$51,$C66)))
    ),
    0
)</f>
        <v>0</v>
      </c>
      <c r="AF66" s="19" cm="1">
        <f t="array" ref="AF66">IFERROR(
    SUMPRODUCT(
        (Data_Clean_Build!AJ$2:AJ$51) *
        (Data_Clean_Build!$D$2:$D$51 = Data_Clean_Build!AJ$1:AJ$1) *
        (($B66 = "All") + (Data_Clean_Build!$F$2:$F$51 = $B66)) *
        (($C66 = "") + ISNUMBER(SEARCH(Data_Clean_Build!$B$2:$B$51,$C66)))
    ),
    0
)</f>
        <v>0</v>
      </c>
      <c r="AH66" s="19" cm="1">
        <f t="array" ref="AH66">_xlfn.SWITCH($A66,"Start",$E66,"End",$G66,SUM($E66:$G66))</f>
        <v>0</v>
      </c>
      <c r="AI66" s="19" cm="1">
        <f t="array" ref="AI66">_xlfn.SWITCH($A66,"Start",$H66,"End",$J66,SUM($H66:$J66))</f>
        <v>0</v>
      </c>
      <c r="AJ66" s="19" cm="1">
        <f t="array" ref="AJ66">_xlfn.SWITCH($A66,"Start",$K66,"End",$M66,SUM($K66:$M66))</f>
        <v>0</v>
      </c>
      <c r="AK66" s="19" cm="1">
        <f t="array" ref="AK66">_xlfn.SWITCH($A66,"Start",$N66,"End",$P66,SUM($N66:$P66))</f>
        <v>0</v>
      </c>
      <c r="AL66" s="19" cm="1">
        <f t="array" ref="AL66">_xlfn.SWITCH($A66,"Start",$Q66,"End",$S66,SUM($Q66:$S66))</f>
        <v>0</v>
      </c>
      <c r="AM66" s="19" cm="1">
        <f t="array" ref="AM66">_xlfn.SWITCH($A66,"Start",$T66,"End",$V66,SUM($T66:$V66))</f>
        <v>0</v>
      </c>
      <c r="AN66" s="19" cm="1">
        <f t="array" ref="AN66">_xlfn.SWITCH($A66,"Start",$W66,"End",$Y66,SUM($W66:$Y66))</f>
        <v>0</v>
      </c>
      <c r="AO66" s="19" cm="1">
        <f t="array" ref="AO66">_xlfn.SWITCH($A66,"Start",$Z66,"End",$AB66,SUM($Z66:$AB66))</f>
        <v>199.13904000000002</v>
      </c>
      <c r="AP66" s="19" cm="1">
        <f t="array" ref="AP66">_xlfn.SWITCH($A66,"Start",$AC66,"End",$AE66,SUM($AC66:$AE66))</f>
        <v>0</v>
      </c>
      <c r="AR66" s="19" cm="1">
        <f t="array" ref="AR66">_xlfn.SWITCH($A66,"Start",$E66,"End",$P66,SUM($E66:$P66))</f>
        <v>0</v>
      </c>
      <c r="AS66" s="19" cm="1">
        <f t="array" ref="AS66">_xlfn.SWITCH($A66,"Start",$Q66,"End",$AB66,SUM($Q66:$AB66))</f>
        <v>199.13904000000002</v>
      </c>
    </row>
    <row r="67" spans="1:45" x14ac:dyDescent="0.2">
      <c r="A67" s="35" t="s">
        <v>17</v>
      </c>
      <c r="B67" s="34" t="s">
        <v>12</v>
      </c>
      <c r="C67" s="35" t="s">
        <v>16</v>
      </c>
      <c r="E67" s="19" cm="1">
        <f t="array" ref="E67">IFERROR(
    SUMPRODUCT(
        (Data_Clean_Build!I$2:I$51) *
        (Data_Clean_Build!H$2:H$51 &lt;&gt; "") *
        (Data_Clean_Build!H$2:H$51 = 0) *
       (Data_Clean_Build!$D$2:$D$51 &lt;&gt; Data_Clean_Build!I$1:I$1) *
        (($B67 = "All") + (Data_Clean_Build!$F$2:$F$51 = $B67)) *
        (($C67 = "") + ISNUMBER(SEARCH(Data_Clean_Build!$B$2:$B$51,$C67)))
    ),
    0
)</f>
        <v>0</v>
      </c>
      <c r="F67" s="19" cm="1">
        <f t="array" ref="F67">IFERROR(
    SUMPRODUCT(
        (Data_Clean_Build!J$2:J$51) *
        (Data_Clean_Build!I$2:I$51 &lt;&gt; "") *
        (Data_Clean_Build!I$2:I$51 = 0) *
       (Data_Clean_Build!$D$2:$D$51 &lt;&gt; Data_Clean_Build!J$1:J$1) *
        (($B67 = "All") + (Data_Clean_Build!$F$2:$F$51 = $B67)) *
        (($C67 = "") + ISNUMBER(SEARCH(Data_Clean_Build!$B$2:$B$51,$C67)))
    ),
    0
)</f>
        <v>0</v>
      </c>
      <c r="G67" s="19" cm="1">
        <f t="array" ref="G67">IFERROR(
    SUMPRODUCT(
        (Data_Clean_Build!K$2:K$51) *
        (Data_Clean_Build!J$2:J$51 &lt;&gt; "") *
        (Data_Clean_Build!J$2:J$51 = 0) *
       (Data_Clean_Build!$D$2:$D$51 &lt;&gt; Data_Clean_Build!K$1:K$1) *
        (($B67 = "All") + (Data_Clean_Build!$F$2:$F$51 = $B67)) *
        (($C67 = "") + ISNUMBER(SEARCH(Data_Clean_Build!$B$2:$B$51,$C67)))
    ),
    0
)</f>
        <v>0</v>
      </c>
      <c r="H67" s="19" cm="1">
        <f t="array" ref="H67">IFERROR(
    SUMPRODUCT(
        (Data_Clean_Build!L$2:L$51) *
        (Data_Clean_Build!K$2:K$51 &lt;&gt; "") *
        (Data_Clean_Build!K$2:K$51 = 0) *
       (Data_Clean_Build!$D$2:$D$51 &lt;&gt; Data_Clean_Build!L$1:L$1) *
        (($B67 = "All") + (Data_Clean_Build!$F$2:$F$51 = $B67)) *
        (($C67 = "") + ISNUMBER(SEARCH(Data_Clean_Build!$B$2:$B$51,$C67)))
    ),
    0
)</f>
        <v>0</v>
      </c>
      <c r="I67" s="19" cm="1">
        <f t="array" ref="I67">IFERROR(
    SUMPRODUCT(
        (Data_Clean_Build!M$2:M$51) *
        (Data_Clean_Build!L$2:L$51 &lt;&gt; "") *
        (Data_Clean_Build!L$2:L$51 = 0) *
       (Data_Clean_Build!$D$2:$D$51 &lt;&gt; Data_Clean_Build!M$1:M$1) *
        (($B67 = "All") + (Data_Clean_Build!$F$2:$F$51 = $B67)) *
        (($C67 = "") + ISNUMBER(SEARCH(Data_Clean_Build!$B$2:$B$51,$C67)))
    ),
    0
)</f>
        <v>0</v>
      </c>
      <c r="J67" s="19" cm="1">
        <f t="array" ref="J67">IFERROR(
    SUMPRODUCT(
        (Data_Clean_Build!N$2:N$51) *
        (Data_Clean_Build!M$2:M$51 &lt;&gt; "") *
        (Data_Clean_Build!M$2:M$51 = 0) *
       (Data_Clean_Build!$D$2:$D$51 &lt;&gt; Data_Clean_Build!N$1:N$1) *
        (($B67 = "All") + (Data_Clean_Build!$F$2:$F$51 = $B67)) *
        (($C67 = "") + ISNUMBER(SEARCH(Data_Clean_Build!$B$2:$B$51,$C67)))
    ),
    0
)</f>
        <v>0</v>
      </c>
      <c r="K67" s="19" cm="1">
        <f t="array" ref="K67">IFERROR(
    SUMPRODUCT(
        (Data_Clean_Build!O$2:O$51) *
        (Data_Clean_Build!N$2:N$51 &lt;&gt; "") *
        (Data_Clean_Build!N$2:N$51 = 0) *
       (Data_Clean_Build!$D$2:$D$51 &lt;&gt; Data_Clean_Build!O$1:O$1) *
        (($B67 = "All") + (Data_Clean_Build!$F$2:$F$51 = $B67)) *
        (($C67 = "") + ISNUMBER(SEARCH(Data_Clean_Build!$B$2:$B$51,$C67)))
    ),
    0
)</f>
        <v>0</v>
      </c>
      <c r="L67" s="19" cm="1">
        <f t="array" ref="L67">IFERROR(
    SUMPRODUCT(
        (Data_Clean_Build!P$2:P$51) *
        (Data_Clean_Build!O$2:O$51 &lt;&gt; "") *
        (Data_Clean_Build!O$2:O$51 = 0) *
       (Data_Clean_Build!$D$2:$D$51 &lt;&gt; Data_Clean_Build!P$1:P$1) *
        (($B67 = "All") + (Data_Clean_Build!$F$2:$F$51 = $B67)) *
        (($C67 = "") + ISNUMBER(SEARCH(Data_Clean_Build!$B$2:$B$51,$C67)))
    ),
    0
)</f>
        <v>0</v>
      </c>
      <c r="M67" s="19" cm="1">
        <f t="array" ref="M67">IFERROR(
    SUMPRODUCT(
        (Data_Clean_Build!Q$2:Q$51) *
        (Data_Clean_Build!P$2:P$51 &lt;&gt; "") *
        (Data_Clean_Build!P$2:P$51 = 0) *
       (Data_Clean_Build!$D$2:$D$51 &lt;&gt; Data_Clean_Build!Q$1:Q$1) *
        (($B67 = "All") + (Data_Clean_Build!$F$2:$F$51 = $B67)) *
        (($C67 = "") + ISNUMBER(SEARCH(Data_Clean_Build!$B$2:$B$51,$C67)))
    ),
    0
)</f>
        <v>0</v>
      </c>
      <c r="N67" s="19" cm="1">
        <f t="array" ref="N67">IFERROR(
    SUMPRODUCT(
        (Data_Clean_Build!R$2:R$51) *
        (Data_Clean_Build!Q$2:Q$51 &lt;&gt; "") *
        (Data_Clean_Build!Q$2:Q$51 = 0) *
       (Data_Clean_Build!$D$2:$D$51 &lt;&gt; Data_Clean_Build!R$1:R$1) *
        (($B67 = "All") + (Data_Clean_Build!$F$2:$F$51 = $B67)) *
        (($C67 = "") + ISNUMBER(SEARCH(Data_Clean_Build!$B$2:$B$51,$C67)))
    ),
    0
)</f>
        <v>0</v>
      </c>
      <c r="O67" s="19" cm="1">
        <f t="array" ref="O67">IFERROR(
    SUMPRODUCT(
        (Data_Clean_Build!S$2:S$51) *
        (Data_Clean_Build!R$2:R$51 &lt;&gt; "") *
        (Data_Clean_Build!R$2:R$51 = 0) *
       (Data_Clean_Build!$D$2:$D$51 &lt;&gt; Data_Clean_Build!S$1:S$1) *
        (($B67 = "All") + (Data_Clean_Build!$F$2:$F$51 = $B67)) *
        (($C67 = "") + ISNUMBER(SEARCH(Data_Clean_Build!$B$2:$B$51,$C67)))
    ),
    0
)</f>
        <v>0</v>
      </c>
      <c r="P67" s="19" cm="1">
        <f t="array" ref="P67">IFERROR(
    SUMPRODUCT(
        (Data_Clean_Build!T$2:T$51) *
        (Data_Clean_Build!S$2:S$51 &lt;&gt; "") *
        (Data_Clean_Build!S$2:S$51 = 0) *
       (Data_Clean_Build!$D$2:$D$51 &lt;&gt; Data_Clean_Build!T$1:T$1) *
        (($B67 = "All") + (Data_Clean_Build!$F$2:$F$51 = $B67)) *
        (($C67 = "") + ISNUMBER(SEARCH(Data_Clean_Build!$B$2:$B$51,$C67)))
    ),
    0
)</f>
        <v>0</v>
      </c>
      <c r="Q67" s="19" cm="1">
        <f t="array" ref="Q67">IFERROR(
    SUMPRODUCT(
        (Data_Clean_Build!U$2:U$51) *
        (Data_Clean_Build!T$2:T$51 &lt;&gt; "") *
        (Data_Clean_Build!T$2:T$51 = 0) *
       (Data_Clean_Build!$D$2:$D$51 &lt;&gt; Data_Clean_Build!U$1:U$1) *
        (($B67 = "All") + (Data_Clean_Build!$F$2:$F$51 = $B67)) *
        (($C67 = "") + ISNUMBER(SEARCH(Data_Clean_Build!$B$2:$B$51,$C67)))
    ),
    0
)</f>
        <v>0</v>
      </c>
      <c r="R67" s="19" cm="1">
        <f t="array" ref="R67">IFERROR(
    SUMPRODUCT(
        (Data_Clean_Build!V$2:V$51) *
        (Data_Clean_Build!U$2:U$51 &lt;&gt; "") *
        (Data_Clean_Build!U$2:U$51 = 0) *
       (Data_Clean_Build!$D$2:$D$51 &lt;&gt; Data_Clean_Build!V$1:V$1) *
        (($B67 = "All") + (Data_Clean_Build!$F$2:$F$51 = $B67)) *
        (($C67 = "") + ISNUMBER(SEARCH(Data_Clean_Build!$B$2:$B$51,$C67)))
    ),
    0
)</f>
        <v>0</v>
      </c>
      <c r="S67" s="19" cm="1">
        <f t="array" ref="S67">IFERROR(
    SUMPRODUCT(
        (Data_Clean_Build!W$2:W$51) *
        (Data_Clean_Build!V$2:V$51 &lt;&gt; "") *
        (Data_Clean_Build!V$2:V$51 = 0) *
       (Data_Clean_Build!$D$2:$D$51 &lt;&gt; Data_Clean_Build!W$1:W$1) *
        (($B67 = "All") + (Data_Clean_Build!$F$2:$F$51 = $B67)) *
        (($C67 = "") + ISNUMBER(SEARCH(Data_Clean_Build!$B$2:$B$51,$C67)))
    ),
    0
)</f>
        <v>0</v>
      </c>
      <c r="T67" s="19" cm="1">
        <f t="array" ref="T67">IFERROR(
    SUMPRODUCT(
        (Data_Clean_Build!X$2:X$51) *
        (Data_Clean_Build!W$2:W$51 &lt;&gt; "") *
        (Data_Clean_Build!W$2:W$51 = 0) *
       (Data_Clean_Build!$D$2:$D$51 &lt;&gt; Data_Clean_Build!X$1:X$1) *
        (($B67 = "All") + (Data_Clean_Build!$F$2:$F$51 = $B67)) *
        (($C67 = "") + ISNUMBER(SEARCH(Data_Clean_Build!$B$2:$B$51,$C67)))
    ),
    0
)</f>
        <v>0</v>
      </c>
      <c r="U67" s="19" cm="1">
        <f t="array" ref="U67">IFERROR(
    SUMPRODUCT(
        (Data_Clean_Build!Y$2:Y$51) *
        (Data_Clean_Build!X$2:X$51 &lt;&gt; "") *
        (Data_Clean_Build!X$2:X$51 = 0) *
       (Data_Clean_Build!$D$2:$D$51 &lt;&gt; Data_Clean_Build!Y$1:Y$1) *
        (($B67 = "All") + (Data_Clean_Build!$F$2:$F$51 = $B67)) *
        (($C67 = "") + ISNUMBER(SEARCH(Data_Clean_Build!$B$2:$B$51,$C67)))
    ),
    0
)</f>
        <v>0</v>
      </c>
      <c r="V67" s="19" cm="1">
        <f t="array" ref="V67">IFERROR(
    SUMPRODUCT(
        (Data_Clean_Build!Z$2:Z$51) *
        (Data_Clean_Build!Y$2:Y$51 &lt;&gt; "") *
        (Data_Clean_Build!Y$2:Y$51 = 0) *
       (Data_Clean_Build!$D$2:$D$51 &lt;&gt; Data_Clean_Build!Z$1:Z$1) *
        (($B67 = "All") + (Data_Clean_Build!$F$2:$F$51 = $B67)) *
        (($C67 = "") + ISNUMBER(SEARCH(Data_Clean_Build!$B$2:$B$51,$C67)))
    ),
    0
)</f>
        <v>0</v>
      </c>
      <c r="W67" s="19" cm="1">
        <f t="array" ref="W67">IFERROR(
    SUMPRODUCT(
        (Data_Clean_Build!AA$2:AA$51) *
        (Data_Clean_Build!Z$2:Z$51 &lt;&gt; "") *
        (Data_Clean_Build!Z$2:Z$51 = 0) *
       (Data_Clean_Build!$D$2:$D$51 &lt;&gt; Data_Clean_Build!AA$1:AA$1) *
        (($B67 = "All") + (Data_Clean_Build!$F$2:$F$51 = $B67)) *
        (($C67 = "") + ISNUMBER(SEARCH(Data_Clean_Build!$B$2:$B$51,$C67)))
    ),
    0
)</f>
        <v>0</v>
      </c>
      <c r="X67" s="19" cm="1">
        <f t="array" ref="X67">IFERROR(
    SUMPRODUCT(
        (Data_Clean_Build!AB$2:AB$51) *
        (Data_Clean_Build!AA$2:AA$51 &lt;&gt; "") *
        (Data_Clean_Build!AA$2:AA$51 = 0) *
       (Data_Clean_Build!$D$2:$D$51 &lt;&gt; Data_Clean_Build!AB$1:AB$1) *
        (($B67 = "All") + (Data_Clean_Build!$F$2:$F$51 = $B67)) *
        (($C67 = "") + ISNUMBER(SEARCH(Data_Clean_Build!$B$2:$B$51,$C67)))
    ),
    0
)</f>
        <v>0</v>
      </c>
      <c r="Y67" s="19" cm="1">
        <f t="array" ref="Y67">IFERROR(
    SUMPRODUCT(
        (Data_Clean_Build!AC$2:AC$51) *
        (Data_Clean_Build!AB$2:AB$51 &lt;&gt; "") *
        (Data_Clean_Build!AB$2:AB$51 = 0) *
       (Data_Clean_Build!$D$2:$D$51 &lt;&gt; Data_Clean_Build!AC$1:AC$1) *
        (($B67 = "All") + (Data_Clean_Build!$F$2:$F$51 = $B67)) *
        (($C67 = "") + ISNUMBER(SEARCH(Data_Clean_Build!$B$2:$B$51,$C67)))
    ),
    0
)</f>
        <v>0</v>
      </c>
      <c r="Z67" s="19" cm="1">
        <f t="array" ref="Z67">IFERROR(
    SUMPRODUCT(
        (Data_Clean_Build!AD$2:AD$51) *
        (Data_Clean_Build!AC$2:AC$51 &lt;&gt; "") *
        (Data_Clean_Build!AC$2:AC$51 = 0) *
       (Data_Clean_Build!$D$2:$D$51 &lt;&gt; Data_Clean_Build!AD$1:AD$1) *
        (($B67 = "All") + (Data_Clean_Build!$F$2:$F$51 = $B67)) *
        (($C67 = "") + ISNUMBER(SEARCH(Data_Clean_Build!$B$2:$B$51,$C67)))
    ),
    0
)</f>
        <v>0</v>
      </c>
      <c r="AA67" s="19" cm="1">
        <f t="array" ref="AA67">IFERROR(
    SUMPRODUCT(
        (Data_Clean_Build!AE$2:AE$51) *
        (Data_Clean_Build!AD$2:AD$51 &lt;&gt; "") *
        (Data_Clean_Build!AD$2:AD$51 = 0) *
       (Data_Clean_Build!$D$2:$D$51 &lt;&gt; Data_Clean_Build!AE$1:AE$1) *
        (($B67 = "All") + (Data_Clean_Build!$F$2:$F$51 = $B67)) *
        (($C67 = "") + ISNUMBER(SEARCH(Data_Clean_Build!$B$2:$B$51,$C67)))
    ),
    0
)</f>
        <v>0</v>
      </c>
      <c r="AB67" s="19" cm="1">
        <f t="array" ref="AB67">IFERROR(
    SUMPRODUCT(
        (Data_Clean_Build!AF$2:AF$51) *
        (Data_Clean_Build!AE$2:AE$51 &lt;&gt; "") *
        (Data_Clean_Build!AE$2:AE$51 = 0) *
       (Data_Clean_Build!$D$2:$D$51 &lt;&gt; Data_Clean_Build!AF$1:AF$1) *
        (($B67 = "All") + (Data_Clean_Build!$F$2:$F$51 = $B67)) *
        (($C67 = "") + ISNUMBER(SEARCH(Data_Clean_Build!$B$2:$B$51,$C67)))
    ),
    0
)</f>
        <v>0</v>
      </c>
      <c r="AC67" s="19" cm="1">
        <f t="array" ref="AC67">IFERROR(
    SUMPRODUCT(
        (Data_Clean_Build!AG$2:AG$51) *
        (Data_Clean_Build!AF$2:AF$51 &lt;&gt; "") *
        (Data_Clean_Build!AF$2:AF$51 = 0) *
       (Data_Clean_Build!$D$2:$D$51 &lt;&gt; Data_Clean_Build!AG$1:AG$1) *
        (($B67 = "All") + (Data_Clean_Build!$F$2:$F$51 = $B67)) *
        (($C67 = "") + ISNUMBER(SEARCH(Data_Clean_Build!$B$2:$B$51,$C67)))
    ),
    0
)</f>
        <v>0</v>
      </c>
      <c r="AD67" s="19" cm="1">
        <f t="array" ref="AD67">IFERROR(
    SUMPRODUCT(
        (Data_Clean_Build!AH$2:AH$51) *
        (Data_Clean_Build!AG$2:AG$51 &lt;&gt; "") *
        (Data_Clean_Build!AG$2:AG$51 = 0) *
       (Data_Clean_Build!$D$2:$D$51 &lt;&gt; Data_Clean_Build!AH$1:AH$1) *
        (($B67 = "All") + (Data_Clean_Build!$F$2:$F$51 = $B67)) *
        (($C67 = "") + ISNUMBER(SEARCH(Data_Clean_Build!$B$2:$B$51,$C67)))
    ),
    0
)</f>
        <v>0</v>
      </c>
      <c r="AE67" s="19" cm="1">
        <f t="array" ref="AE67">IFERROR(
    SUMPRODUCT(
        (Data_Clean_Build!AI$2:AI$51) *
        (Data_Clean_Build!AH$2:AH$51 &lt;&gt; "") *
        (Data_Clean_Build!AH$2:AH$51 = 0) *
       (Data_Clean_Build!$D$2:$D$51 &lt;&gt; Data_Clean_Build!AI$1:AI$1) *
        (($B67 = "All") + (Data_Clean_Build!$F$2:$F$51 = $B67)) *
        (($C67 = "") + ISNUMBER(SEARCH(Data_Clean_Build!$B$2:$B$51,$C67)))
    ),
    0
)</f>
        <v>0</v>
      </c>
      <c r="AF67" s="19" cm="1">
        <f t="array" ref="AF67">IFERROR(
    SUMPRODUCT(
        (Data_Clean_Build!AJ$2:AJ$51) *
        (Data_Clean_Build!AI$2:AI$51 &lt;&gt; "") *
        (Data_Clean_Build!AI$2:AI$51 = 0) *
       (Data_Clean_Build!$D$2:$D$51 &lt;&gt; Data_Clean_Build!AJ$1:AJ$1) *
        (($B67 = "All") + (Data_Clean_Build!$F$2:$F$51 = $B67)) *
        (($C67 = "") + ISNUMBER(SEARCH(Data_Clean_Build!$B$2:$B$51,$C67)))
    ),
    0
)</f>
        <v>0</v>
      </c>
      <c r="AH67" s="19" cm="1">
        <f t="array" ref="AH67">_xlfn.SWITCH($A67,"Start",$E67,"End",$G67,SUM($E67:$G67))</f>
        <v>0</v>
      </c>
      <c r="AI67" s="19" cm="1">
        <f t="array" ref="AI67">_xlfn.SWITCH($A67,"Start",$H67,"End",$J67,SUM($H67:$J67))</f>
        <v>0</v>
      </c>
      <c r="AJ67" s="19" cm="1">
        <f t="array" ref="AJ67">_xlfn.SWITCH($A67,"Start",$K67,"End",$M67,SUM($K67:$M67))</f>
        <v>0</v>
      </c>
      <c r="AK67" s="19" cm="1">
        <f t="array" ref="AK67">_xlfn.SWITCH($A67,"Start",$N67,"End",$P67,SUM($N67:$P67))</f>
        <v>0</v>
      </c>
      <c r="AL67" s="19" cm="1">
        <f t="array" ref="AL67">_xlfn.SWITCH($A67,"Start",$Q67,"End",$S67,SUM($Q67:$S67))</f>
        <v>0</v>
      </c>
      <c r="AM67" s="19" cm="1">
        <f t="array" ref="AM67">_xlfn.SWITCH($A67,"Start",$T67,"End",$V67,SUM($T67:$V67))</f>
        <v>0</v>
      </c>
      <c r="AN67" s="19" cm="1">
        <f t="array" ref="AN67">_xlfn.SWITCH($A67,"Start",$W67,"End",$Y67,SUM($W67:$Y67))</f>
        <v>0</v>
      </c>
      <c r="AO67" s="19" cm="1">
        <f t="array" ref="AO67">_xlfn.SWITCH($A67,"Start",$Z67,"End",$AB67,SUM($Z67:$AB67))</f>
        <v>0</v>
      </c>
      <c r="AP67" s="19" cm="1">
        <f t="array" ref="AP67">_xlfn.SWITCH($A67,"Start",$AC67,"End",$AE67,SUM($AC67:$AE67))</f>
        <v>0</v>
      </c>
      <c r="AR67" s="19" cm="1">
        <f t="array" ref="AR67">_xlfn.SWITCH($A67,"Start",$E67,"End",$P67,SUM($E67:$P67))</f>
        <v>0</v>
      </c>
      <c r="AS67" s="19" cm="1">
        <f t="array" ref="AS67">_xlfn.SWITCH($A67,"Start",$Q67,"End",$AB67,SUM($Q67:$AB67))</f>
        <v>0</v>
      </c>
    </row>
    <row r="68" spans="1:45" x14ac:dyDescent="0.2">
      <c r="A68" s="35" t="s">
        <v>18</v>
      </c>
      <c r="B68" s="34" t="s">
        <v>12</v>
      </c>
      <c r="C68" s="35" t="s">
        <v>16</v>
      </c>
      <c r="E68" s="19" cm="1">
        <f t="array" ref="E68">IFERROR(
    SUMPRODUCT(
        (Data_Clean_Build!I$2:I$51 - Data_Clean_Build!H$2:H$51) *
        ((Data_Clean_Build!I$2:I$51 - Data_Clean_Build!H$2:H$51) &gt; 0) *
        (Data_Clean_Build!H$2:H$51 &lt;&gt; 0) *
        (Data_Clean_Build!I$2:I$51 &lt;&gt; 0) *
        (($B68 = "All") + (Data_Clean_Build!$F$2:$F$51 = $B68)) *
        (($C68 = "") + ISNUMBER(SEARCH(Data_Clean_Build!$B$2:$B$51,$C68)))
    ),
    0
)</f>
        <v>0</v>
      </c>
      <c r="F68" s="19" cm="1">
        <f t="array" ref="F68">IFERROR(
    SUMPRODUCT(
        (Data_Clean_Build!J$2:J$51 - Data_Clean_Build!I$2:I$51) *
        ((Data_Clean_Build!J$2:J$51 - Data_Clean_Build!I$2:I$51) &gt; 0) *
        (Data_Clean_Build!I$2:I$51 &lt;&gt; 0) *
        (Data_Clean_Build!J$2:J$51 &lt;&gt; 0) *
        (($B68 = "All") + (Data_Clean_Build!$F$2:$F$51 = $B68)) *
        (($C68 = "") + ISNUMBER(SEARCH(Data_Clean_Build!$B$2:$B$51,$C68)))
    ),
    0
)</f>
        <v>0</v>
      </c>
      <c r="G68" s="19" cm="1">
        <f t="array" ref="G68">IFERROR(
    SUMPRODUCT(
        (Data_Clean_Build!K$2:K$51 - Data_Clean_Build!J$2:J$51) *
        ((Data_Clean_Build!K$2:K$51 - Data_Clean_Build!J$2:J$51) &gt; 0) *
        (Data_Clean_Build!J$2:J$51 &lt;&gt; 0) *
        (Data_Clean_Build!K$2:K$51 &lt;&gt; 0) *
        (($B68 = "All") + (Data_Clean_Build!$F$2:$F$51 = $B68)) *
        (($C68 = "") + ISNUMBER(SEARCH(Data_Clean_Build!$B$2:$B$51,$C68)))
    ),
    0
)</f>
        <v>0</v>
      </c>
      <c r="H68" s="19" cm="1">
        <f t="array" ref="H68">IFERROR(
    SUMPRODUCT(
        (Data_Clean_Build!L$2:L$51 - Data_Clean_Build!K$2:K$51) *
        ((Data_Clean_Build!L$2:L$51 - Data_Clean_Build!K$2:K$51) &gt; 0) *
        (Data_Clean_Build!K$2:K$51 &lt;&gt; 0) *
        (Data_Clean_Build!L$2:L$51 &lt;&gt; 0) *
        (($B68 = "All") + (Data_Clean_Build!$F$2:$F$51 = $B68)) *
        (($C68 = "") + ISNUMBER(SEARCH(Data_Clean_Build!$B$2:$B$51,$C68)))
    ),
    0
)</f>
        <v>0</v>
      </c>
      <c r="I68" s="19" cm="1">
        <f t="array" ref="I68">IFERROR(
    SUMPRODUCT(
        (Data_Clean_Build!M$2:M$51 - Data_Clean_Build!L$2:L$51) *
        ((Data_Clean_Build!M$2:M$51 - Data_Clean_Build!L$2:L$51) &gt; 0) *
        (Data_Clean_Build!L$2:L$51 &lt;&gt; 0) *
        (Data_Clean_Build!M$2:M$51 &lt;&gt; 0) *
        (($B68 = "All") + (Data_Clean_Build!$F$2:$F$51 = $B68)) *
        (($C68 = "") + ISNUMBER(SEARCH(Data_Clean_Build!$B$2:$B$51,$C68)))
    ),
    0
)</f>
        <v>0</v>
      </c>
      <c r="J68" s="19" cm="1">
        <f t="array" ref="J68">IFERROR(
    SUMPRODUCT(
        (Data_Clean_Build!N$2:N$51 - Data_Clean_Build!M$2:M$51) *
        ((Data_Clean_Build!N$2:N$51 - Data_Clean_Build!M$2:M$51) &gt; 0) *
        (Data_Clean_Build!M$2:M$51 &lt;&gt; 0) *
        (Data_Clean_Build!N$2:N$51 &lt;&gt; 0) *
        (($B68 = "All") + (Data_Clean_Build!$F$2:$F$51 = $B68)) *
        (($C68 = "") + ISNUMBER(SEARCH(Data_Clean_Build!$B$2:$B$51,$C68)))
    ),
    0
)</f>
        <v>0</v>
      </c>
      <c r="K68" s="19" cm="1">
        <f t="array" ref="K68">IFERROR(
    SUMPRODUCT(
        (Data_Clean_Build!O$2:O$51 - Data_Clean_Build!N$2:N$51) *
        ((Data_Clean_Build!O$2:O$51 - Data_Clean_Build!N$2:N$51) &gt; 0) *
        (Data_Clean_Build!N$2:N$51 &lt;&gt; 0) *
        (Data_Clean_Build!O$2:O$51 &lt;&gt; 0) *
        (($B68 = "All") + (Data_Clean_Build!$F$2:$F$51 = $B68)) *
        (($C68 = "") + ISNUMBER(SEARCH(Data_Clean_Build!$B$2:$B$51,$C68)))
    ),
    0
)</f>
        <v>0</v>
      </c>
      <c r="L68" s="19" cm="1">
        <f t="array" ref="L68">IFERROR(
    SUMPRODUCT(
        (Data_Clean_Build!P$2:P$51 - Data_Clean_Build!O$2:O$51) *
        ((Data_Clean_Build!P$2:P$51 - Data_Clean_Build!O$2:O$51) &gt; 0) *
        (Data_Clean_Build!O$2:O$51 &lt;&gt; 0) *
        (Data_Clean_Build!P$2:P$51 &lt;&gt; 0) *
        (($B68 = "All") + (Data_Clean_Build!$F$2:$F$51 = $B68)) *
        (($C68 = "") + ISNUMBER(SEARCH(Data_Clean_Build!$B$2:$B$51,$C68)))
    ),
    0
)</f>
        <v>0</v>
      </c>
      <c r="M68" s="19" cm="1">
        <f t="array" ref="M68">IFERROR(
    SUMPRODUCT(
        (Data_Clean_Build!Q$2:Q$51 - Data_Clean_Build!P$2:P$51) *
        ((Data_Clean_Build!Q$2:Q$51 - Data_Clean_Build!P$2:P$51) &gt; 0) *
        (Data_Clean_Build!P$2:P$51 &lt;&gt; 0) *
        (Data_Clean_Build!Q$2:Q$51 &lt;&gt; 0) *
        (($B68 = "All") + (Data_Clean_Build!$F$2:$F$51 = $B68)) *
        (($C68 = "") + ISNUMBER(SEARCH(Data_Clean_Build!$B$2:$B$51,$C68)))
    ),
    0
)</f>
        <v>0</v>
      </c>
      <c r="N68" s="19" cm="1">
        <f t="array" ref="N68">IFERROR(
    SUMPRODUCT(
        (Data_Clean_Build!R$2:R$51 - Data_Clean_Build!Q$2:Q$51) *
        ((Data_Clean_Build!R$2:R$51 - Data_Clean_Build!Q$2:Q$51) &gt; 0) *
        (Data_Clean_Build!Q$2:Q$51 &lt;&gt; 0) *
        (Data_Clean_Build!R$2:R$51 &lt;&gt; 0) *
        (($B68 = "All") + (Data_Clean_Build!$F$2:$F$51 = $B68)) *
        (($C68 = "") + ISNUMBER(SEARCH(Data_Clean_Build!$B$2:$B$51,$C68)))
    ),
    0
)</f>
        <v>0</v>
      </c>
      <c r="O68" s="19" cm="1">
        <f t="array" ref="O68">IFERROR(
    SUMPRODUCT(
        (Data_Clean_Build!S$2:S$51 - Data_Clean_Build!R$2:R$51) *
        ((Data_Clean_Build!S$2:S$51 - Data_Clean_Build!R$2:R$51) &gt; 0) *
        (Data_Clean_Build!R$2:R$51 &lt;&gt; 0) *
        (Data_Clean_Build!S$2:S$51 &lt;&gt; 0) *
        (($B68 = "All") + (Data_Clean_Build!$F$2:$F$51 = $B68)) *
        (($C68 = "") + ISNUMBER(SEARCH(Data_Clean_Build!$B$2:$B$51,$C68)))
    ),
    0
)</f>
        <v>0</v>
      </c>
      <c r="P68" s="19" cm="1">
        <f t="array" ref="P68">IFERROR(
    SUMPRODUCT(
        (Data_Clean_Build!T$2:T$51 - Data_Clean_Build!S$2:S$51) *
        ((Data_Clean_Build!T$2:T$51 - Data_Clean_Build!S$2:S$51) &gt; 0) *
        (Data_Clean_Build!S$2:S$51 &lt;&gt; 0) *
        (Data_Clean_Build!T$2:T$51 &lt;&gt; 0) *
        (($B68 = "All") + (Data_Clean_Build!$F$2:$F$51 = $B68)) *
        (($C68 = "") + ISNUMBER(SEARCH(Data_Clean_Build!$B$2:$B$51,$C68)))
    ),
    0
)</f>
        <v>0</v>
      </c>
      <c r="Q68" s="19" cm="1">
        <f t="array" ref="Q68">IFERROR(
    SUMPRODUCT(
        (Data_Clean_Build!U$2:U$51 - Data_Clean_Build!T$2:T$51) *
        ((Data_Clean_Build!U$2:U$51 - Data_Clean_Build!T$2:T$51) &gt; 0) *
        (Data_Clean_Build!T$2:T$51 &lt;&gt; 0) *
        (Data_Clean_Build!U$2:U$51 &lt;&gt; 0) *
        (($B68 = "All") + (Data_Clean_Build!$F$2:$F$51 = $B68)) *
        (($C68 = "") + ISNUMBER(SEARCH(Data_Clean_Build!$B$2:$B$51,$C68)))
    ),
    0
)</f>
        <v>0</v>
      </c>
      <c r="R68" s="19" cm="1">
        <f t="array" ref="R68">IFERROR(
    SUMPRODUCT(
        (Data_Clean_Build!V$2:V$51 - Data_Clean_Build!U$2:U$51) *
        ((Data_Clean_Build!V$2:V$51 - Data_Clean_Build!U$2:U$51) &gt; 0) *
        (Data_Clean_Build!U$2:U$51 &lt;&gt; 0) *
        (Data_Clean_Build!V$2:V$51 &lt;&gt; 0) *
        (($B68 = "All") + (Data_Clean_Build!$F$2:$F$51 = $B68)) *
        (($C68 = "") + ISNUMBER(SEARCH(Data_Clean_Build!$B$2:$B$51,$C68)))
    ),
    0
)</f>
        <v>0</v>
      </c>
      <c r="S68" s="19" cm="1">
        <f t="array" ref="S68">IFERROR(
    SUMPRODUCT(
        (Data_Clean_Build!W$2:W$51 - Data_Clean_Build!V$2:V$51) *
        ((Data_Clean_Build!W$2:W$51 - Data_Clean_Build!V$2:V$51) &gt; 0) *
        (Data_Clean_Build!V$2:V$51 &lt;&gt; 0) *
        (Data_Clean_Build!W$2:W$51 &lt;&gt; 0) *
        (($B68 = "All") + (Data_Clean_Build!$F$2:$F$51 = $B68)) *
        (($C68 = "") + ISNUMBER(SEARCH(Data_Clean_Build!$B$2:$B$51,$C68)))
    ),
    0
)</f>
        <v>0</v>
      </c>
      <c r="T68" s="19" cm="1">
        <f t="array" ref="T68">IFERROR(
    SUMPRODUCT(
        (Data_Clean_Build!X$2:X$51 - Data_Clean_Build!W$2:W$51) *
        ((Data_Clean_Build!X$2:X$51 - Data_Clean_Build!W$2:W$51) &gt; 0) *
        (Data_Clean_Build!W$2:W$51 &lt;&gt; 0) *
        (Data_Clean_Build!X$2:X$51 &lt;&gt; 0) *
        (($B68 = "All") + (Data_Clean_Build!$F$2:$F$51 = $B68)) *
        (($C68 = "") + ISNUMBER(SEARCH(Data_Clean_Build!$B$2:$B$51,$C68)))
    ),
    0
)</f>
        <v>0</v>
      </c>
      <c r="U68" s="19" cm="1">
        <f t="array" ref="U68">IFERROR(
    SUMPRODUCT(
        (Data_Clean_Build!Y$2:Y$51 - Data_Clean_Build!X$2:X$51) *
        ((Data_Clean_Build!Y$2:Y$51 - Data_Clean_Build!X$2:X$51) &gt; 0) *
        (Data_Clean_Build!X$2:X$51 &lt;&gt; 0) *
        (Data_Clean_Build!Y$2:Y$51 &lt;&gt; 0) *
        (($B68 = "All") + (Data_Clean_Build!$F$2:$F$51 = $B68)) *
        (($C68 = "") + ISNUMBER(SEARCH(Data_Clean_Build!$B$2:$B$51,$C68)))
    ),
    0
)</f>
        <v>0</v>
      </c>
      <c r="V68" s="19" cm="1">
        <f t="array" ref="V68">IFERROR(
    SUMPRODUCT(
        (Data_Clean_Build!Z$2:Z$51 - Data_Clean_Build!Y$2:Y$51) *
        ((Data_Clean_Build!Z$2:Z$51 - Data_Clean_Build!Y$2:Y$51) &gt; 0) *
        (Data_Clean_Build!Y$2:Y$51 &lt;&gt; 0) *
        (Data_Clean_Build!Z$2:Z$51 &lt;&gt; 0) *
        (($B68 = "All") + (Data_Clean_Build!$F$2:$F$51 = $B68)) *
        (($C68 = "") + ISNUMBER(SEARCH(Data_Clean_Build!$B$2:$B$51,$C68)))
    ),
    0
)</f>
        <v>0</v>
      </c>
      <c r="W68" s="19" cm="1">
        <f t="array" ref="W68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(($B68 = "All") + (Data_Clean_Build!$F$2:$F$51 = $B68)) *
        (($C68 = "") + ISNUMBER(SEARCH(Data_Clean_Build!$B$2:$B$51,$C68)))
    ),
    0
)</f>
        <v>0</v>
      </c>
      <c r="X68" s="19" cm="1">
        <f t="array" ref="X68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(($B68 = "All") + (Data_Clean_Build!$F$2:$F$51 = $B68)) *
        (($C68 = "") + ISNUMBER(SEARCH(Data_Clean_Build!$B$2:$B$51,$C68)))
    ),
    0
)</f>
        <v>0</v>
      </c>
      <c r="Y68" s="19" cm="1">
        <f t="array" ref="Y68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(($B68 = "All") + (Data_Clean_Build!$F$2:$F$51 = $B68)) *
        (($C68 = "") + ISNUMBER(SEARCH(Data_Clean_Build!$B$2:$B$51,$C68)))
    ),
    0
)</f>
        <v>0</v>
      </c>
      <c r="Z68" s="19" cm="1">
        <f t="array" ref="Z68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(($B68 = "All") + (Data_Clean_Build!$F$2:$F$51 = $B68)) *
        (($C68 = "") + ISNUMBER(SEARCH(Data_Clean_Build!$B$2:$B$51,$C68)))
    ),
    0
)</f>
        <v>0</v>
      </c>
      <c r="AA68" s="19" cm="1">
        <f t="array" ref="AA68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(($B68 = "All") + (Data_Clean_Build!$F$2:$F$51 = $B68)) *
        (($C68 = "") + ISNUMBER(SEARCH(Data_Clean_Build!$B$2:$B$51,$C68)))
    ),
    0
)</f>
        <v>0</v>
      </c>
      <c r="AB68" s="19" cm="1">
        <f t="array" ref="AB68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(($B68 = "All") + (Data_Clean_Build!$F$2:$F$51 = $B68)) *
        (($C68 = "") + ISNUMBER(SEARCH(Data_Clean_Build!$B$2:$B$51,$C68)))
    ),
    0
)</f>
        <v>0</v>
      </c>
      <c r="AC68" s="19" cm="1">
        <f t="array" ref="AC68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(($B68 = "All") + (Data_Clean_Build!$F$2:$F$51 = $B68)) *
        (($C68 = "") + ISNUMBER(SEARCH(Data_Clean_Build!$B$2:$B$51,$C68)))
    ),
    0
)</f>
        <v>0</v>
      </c>
      <c r="AD68" s="19" cm="1">
        <f t="array" ref="AD68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(($B68 = "All") + (Data_Clean_Build!$F$2:$F$51 = $B68)) *
        (($C68 = "") + ISNUMBER(SEARCH(Data_Clean_Build!$B$2:$B$51,$C68)))
    ),
    0
)</f>
        <v>0</v>
      </c>
      <c r="AE68" s="19" cm="1">
        <f t="array" ref="AE68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(($B68 = "All") + (Data_Clean_Build!$F$2:$F$51 = $B68)) *
        (($C68 = "") + ISNUMBER(SEARCH(Data_Clean_Build!$B$2:$B$51,$C68)))
    ),
    0
)</f>
        <v>0</v>
      </c>
      <c r="AF68" s="19" cm="1">
        <f t="array" ref="AF68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(($B68 = "All") + (Data_Clean_Build!$F$2:$F$51 = $B68)) *
        (($C68 = "") + ISNUMBER(SEARCH(Data_Clean_Build!$B$2:$B$51,$C68)))
    ),
    0
)</f>
        <v>0</v>
      </c>
      <c r="AH68" s="19" cm="1">
        <f t="array" ref="AH68">_xlfn.SWITCH($A68,"Start",$E68,"End",$G68,SUM($E68:$G68))</f>
        <v>0</v>
      </c>
      <c r="AI68" s="19" cm="1">
        <f t="array" ref="AI68">_xlfn.SWITCH($A68,"Start",$H68,"End",$J68,SUM($H68:$J68))</f>
        <v>0</v>
      </c>
      <c r="AJ68" s="19" cm="1">
        <f t="array" ref="AJ68">_xlfn.SWITCH($A68,"Start",$K68,"End",$M68,SUM($K68:$M68))</f>
        <v>0</v>
      </c>
      <c r="AK68" s="19" cm="1">
        <f t="array" ref="AK68">_xlfn.SWITCH($A68,"Start",$N68,"End",$P68,SUM($N68:$P68))</f>
        <v>0</v>
      </c>
      <c r="AL68" s="19" cm="1">
        <f t="array" ref="AL68">_xlfn.SWITCH($A68,"Start",$Q68,"End",$S68,SUM($Q68:$S68))</f>
        <v>0</v>
      </c>
      <c r="AM68" s="19" cm="1">
        <f t="array" ref="AM68">_xlfn.SWITCH($A68,"Start",$T68,"End",$V68,SUM($T68:$V68))</f>
        <v>0</v>
      </c>
      <c r="AN68" s="19" cm="1">
        <f t="array" ref="AN68">_xlfn.SWITCH($A68,"Start",$W68,"End",$Y68,SUM($W68:$Y68))</f>
        <v>0</v>
      </c>
      <c r="AO68" s="19" cm="1">
        <f t="array" ref="AO68">_xlfn.SWITCH($A68,"Start",$Z68,"End",$AB68,SUM($Z68:$AB68))</f>
        <v>0</v>
      </c>
      <c r="AP68" s="19" cm="1">
        <f t="array" ref="AP68">_xlfn.SWITCH($A68,"Start",$AC68,"End",$AE68,SUM($AC68:$AE68))</f>
        <v>0</v>
      </c>
      <c r="AR68" s="19" cm="1">
        <f t="array" ref="AR68">_xlfn.SWITCH($A68,"Start",$E68,"End",$P68,SUM($E68:$P68))</f>
        <v>0</v>
      </c>
      <c r="AS68" s="19" cm="1">
        <f t="array" ref="AS68">_xlfn.SWITCH($A68,"Start",$Q68,"End",$AB68,SUM($Q68:$AB68))</f>
        <v>0</v>
      </c>
    </row>
    <row r="69" spans="1:45" x14ac:dyDescent="0.2">
      <c r="A69" s="35" t="s">
        <v>19</v>
      </c>
      <c r="B69" s="34" t="s">
        <v>12</v>
      </c>
      <c r="C69" s="35" t="s">
        <v>16</v>
      </c>
      <c r="E69" s="19" cm="1">
        <f t="array" ref="E69">IFERROR(
    SUMPRODUCT(
        (Data_Clean_Build!I$2:I$51 - Data_Clean_Build!H$2:H$51) *
        ((Data_Clean_Build!I$2:I$51 - Data_Clean_Build!H$2:H$51) &lt; 0) *
        (Data_Clean_Build!H$2:H$51 &lt;&gt; 0) *
        (Data_Clean_Build!I$2:I$51 &lt;&gt; 0) *
        (($B69 = "All") + (Data_Clean_Build!$F$2:$F$51 = $B69)) *
        (($C69 = "") + ISNUMBER(SEARCH(Data_Clean_Build!$B$2:$B$51,$C69)))
    ),
    0
)</f>
        <v>0</v>
      </c>
      <c r="F69" s="19" cm="1">
        <f t="array" ref="F69">IFERROR(
    SUMPRODUCT(
        (Data_Clean_Build!J$2:J$51 - Data_Clean_Build!I$2:I$51) *
        ((Data_Clean_Build!J$2:J$51 - Data_Clean_Build!I$2:I$51) &lt; 0) *
        (Data_Clean_Build!I$2:I$51 &lt;&gt; 0) *
        (Data_Clean_Build!J$2:J$51 &lt;&gt; 0) *
        (($B69 = "All") + (Data_Clean_Build!$F$2:$F$51 = $B69)) *
        (($C69 = "") + ISNUMBER(SEARCH(Data_Clean_Build!$B$2:$B$51,$C69)))
    ),
    0
)</f>
        <v>0</v>
      </c>
      <c r="G69" s="19" cm="1">
        <f t="array" ref="G69">IFERROR(
    SUMPRODUCT(
        (Data_Clean_Build!K$2:K$51 - Data_Clean_Build!J$2:J$51) *
        ((Data_Clean_Build!K$2:K$51 - Data_Clean_Build!J$2:J$51) &lt; 0) *
        (Data_Clean_Build!J$2:J$51 &lt;&gt; 0) *
        (Data_Clean_Build!K$2:K$51 &lt;&gt; 0) *
        (($B69 = "All") + (Data_Clean_Build!$F$2:$F$51 = $B69)) *
        (($C69 = "") + ISNUMBER(SEARCH(Data_Clean_Build!$B$2:$B$51,$C69)))
    ),
    0
)</f>
        <v>0</v>
      </c>
      <c r="H69" s="19" cm="1">
        <f t="array" ref="H69">IFERROR(
    SUMPRODUCT(
        (Data_Clean_Build!L$2:L$51 - Data_Clean_Build!K$2:K$51) *
        ((Data_Clean_Build!L$2:L$51 - Data_Clean_Build!K$2:K$51) &lt; 0) *
        (Data_Clean_Build!K$2:K$51 &lt;&gt; 0) *
        (Data_Clean_Build!L$2:L$51 &lt;&gt; 0) *
        (($B69 = "All") + (Data_Clean_Build!$F$2:$F$51 = $B69)) *
        (($C69 = "") + ISNUMBER(SEARCH(Data_Clean_Build!$B$2:$B$51,$C69)))
    ),
    0
)</f>
        <v>0</v>
      </c>
      <c r="I69" s="19" cm="1">
        <f t="array" ref="I69">IFERROR(
    SUMPRODUCT(
        (Data_Clean_Build!M$2:M$51 - Data_Clean_Build!L$2:L$51) *
        ((Data_Clean_Build!M$2:M$51 - Data_Clean_Build!L$2:L$51) &lt; 0) *
        (Data_Clean_Build!L$2:L$51 &lt;&gt; 0) *
        (Data_Clean_Build!M$2:M$51 &lt;&gt; 0) *
        (($B69 = "All") + (Data_Clean_Build!$F$2:$F$51 = $B69)) *
        (($C69 = "") + ISNUMBER(SEARCH(Data_Clean_Build!$B$2:$B$51,$C69)))
    ),
    0
)</f>
        <v>0</v>
      </c>
      <c r="J69" s="19" cm="1">
        <f t="array" ref="J69">IFERROR(
    SUMPRODUCT(
        (Data_Clean_Build!N$2:N$51 - Data_Clean_Build!M$2:M$51) *
        ((Data_Clean_Build!N$2:N$51 - Data_Clean_Build!M$2:M$51) &lt; 0) *
        (Data_Clean_Build!M$2:M$51 &lt;&gt; 0) *
        (Data_Clean_Build!N$2:N$51 &lt;&gt; 0) *
        (($B69 = "All") + (Data_Clean_Build!$F$2:$F$51 = $B69)) *
        (($C69 = "") + ISNUMBER(SEARCH(Data_Clean_Build!$B$2:$B$51,$C69)))
    ),
    0
)</f>
        <v>0</v>
      </c>
      <c r="K69" s="19" cm="1">
        <f t="array" ref="K69">IFERROR(
    SUMPRODUCT(
        (Data_Clean_Build!O$2:O$51 - Data_Clean_Build!N$2:N$51) *
        ((Data_Clean_Build!O$2:O$51 - Data_Clean_Build!N$2:N$51) &lt; 0) *
        (Data_Clean_Build!N$2:N$51 &lt;&gt; 0) *
        (Data_Clean_Build!O$2:O$51 &lt;&gt; 0) *
        (($B69 = "All") + (Data_Clean_Build!$F$2:$F$51 = $B69)) *
        (($C69 = "") + ISNUMBER(SEARCH(Data_Clean_Build!$B$2:$B$51,$C69)))
    ),
    0
)</f>
        <v>0</v>
      </c>
      <c r="L69" s="19" cm="1">
        <f t="array" ref="L69">IFERROR(
    SUMPRODUCT(
        (Data_Clean_Build!P$2:P$51 - Data_Clean_Build!O$2:O$51) *
        ((Data_Clean_Build!P$2:P$51 - Data_Clean_Build!O$2:O$51) &lt; 0) *
        (Data_Clean_Build!O$2:O$51 &lt;&gt; 0) *
        (Data_Clean_Build!P$2:P$51 &lt;&gt; 0) *
        (($B69 = "All") + (Data_Clean_Build!$F$2:$F$51 = $B69)) *
        (($C69 = "") + ISNUMBER(SEARCH(Data_Clean_Build!$B$2:$B$51,$C69)))
    ),
    0
)</f>
        <v>0</v>
      </c>
      <c r="M69" s="19" cm="1">
        <f t="array" ref="M69">IFERROR(
    SUMPRODUCT(
        (Data_Clean_Build!Q$2:Q$51 - Data_Clean_Build!P$2:P$51) *
        ((Data_Clean_Build!Q$2:Q$51 - Data_Clean_Build!P$2:P$51) &lt; 0) *
        (Data_Clean_Build!P$2:P$51 &lt;&gt; 0) *
        (Data_Clean_Build!Q$2:Q$51 &lt;&gt; 0) *
        (($B69 = "All") + (Data_Clean_Build!$F$2:$F$51 = $B69)) *
        (($C69 = "") + ISNUMBER(SEARCH(Data_Clean_Build!$B$2:$B$51,$C69)))
    ),
    0
)</f>
        <v>0</v>
      </c>
      <c r="N69" s="19" cm="1">
        <f t="array" ref="N69">IFERROR(
    SUMPRODUCT(
        (Data_Clean_Build!R$2:R$51 - Data_Clean_Build!Q$2:Q$51) *
        ((Data_Clean_Build!R$2:R$51 - Data_Clean_Build!Q$2:Q$51) &lt; 0) *
        (Data_Clean_Build!Q$2:Q$51 &lt;&gt; 0) *
        (Data_Clean_Build!R$2:R$51 &lt;&gt; 0) *
        (($B69 = "All") + (Data_Clean_Build!$F$2:$F$51 = $B69)) *
        (($C69 = "") + ISNUMBER(SEARCH(Data_Clean_Build!$B$2:$B$51,$C69)))
    ),
    0
)</f>
        <v>0</v>
      </c>
      <c r="O69" s="19" cm="1">
        <f t="array" ref="O69">IFERROR(
    SUMPRODUCT(
        (Data_Clean_Build!S$2:S$51 - Data_Clean_Build!R$2:R$51) *
        ((Data_Clean_Build!S$2:S$51 - Data_Clean_Build!R$2:R$51) &lt; 0) *
        (Data_Clean_Build!R$2:R$51 &lt;&gt; 0) *
        (Data_Clean_Build!S$2:S$51 &lt;&gt; 0) *
        (($B69 = "All") + (Data_Clean_Build!$F$2:$F$51 = $B69)) *
        (($C69 = "") + ISNUMBER(SEARCH(Data_Clean_Build!$B$2:$B$51,$C69)))
    ),
    0
)</f>
        <v>0</v>
      </c>
      <c r="P69" s="19" cm="1">
        <f t="array" ref="P69">IFERROR(
    SUMPRODUCT(
        (Data_Clean_Build!T$2:T$51 - Data_Clean_Build!S$2:S$51) *
        ((Data_Clean_Build!T$2:T$51 - Data_Clean_Build!S$2:S$51) &lt; 0) *
        (Data_Clean_Build!S$2:S$51 &lt;&gt; 0) *
        (Data_Clean_Build!T$2:T$51 &lt;&gt; 0) *
        (($B69 = "All") + (Data_Clean_Build!$F$2:$F$51 = $B69)) *
        (($C69 = "") + ISNUMBER(SEARCH(Data_Clean_Build!$B$2:$B$51,$C69)))
    ),
    0
)</f>
        <v>0</v>
      </c>
      <c r="Q69" s="19" cm="1">
        <f t="array" ref="Q69">IFERROR(
    SUMPRODUCT(
        (Data_Clean_Build!U$2:U$51 - Data_Clean_Build!T$2:T$51) *
        ((Data_Clean_Build!U$2:U$51 - Data_Clean_Build!T$2:T$51) &lt; 0) *
        (Data_Clean_Build!T$2:T$51 &lt;&gt; 0) *
        (Data_Clean_Build!U$2:U$51 &lt;&gt; 0) *
        (($B69 = "All") + (Data_Clean_Build!$F$2:$F$51 = $B69)) *
        (($C69 = "") + ISNUMBER(SEARCH(Data_Clean_Build!$B$2:$B$51,$C69)))
    ),
    0
)</f>
        <v>0</v>
      </c>
      <c r="R69" s="19" cm="1">
        <f t="array" ref="R69">IFERROR(
    SUMPRODUCT(
        (Data_Clean_Build!V$2:V$51 - Data_Clean_Build!U$2:U$51) *
        ((Data_Clean_Build!V$2:V$51 - Data_Clean_Build!U$2:U$51) &lt; 0) *
        (Data_Clean_Build!U$2:U$51 &lt;&gt; 0) *
        (Data_Clean_Build!V$2:V$51 &lt;&gt; 0) *
        (($B69 = "All") + (Data_Clean_Build!$F$2:$F$51 = $B69)) *
        (($C69 = "") + ISNUMBER(SEARCH(Data_Clean_Build!$B$2:$B$51,$C69)))
    ),
    0
)</f>
        <v>0</v>
      </c>
      <c r="S69" s="19" cm="1">
        <f t="array" ref="S69">IFERROR(
    SUMPRODUCT(
        (Data_Clean_Build!W$2:W$51 - Data_Clean_Build!V$2:V$51) *
        ((Data_Clean_Build!W$2:W$51 - Data_Clean_Build!V$2:V$51) &lt; 0) *
        (Data_Clean_Build!V$2:V$51 &lt;&gt; 0) *
        (Data_Clean_Build!W$2:W$51 &lt;&gt; 0) *
        (($B69 = "All") + (Data_Clean_Build!$F$2:$F$51 = $B69)) *
        (($C69 = "") + ISNUMBER(SEARCH(Data_Clean_Build!$B$2:$B$51,$C69)))
    ),
    0
)</f>
        <v>0</v>
      </c>
      <c r="T69" s="19" cm="1">
        <f t="array" ref="T69">IFERROR(
    SUMPRODUCT(
        (Data_Clean_Build!X$2:X$51 - Data_Clean_Build!W$2:W$51) *
        ((Data_Clean_Build!X$2:X$51 - Data_Clean_Build!W$2:W$51) &lt; 0) *
        (Data_Clean_Build!W$2:W$51 &lt;&gt; 0) *
        (Data_Clean_Build!X$2:X$51 &lt;&gt; 0) *
        (($B69 = "All") + (Data_Clean_Build!$F$2:$F$51 = $B69)) *
        (($C69 = "") + ISNUMBER(SEARCH(Data_Clean_Build!$B$2:$B$51,$C69)))
    ),
    0
)</f>
        <v>0</v>
      </c>
      <c r="U69" s="19" cm="1">
        <f t="array" ref="U69">IFERROR(
    SUMPRODUCT(
        (Data_Clean_Build!Y$2:Y$51 - Data_Clean_Build!X$2:X$51) *
        ((Data_Clean_Build!Y$2:Y$51 - Data_Clean_Build!X$2:X$51) &lt; 0) *
        (Data_Clean_Build!X$2:X$51 &lt;&gt; 0) *
        (Data_Clean_Build!Y$2:Y$51 &lt;&gt; 0) *
        (($B69 = "All") + (Data_Clean_Build!$F$2:$F$51 = $B69)) *
        (($C69 = "") + ISNUMBER(SEARCH(Data_Clean_Build!$B$2:$B$51,$C69)))
    ),
    0
)</f>
        <v>0</v>
      </c>
      <c r="V69" s="19" cm="1">
        <f t="array" ref="V69">IFERROR(
    SUMPRODUCT(
        (Data_Clean_Build!Z$2:Z$51 - Data_Clean_Build!Y$2:Y$51) *
        ((Data_Clean_Build!Z$2:Z$51 - Data_Clean_Build!Y$2:Y$51) &lt; 0) *
        (Data_Clean_Build!Y$2:Y$51 &lt;&gt; 0) *
        (Data_Clean_Build!Z$2:Z$51 &lt;&gt; 0) *
        (($B69 = "All") + (Data_Clean_Build!$F$2:$F$51 = $B69)) *
        (($C69 = "") + ISNUMBER(SEARCH(Data_Clean_Build!$B$2:$B$51,$C69)))
    ),
    0
)</f>
        <v>0</v>
      </c>
      <c r="W69" s="19" cm="1">
        <f t="array" ref="W69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(($B69 = "All") + (Data_Clean_Build!$F$2:$F$51 = $B69)) *
        (($C69 = "") + ISNUMBER(SEARCH(Data_Clean_Build!$B$2:$B$51,$C69)))
    ),
    0
)</f>
        <v>0</v>
      </c>
      <c r="X69" s="19" cm="1">
        <f t="array" ref="X69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(($B69 = "All") + (Data_Clean_Build!$F$2:$F$51 = $B69)) *
        (($C69 = "") + ISNUMBER(SEARCH(Data_Clean_Build!$B$2:$B$51,$C69)))
    ),
    0
)</f>
        <v>0</v>
      </c>
      <c r="Y69" s="19" cm="1">
        <f t="array" ref="Y69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(($B69 = "All") + (Data_Clean_Build!$F$2:$F$51 = $B69)) *
        (($C69 = "") + ISNUMBER(SEARCH(Data_Clean_Build!$B$2:$B$51,$C69)))
    ),
    0
)</f>
        <v>0</v>
      </c>
      <c r="Z69" s="19" cm="1">
        <f t="array" ref="Z69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(($B69 = "All") + (Data_Clean_Build!$F$2:$F$51 = $B69)) *
        (($C69 = "") + ISNUMBER(SEARCH(Data_Clean_Build!$B$2:$B$51,$C69)))
    ),
    0
)</f>
        <v>0</v>
      </c>
      <c r="AA69" s="19" cm="1">
        <f t="array" ref="AA69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(($B69 = "All") + (Data_Clean_Build!$F$2:$F$51 = $B69)) *
        (($C69 = "") + ISNUMBER(SEARCH(Data_Clean_Build!$B$2:$B$51,$C69)))
    ),
    0
)</f>
        <v>0</v>
      </c>
      <c r="AB69" s="19" cm="1">
        <f t="array" ref="AB69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(($B69 = "All") + (Data_Clean_Build!$F$2:$F$51 = $B69)) *
        (($C69 = "") + ISNUMBER(SEARCH(Data_Clean_Build!$B$2:$B$51,$C69)))
    ),
    0
)</f>
        <v>0</v>
      </c>
      <c r="AC69" s="19" cm="1">
        <f t="array" ref="AC69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(($B69 = "All") + (Data_Clean_Build!$F$2:$F$51 = $B69)) *
        (($C69 = "") + ISNUMBER(SEARCH(Data_Clean_Build!$B$2:$B$51,$C69)))
    ),
    0
)</f>
        <v>0</v>
      </c>
      <c r="AD69" s="19" cm="1">
        <f t="array" ref="AD69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(($B69 = "All") + (Data_Clean_Build!$F$2:$F$51 = $B69)) *
        (($C69 = "") + ISNUMBER(SEARCH(Data_Clean_Build!$B$2:$B$51,$C69)))
    ),
    0
)</f>
        <v>0</v>
      </c>
      <c r="AE69" s="19" cm="1">
        <f t="array" ref="AE69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(($B69 = "All") + (Data_Clean_Build!$F$2:$F$51 = $B69)) *
        (($C69 = "") + ISNUMBER(SEARCH(Data_Clean_Build!$B$2:$B$51,$C69)))
    ),
    0
)</f>
        <v>0</v>
      </c>
      <c r="AF69" s="19" cm="1">
        <f t="array" ref="AF69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(($B69 = "All") + (Data_Clean_Build!$F$2:$F$51 = $B69)) *
        (($C69 = "") + ISNUMBER(SEARCH(Data_Clean_Build!$B$2:$B$51,$C69)))
    ),
    0
)</f>
        <v>0</v>
      </c>
      <c r="AH69" s="19" cm="1">
        <f t="array" ref="AH69">_xlfn.SWITCH($A69,"Start",$E69,"End",$G69,SUM($E69:$G69))</f>
        <v>0</v>
      </c>
      <c r="AI69" s="19" cm="1">
        <f t="array" ref="AI69">_xlfn.SWITCH($A69,"Start",$H69,"End",$J69,SUM($H69:$J69))</f>
        <v>0</v>
      </c>
      <c r="AJ69" s="19" cm="1">
        <f t="array" ref="AJ69">_xlfn.SWITCH($A69,"Start",$K69,"End",$M69,SUM($K69:$M69))</f>
        <v>0</v>
      </c>
      <c r="AK69" s="19" cm="1">
        <f t="array" ref="AK69">_xlfn.SWITCH($A69,"Start",$N69,"End",$P69,SUM($N69:$P69))</f>
        <v>0</v>
      </c>
      <c r="AL69" s="19" cm="1">
        <f t="array" ref="AL69">_xlfn.SWITCH($A69,"Start",$Q69,"End",$S69,SUM($Q69:$S69))</f>
        <v>0</v>
      </c>
      <c r="AM69" s="19" cm="1">
        <f t="array" ref="AM69">_xlfn.SWITCH($A69,"Start",$T69,"End",$V69,SUM($T69:$V69))</f>
        <v>0</v>
      </c>
      <c r="AN69" s="19" cm="1">
        <f t="array" ref="AN69">_xlfn.SWITCH($A69,"Start",$W69,"End",$Y69,SUM($W69:$Y69))</f>
        <v>0</v>
      </c>
      <c r="AO69" s="19" cm="1">
        <f t="array" ref="AO69">_xlfn.SWITCH($A69,"Start",$Z69,"End",$AB69,SUM($Z69:$AB69))</f>
        <v>0</v>
      </c>
      <c r="AP69" s="19" cm="1">
        <f t="array" ref="AP69">_xlfn.SWITCH($A69,"Start",$AC69,"End",$AE69,SUM($AC69:$AE69))</f>
        <v>0</v>
      </c>
      <c r="AR69" s="19" cm="1">
        <f t="array" ref="AR69">_xlfn.SWITCH($A69,"Start",$E69,"End",$P69,SUM($E69:$P69))</f>
        <v>0</v>
      </c>
      <c r="AS69" s="19" cm="1">
        <f t="array" ref="AS69">_xlfn.SWITCH($A69,"Start",$Q69,"End",$AB69,SUM($Q69:$AB69))</f>
        <v>0</v>
      </c>
    </row>
    <row r="70" spans="1:45" x14ac:dyDescent="0.2">
      <c r="A70" s="35" t="s">
        <v>20</v>
      </c>
      <c r="B70" s="34" t="s">
        <v>12</v>
      </c>
      <c r="C70" s="35" t="s">
        <v>16</v>
      </c>
      <c r="E70" s="19" cm="1">
        <f t="array" ref="E70">IFERROR(
    -SUMPRODUCT(
        (Data_Clean_Build!H$2:H$51) *
        (Data_Clean_Build!I$2:I$51 = 0) *
       (Data_Clean_Build!$E$2:$E$51 &lt;&gt; Data_Clean_Build!I$1:I$1) *
        (($B70 = "All") + (Data_Clean_Build!$F$2:$F$51 = $B70)) *
        (($C70 = "") + ISNUMBER(SEARCH(Data_Clean_Build!$B$2:$B$51,$C70)))
    ),
    0
)</f>
        <v>0</v>
      </c>
      <c r="F70" s="19" cm="1">
        <f t="array" ref="F70">IFERROR(
    -SUMPRODUCT(
        (Data_Clean_Build!I$2:I$51) *
        (Data_Clean_Build!J$2:J$51 = 0) *
       (Data_Clean_Build!$E$2:$E$51 &lt;&gt; Data_Clean_Build!J$1:J$1) *
        (($B70 = "All") + (Data_Clean_Build!$F$2:$F$51 = $B70)) *
        (($C70 = "") + ISNUMBER(SEARCH(Data_Clean_Build!$B$2:$B$51,$C70)))
    ),
    0
)</f>
        <v>0</v>
      </c>
      <c r="G70" s="19" cm="1">
        <f t="array" ref="G70">IFERROR(
    -SUMPRODUCT(
        (Data_Clean_Build!J$2:J$51) *
        (Data_Clean_Build!K$2:K$51 = 0) *
       (Data_Clean_Build!$E$2:$E$51 &lt;&gt; Data_Clean_Build!K$1:K$1) *
        (($B70 = "All") + (Data_Clean_Build!$F$2:$F$51 = $B70)) *
        (($C70 = "") + ISNUMBER(SEARCH(Data_Clean_Build!$B$2:$B$51,$C70)))
    ),
    0
)</f>
        <v>0</v>
      </c>
      <c r="H70" s="19" cm="1">
        <f t="array" ref="H70">IFERROR(
    -SUMPRODUCT(
        (Data_Clean_Build!K$2:K$51) *
        (Data_Clean_Build!L$2:L$51 = 0) *
       (Data_Clean_Build!$E$2:$E$51 &lt;&gt; Data_Clean_Build!L$1:L$1) *
        (($B70 = "All") + (Data_Clean_Build!$F$2:$F$51 = $B70)) *
        (($C70 = "") + ISNUMBER(SEARCH(Data_Clean_Build!$B$2:$B$51,$C70)))
    ),
    0
)</f>
        <v>0</v>
      </c>
      <c r="I70" s="19" cm="1">
        <f t="array" ref="I70">IFERROR(
    -SUMPRODUCT(
        (Data_Clean_Build!L$2:L$51) *
        (Data_Clean_Build!M$2:M$51 = 0) *
       (Data_Clean_Build!$E$2:$E$51 &lt;&gt; Data_Clean_Build!M$1:M$1) *
        (($B70 = "All") + (Data_Clean_Build!$F$2:$F$51 = $B70)) *
        (($C70 = "") + ISNUMBER(SEARCH(Data_Clean_Build!$B$2:$B$51,$C70)))
    ),
    0
)</f>
        <v>0</v>
      </c>
      <c r="J70" s="19" cm="1">
        <f t="array" ref="J70">IFERROR(
    -SUMPRODUCT(
        (Data_Clean_Build!M$2:M$51) *
        (Data_Clean_Build!N$2:N$51 = 0) *
       (Data_Clean_Build!$E$2:$E$51 &lt;&gt; Data_Clean_Build!N$1:N$1) *
        (($B70 = "All") + (Data_Clean_Build!$F$2:$F$51 = $B70)) *
        (($C70 = "") + ISNUMBER(SEARCH(Data_Clean_Build!$B$2:$B$51,$C70)))
    ),
    0
)</f>
        <v>0</v>
      </c>
      <c r="K70" s="19" cm="1">
        <f t="array" ref="K70">IFERROR(
    -SUMPRODUCT(
        (Data_Clean_Build!N$2:N$51) *
        (Data_Clean_Build!O$2:O$51 = 0) *
       (Data_Clean_Build!$E$2:$E$51 &lt;&gt; Data_Clean_Build!O$1:O$1) *
        (($B70 = "All") + (Data_Clean_Build!$F$2:$F$51 = $B70)) *
        (($C70 = "") + ISNUMBER(SEARCH(Data_Clean_Build!$B$2:$B$51,$C70)))
    ),
    0
)</f>
        <v>0</v>
      </c>
      <c r="L70" s="19" cm="1">
        <f t="array" ref="L70">IFERROR(
    -SUMPRODUCT(
        (Data_Clean_Build!O$2:O$51) *
        (Data_Clean_Build!P$2:P$51 = 0) *
       (Data_Clean_Build!$E$2:$E$51 &lt;&gt; Data_Clean_Build!P$1:P$1) *
        (($B70 = "All") + (Data_Clean_Build!$F$2:$F$51 = $B70)) *
        (($C70 = "") + ISNUMBER(SEARCH(Data_Clean_Build!$B$2:$B$51,$C70)))
    ),
    0
)</f>
        <v>0</v>
      </c>
      <c r="M70" s="19" cm="1">
        <f t="array" ref="M70">IFERROR(
    -SUMPRODUCT(
        (Data_Clean_Build!P$2:P$51) *
        (Data_Clean_Build!Q$2:Q$51 = 0) *
       (Data_Clean_Build!$E$2:$E$51 &lt;&gt; Data_Clean_Build!Q$1:Q$1) *
        (($B70 = "All") + (Data_Clean_Build!$F$2:$F$51 = $B70)) *
        (($C70 = "") + ISNUMBER(SEARCH(Data_Clean_Build!$B$2:$B$51,$C70)))
    ),
    0
)</f>
        <v>0</v>
      </c>
      <c r="N70" s="19" cm="1">
        <f t="array" ref="N70">IFERROR(
    -SUMPRODUCT(
        (Data_Clean_Build!Q$2:Q$51) *
        (Data_Clean_Build!R$2:R$51 = 0) *
       (Data_Clean_Build!$E$2:$E$51 &lt;&gt; Data_Clean_Build!R$1:R$1) *
        (($B70 = "All") + (Data_Clean_Build!$F$2:$F$51 = $B70)) *
        (($C70 = "") + ISNUMBER(SEARCH(Data_Clean_Build!$B$2:$B$51,$C70)))
    ),
    0
)</f>
        <v>0</v>
      </c>
      <c r="O70" s="19" cm="1">
        <f t="array" ref="O70">IFERROR(
    -SUMPRODUCT(
        (Data_Clean_Build!R$2:R$51) *
        (Data_Clean_Build!S$2:S$51 = 0) *
       (Data_Clean_Build!$E$2:$E$51 &lt;&gt; Data_Clean_Build!S$1:S$1) *
        (($B70 = "All") + (Data_Clean_Build!$F$2:$F$51 = $B70)) *
        (($C70 = "") + ISNUMBER(SEARCH(Data_Clean_Build!$B$2:$B$51,$C70)))
    ),
    0
)</f>
        <v>0</v>
      </c>
      <c r="P70" s="19" cm="1">
        <f t="array" ref="P70">IFERROR(
    -SUMPRODUCT(
        (Data_Clean_Build!S$2:S$51) *
        (Data_Clean_Build!T$2:T$51 = 0) *
       (Data_Clean_Build!$E$2:$E$51 &lt;&gt; Data_Clean_Build!T$1:T$1) *
        (($B70 = "All") + (Data_Clean_Build!$F$2:$F$51 = $B70)) *
        (($C70 = "") + ISNUMBER(SEARCH(Data_Clean_Build!$B$2:$B$51,$C70)))
    ),
    0
)</f>
        <v>0</v>
      </c>
      <c r="Q70" s="19" cm="1">
        <f t="array" ref="Q70">IFERROR(
    -SUMPRODUCT(
        (Data_Clean_Build!T$2:T$51) *
        (Data_Clean_Build!U$2:U$51 = 0) *
       (Data_Clean_Build!$E$2:$E$51 &lt;&gt; Data_Clean_Build!U$1:U$1) *
        (($B70 = "All") + (Data_Clean_Build!$F$2:$F$51 = $B70)) *
        (($C70 = "") + ISNUMBER(SEARCH(Data_Clean_Build!$B$2:$B$51,$C70)))
    ),
    0
)</f>
        <v>0</v>
      </c>
      <c r="R70" s="19" cm="1">
        <f t="array" ref="R70">IFERROR(
    -SUMPRODUCT(
        (Data_Clean_Build!U$2:U$51) *
        (Data_Clean_Build!V$2:V$51 = 0) *
       (Data_Clean_Build!$E$2:$E$51 &lt;&gt; Data_Clean_Build!V$1:V$1) *
        (($B70 = "All") + (Data_Clean_Build!$F$2:$F$51 = $B70)) *
        (($C70 = "") + ISNUMBER(SEARCH(Data_Clean_Build!$B$2:$B$51,$C70)))
    ),
    0
)</f>
        <v>0</v>
      </c>
      <c r="S70" s="19" cm="1">
        <f t="array" ref="S70">IFERROR(
    -SUMPRODUCT(
        (Data_Clean_Build!V$2:V$51) *
        (Data_Clean_Build!W$2:W$51 = 0) *
       (Data_Clean_Build!$E$2:$E$51 &lt;&gt; Data_Clean_Build!W$1:W$1) *
        (($B70 = "All") + (Data_Clean_Build!$F$2:$F$51 = $B70)) *
        (($C70 = "") + ISNUMBER(SEARCH(Data_Clean_Build!$B$2:$B$51,$C70)))
    ),
    0
)</f>
        <v>0</v>
      </c>
      <c r="T70" s="19" cm="1">
        <f t="array" ref="T70">IFERROR(
    -SUMPRODUCT(
        (Data_Clean_Build!W$2:W$51) *
        (Data_Clean_Build!X$2:X$51 = 0) *
       (Data_Clean_Build!$E$2:$E$51 &lt;&gt; Data_Clean_Build!X$1:X$1) *
        (($B70 = "All") + (Data_Clean_Build!$F$2:$F$51 = $B70)) *
        (($C70 = "") + ISNUMBER(SEARCH(Data_Clean_Build!$B$2:$B$51,$C70)))
    ),
    0
)</f>
        <v>0</v>
      </c>
      <c r="U70" s="19" cm="1">
        <f t="array" ref="U70">IFERROR(
    -SUMPRODUCT(
        (Data_Clean_Build!X$2:X$51) *
        (Data_Clean_Build!Y$2:Y$51 = 0) *
       (Data_Clean_Build!$E$2:$E$51 &lt;&gt; Data_Clean_Build!Y$1:Y$1) *
        (($B70 = "All") + (Data_Clean_Build!$F$2:$F$51 = $B70)) *
        (($C70 = "") + ISNUMBER(SEARCH(Data_Clean_Build!$B$2:$B$51,$C70)))
    ),
    0
)</f>
        <v>0</v>
      </c>
      <c r="V70" s="19" cm="1">
        <f t="array" ref="V70">IFERROR(
    -SUMPRODUCT(
        (Data_Clean_Build!Y$2:Y$51) *
        (Data_Clean_Build!Z$2:Z$51 = 0) *
       (Data_Clean_Build!$E$2:$E$51 &lt;&gt; Data_Clean_Build!Z$1:Z$1) *
        (($B70 = "All") + (Data_Clean_Build!$F$2:$F$51 = $B70)) *
        (($C70 = "") + ISNUMBER(SEARCH(Data_Clean_Build!$B$2:$B$51,$C70)))
    ),
    0
)</f>
        <v>0</v>
      </c>
      <c r="W70" s="19" cm="1">
        <f t="array" ref="W70">IFERROR(
    -SUMPRODUCT(
        (Data_Clean_Build!Z$2:Z$51) *
        (Data_Clean_Build!AA$2:AA$51 = 0) *
       (Data_Clean_Build!$E$2:$E$51 &lt;&gt; Data_Clean_Build!AA$1:AA$1) *
        (($B70 = "All") + (Data_Clean_Build!$F$2:$F$51 = $B70)) *
        (($C70 = "") + ISNUMBER(SEARCH(Data_Clean_Build!$B$2:$B$51,$C70)))
    ),
    0
)</f>
        <v>0</v>
      </c>
      <c r="X70" s="19" cm="1">
        <f t="array" ref="X70">IFERROR(
    -SUMPRODUCT(
        (Data_Clean_Build!AA$2:AA$51) *
        (Data_Clean_Build!AB$2:AB$51 = 0) *
       (Data_Clean_Build!$E$2:$E$51 &lt;&gt; Data_Clean_Build!AB$1:AB$1) *
        (($B70 = "All") + (Data_Clean_Build!$F$2:$F$51 = $B70)) *
        (($C70 = "") + ISNUMBER(SEARCH(Data_Clean_Build!$B$2:$B$51,$C70)))
    ),
    0
)</f>
        <v>0</v>
      </c>
      <c r="Y70" s="19" cm="1">
        <f t="array" ref="Y70">IFERROR(
    -SUMPRODUCT(
        (Data_Clean_Build!AB$2:AB$51) *
        (Data_Clean_Build!AC$2:AC$51 = 0) *
       (Data_Clean_Build!$E$2:$E$51 &lt;&gt; Data_Clean_Build!AC$1:AC$1) *
        (($B70 = "All") + (Data_Clean_Build!$F$2:$F$51 = $B70)) *
        (($C70 = "") + ISNUMBER(SEARCH(Data_Clean_Build!$B$2:$B$51,$C70)))
    ),
    0
)</f>
        <v>0</v>
      </c>
      <c r="Z70" s="19" cm="1">
        <f t="array" ref="Z70">IFERROR(
    -SUMPRODUCT(
        (Data_Clean_Build!AC$2:AC$51) *
        (Data_Clean_Build!AD$2:AD$51 = 0) *
       (Data_Clean_Build!$E$2:$E$51 &lt;&gt; Data_Clean_Build!AD$1:AD$1) *
        (($B70 = "All") + (Data_Clean_Build!$F$2:$F$51 = $B70)) *
        (($C70 = "") + ISNUMBER(SEARCH(Data_Clean_Build!$B$2:$B$51,$C70)))
    ),
    0
)</f>
        <v>0</v>
      </c>
      <c r="AA70" s="19" cm="1">
        <f t="array" ref="AA70">IFERROR(
    -SUMPRODUCT(
        (Data_Clean_Build!AD$2:AD$51) *
        (Data_Clean_Build!AE$2:AE$51 = 0) *
       (Data_Clean_Build!$E$2:$E$51 &lt;&gt; Data_Clean_Build!AE$1:AE$1) *
        (($B70 = "All") + (Data_Clean_Build!$F$2:$F$51 = $B70)) *
        (($C70 = "") + ISNUMBER(SEARCH(Data_Clean_Build!$B$2:$B$51,$C70)))
    ),
    0
)</f>
        <v>0</v>
      </c>
      <c r="AB70" s="19" cm="1">
        <f t="array" ref="AB70">IFERROR(
    -SUMPRODUCT(
        (Data_Clean_Build!AE$2:AE$51) *
        (Data_Clean_Build!AF$2:AF$51 = 0) *
       (Data_Clean_Build!$E$2:$E$51 &lt;&gt; Data_Clean_Build!AF$1:AF$1) *
        (($B70 = "All") + (Data_Clean_Build!$F$2:$F$51 = $B70)) *
        (($C70 = "") + ISNUMBER(SEARCH(Data_Clean_Build!$B$2:$B$51,$C70)))
    ),
    0
)</f>
        <v>0</v>
      </c>
      <c r="AC70" s="19" cm="1">
        <f t="array" ref="AC70">IFERROR(
    -SUMPRODUCT(
        (Data_Clean_Build!AF$2:AF$51) *
        (Data_Clean_Build!AG$2:AG$51 = 0) *
       (Data_Clean_Build!$E$2:$E$51 &lt;&gt; Data_Clean_Build!AG$1:AG$1) *
        (($B70 = "All") + (Data_Clean_Build!$F$2:$F$51 = $B70)) *
        (($C70 = "") + ISNUMBER(SEARCH(Data_Clean_Build!$B$2:$B$51,$C70)))
    ),
    0
)</f>
        <v>0</v>
      </c>
      <c r="AD70" s="19" cm="1">
        <f t="array" ref="AD70">IFERROR(
    -SUMPRODUCT(
        (Data_Clean_Build!AG$2:AG$51) *
        (Data_Clean_Build!AH$2:AH$51 = 0) *
       (Data_Clean_Build!$E$2:$E$51 &lt;&gt; Data_Clean_Build!AH$1:AH$1) *
        (($B70 = "All") + (Data_Clean_Build!$F$2:$F$51 = $B70)) *
        (($C70 = "") + ISNUMBER(SEARCH(Data_Clean_Build!$B$2:$B$51,$C70)))
    ),
    0
)</f>
        <v>0</v>
      </c>
      <c r="AE70" s="19" cm="1">
        <f t="array" ref="AE70">IFERROR(
    -SUMPRODUCT(
        (Data_Clean_Build!AH$2:AH$51) *
        (Data_Clean_Build!AI$2:AI$51 = 0) *
       (Data_Clean_Build!$E$2:$E$51 &lt;&gt; Data_Clean_Build!AI$1:AI$1) *
        (($B70 = "All") + (Data_Clean_Build!$F$2:$F$51 = $B70)) *
        (($C70 = "") + ISNUMBER(SEARCH(Data_Clean_Build!$B$2:$B$51,$C70)))
    ),
    0
)</f>
        <v>0</v>
      </c>
      <c r="AF70" s="19" cm="1">
        <f t="array" ref="AF70">IFERROR(
    -SUMPRODUCT(
        (Data_Clean_Build!AI$2:AI$51) *
        (Data_Clean_Build!AJ$2:AJ$51 = 0) *
       (Data_Clean_Build!$E$2:$E$51 &lt;&gt; Data_Clean_Build!AJ$1:AJ$1) *
        (($B70 = "All") + (Data_Clean_Build!$F$2:$F$51 = $B70)) *
        (($C70 = "") + ISNUMBER(SEARCH(Data_Clean_Build!$B$2:$B$51,$C70)))
    ),
    0
)</f>
        <v>0</v>
      </c>
      <c r="AH70" s="19" cm="1">
        <f t="array" ref="AH70">_xlfn.SWITCH($A70,"Start",$E70,"End",$G70,SUM($E70:$G70))</f>
        <v>0</v>
      </c>
      <c r="AI70" s="19" cm="1">
        <f t="array" ref="AI70">_xlfn.SWITCH($A70,"Start",$H70,"End",$J70,SUM($H70:$J70))</f>
        <v>0</v>
      </c>
      <c r="AJ70" s="19" cm="1">
        <f t="array" ref="AJ70">_xlfn.SWITCH($A70,"Start",$K70,"End",$M70,SUM($K70:$M70))</f>
        <v>0</v>
      </c>
      <c r="AK70" s="19" cm="1">
        <f t="array" ref="AK70">_xlfn.SWITCH($A70,"Start",$N70,"End",$P70,SUM($N70:$P70))</f>
        <v>0</v>
      </c>
      <c r="AL70" s="19" cm="1">
        <f t="array" ref="AL70">_xlfn.SWITCH($A70,"Start",$Q70,"End",$S70,SUM($Q70:$S70))</f>
        <v>0</v>
      </c>
      <c r="AM70" s="19" cm="1">
        <f t="array" ref="AM70">_xlfn.SWITCH($A70,"Start",$T70,"End",$V70,SUM($T70:$V70))</f>
        <v>0</v>
      </c>
      <c r="AN70" s="19" cm="1">
        <f t="array" ref="AN70">_xlfn.SWITCH($A70,"Start",$W70,"End",$Y70,SUM($W70:$Y70))</f>
        <v>0</v>
      </c>
      <c r="AO70" s="19" cm="1">
        <f t="array" ref="AO70">_xlfn.SWITCH($A70,"Start",$Z70,"End",$AB70,SUM($Z70:$AB70))</f>
        <v>0</v>
      </c>
      <c r="AP70" s="19" cm="1">
        <f t="array" ref="AP70">_xlfn.SWITCH($A70,"Start",$AC70,"End",$AE70,SUM($AC70:$AE70))</f>
        <v>0</v>
      </c>
      <c r="AR70" s="19" cm="1">
        <f t="array" ref="AR70">_xlfn.SWITCH($A70,"Start",$E70,"End",$P70,SUM($E70:$P70))</f>
        <v>0</v>
      </c>
      <c r="AS70" s="19" cm="1">
        <f t="array" ref="AS70">_xlfn.SWITCH($A70,"Start",$Q70,"End",$AB70,SUM($Q70:$AB70))</f>
        <v>0</v>
      </c>
    </row>
    <row r="71" spans="1:45" x14ac:dyDescent="0.2">
      <c r="A71" s="35" t="s">
        <v>21</v>
      </c>
      <c r="B71" s="34" t="s">
        <v>12</v>
      </c>
      <c r="C71" s="35" t="s">
        <v>16</v>
      </c>
      <c r="E71" s="19" cm="1">
        <f t="array" ref="E71">IFERROR(
    -SUMPRODUCT(
        (Data_Clean_Build!H$2:H$51) *
        (Data_Clean_Build!$E$2:$E$51 = Data_Clean_Build!I$1:I$1) *
        (($B71 = "All") + (Data_Clean_Build!$F$2:$F$51 = $B71)) *
        (($C71 = "") + ISNUMBER(SEARCH(Data_Clean_Build!$B$2:$B$51,$C71)))
    ),
    0
)</f>
        <v>0</v>
      </c>
      <c r="F71" s="19" cm="1">
        <f t="array" ref="F71">IFERROR(
    -SUMPRODUCT(
        (Data_Clean_Build!I$2:I$51) *
        (Data_Clean_Build!$E$2:$E$51 = Data_Clean_Build!J$1:J$1) *
        (($B71 = "All") + (Data_Clean_Build!$F$2:$F$51 = $B71)) *
        (($C71 = "") + ISNUMBER(SEARCH(Data_Clean_Build!$B$2:$B$51,$C71)))
    ),
    0
)</f>
        <v>0</v>
      </c>
      <c r="G71" s="19" cm="1">
        <f t="array" ref="G71">IFERROR(
    -SUMPRODUCT(
        (Data_Clean_Build!J$2:J$51) *
        (Data_Clean_Build!$E$2:$E$51 = Data_Clean_Build!K$1:K$1) *
        (($B71 = "All") + (Data_Clean_Build!$F$2:$F$51 = $B71)) *
        (($C71 = "") + ISNUMBER(SEARCH(Data_Clean_Build!$B$2:$B$51,$C71)))
    ),
    0
)</f>
        <v>0</v>
      </c>
      <c r="H71" s="19" cm="1">
        <f t="array" ref="H71">IFERROR(
    -SUMPRODUCT(
        (Data_Clean_Build!K$2:K$51) *
        (Data_Clean_Build!$E$2:$E$51 = Data_Clean_Build!L$1:L$1) *
        (($B71 = "All") + (Data_Clean_Build!$F$2:$F$51 = $B71)) *
        (($C71 = "") + ISNUMBER(SEARCH(Data_Clean_Build!$B$2:$B$51,$C71)))
    ),
    0
)</f>
        <v>0</v>
      </c>
      <c r="I71" s="19" cm="1">
        <f t="array" ref="I71">IFERROR(
    -SUMPRODUCT(
        (Data_Clean_Build!L$2:L$51) *
        (Data_Clean_Build!$E$2:$E$51 = Data_Clean_Build!M$1:M$1) *
        (($B71 = "All") + (Data_Clean_Build!$F$2:$F$51 = $B71)) *
        (($C71 = "") + ISNUMBER(SEARCH(Data_Clean_Build!$B$2:$B$51,$C71)))
    ),
    0
)</f>
        <v>0</v>
      </c>
      <c r="J71" s="19" cm="1">
        <f t="array" ref="J71">IFERROR(
    -SUMPRODUCT(
        (Data_Clean_Build!M$2:M$51) *
        (Data_Clean_Build!$E$2:$E$51 = Data_Clean_Build!N$1:N$1) *
        (($B71 = "All") + (Data_Clean_Build!$F$2:$F$51 = $B71)) *
        (($C71 = "") + ISNUMBER(SEARCH(Data_Clean_Build!$B$2:$B$51,$C71)))
    ),
    0
)</f>
        <v>0</v>
      </c>
      <c r="K71" s="19" cm="1">
        <f t="array" ref="K71">IFERROR(
    -SUMPRODUCT(
        (Data_Clean_Build!N$2:N$51) *
        (Data_Clean_Build!$E$2:$E$51 = Data_Clean_Build!O$1:O$1) *
        (($B71 = "All") + (Data_Clean_Build!$F$2:$F$51 = $B71)) *
        (($C71 = "") + ISNUMBER(SEARCH(Data_Clean_Build!$B$2:$B$51,$C71)))
    ),
    0
)</f>
        <v>0</v>
      </c>
      <c r="L71" s="19" cm="1">
        <f t="array" ref="L71">IFERROR(
    -SUMPRODUCT(
        (Data_Clean_Build!O$2:O$51) *
        (Data_Clean_Build!$E$2:$E$51 = Data_Clean_Build!P$1:P$1) *
        (($B71 = "All") + (Data_Clean_Build!$F$2:$F$51 = $B71)) *
        (($C71 = "") + ISNUMBER(SEARCH(Data_Clean_Build!$B$2:$B$51,$C71)))
    ),
    0
)</f>
        <v>0</v>
      </c>
      <c r="M71" s="19" cm="1">
        <f t="array" ref="M71">IFERROR(
    -SUMPRODUCT(
        (Data_Clean_Build!P$2:P$51) *
        (Data_Clean_Build!$E$2:$E$51 = Data_Clean_Build!Q$1:Q$1) *
        (($B71 = "All") + (Data_Clean_Build!$F$2:$F$51 = $B71)) *
        (($C71 = "") + ISNUMBER(SEARCH(Data_Clean_Build!$B$2:$B$51,$C71)))
    ),
    0
)</f>
        <v>0</v>
      </c>
      <c r="N71" s="19" cm="1">
        <f t="array" ref="N71">IFERROR(
    -SUMPRODUCT(
        (Data_Clean_Build!Q$2:Q$51) *
        (Data_Clean_Build!$E$2:$E$51 = Data_Clean_Build!R$1:R$1) *
        (($B71 = "All") + (Data_Clean_Build!$F$2:$F$51 = $B71)) *
        (($C71 = "") + ISNUMBER(SEARCH(Data_Clean_Build!$B$2:$B$51,$C71)))
    ),
    0
)</f>
        <v>0</v>
      </c>
      <c r="O71" s="19" cm="1">
        <f t="array" ref="O71">IFERROR(
    -SUMPRODUCT(
        (Data_Clean_Build!R$2:R$51) *
        (Data_Clean_Build!$E$2:$E$51 = Data_Clean_Build!S$1:S$1) *
        (($B71 = "All") + (Data_Clean_Build!$F$2:$F$51 = $B71)) *
        (($C71 = "") + ISNUMBER(SEARCH(Data_Clean_Build!$B$2:$B$51,$C71)))
    ),
    0
)</f>
        <v>0</v>
      </c>
      <c r="P71" s="19" cm="1">
        <f t="array" ref="P71">IFERROR(
    -SUMPRODUCT(
        (Data_Clean_Build!S$2:S$51) *
        (Data_Clean_Build!$E$2:$E$51 = Data_Clean_Build!T$1:T$1) *
        (($B71 = "All") + (Data_Clean_Build!$F$2:$F$51 = $B71)) *
        (($C71 = "") + ISNUMBER(SEARCH(Data_Clean_Build!$B$2:$B$51,$C71)))
    ),
    0
)</f>
        <v>0</v>
      </c>
      <c r="Q71" s="19" cm="1">
        <f t="array" ref="Q71">IFERROR(
    -SUMPRODUCT(
        (Data_Clean_Build!T$2:T$51) *
        (Data_Clean_Build!$E$2:$E$51 = Data_Clean_Build!U$1:U$1) *
        (($B71 = "All") + (Data_Clean_Build!$F$2:$F$51 = $B71)) *
        (($C71 = "") + ISNUMBER(SEARCH(Data_Clean_Build!$B$2:$B$51,$C71)))
    ),
    0
)</f>
        <v>0</v>
      </c>
      <c r="R71" s="19" cm="1">
        <f t="array" ref="R71">IFERROR(
    -SUMPRODUCT(
        (Data_Clean_Build!U$2:U$51) *
        (Data_Clean_Build!$E$2:$E$51 = Data_Clean_Build!V$1:V$1) *
        (($B71 = "All") + (Data_Clean_Build!$F$2:$F$51 = $B71)) *
        (($C71 = "") + ISNUMBER(SEARCH(Data_Clean_Build!$B$2:$B$51,$C71)))
    ),
    0
)</f>
        <v>0</v>
      </c>
      <c r="S71" s="19" cm="1">
        <f t="array" ref="S71">IFERROR(
    -SUMPRODUCT(
        (Data_Clean_Build!V$2:V$51) *
        (Data_Clean_Build!$E$2:$E$51 = Data_Clean_Build!W$1:W$1) *
        (($B71 = "All") + (Data_Clean_Build!$F$2:$F$51 = $B71)) *
        (($C71 = "") + ISNUMBER(SEARCH(Data_Clean_Build!$B$2:$B$51,$C71)))
    ),
    0
)</f>
        <v>0</v>
      </c>
      <c r="T71" s="19" cm="1">
        <f t="array" ref="T71">IFERROR(
    -SUMPRODUCT(
        (Data_Clean_Build!W$2:W$51) *
        (Data_Clean_Build!$E$2:$E$51 = Data_Clean_Build!X$1:X$1) *
        (($B71 = "All") + (Data_Clean_Build!$F$2:$F$51 = $B71)) *
        (($C71 = "") + ISNUMBER(SEARCH(Data_Clean_Build!$B$2:$B$51,$C71)))
    ),
    0
)</f>
        <v>0</v>
      </c>
      <c r="U71" s="19" cm="1">
        <f t="array" ref="U71">IFERROR(
    -SUMPRODUCT(
        (Data_Clean_Build!X$2:X$51) *
        (Data_Clean_Build!$E$2:$E$51 = Data_Clean_Build!Y$1:Y$1) *
        (($B71 = "All") + (Data_Clean_Build!$F$2:$F$51 = $B71)) *
        (($C71 = "") + ISNUMBER(SEARCH(Data_Clean_Build!$B$2:$B$51,$C71)))
    ),
    0
)</f>
        <v>0</v>
      </c>
      <c r="V71" s="19" cm="1">
        <f t="array" ref="V71">IFERROR(
    -SUMPRODUCT(
        (Data_Clean_Build!Y$2:Y$51) *
        (Data_Clean_Build!$E$2:$E$51 = Data_Clean_Build!Z$1:Z$1) *
        (($B71 = "All") + (Data_Clean_Build!$F$2:$F$51 = $B71)) *
        (($C71 = "") + ISNUMBER(SEARCH(Data_Clean_Build!$B$2:$B$51,$C71)))
    ),
    0
)</f>
        <v>0</v>
      </c>
      <c r="W71" s="19" cm="1">
        <f t="array" ref="W71">IFERROR(
    -SUMPRODUCT(
        (Data_Clean_Build!Z$2:Z$51) *
        (Data_Clean_Build!$E$2:$E$51 = Data_Clean_Build!AA$1:AA$1) *
        (($B71 = "All") + (Data_Clean_Build!$F$2:$F$51 = $B71)) *
        (($C71 = "") + ISNUMBER(SEARCH(Data_Clean_Build!$B$2:$B$51,$C71)))
    ),
    0
)</f>
        <v>0</v>
      </c>
      <c r="X71" s="19" cm="1">
        <f t="array" ref="X71">IFERROR(
    -SUMPRODUCT(
        (Data_Clean_Build!AA$2:AA$51) *
        (Data_Clean_Build!$E$2:$E$51 = Data_Clean_Build!AB$1:AB$1) *
        (($B71 = "All") + (Data_Clean_Build!$F$2:$F$51 = $B71)) *
        (($C71 = "") + ISNUMBER(SEARCH(Data_Clean_Build!$B$2:$B$51,$C71)))
    ),
    0
)</f>
        <v>0</v>
      </c>
      <c r="Y71" s="19" cm="1">
        <f t="array" ref="Y71">IFERROR(
    -SUMPRODUCT(
        (Data_Clean_Build!AB$2:AB$51) *
        (Data_Clean_Build!$E$2:$E$51 = Data_Clean_Build!AC$1:AC$1) *
        (($B71 = "All") + (Data_Clean_Build!$F$2:$F$51 = $B71)) *
        (($C71 = "") + ISNUMBER(SEARCH(Data_Clean_Build!$B$2:$B$51,$C71)))
    ),
    0
)</f>
        <v>0</v>
      </c>
      <c r="Z71" s="19" cm="1">
        <f t="array" ref="Z71">IFERROR(
    -SUMPRODUCT(
        (Data_Clean_Build!AC$2:AC$51) *
        (Data_Clean_Build!$E$2:$E$51 = Data_Clean_Build!AD$1:AD$1) *
        (($B71 = "All") + (Data_Clean_Build!$F$2:$F$51 = $B71)) *
        (($C71 = "") + ISNUMBER(SEARCH(Data_Clean_Build!$B$2:$B$51,$C71)))
    ),
    0
)</f>
        <v>0</v>
      </c>
      <c r="AA71" s="19" cm="1">
        <f t="array" ref="AA71">IFERROR(
    -SUMPRODUCT(
        (Data_Clean_Build!AD$2:AD$51) *
        (Data_Clean_Build!$E$2:$E$51 = Data_Clean_Build!AE$1:AE$1) *
        (($B71 = "All") + (Data_Clean_Build!$F$2:$F$51 = $B71)) *
        (($C71 = "") + ISNUMBER(SEARCH(Data_Clean_Build!$B$2:$B$51,$C71)))
    ),
    0
)</f>
        <v>0</v>
      </c>
      <c r="AB71" s="19" cm="1">
        <f t="array" ref="AB71">IFERROR(
    -SUMPRODUCT(
        (Data_Clean_Build!AE$2:AE$51) *
        (Data_Clean_Build!$E$2:$E$51 = Data_Clean_Build!AF$1:AF$1) *
        (($B71 = "All") + (Data_Clean_Build!$F$2:$F$51 = $B71)) *
        (($C71 = "") + ISNUMBER(SEARCH(Data_Clean_Build!$B$2:$B$51,$C71)))
    ),
    0
)</f>
        <v>0</v>
      </c>
      <c r="AC71" s="19" cm="1">
        <f t="array" ref="AC71">IFERROR(
    -SUMPRODUCT(
        (Data_Clean_Build!AF$2:AF$51) *
        (Data_Clean_Build!$E$2:$E$51 = Data_Clean_Build!AG$1:AG$1) *
        (($B71 = "All") + (Data_Clean_Build!$F$2:$F$51 = $B71)) *
        (($C71 = "") + ISNUMBER(SEARCH(Data_Clean_Build!$B$2:$B$51,$C71)))
    ),
    0
)</f>
        <v>0</v>
      </c>
      <c r="AD71" s="19" cm="1">
        <f t="array" ref="AD71">IFERROR(
    -SUMPRODUCT(
        (Data_Clean_Build!AG$2:AG$51) *
        (Data_Clean_Build!$E$2:$E$51 = Data_Clean_Build!AH$1:AH$1) *
        (($B71 = "All") + (Data_Clean_Build!$F$2:$F$51 = $B71)) *
        (($C71 = "") + ISNUMBER(SEARCH(Data_Clean_Build!$B$2:$B$51,$C71)))
    ),
    0
)</f>
        <v>0</v>
      </c>
      <c r="AE71" s="19" cm="1">
        <f t="array" ref="AE71">IFERROR(
    -SUMPRODUCT(
        (Data_Clean_Build!AH$2:AH$51) *
        (Data_Clean_Build!$E$2:$E$51 = Data_Clean_Build!AI$1:AI$1) *
        (($B71 = "All") + (Data_Clean_Build!$F$2:$F$51 = $B71)) *
        (($C71 = "") + ISNUMBER(SEARCH(Data_Clean_Build!$B$2:$B$51,$C71)))
    ),
    0
)</f>
        <v>0</v>
      </c>
      <c r="AF71" s="19" cm="1">
        <f t="array" ref="AF71">IFERROR(
    -SUMPRODUCT(
        (Data_Clean_Build!AI$2:AI$51) *
        (Data_Clean_Build!$E$2:$E$51 = Data_Clean_Build!AJ$1:AJ$1) *
        (($B71 = "All") + (Data_Clean_Build!$F$2:$F$51 = $B71)) *
        (($C71 = "") + ISNUMBER(SEARCH(Data_Clean_Build!$B$2:$B$51,$C71)))
    ),
    0
)</f>
        <v>0</v>
      </c>
      <c r="AH71" s="19" cm="1">
        <f t="array" ref="AH71">_xlfn.SWITCH($A71,"Start",$E71,"End",$G71,SUM($E71:$G71))</f>
        <v>0</v>
      </c>
      <c r="AI71" s="19" cm="1">
        <f t="array" ref="AI71">_xlfn.SWITCH($A71,"Start",$H71,"End",$J71,SUM($H71:$J71))</f>
        <v>0</v>
      </c>
      <c r="AJ71" s="19" cm="1">
        <f t="array" ref="AJ71">_xlfn.SWITCH($A71,"Start",$K71,"End",$M71,SUM($K71:$M71))</f>
        <v>0</v>
      </c>
      <c r="AK71" s="19" cm="1">
        <f t="array" ref="AK71">_xlfn.SWITCH($A71,"Start",$N71,"End",$P71,SUM($N71:$P71))</f>
        <v>0</v>
      </c>
      <c r="AL71" s="19" cm="1">
        <f t="array" ref="AL71">_xlfn.SWITCH($A71,"Start",$Q71,"End",$S71,SUM($Q71:$S71))</f>
        <v>0</v>
      </c>
      <c r="AM71" s="19" cm="1">
        <f t="array" ref="AM71">_xlfn.SWITCH($A71,"Start",$T71,"End",$V71,SUM($T71:$V71))</f>
        <v>0</v>
      </c>
      <c r="AN71" s="19" cm="1">
        <f t="array" ref="AN71">_xlfn.SWITCH($A71,"Start",$W71,"End",$Y71,SUM($W71:$Y71))</f>
        <v>0</v>
      </c>
      <c r="AO71" s="19" cm="1">
        <f t="array" ref="AO71">_xlfn.SWITCH($A71,"Start",$Z71,"End",$AB71,SUM($Z71:$AB71))</f>
        <v>0</v>
      </c>
      <c r="AP71" s="19" cm="1">
        <f t="array" ref="AP71">_xlfn.SWITCH($A71,"Start",$AC71,"End",$AE71,SUM($AC71:$AE71))</f>
        <v>0</v>
      </c>
      <c r="AR71" s="19" cm="1">
        <f t="array" ref="AR71">_xlfn.SWITCH($A71,"Start",$E71,"End",$P71,SUM($E71:$P71))</f>
        <v>0</v>
      </c>
      <c r="AS71" s="19" cm="1">
        <f t="array" ref="AS71">_xlfn.SWITCH($A71,"Start",$Q71,"End",$AB71,SUM($Q71:$AB71))</f>
        <v>0</v>
      </c>
    </row>
    <row r="72" spans="1:45" x14ac:dyDescent="0.2">
      <c r="A72" s="35" t="s">
        <v>22</v>
      </c>
      <c r="B72" s="34" t="s">
        <v>12</v>
      </c>
      <c r="C72" s="35" t="s">
        <v>16</v>
      </c>
      <c r="E72" s="19" cm="1">
        <f t="array" ref="E72">IFERROR(
    SUMPRODUCT(
        (Data_Clean_Build!I$2:I$51) *
        (($B72 = "All") + (Data_Clean_Build!$F$2:$F$51 = $B72)) *
        (($C72 = "") + ISNUMBER(SEARCH(Data_Clean_Build!$B$2:$B$51,$C72)))
    ),
    0
)</f>
        <v>0</v>
      </c>
      <c r="F72" s="19" cm="1">
        <f t="array" ref="F72">IFERROR(
    SUMPRODUCT(
        (Data_Clean_Build!J$2:J$51) *
        (($B72 = "All") + (Data_Clean_Build!$F$2:$F$51 = $B72)) *
        (($C72 = "") + ISNUMBER(SEARCH(Data_Clean_Build!$B$2:$B$51,$C72)))
    ),
    0
)</f>
        <v>0</v>
      </c>
      <c r="G72" s="19" cm="1">
        <f t="array" ref="G72">IFERROR(
    SUMPRODUCT(
        (Data_Clean_Build!K$2:K$51) *
        (($B72 = "All") + (Data_Clean_Build!$F$2:$F$51 = $B72)) *
        (($C72 = "") + ISNUMBER(SEARCH(Data_Clean_Build!$B$2:$B$51,$C72)))
    ),
    0
)</f>
        <v>0</v>
      </c>
      <c r="H72" s="19" cm="1">
        <f t="array" ref="H72">IFERROR(
    SUMPRODUCT(
        (Data_Clean_Build!L$2:L$51) *
        (($B72 = "All") + (Data_Clean_Build!$F$2:$F$51 = $B72)) *
        (($C72 = "") + ISNUMBER(SEARCH(Data_Clean_Build!$B$2:$B$51,$C72)))
    ),
    0
)</f>
        <v>0</v>
      </c>
      <c r="I72" s="19" cm="1">
        <f t="array" ref="I72">IFERROR(
    SUMPRODUCT(
        (Data_Clean_Build!M$2:M$51) *
        (($B72 = "All") + (Data_Clean_Build!$F$2:$F$51 = $B72)) *
        (($C72 = "") + ISNUMBER(SEARCH(Data_Clean_Build!$B$2:$B$51,$C72)))
    ),
    0
)</f>
        <v>0</v>
      </c>
      <c r="J72" s="19" cm="1">
        <f t="array" ref="J72">IFERROR(
    SUMPRODUCT(
        (Data_Clean_Build!N$2:N$51) *
        (($B72 = "All") + (Data_Clean_Build!$F$2:$F$51 = $B72)) *
        (($C72 = "") + ISNUMBER(SEARCH(Data_Clean_Build!$B$2:$B$51,$C72)))
    ),
    0
)</f>
        <v>0</v>
      </c>
      <c r="K72" s="19" cm="1">
        <f t="array" ref="K72">IFERROR(
    SUMPRODUCT(
        (Data_Clean_Build!O$2:O$51) *
        (($B72 = "All") + (Data_Clean_Build!$F$2:$F$51 = $B72)) *
        (($C72 = "") + ISNUMBER(SEARCH(Data_Clean_Build!$B$2:$B$51,$C72)))
    ),
    0
)</f>
        <v>0</v>
      </c>
      <c r="L72" s="19" cm="1">
        <f t="array" ref="L72">IFERROR(
    SUMPRODUCT(
        (Data_Clean_Build!P$2:P$51) *
        (($B72 = "All") + (Data_Clean_Build!$F$2:$F$51 = $B72)) *
        (($C72 = "") + ISNUMBER(SEARCH(Data_Clean_Build!$B$2:$B$51,$C72)))
    ),
    0
)</f>
        <v>0</v>
      </c>
      <c r="M72" s="19" cm="1">
        <f t="array" ref="M72">IFERROR(
    SUMPRODUCT(
        (Data_Clean_Build!Q$2:Q$51) *
        (($B72 = "All") + (Data_Clean_Build!$F$2:$F$51 = $B72)) *
        (($C72 = "") + ISNUMBER(SEARCH(Data_Clean_Build!$B$2:$B$51,$C72)))
    ),
    0
)</f>
        <v>0</v>
      </c>
      <c r="N72" s="19" cm="1">
        <f t="array" ref="N72">IFERROR(
    SUMPRODUCT(
        (Data_Clean_Build!R$2:R$51) *
        (($B72 = "All") + (Data_Clean_Build!$F$2:$F$51 = $B72)) *
        (($C72 = "") + ISNUMBER(SEARCH(Data_Clean_Build!$B$2:$B$51,$C72)))
    ),
    0
)</f>
        <v>0</v>
      </c>
      <c r="O72" s="19" cm="1">
        <f t="array" ref="O72">IFERROR(
    SUMPRODUCT(
        (Data_Clean_Build!S$2:S$51) *
        (($B72 = "All") + (Data_Clean_Build!$F$2:$F$51 = $B72)) *
        (($C72 = "") + ISNUMBER(SEARCH(Data_Clean_Build!$B$2:$B$51,$C72)))
    ),
    0
)</f>
        <v>0</v>
      </c>
      <c r="P72" s="19" cm="1">
        <f t="array" ref="P72">IFERROR(
    SUMPRODUCT(
        (Data_Clean_Build!T$2:T$51) *
        (($B72 = "All") + (Data_Clean_Build!$F$2:$F$51 = $B72)) *
        (($C72 = "") + ISNUMBER(SEARCH(Data_Clean_Build!$B$2:$B$51,$C72)))
    ),
    0
)</f>
        <v>0</v>
      </c>
      <c r="Q72" s="19" cm="1">
        <f t="array" ref="Q72">IFERROR(
    SUMPRODUCT(
        (Data_Clean_Build!U$2:U$51) *
        (($B72 = "All") + (Data_Clean_Build!$F$2:$F$51 = $B72)) *
        (($C72 = "") + ISNUMBER(SEARCH(Data_Clean_Build!$B$2:$B$51,$C72)))
    ),
    0
)</f>
        <v>0</v>
      </c>
      <c r="R72" s="19" cm="1">
        <f t="array" ref="R72">IFERROR(
    SUMPRODUCT(
        (Data_Clean_Build!V$2:V$51) *
        (($B72 = "All") + (Data_Clean_Build!$F$2:$F$51 = $B72)) *
        (($C72 = "") + ISNUMBER(SEARCH(Data_Clean_Build!$B$2:$B$51,$C72)))
    ),
    0
)</f>
        <v>0</v>
      </c>
      <c r="S72" s="19" cm="1">
        <f t="array" ref="S72">IFERROR(
    SUMPRODUCT(
        (Data_Clean_Build!W$2:W$51) *
        (($B72 = "All") + (Data_Clean_Build!$F$2:$F$51 = $B72)) *
        (($C72 = "") + ISNUMBER(SEARCH(Data_Clean_Build!$B$2:$B$51,$C72)))
    ),
    0
)</f>
        <v>0</v>
      </c>
      <c r="T72" s="19" cm="1">
        <f t="array" ref="T72">IFERROR(
    SUMPRODUCT(
        (Data_Clean_Build!X$2:X$51) *
        (($B72 = "All") + (Data_Clean_Build!$F$2:$F$51 = $B72)) *
        (($C72 = "") + ISNUMBER(SEARCH(Data_Clean_Build!$B$2:$B$51,$C72)))
    ),
    0
)</f>
        <v>0</v>
      </c>
      <c r="U72" s="19" cm="1">
        <f t="array" ref="U72">IFERROR(
    SUMPRODUCT(
        (Data_Clean_Build!Y$2:Y$51) *
        (($B72 = "All") + (Data_Clean_Build!$F$2:$F$51 = $B72)) *
        (($C72 = "") + ISNUMBER(SEARCH(Data_Clean_Build!$B$2:$B$51,$C72)))
    ),
    0
)</f>
        <v>0</v>
      </c>
      <c r="V72" s="19" cm="1">
        <f t="array" ref="V72">IFERROR(
    SUMPRODUCT(
        (Data_Clean_Build!Z$2:Z$51) *
        (($B72 = "All") + (Data_Clean_Build!$F$2:$F$51 = $B72)) *
        (($C72 = "") + ISNUMBER(SEARCH(Data_Clean_Build!$B$2:$B$51,$C72)))
    ),
    0
)</f>
        <v>0</v>
      </c>
      <c r="W72" s="19" cm="1">
        <f t="array" ref="W72">IFERROR(
    SUMPRODUCT(
        (Data_Clean_Build!AA$2:AA$51) *
        (($B72 = "All") + (Data_Clean_Build!$F$2:$F$51 = $B72)) *
        (($C72 = "") + ISNUMBER(SEARCH(Data_Clean_Build!$B$2:$B$51,$C72)))
    ),
    0
)</f>
        <v>0</v>
      </c>
      <c r="X72" s="19" cm="1">
        <f t="array" ref="X72">IFERROR(
    SUMPRODUCT(
        (Data_Clean_Build!AB$2:AB$51) *
        (($B72 = "All") + (Data_Clean_Build!$F$2:$F$51 = $B72)) *
        (($C72 = "") + ISNUMBER(SEARCH(Data_Clean_Build!$B$2:$B$51,$C72)))
    ),
    0
)</f>
        <v>0</v>
      </c>
      <c r="Y72" s="19" cm="1">
        <f t="array" ref="Y72">IFERROR(
    SUMPRODUCT(
        (Data_Clean_Build!AC$2:AC$51) *
        (($B72 = "All") + (Data_Clean_Build!$F$2:$F$51 = $B72)) *
        (($C72 = "") + ISNUMBER(SEARCH(Data_Clean_Build!$B$2:$B$51,$C72)))
    ),
    0
)</f>
        <v>0</v>
      </c>
      <c r="Z72" s="19" cm="1">
        <f t="array" ref="Z72">IFERROR(
    SUMPRODUCT(
        (Data_Clean_Build!AD$2:AD$51) *
        (($B72 = "All") + (Data_Clean_Build!$F$2:$F$51 = $B72)) *
        (($C72 = "") + ISNUMBER(SEARCH(Data_Clean_Build!$B$2:$B$51,$C72)))
    ),
    0
)</f>
        <v>142.58304000000001</v>
      </c>
      <c r="AA72" s="19" cm="1">
        <f t="array" ref="AA72">IFERROR(
    SUMPRODUCT(
        (Data_Clean_Build!AE$2:AE$51) *
        (($B72 = "All") + (Data_Clean_Build!$F$2:$F$51 = $B72)) *
        (($C72 = "") + ISNUMBER(SEARCH(Data_Clean_Build!$B$2:$B$51,$C72)))
    ),
    0
)</f>
        <v>199.13904000000002</v>
      </c>
      <c r="AB72" s="19" cm="1">
        <f t="array" ref="AB72">IFERROR(
    SUMPRODUCT(
        (Data_Clean_Build!AF$2:AF$51) *
        (($B72 = "All") + (Data_Clean_Build!$F$2:$F$51 = $B72)) *
        (($C72 = "") + ISNUMBER(SEARCH(Data_Clean_Build!$B$2:$B$51,$C72)))
    ),
    0
)</f>
        <v>199.13904000000002</v>
      </c>
      <c r="AC72" s="19" cm="1">
        <f t="array" ref="AC72">IFERROR(
    SUMPRODUCT(
        (Data_Clean_Build!AG$2:AG$51) *
        (($B72 = "All") + (Data_Clean_Build!$F$2:$F$51 = $B72)) *
        (($C72 = "") + ISNUMBER(SEARCH(Data_Clean_Build!$B$2:$B$51,$C72)))
    ),
    0
)</f>
        <v>199.13904000000002</v>
      </c>
      <c r="AD72" s="19" cm="1">
        <f t="array" ref="AD72">IFERROR(
    SUMPRODUCT(
        (Data_Clean_Build!AH$2:AH$51) *
        (($B72 = "All") + (Data_Clean_Build!$F$2:$F$51 = $B72)) *
        (($C72 = "") + ISNUMBER(SEARCH(Data_Clean_Build!$B$2:$B$51,$C72)))
    ),
    0
)</f>
        <v>199.13904000000002</v>
      </c>
      <c r="AE72" s="19" cm="1">
        <f t="array" ref="AE72">IFERROR(
    SUMPRODUCT(
        (Data_Clean_Build!AI$2:AI$51) *
        (($B72 = "All") + (Data_Clean_Build!$F$2:$F$51 = $B72)) *
        (($C72 = "") + ISNUMBER(SEARCH(Data_Clean_Build!$B$2:$B$51,$C72)))
    ),
    0
)</f>
        <v>199.13904000000002</v>
      </c>
      <c r="AF72" s="19" cm="1">
        <f t="array" ref="AF72">IFERROR(
    SUMPRODUCT(
        (Data_Clean_Build!AJ$2:AJ$51) *
        (($B72 = "All") + (Data_Clean_Build!$F$2:$F$51 = $B72)) *
        (($C72 = "") + ISNUMBER(SEARCH(Data_Clean_Build!$B$2:$B$51,$C72)))
    ),
    0
)</f>
        <v>199.13904000000002</v>
      </c>
      <c r="AH72" s="19" cm="1">
        <f t="array" ref="AH72">_xlfn.SWITCH($A72,"Start",$E72,"End",$G72,SUM($E72:$G72))</f>
        <v>0</v>
      </c>
      <c r="AI72" s="19" cm="1">
        <f t="array" ref="AI72">_xlfn.SWITCH($A72,"Start",$H72,"End",$J72,SUM($H72:$J72))</f>
        <v>0</v>
      </c>
      <c r="AJ72" s="19" cm="1">
        <f t="array" ref="AJ72">_xlfn.SWITCH($A72,"Start",$K72,"End",$M72,SUM($K72:$M72))</f>
        <v>0</v>
      </c>
      <c r="AK72" s="19" cm="1">
        <f t="array" ref="AK72">_xlfn.SWITCH($A72,"Start",$N72,"End",$P72,SUM($N72:$P72))</f>
        <v>0</v>
      </c>
      <c r="AL72" s="19" cm="1">
        <f t="array" ref="AL72">_xlfn.SWITCH($A72,"Start",$Q72,"End",$S72,SUM($Q72:$S72))</f>
        <v>0</v>
      </c>
      <c r="AM72" s="19" cm="1">
        <f t="array" ref="AM72">_xlfn.SWITCH($A72,"Start",$T72,"End",$V72,SUM($T72:$V72))</f>
        <v>0</v>
      </c>
      <c r="AN72" s="19" cm="1">
        <f t="array" ref="AN72">_xlfn.SWITCH($A72,"Start",$W72,"End",$Y72,SUM($W72:$Y72))</f>
        <v>0</v>
      </c>
      <c r="AO72" s="19" cm="1">
        <f t="array" ref="AO72">_xlfn.SWITCH($A72,"Start",$Z72,"End",$AB72,SUM($Z72:$AB72))</f>
        <v>199.13904000000002</v>
      </c>
      <c r="AP72" s="19" cm="1">
        <f t="array" ref="AP72">_xlfn.SWITCH($A72,"Start",$AC72,"End",$AE72,SUM($AC72:$AE72))</f>
        <v>199.13904000000002</v>
      </c>
      <c r="AR72" s="19" cm="1">
        <f t="array" ref="AR72">_xlfn.SWITCH($A72,"Start",$E72,"End",$P72,SUM($E72:$P72))</f>
        <v>0</v>
      </c>
      <c r="AS72" s="19" cm="1">
        <f t="array" ref="AS72">_xlfn.SWITCH($A72,"Start",$Q72,"End",$AB72,SUM($Q72:$AB72))</f>
        <v>199.13904000000002</v>
      </c>
    </row>
    <row r="73" spans="1:45" x14ac:dyDescent="0.2">
      <c r="A73" s="35" t="s">
        <v>16</v>
      </c>
      <c r="B73" s="34"/>
      <c r="C73" s="35" t="s">
        <v>16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H73" s="19"/>
      <c r="AI73" s="19"/>
      <c r="AJ73" s="19"/>
      <c r="AK73" s="19"/>
      <c r="AL73" s="19"/>
      <c r="AM73" s="19"/>
      <c r="AN73" s="19"/>
      <c r="AO73" s="19"/>
      <c r="AP73" s="19"/>
      <c r="AR73" s="19"/>
      <c r="AS73" s="19"/>
    </row>
    <row r="74" spans="1:45" x14ac:dyDescent="0.2">
      <c r="A74" s="35" t="s">
        <v>13</v>
      </c>
      <c r="B74" s="34" t="s">
        <v>77</v>
      </c>
      <c r="C74" s="35" t="s">
        <v>16</v>
      </c>
      <c r="E74" s="19" cm="1">
        <f t="array" ref="E74">IFERROR(
    SUMPRODUCT(
        (Data_Clean_Build!H$2:H$51) *
        (($B74 = "All") + (Data_Clean_Build!$F$2:$F$51 = $B74)) *
        (($C74 = "") + ISNUMBER(SEARCH(Data_Clean_Build!$B$2:$B$51,$C74)))
    ),
    0
)</f>
        <v>0</v>
      </c>
      <c r="F74" s="19" cm="1">
        <f t="array" ref="F74">IFERROR(
    SUMPRODUCT(
        (Data_Clean_Build!I$2:I$51) *
        (($B74 = "All") + (Data_Clean_Build!$F$2:$F$51 = $B74)) *
        (($C74 = "") + ISNUMBER(SEARCH(Data_Clean_Build!$B$2:$B$51,$C74)))
    ),
    0
)</f>
        <v>0</v>
      </c>
      <c r="G74" s="19" cm="1">
        <f t="array" ref="G74">IFERROR(
    SUMPRODUCT(
        (Data_Clean_Build!J$2:J$51) *
        (($B74 = "All") + (Data_Clean_Build!$F$2:$F$51 = $B74)) *
        (($C74 = "") + ISNUMBER(SEARCH(Data_Clean_Build!$B$2:$B$51,$C74)))
    ),
    0
)</f>
        <v>0</v>
      </c>
      <c r="H74" s="19" cm="1">
        <f t="array" ref="H74">IFERROR(
    SUMPRODUCT(
        (Data_Clean_Build!K$2:K$51) *
        (($B74 = "All") + (Data_Clean_Build!$F$2:$F$51 = $B74)) *
        (($C74 = "") + ISNUMBER(SEARCH(Data_Clean_Build!$B$2:$B$51,$C74)))
    ),
    0
)</f>
        <v>0</v>
      </c>
      <c r="I74" s="19" cm="1">
        <f t="array" ref="I74">IFERROR(
    SUMPRODUCT(
        (Data_Clean_Build!L$2:L$51) *
        (($B74 = "All") + (Data_Clean_Build!$F$2:$F$51 = $B74)) *
        (($C74 = "") + ISNUMBER(SEARCH(Data_Clean_Build!$B$2:$B$51,$C74)))
    ),
    0
)</f>
        <v>0</v>
      </c>
      <c r="J74" s="19" cm="1">
        <f t="array" ref="J74">IFERROR(
    SUMPRODUCT(
        (Data_Clean_Build!M$2:M$51) *
        (($B74 = "All") + (Data_Clean_Build!$F$2:$F$51 = $B74)) *
        (($C74 = "") + ISNUMBER(SEARCH(Data_Clean_Build!$B$2:$B$51,$C74)))
    ),
    0
)</f>
        <v>0</v>
      </c>
      <c r="K74" s="19" cm="1">
        <f t="array" ref="K74">IFERROR(
    SUMPRODUCT(
        (Data_Clean_Build!N$2:N$51) *
        (($B74 = "All") + (Data_Clean_Build!$F$2:$F$51 = $B74)) *
        (($C74 = "") + ISNUMBER(SEARCH(Data_Clean_Build!$B$2:$B$51,$C74)))
    ),
    0
)</f>
        <v>0</v>
      </c>
      <c r="L74" s="19" cm="1">
        <f t="array" ref="L74">IFERROR(
    SUMPRODUCT(
        (Data_Clean_Build!O$2:O$51) *
        (($B74 = "All") + (Data_Clean_Build!$F$2:$F$51 = $B74)) *
        (($C74 = "") + ISNUMBER(SEARCH(Data_Clean_Build!$B$2:$B$51,$C74)))
    ),
    0
)</f>
        <v>0</v>
      </c>
      <c r="M74" s="19" cm="1">
        <f t="array" ref="M74">IFERROR(
    SUMPRODUCT(
        (Data_Clean_Build!P$2:P$51) *
        (($B74 = "All") + (Data_Clean_Build!$F$2:$F$51 = $B74)) *
        (($C74 = "") + ISNUMBER(SEARCH(Data_Clean_Build!$B$2:$B$51,$C74)))
    ),
    0
)</f>
        <v>0</v>
      </c>
      <c r="N74" s="19" cm="1">
        <f t="array" ref="N74">IFERROR(
    SUMPRODUCT(
        (Data_Clean_Build!Q$2:Q$51) *
        (($B74 = "All") + (Data_Clean_Build!$F$2:$F$51 = $B74)) *
        (($C74 = "") + ISNUMBER(SEARCH(Data_Clean_Build!$B$2:$B$51,$C74)))
    ),
    0
)</f>
        <v>0</v>
      </c>
      <c r="O74" s="19" cm="1">
        <f t="array" ref="O74">IFERROR(
    SUMPRODUCT(
        (Data_Clean_Build!R$2:R$51) *
        (($B74 = "All") + (Data_Clean_Build!$F$2:$F$51 = $B74)) *
        (($C74 = "") + ISNUMBER(SEARCH(Data_Clean_Build!$B$2:$B$51,$C74)))
    ),
    0
)</f>
        <v>0</v>
      </c>
      <c r="P74" s="19" cm="1">
        <f t="array" ref="P74">IFERROR(
    SUMPRODUCT(
        (Data_Clean_Build!S$2:S$51) *
        (($B74 = "All") + (Data_Clean_Build!$F$2:$F$51 = $B74)) *
        (($C74 = "") + ISNUMBER(SEARCH(Data_Clean_Build!$B$2:$B$51,$C74)))
    ),
    0
)</f>
        <v>0</v>
      </c>
      <c r="Q74" s="19" cm="1">
        <f t="array" ref="Q74">IFERROR(
    SUMPRODUCT(
        (Data_Clean_Build!T$2:T$51) *
        (($B74 = "All") + (Data_Clean_Build!$F$2:$F$51 = $B74)) *
        (($C74 = "") + ISNUMBER(SEARCH(Data_Clean_Build!$B$2:$B$51,$C74)))
    ),
    0
)</f>
        <v>0</v>
      </c>
      <c r="R74" s="19" cm="1">
        <f t="array" ref="R74">IFERROR(
    SUMPRODUCT(
        (Data_Clean_Build!U$2:U$51) *
        (($B74 = "All") + (Data_Clean_Build!$F$2:$F$51 = $B74)) *
        (($C74 = "") + ISNUMBER(SEARCH(Data_Clean_Build!$B$2:$B$51,$C74)))
    ),
    0
)</f>
        <v>0</v>
      </c>
      <c r="S74" s="19" cm="1">
        <f t="array" ref="S74">IFERROR(
    SUMPRODUCT(
        (Data_Clean_Build!V$2:V$51) *
        (($B74 = "All") + (Data_Clean_Build!$F$2:$F$51 = $B74)) *
        (($C74 = "") + ISNUMBER(SEARCH(Data_Clean_Build!$B$2:$B$51,$C74)))
    ),
    0
)</f>
        <v>0</v>
      </c>
      <c r="T74" s="19" cm="1">
        <f t="array" ref="T74">IFERROR(
    SUMPRODUCT(
        (Data_Clean_Build!W$2:W$51) *
        (($B74 = "All") + (Data_Clean_Build!$F$2:$F$51 = $B74)) *
        (($C74 = "") + ISNUMBER(SEARCH(Data_Clean_Build!$B$2:$B$51,$C74)))
    ),
    0
)</f>
        <v>0</v>
      </c>
      <c r="U74" s="19" cm="1">
        <f t="array" ref="U74">IFERROR(
    SUMPRODUCT(
        (Data_Clean_Build!X$2:X$51) *
        (($B74 = "All") + (Data_Clean_Build!$F$2:$F$51 = $B74)) *
        (($C74 = "") + ISNUMBER(SEARCH(Data_Clean_Build!$B$2:$B$51,$C74)))
    ),
    0
)</f>
        <v>0</v>
      </c>
      <c r="V74" s="19" cm="1">
        <f t="array" ref="V74">IFERROR(
    SUMPRODUCT(
        (Data_Clean_Build!Y$2:Y$51) *
        (($B74 = "All") + (Data_Clean_Build!$F$2:$F$51 = $B74)) *
        (($C74 = "") + ISNUMBER(SEARCH(Data_Clean_Build!$B$2:$B$51,$C74)))
    ),
    0
)</f>
        <v>0</v>
      </c>
      <c r="W74" s="19" cm="1">
        <f t="array" ref="W74">IFERROR(
    SUMPRODUCT(
        (Data_Clean_Build!Z$2:Z$51) *
        (($B74 = "All") + (Data_Clean_Build!$F$2:$F$51 = $B74)) *
        (($C74 = "") + ISNUMBER(SEARCH(Data_Clean_Build!$B$2:$B$51,$C74)))
    ),
    0
)</f>
        <v>0</v>
      </c>
      <c r="X74" s="19" cm="1">
        <f t="array" ref="X74">IFERROR(
    SUMPRODUCT(
        (Data_Clean_Build!AA$2:AA$51) *
        (($B74 = "All") + (Data_Clean_Build!$F$2:$F$51 = $B74)) *
        (($C74 = "") + ISNUMBER(SEARCH(Data_Clean_Build!$B$2:$B$51,$C74)))
    ),
    0
)</f>
        <v>0</v>
      </c>
      <c r="Y74" s="19" cm="1">
        <f t="array" ref="Y74">IFERROR(
    SUMPRODUCT(
        (Data_Clean_Build!AB$2:AB$51) *
        (($B74 = "All") + (Data_Clean_Build!$F$2:$F$51 = $B74)) *
        (($C74 = "") + ISNUMBER(SEARCH(Data_Clean_Build!$B$2:$B$51,$C74)))
    ),
    0
)</f>
        <v>0</v>
      </c>
      <c r="Z74" s="19" cm="1">
        <f t="array" ref="Z74">IFERROR(
    SUMPRODUCT(
        (Data_Clean_Build!AC$2:AC$51) *
        (($B74 = "All") + (Data_Clean_Build!$F$2:$F$51 = $B74)) *
        (($C74 = "") + ISNUMBER(SEARCH(Data_Clean_Build!$B$2:$B$51,$C74)))
    ),
    0
)</f>
        <v>0</v>
      </c>
      <c r="AA74" s="19" cm="1">
        <f t="array" ref="AA74">IFERROR(
    SUMPRODUCT(
        (Data_Clean_Build!AD$2:AD$51) *
        (($B74 = "All") + (Data_Clean_Build!$F$2:$F$51 = $B74)) *
        (($C74 = "") + ISNUMBER(SEARCH(Data_Clean_Build!$B$2:$B$51,$C74)))
    ),
    0
)</f>
        <v>0</v>
      </c>
      <c r="AB74" s="19" cm="1">
        <f t="array" ref="AB74">IFERROR(
    SUMPRODUCT(
        (Data_Clean_Build!AE$2:AE$51) *
        (($B74 = "All") + (Data_Clean_Build!$F$2:$F$51 = $B74)) *
        (($C74 = "") + ISNUMBER(SEARCH(Data_Clean_Build!$B$2:$B$51,$C74)))
    ),
    0
)</f>
        <v>0</v>
      </c>
      <c r="AC74" s="19" cm="1">
        <f t="array" ref="AC74">IFERROR(
    SUMPRODUCT(
        (Data_Clean_Build!AF$2:AF$51) *
        (($B74 = "All") + (Data_Clean_Build!$F$2:$F$51 = $B74)) *
        (($C74 = "") + ISNUMBER(SEARCH(Data_Clean_Build!$B$2:$B$51,$C74)))
    ),
    0
)</f>
        <v>0</v>
      </c>
      <c r="AD74" s="19" cm="1">
        <f t="array" ref="AD74">IFERROR(
    SUMPRODUCT(
        (Data_Clean_Build!AG$2:AG$51) *
        (($B74 = "All") + (Data_Clean_Build!$F$2:$F$51 = $B74)) *
        (($C74 = "") + ISNUMBER(SEARCH(Data_Clean_Build!$B$2:$B$51,$C74)))
    ),
    0
)</f>
        <v>0</v>
      </c>
      <c r="AE74" s="19" cm="1">
        <f t="array" ref="AE74">IFERROR(
    SUMPRODUCT(
        (Data_Clean_Build!AH$2:AH$51) *
        (($B74 = "All") + (Data_Clean_Build!$F$2:$F$51 = $B74)) *
        (($C74 = "") + ISNUMBER(SEARCH(Data_Clean_Build!$B$2:$B$51,$C74)))
    ),
    0
)</f>
        <v>108</v>
      </c>
      <c r="AF74" s="19" cm="1">
        <f t="array" ref="AF74">IFERROR(
    SUMPRODUCT(
        (Data_Clean_Build!AI$2:AI$51) *
        (($B74 = "All") + (Data_Clean_Build!$F$2:$F$51 = $B74)) *
        (($C74 = "") + ISNUMBER(SEARCH(Data_Clean_Build!$B$2:$B$51,$C74)))
    ),
    0
)</f>
        <v>108</v>
      </c>
      <c r="AH74" s="19" cm="1">
        <f t="array" ref="AH74">_xlfn.SWITCH($A74,"Start",$E74,"End",$G74,SUM($E74:$G74))</f>
        <v>0</v>
      </c>
      <c r="AI74" s="19" cm="1">
        <f t="array" ref="AI74">_xlfn.SWITCH($A74,"Start",$H74,"End",$J74,SUM($H74:$J74))</f>
        <v>0</v>
      </c>
      <c r="AJ74" s="19" cm="1">
        <f t="array" ref="AJ74">_xlfn.SWITCH($A74,"Start",$K74,"End",$M74,SUM($K74:$M74))</f>
        <v>0</v>
      </c>
      <c r="AK74" s="19" cm="1">
        <f t="array" ref="AK74">_xlfn.SWITCH($A74,"Start",$N74,"End",$P74,SUM($N74:$P74))</f>
        <v>0</v>
      </c>
      <c r="AL74" s="19" cm="1">
        <f t="array" ref="AL74">_xlfn.SWITCH($A74,"Start",$Q74,"End",$S74,SUM($Q74:$S74))</f>
        <v>0</v>
      </c>
      <c r="AM74" s="19" cm="1">
        <f t="array" ref="AM74">_xlfn.SWITCH($A74,"Start",$T74,"End",$V74,SUM($T74:$V74))</f>
        <v>0</v>
      </c>
      <c r="AN74" s="19" cm="1">
        <f t="array" ref="AN74">_xlfn.SWITCH($A74,"Start",$W74,"End",$Y74,SUM($W74:$Y74))</f>
        <v>0</v>
      </c>
      <c r="AO74" s="19" cm="1">
        <f t="array" ref="AO74">_xlfn.SWITCH($A74,"Start",$Z74,"End",$AB74,SUM($Z74:$AB74))</f>
        <v>0</v>
      </c>
      <c r="AP74" s="19" cm="1">
        <f t="array" ref="AP74">_xlfn.SWITCH($A74,"Start",$AC74,"End",$AE74,SUM($AC74:$AE74))</f>
        <v>0</v>
      </c>
      <c r="AR74" s="19" cm="1">
        <f t="array" ref="AR74">_xlfn.SWITCH($A74,"Start",$E74,"End",$P74,SUM($E74:$P74))</f>
        <v>0</v>
      </c>
      <c r="AS74" s="19" cm="1">
        <f t="array" ref="AS74">_xlfn.SWITCH($A74,"Start",$Q74,"End",$AB74,SUM($Q74:$AB74))</f>
        <v>0</v>
      </c>
    </row>
    <row r="75" spans="1:45" x14ac:dyDescent="0.2">
      <c r="A75" s="35" t="s">
        <v>1</v>
      </c>
      <c r="B75" s="34" t="s">
        <v>77</v>
      </c>
      <c r="C75" s="35" t="s">
        <v>16</v>
      </c>
      <c r="E75" s="19" cm="1">
        <f t="array" ref="E75">IFERROR(
    SUMPRODUCT(
        (Data_Clean_Build!I$2:I$51) *
        (Data_Clean_Build!$D$2:$D$51 = Data_Clean_Build!I$1:I$1) *
        (($B75 = "All") + (Data_Clean_Build!$F$2:$F$51 = $B75)) *
        (($C75 = "") + ISNUMBER(SEARCH(Data_Clean_Build!$B$2:$B$51,$C75)))
    ),
    0
)</f>
        <v>0</v>
      </c>
      <c r="F75" s="19" cm="1">
        <f t="array" ref="F75">IFERROR(
    SUMPRODUCT(
        (Data_Clean_Build!J$2:J$51) *
        (Data_Clean_Build!$D$2:$D$51 = Data_Clean_Build!J$1:J$1) *
        (($B75 = "All") + (Data_Clean_Build!$F$2:$F$51 = $B75)) *
        (($C75 = "") + ISNUMBER(SEARCH(Data_Clean_Build!$B$2:$B$51,$C75)))
    ),
    0
)</f>
        <v>0</v>
      </c>
      <c r="G75" s="19" cm="1">
        <f t="array" ref="G75">IFERROR(
    SUMPRODUCT(
        (Data_Clean_Build!K$2:K$51) *
        (Data_Clean_Build!$D$2:$D$51 = Data_Clean_Build!K$1:K$1) *
        (($B75 = "All") + (Data_Clean_Build!$F$2:$F$51 = $B75)) *
        (($C75 = "") + ISNUMBER(SEARCH(Data_Clean_Build!$B$2:$B$51,$C75)))
    ),
    0
)</f>
        <v>0</v>
      </c>
      <c r="H75" s="19" cm="1">
        <f t="array" ref="H75">IFERROR(
    SUMPRODUCT(
        (Data_Clean_Build!L$2:L$51) *
        (Data_Clean_Build!$D$2:$D$51 = Data_Clean_Build!L$1:L$1) *
        (($B75 = "All") + (Data_Clean_Build!$F$2:$F$51 = $B75)) *
        (($C75 = "") + ISNUMBER(SEARCH(Data_Clean_Build!$B$2:$B$51,$C75)))
    ),
    0
)</f>
        <v>0</v>
      </c>
      <c r="I75" s="19" cm="1">
        <f t="array" ref="I75">IFERROR(
    SUMPRODUCT(
        (Data_Clean_Build!M$2:M$51) *
        (Data_Clean_Build!$D$2:$D$51 = Data_Clean_Build!M$1:M$1) *
        (($B75 = "All") + (Data_Clean_Build!$F$2:$F$51 = $B75)) *
        (($C75 = "") + ISNUMBER(SEARCH(Data_Clean_Build!$B$2:$B$51,$C75)))
    ),
    0
)</f>
        <v>0</v>
      </c>
      <c r="J75" s="19" cm="1">
        <f t="array" ref="J75">IFERROR(
    SUMPRODUCT(
        (Data_Clean_Build!N$2:N$51) *
        (Data_Clean_Build!$D$2:$D$51 = Data_Clean_Build!N$1:N$1) *
        (($B75 = "All") + (Data_Clean_Build!$F$2:$F$51 = $B75)) *
        (($C75 = "") + ISNUMBER(SEARCH(Data_Clean_Build!$B$2:$B$51,$C75)))
    ),
    0
)</f>
        <v>0</v>
      </c>
      <c r="K75" s="19" cm="1">
        <f t="array" ref="K75">IFERROR(
    SUMPRODUCT(
        (Data_Clean_Build!O$2:O$51) *
        (Data_Clean_Build!$D$2:$D$51 = Data_Clean_Build!O$1:O$1) *
        (($B75 = "All") + (Data_Clean_Build!$F$2:$F$51 = $B75)) *
        (($C75 = "") + ISNUMBER(SEARCH(Data_Clean_Build!$B$2:$B$51,$C75)))
    ),
    0
)</f>
        <v>0</v>
      </c>
      <c r="L75" s="19" cm="1">
        <f t="array" ref="L75">IFERROR(
    SUMPRODUCT(
        (Data_Clean_Build!P$2:P$51) *
        (Data_Clean_Build!$D$2:$D$51 = Data_Clean_Build!P$1:P$1) *
        (($B75 = "All") + (Data_Clean_Build!$F$2:$F$51 = $B75)) *
        (($C75 = "") + ISNUMBER(SEARCH(Data_Clean_Build!$B$2:$B$51,$C75)))
    ),
    0
)</f>
        <v>0</v>
      </c>
      <c r="M75" s="19" cm="1">
        <f t="array" ref="M75">IFERROR(
    SUMPRODUCT(
        (Data_Clean_Build!Q$2:Q$51) *
        (Data_Clean_Build!$D$2:$D$51 = Data_Clean_Build!Q$1:Q$1) *
        (($B75 = "All") + (Data_Clean_Build!$F$2:$F$51 = $B75)) *
        (($C75 = "") + ISNUMBER(SEARCH(Data_Clean_Build!$B$2:$B$51,$C75)))
    ),
    0
)</f>
        <v>0</v>
      </c>
      <c r="N75" s="19" cm="1">
        <f t="array" ref="N75">IFERROR(
    SUMPRODUCT(
        (Data_Clean_Build!R$2:R$51) *
        (Data_Clean_Build!$D$2:$D$51 = Data_Clean_Build!R$1:R$1) *
        (($B75 = "All") + (Data_Clean_Build!$F$2:$F$51 = $B75)) *
        (($C75 = "") + ISNUMBER(SEARCH(Data_Clean_Build!$B$2:$B$51,$C75)))
    ),
    0
)</f>
        <v>0</v>
      </c>
      <c r="O75" s="19" cm="1">
        <f t="array" ref="O75">IFERROR(
    SUMPRODUCT(
        (Data_Clean_Build!S$2:S$51) *
        (Data_Clean_Build!$D$2:$D$51 = Data_Clean_Build!S$1:S$1) *
        (($B75 = "All") + (Data_Clean_Build!$F$2:$F$51 = $B75)) *
        (($C75 = "") + ISNUMBER(SEARCH(Data_Clean_Build!$B$2:$B$51,$C75)))
    ),
    0
)</f>
        <v>0</v>
      </c>
      <c r="P75" s="19" cm="1">
        <f t="array" ref="P75">IFERROR(
    SUMPRODUCT(
        (Data_Clean_Build!T$2:T$51) *
        (Data_Clean_Build!$D$2:$D$51 = Data_Clean_Build!T$1:T$1) *
        (($B75 = "All") + (Data_Clean_Build!$F$2:$F$51 = $B75)) *
        (($C75 = "") + ISNUMBER(SEARCH(Data_Clean_Build!$B$2:$B$51,$C75)))
    ),
    0
)</f>
        <v>0</v>
      </c>
      <c r="Q75" s="19" cm="1">
        <f t="array" ref="Q75">IFERROR(
    SUMPRODUCT(
        (Data_Clean_Build!U$2:U$51) *
        (Data_Clean_Build!$D$2:$D$51 = Data_Clean_Build!U$1:U$1) *
        (($B75 = "All") + (Data_Clean_Build!$F$2:$F$51 = $B75)) *
        (($C75 = "") + ISNUMBER(SEARCH(Data_Clean_Build!$B$2:$B$51,$C75)))
    ),
    0
)</f>
        <v>0</v>
      </c>
      <c r="R75" s="19" cm="1">
        <f t="array" ref="R75">IFERROR(
    SUMPRODUCT(
        (Data_Clean_Build!V$2:V$51) *
        (Data_Clean_Build!$D$2:$D$51 = Data_Clean_Build!V$1:V$1) *
        (($B75 = "All") + (Data_Clean_Build!$F$2:$F$51 = $B75)) *
        (($C75 = "") + ISNUMBER(SEARCH(Data_Clean_Build!$B$2:$B$51,$C75)))
    ),
    0
)</f>
        <v>0</v>
      </c>
      <c r="S75" s="19" cm="1">
        <f t="array" ref="S75">IFERROR(
    SUMPRODUCT(
        (Data_Clean_Build!W$2:W$51) *
        (Data_Clean_Build!$D$2:$D$51 = Data_Clean_Build!W$1:W$1) *
        (($B75 = "All") + (Data_Clean_Build!$F$2:$F$51 = $B75)) *
        (($C75 = "") + ISNUMBER(SEARCH(Data_Clean_Build!$B$2:$B$51,$C75)))
    ),
    0
)</f>
        <v>0</v>
      </c>
      <c r="T75" s="19" cm="1">
        <f t="array" ref="T75">IFERROR(
    SUMPRODUCT(
        (Data_Clean_Build!X$2:X$51) *
        (Data_Clean_Build!$D$2:$D$51 = Data_Clean_Build!X$1:X$1) *
        (($B75 = "All") + (Data_Clean_Build!$F$2:$F$51 = $B75)) *
        (($C75 = "") + ISNUMBER(SEARCH(Data_Clean_Build!$B$2:$B$51,$C75)))
    ),
    0
)</f>
        <v>0</v>
      </c>
      <c r="U75" s="19" cm="1">
        <f t="array" ref="U75">IFERROR(
    SUMPRODUCT(
        (Data_Clean_Build!Y$2:Y$51) *
        (Data_Clean_Build!$D$2:$D$51 = Data_Clean_Build!Y$1:Y$1) *
        (($B75 = "All") + (Data_Clean_Build!$F$2:$F$51 = $B75)) *
        (($C75 = "") + ISNUMBER(SEARCH(Data_Clean_Build!$B$2:$B$51,$C75)))
    ),
    0
)</f>
        <v>0</v>
      </c>
      <c r="V75" s="19" cm="1">
        <f t="array" ref="V75">IFERROR(
    SUMPRODUCT(
        (Data_Clean_Build!Z$2:Z$51) *
        (Data_Clean_Build!$D$2:$D$51 = Data_Clean_Build!Z$1:Z$1) *
        (($B75 = "All") + (Data_Clean_Build!$F$2:$F$51 = $B75)) *
        (($C75 = "") + ISNUMBER(SEARCH(Data_Clean_Build!$B$2:$B$51,$C75)))
    ),
    0
)</f>
        <v>0</v>
      </c>
      <c r="W75" s="19" cm="1">
        <f t="array" ref="W75">IFERROR(
    SUMPRODUCT(
        (Data_Clean_Build!AA$2:AA$51) *
        (Data_Clean_Build!$D$2:$D$51 = Data_Clean_Build!AA$1:AA$1) *
        (($B75 = "All") + (Data_Clean_Build!$F$2:$F$51 = $B75)) *
        (($C75 = "") + ISNUMBER(SEARCH(Data_Clean_Build!$B$2:$B$51,$C75)))
    ),
    0
)</f>
        <v>0</v>
      </c>
      <c r="X75" s="19" cm="1">
        <f t="array" ref="X75">IFERROR(
    SUMPRODUCT(
        (Data_Clean_Build!AB$2:AB$51) *
        (Data_Clean_Build!$D$2:$D$51 = Data_Clean_Build!AB$1:AB$1) *
        (($B75 = "All") + (Data_Clean_Build!$F$2:$F$51 = $B75)) *
        (($C75 = "") + ISNUMBER(SEARCH(Data_Clean_Build!$B$2:$B$51,$C75)))
    ),
    0
)</f>
        <v>0</v>
      </c>
      <c r="Y75" s="19" cm="1">
        <f t="array" ref="Y75">IFERROR(
    SUMPRODUCT(
        (Data_Clean_Build!AC$2:AC$51) *
        (Data_Clean_Build!$D$2:$D$51 = Data_Clean_Build!AC$1:AC$1) *
        (($B75 = "All") + (Data_Clean_Build!$F$2:$F$51 = $B75)) *
        (($C75 = "") + ISNUMBER(SEARCH(Data_Clean_Build!$B$2:$B$51,$C75)))
    ),
    0
)</f>
        <v>0</v>
      </c>
      <c r="Z75" s="19" cm="1">
        <f t="array" ref="Z75">IFERROR(
    SUMPRODUCT(
        (Data_Clean_Build!AD$2:AD$51) *
        (Data_Clean_Build!$D$2:$D$51 = Data_Clean_Build!AD$1:AD$1) *
        (($B75 = "All") + (Data_Clean_Build!$F$2:$F$51 = $B75)) *
        (($C75 = "") + ISNUMBER(SEARCH(Data_Clean_Build!$B$2:$B$51,$C75)))
    ),
    0
)</f>
        <v>0</v>
      </c>
      <c r="AA75" s="19" cm="1">
        <f t="array" ref="AA75">IFERROR(
    SUMPRODUCT(
        (Data_Clean_Build!AE$2:AE$51) *
        (Data_Clean_Build!$D$2:$D$51 = Data_Clean_Build!AE$1:AE$1) *
        (($B75 = "All") + (Data_Clean_Build!$F$2:$F$51 = $B75)) *
        (($C75 = "") + ISNUMBER(SEARCH(Data_Clean_Build!$B$2:$B$51,$C75)))
    ),
    0
)</f>
        <v>0</v>
      </c>
      <c r="AB75" s="19" cm="1">
        <f t="array" ref="AB75">IFERROR(
    SUMPRODUCT(
        (Data_Clean_Build!AF$2:AF$51) *
        (Data_Clean_Build!$D$2:$D$51 = Data_Clean_Build!AF$1:AF$1) *
        (($B75 = "All") + (Data_Clean_Build!$F$2:$F$51 = $B75)) *
        (($C75 = "") + ISNUMBER(SEARCH(Data_Clean_Build!$B$2:$B$51,$C75)))
    ),
    0
)</f>
        <v>0</v>
      </c>
      <c r="AC75" s="19" cm="1">
        <f t="array" ref="AC75">IFERROR(
    SUMPRODUCT(
        (Data_Clean_Build!AG$2:AG$51) *
        (Data_Clean_Build!$D$2:$D$51 = Data_Clean_Build!AG$1:AG$1) *
        (($B75 = "All") + (Data_Clean_Build!$F$2:$F$51 = $B75)) *
        (($C75 = "") + ISNUMBER(SEARCH(Data_Clean_Build!$B$2:$B$51,$C75)))
    ),
    0
)</f>
        <v>0</v>
      </c>
      <c r="AD75" s="19" cm="1">
        <f t="array" ref="AD75">IFERROR(
    SUMPRODUCT(
        (Data_Clean_Build!AH$2:AH$51) *
        (Data_Clean_Build!$D$2:$D$51 = Data_Clean_Build!AH$1:AH$1) *
        (($B75 = "All") + (Data_Clean_Build!$F$2:$F$51 = $B75)) *
        (($C75 = "") + ISNUMBER(SEARCH(Data_Clean_Build!$B$2:$B$51,$C75)))
    ),
    0
)</f>
        <v>108</v>
      </c>
      <c r="AE75" s="19" cm="1">
        <f t="array" ref="AE75">IFERROR(
    SUMPRODUCT(
        (Data_Clean_Build!AI$2:AI$51) *
        (Data_Clean_Build!$D$2:$D$51 = Data_Clean_Build!AI$1:AI$1) *
        (($B75 = "All") + (Data_Clean_Build!$F$2:$F$51 = $B75)) *
        (($C75 = "") + ISNUMBER(SEARCH(Data_Clean_Build!$B$2:$B$51,$C75)))
    ),
    0
)</f>
        <v>0</v>
      </c>
      <c r="AF75" s="19" cm="1">
        <f t="array" ref="AF75">IFERROR(
    SUMPRODUCT(
        (Data_Clean_Build!AJ$2:AJ$51) *
        (Data_Clean_Build!$D$2:$D$51 = Data_Clean_Build!AJ$1:AJ$1) *
        (($B75 = "All") + (Data_Clean_Build!$F$2:$F$51 = $B75)) *
        (($C75 = "") + ISNUMBER(SEARCH(Data_Clean_Build!$B$2:$B$51,$C75)))
    ),
    0
)</f>
        <v>0</v>
      </c>
      <c r="AH75" s="19" cm="1">
        <f t="array" ref="AH75">_xlfn.SWITCH($A75,"Start",$E75,"End",$G75,SUM($E75:$G75))</f>
        <v>0</v>
      </c>
      <c r="AI75" s="19" cm="1">
        <f t="array" ref="AI75">_xlfn.SWITCH($A75,"Start",$H75,"End",$J75,SUM($H75:$J75))</f>
        <v>0</v>
      </c>
      <c r="AJ75" s="19" cm="1">
        <f t="array" ref="AJ75">_xlfn.SWITCH($A75,"Start",$K75,"End",$M75,SUM($K75:$M75))</f>
        <v>0</v>
      </c>
      <c r="AK75" s="19" cm="1">
        <f t="array" ref="AK75">_xlfn.SWITCH($A75,"Start",$N75,"End",$P75,SUM($N75:$P75))</f>
        <v>0</v>
      </c>
      <c r="AL75" s="19" cm="1">
        <f t="array" ref="AL75">_xlfn.SWITCH($A75,"Start",$Q75,"End",$S75,SUM($Q75:$S75))</f>
        <v>0</v>
      </c>
      <c r="AM75" s="19" cm="1">
        <f t="array" ref="AM75">_xlfn.SWITCH($A75,"Start",$T75,"End",$V75,SUM($T75:$V75))</f>
        <v>0</v>
      </c>
      <c r="AN75" s="19" cm="1">
        <f t="array" ref="AN75">_xlfn.SWITCH($A75,"Start",$W75,"End",$Y75,SUM($W75:$Y75))</f>
        <v>0</v>
      </c>
      <c r="AO75" s="19" cm="1">
        <f t="array" ref="AO75">_xlfn.SWITCH($A75,"Start",$Z75,"End",$AB75,SUM($Z75:$AB75))</f>
        <v>0</v>
      </c>
      <c r="AP75" s="19" cm="1">
        <f t="array" ref="AP75">_xlfn.SWITCH($A75,"Start",$AC75,"End",$AE75,SUM($AC75:$AE75))</f>
        <v>108</v>
      </c>
      <c r="AR75" s="19" cm="1">
        <f t="array" ref="AR75">_xlfn.SWITCH($A75,"Start",$E75,"End",$P75,SUM($E75:$P75))</f>
        <v>0</v>
      </c>
      <c r="AS75" s="19" cm="1">
        <f t="array" ref="AS75">_xlfn.SWITCH($A75,"Start",$Q75,"End",$AB75,SUM($Q75:$AB75))</f>
        <v>0</v>
      </c>
    </row>
    <row r="76" spans="1:45" x14ac:dyDescent="0.2">
      <c r="A76" s="35" t="s">
        <v>17</v>
      </c>
      <c r="B76" s="34" t="s">
        <v>77</v>
      </c>
      <c r="C76" s="35" t="s">
        <v>16</v>
      </c>
      <c r="E76" s="19" cm="1">
        <f t="array" ref="E76">IFERROR(
    SUMPRODUCT(
        (Data_Clean_Build!I$2:I$51) *
        (Data_Clean_Build!H$2:H$51 &lt;&gt; "") *
        (Data_Clean_Build!H$2:H$51 = 0) *
       (Data_Clean_Build!$D$2:$D$51 &lt;&gt; Data_Clean_Build!I$1:I$1) *
        (($B76 = "All") + (Data_Clean_Build!$F$2:$F$51 = $B76)) *
        (($C76 = "") + ISNUMBER(SEARCH(Data_Clean_Build!$B$2:$B$51,$C76)))
    ),
    0
)</f>
        <v>0</v>
      </c>
      <c r="F76" s="19" cm="1">
        <f t="array" ref="F76">IFERROR(
    SUMPRODUCT(
        (Data_Clean_Build!J$2:J$51) *
        (Data_Clean_Build!I$2:I$51 &lt;&gt; "") *
        (Data_Clean_Build!I$2:I$51 = 0) *
       (Data_Clean_Build!$D$2:$D$51 &lt;&gt; Data_Clean_Build!J$1:J$1) *
        (($B76 = "All") + (Data_Clean_Build!$F$2:$F$51 = $B76)) *
        (($C76 = "") + ISNUMBER(SEARCH(Data_Clean_Build!$B$2:$B$51,$C76)))
    ),
    0
)</f>
        <v>0</v>
      </c>
      <c r="G76" s="19" cm="1">
        <f t="array" ref="G76">IFERROR(
    SUMPRODUCT(
        (Data_Clean_Build!K$2:K$51) *
        (Data_Clean_Build!J$2:J$51 &lt;&gt; "") *
        (Data_Clean_Build!J$2:J$51 = 0) *
       (Data_Clean_Build!$D$2:$D$51 &lt;&gt; Data_Clean_Build!K$1:K$1) *
        (($B76 = "All") + (Data_Clean_Build!$F$2:$F$51 = $B76)) *
        (($C76 = "") + ISNUMBER(SEARCH(Data_Clean_Build!$B$2:$B$51,$C76)))
    ),
    0
)</f>
        <v>0</v>
      </c>
      <c r="H76" s="19" cm="1">
        <f t="array" ref="H76">IFERROR(
    SUMPRODUCT(
        (Data_Clean_Build!L$2:L$51) *
        (Data_Clean_Build!K$2:K$51 &lt;&gt; "") *
        (Data_Clean_Build!K$2:K$51 = 0) *
       (Data_Clean_Build!$D$2:$D$51 &lt;&gt; Data_Clean_Build!L$1:L$1) *
        (($B76 = "All") + (Data_Clean_Build!$F$2:$F$51 = $B76)) *
        (($C76 = "") + ISNUMBER(SEARCH(Data_Clean_Build!$B$2:$B$51,$C76)))
    ),
    0
)</f>
        <v>0</v>
      </c>
      <c r="I76" s="19" cm="1">
        <f t="array" ref="I76">IFERROR(
    SUMPRODUCT(
        (Data_Clean_Build!M$2:M$51) *
        (Data_Clean_Build!L$2:L$51 &lt;&gt; "") *
        (Data_Clean_Build!L$2:L$51 = 0) *
       (Data_Clean_Build!$D$2:$D$51 &lt;&gt; Data_Clean_Build!M$1:M$1) *
        (($B76 = "All") + (Data_Clean_Build!$F$2:$F$51 = $B76)) *
        (($C76 = "") + ISNUMBER(SEARCH(Data_Clean_Build!$B$2:$B$51,$C76)))
    ),
    0
)</f>
        <v>0</v>
      </c>
      <c r="J76" s="19" cm="1">
        <f t="array" ref="J76">IFERROR(
    SUMPRODUCT(
        (Data_Clean_Build!N$2:N$51) *
        (Data_Clean_Build!M$2:M$51 &lt;&gt; "") *
        (Data_Clean_Build!M$2:M$51 = 0) *
       (Data_Clean_Build!$D$2:$D$51 &lt;&gt; Data_Clean_Build!N$1:N$1) *
        (($B76 = "All") + (Data_Clean_Build!$F$2:$F$51 = $B76)) *
        (($C76 = "") + ISNUMBER(SEARCH(Data_Clean_Build!$B$2:$B$51,$C76)))
    ),
    0
)</f>
        <v>0</v>
      </c>
      <c r="K76" s="19" cm="1">
        <f t="array" ref="K76">IFERROR(
    SUMPRODUCT(
        (Data_Clean_Build!O$2:O$51) *
        (Data_Clean_Build!N$2:N$51 &lt;&gt; "") *
        (Data_Clean_Build!N$2:N$51 = 0) *
       (Data_Clean_Build!$D$2:$D$51 &lt;&gt; Data_Clean_Build!O$1:O$1) *
        (($B76 = "All") + (Data_Clean_Build!$F$2:$F$51 = $B76)) *
        (($C76 = "") + ISNUMBER(SEARCH(Data_Clean_Build!$B$2:$B$51,$C76)))
    ),
    0
)</f>
        <v>0</v>
      </c>
      <c r="L76" s="19" cm="1">
        <f t="array" ref="L76">IFERROR(
    SUMPRODUCT(
        (Data_Clean_Build!P$2:P$51) *
        (Data_Clean_Build!O$2:O$51 &lt;&gt; "") *
        (Data_Clean_Build!O$2:O$51 = 0) *
       (Data_Clean_Build!$D$2:$D$51 &lt;&gt; Data_Clean_Build!P$1:P$1) *
        (($B76 = "All") + (Data_Clean_Build!$F$2:$F$51 = $B76)) *
        (($C76 = "") + ISNUMBER(SEARCH(Data_Clean_Build!$B$2:$B$51,$C76)))
    ),
    0
)</f>
        <v>0</v>
      </c>
      <c r="M76" s="19" cm="1">
        <f t="array" ref="M76">IFERROR(
    SUMPRODUCT(
        (Data_Clean_Build!Q$2:Q$51) *
        (Data_Clean_Build!P$2:P$51 &lt;&gt; "") *
        (Data_Clean_Build!P$2:P$51 = 0) *
       (Data_Clean_Build!$D$2:$D$51 &lt;&gt; Data_Clean_Build!Q$1:Q$1) *
        (($B76 = "All") + (Data_Clean_Build!$F$2:$F$51 = $B76)) *
        (($C76 = "") + ISNUMBER(SEARCH(Data_Clean_Build!$B$2:$B$51,$C76)))
    ),
    0
)</f>
        <v>0</v>
      </c>
      <c r="N76" s="19" cm="1">
        <f t="array" ref="N76">IFERROR(
    SUMPRODUCT(
        (Data_Clean_Build!R$2:R$51) *
        (Data_Clean_Build!Q$2:Q$51 &lt;&gt; "") *
        (Data_Clean_Build!Q$2:Q$51 = 0) *
       (Data_Clean_Build!$D$2:$D$51 &lt;&gt; Data_Clean_Build!R$1:R$1) *
        (($B76 = "All") + (Data_Clean_Build!$F$2:$F$51 = $B76)) *
        (($C76 = "") + ISNUMBER(SEARCH(Data_Clean_Build!$B$2:$B$51,$C76)))
    ),
    0
)</f>
        <v>0</v>
      </c>
      <c r="O76" s="19" cm="1">
        <f t="array" ref="O76">IFERROR(
    SUMPRODUCT(
        (Data_Clean_Build!S$2:S$51) *
        (Data_Clean_Build!R$2:R$51 &lt;&gt; "") *
        (Data_Clean_Build!R$2:R$51 = 0) *
       (Data_Clean_Build!$D$2:$D$51 &lt;&gt; Data_Clean_Build!S$1:S$1) *
        (($B76 = "All") + (Data_Clean_Build!$F$2:$F$51 = $B76)) *
        (($C76 = "") + ISNUMBER(SEARCH(Data_Clean_Build!$B$2:$B$51,$C76)))
    ),
    0
)</f>
        <v>0</v>
      </c>
      <c r="P76" s="19" cm="1">
        <f t="array" ref="P76">IFERROR(
    SUMPRODUCT(
        (Data_Clean_Build!T$2:T$51) *
        (Data_Clean_Build!S$2:S$51 &lt;&gt; "") *
        (Data_Clean_Build!S$2:S$51 = 0) *
       (Data_Clean_Build!$D$2:$D$51 &lt;&gt; Data_Clean_Build!T$1:T$1) *
        (($B76 = "All") + (Data_Clean_Build!$F$2:$F$51 = $B76)) *
        (($C76 = "") + ISNUMBER(SEARCH(Data_Clean_Build!$B$2:$B$51,$C76)))
    ),
    0
)</f>
        <v>0</v>
      </c>
      <c r="Q76" s="19" cm="1">
        <f t="array" ref="Q76">IFERROR(
    SUMPRODUCT(
        (Data_Clean_Build!U$2:U$51) *
        (Data_Clean_Build!T$2:T$51 &lt;&gt; "") *
        (Data_Clean_Build!T$2:T$51 = 0) *
       (Data_Clean_Build!$D$2:$D$51 &lt;&gt; Data_Clean_Build!U$1:U$1) *
        (($B76 = "All") + (Data_Clean_Build!$F$2:$F$51 = $B76)) *
        (($C76 = "") + ISNUMBER(SEARCH(Data_Clean_Build!$B$2:$B$51,$C76)))
    ),
    0
)</f>
        <v>0</v>
      </c>
      <c r="R76" s="19" cm="1">
        <f t="array" ref="R76">IFERROR(
    SUMPRODUCT(
        (Data_Clean_Build!V$2:V$51) *
        (Data_Clean_Build!U$2:U$51 &lt;&gt; "") *
        (Data_Clean_Build!U$2:U$51 = 0) *
       (Data_Clean_Build!$D$2:$D$51 &lt;&gt; Data_Clean_Build!V$1:V$1) *
        (($B76 = "All") + (Data_Clean_Build!$F$2:$F$51 = $B76)) *
        (($C76 = "") + ISNUMBER(SEARCH(Data_Clean_Build!$B$2:$B$51,$C76)))
    ),
    0
)</f>
        <v>0</v>
      </c>
      <c r="S76" s="19" cm="1">
        <f t="array" ref="S76">IFERROR(
    SUMPRODUCT(
        (Data_Clean_Build!W$2:W$51) *
        (Data_Clean_Build!V$2:V$51 &lt;&gt; "") *
        (Data_Clean_Build!V$2:V$51 = 0) *
       (Data_Clean_Build!$D$2:$D$51 &lt;&gt; Data_Clean_Build!W$1:W$1) *
        (($B76 = "All") + (Data_Clean_Build!$F$2:$F$51 = $B76)) *
        (($C76 = "") + ISNUMBER(SEARCH(Data_Clean_Build!$B$2:$B$51,$C76)))
    ),
    0
)</f>
        <v>0</v>
      </c>
      <c r="T76" s="19" cm="1">
        <f t="array" ref="T76">IFERROR(
    SUMPRODUCT(
        (Data_Clean_Build!X$2:X$51) *
        (Data_Clean_Build!W$2:W$51 &lt;&gt; "") *
        (Data_Clean_Build!W$2:W$51 = 0) *
       (Data_Clean_Build!$D$2:$D$51 &lt;&gt; Data_Clean_Build!X$1:X$1) *
        (($B76 = "All") + (Data_Clean_Build!$F$2:$F$51 = $B76)) *
        (($C76 = "") + ISNUMBER(SEARCH(Data_Clean_Build!$B$2:$B$51,$C76)))
    ),
    0
)</f>
        <v>0</v>
      </c>
      <c r="U76" s="19" cm="1">
        <f t="array" ref="U76">IFERROR(
    SUMPRODUCT(
        (Data_Clean_Build!Y$2:Y$51) *
        (Data_Clean_Build!X$2:X$51 &lt;&gt; "") *
        (Data_Clean_Build!X$2:X$51 = 0) *
       (Data_Clean_Build!$D$2:$D$51 &lt;&gt; Data_Clean_Build!Y$1:Y$1) *
        (($B76 = "All") + (Data_Clean_Build!$F$2:$F$51 = $B76)) *
        (($C76 = "") + ISNUMBER(SEARCH(Data_Clean_Build!$B$2:$B$51,$C76)))
    ),
    0
)</f>
        <v>0</v>
      </c>
      <c r="V76" s="19" cm="1">
        <f t="array" ref="V76">IFERROR(
    SUMPRODUCT(
        (Data_Clean_Build!Z$2:Z$51) *
        (Data_Clean_Build!Y$2:Y$51 &lt;&gt; "") *
        (Data_Clean_Build!Y$2:Y$51 = 0) *
       (Data_Clean_Build!$D$2:$D$51 &lt;&gt; Data_Clean_Build!Z$1:Z$1) *
        (($B76 = "All") + (Data_Clean_Build!$F$2:$F$51 = $B76)) *
        (($C76 = "") + ISNUMBER(SEARCH(Data_Clean_Build!$B$2:$B$51,$C76)))
    ),
    0
)</f>
        <v>0</v>
      </c>
      <c r="W76" s="19" cm="1">
        <f t="array" ref="W76">IFERROR(
    SUMPRODUCT(
        (Data_Clean_Build!AA$2:AA$51) *
        (Data_Clean_Build!Z$2:Z$51 &lt;&gt; "") *
        (Data_Clean_Build!Z$2:Z$51 = 0) *
       (Data_Clean_Build!$D$2:$D$51 &lt;&gt; Data_Clean_Build!AA$1:AA$1) *
        (($B76 = "All") + (Data_Clean_Build!$F$2:$F$51 = $B76)) *
        (($C76 = "") + ISNUMBER(SEARCH(Data_Clean_Build!$B$2:$B$51,$C76)))
    ),
    0
)</f>
        <v>0</v>
      </c>
      <c r="X76" s="19" cm="1">
        <f t="array" ref="X76">IFERROR(
    SUMPRODUCT(
        (Data_Clean_Build!AB$2:AB$51) *
        (Data_Clean_Build!AA$2:AA$51 &lt;&gt; "") *
        (Data_Clean_Build!AA$2:AA$51 = 0) *
       (Data_Clean_Build!$D$2:$D$51 &lt;&gt; Data_Clean_Build!AB$1:AB$1) *
        (($B76 = "All") + (Data_Clean_Build!$F$2:$F$51 = $B76)) *
        (($C76 = "") + ISNUMBER(SEARCH(Data_Clean_Build!$B$2:$B$51,$C76)))
    ),
    0
)</f>
        <v>0</v>
      </c>
      <c r="Y76" s="19" cm="1">
        <f t="array" ref="Y76">IFERROR(
    SUMPRODUCT(
        (Data_Clean_Build!AC$2:AC$51) *
        (Data_Clean_Build!AB$2:AB$51 &lt;&gt; "") *
        (Data_Clean_Build!AB$2:AB$51 = 0) *
       (Data_Clean_Build!$D$2:$D$51 &lt;&gt; Data_Clean_Build!AC$1:AC$1) *
        (($B76 = "All") + (Data_Clean_Build!$F$2:$F$51 = $B76)) *
        (($C76 = "") + ISNUMBER(SEARCH(Data_Clean_Build!$B$2:$B$51,$C76)))
    ),
    0
)</f>
        <v>0</v>
      </c>
      <c r="Z76" s="19" cm="1">
        <f t="array" ref="Z76">IFERROR(
    SUMPRODUCT(
        (Data_Clean_Build!AD$2:AD$51) *
        (Data_Clean_Build!AC$2:AC$51 &lt;&gt; "") *
        (Data_Clean_Build!AC$2:AC$51 = 0) *
       (Data_Clean_Build!$D$2:$D$51 &lt;&gt; Data_Clean_Build!AD$1:AD$1) *
        (($B76 = "All") + (Data_Clean_Build!$F$2:$F$51 = $B76)) *
        (($C76 = "") + ISNUMBER(SEARCH(Data_Clean_Build!$B$2:$B$51,$C76)))
    ),
    0
)</f>
        <v>0</v>
      </c>
      <c r="AA76" s="19" cm="1">
        <f t="array" ref="AA76">IFERROR(
    SUMPRODUCT(
        (Data_Clean_Build!AE$2:AE$51) *
        (Data_Clean_Build!AD$2:AD$51 &lt;&gt; "") *
        (Data_Clean_Build!AD$2:AD$51 = 0) *
       (Data_Clean_Build!$D$2:$D$51 &lt;&gt; Data_Clean_Build!AE$1:AE$1) *
        (($B76 = "All") + (Data_Clean_Build!$F$2:$F$51 = $B76)) *
        (($C76 = "") + ISNUMBER(SEARCH(Data_Clean_Build!$B$2:$B$51,$C76)))
    ),
    0
)</f>
        <v>0</v>
      </c>
      <c r="AB76" s="19" cm="1">
        <f t="array" ref="AB76">IFERROR(
    SUMPRODUCT(
        (Data_Clean_Build!AF$2:AF$51) *
        (Data_Clean_Build!AE$2:AE$51 &lt;&gt; "") *
        (Data_Clean_Build!AE$2:AE$51 = 0) *
       (Data_Clean_Build!$D$2:$D$51 &lt;&gt; Data_Clean_Build!AF$1:AF$1) *
        (($B76 = "All") + (Data_Clean_Build!$F$2:$F$51 = $B76)) *
        (($C76 = "") + ISNUMBER(SEARCH(Data_Clean_Build!$B$2:$B$51,$C76)))
    ),
    0
)</f>
        <v>0</v>
      </c>
      <c r="AC76" s="19" cm="1">
        <f t="array" ref="AC76">IFERROR(
    SUMPRODUCT(
        (Data_Clean_Build!AG$2:AG$51) *
        (Data_Clean_Build!AF$2:AF$51 &lt;&gt; "") *
        (Data_Clean_Build!AF$2:AF$51 = 0) *
       (Data_Clean_Build!$D$2:$D$51 &lt;&gt; Data_Clean_Build!AG$1:AG$1) *
        (($B76 = "All") + (Data_Clean_Build!$F$2:$F$51 = $B76)) *
        (($C76 = "") + ISNUMBER(SEARCH(Data_Clean_Build!$B$2:$B$51,$C76)))
    ),
    0
)</f>
        <v>0</v>
      </c>
      <c r="AD76" s="19" cm="1">
        <f t="array" ref="AD76">IFERROR(
    SUMPRODUCT(
        (Data_Clean_Build!AH$2:AH$51) *
        (Data_Clean_Build!AG$2:AG$51 &lt;&gt; "") *
        (Data_Clean_Build!AG$2:AG$51 = 0) *
       (Data_Clean_Build!$D$2:$D$51 &lt;&gt; Data_Clean_Build!AH$1:AH$1) *
        (($B76 = "All") + (Data_Clean_Build!$F$2:$F$51 = $B76)) *
        (($C76 = "") + ISNUMBER(SEARCH(Data_Clean_Build!$B$2:$B$51,$C76)))
    ),
    0
)</f>
        <v>0</v>
      </c>
      <c r="AE76" s="19" cm="1">
        <f t="array" ref="AE76">IFERROR(
    SUMPRODUCT(
        (Data_Clean_Build!AI$2:AI$51) *
        (Data_Clean_Build!AH$2:AH$51 &lt;&gt; "") *
        (Data_Clean_Build!AH$2:AH$51 = 0) *
       (Data_Clean_Build!$D$2:$D$51 &lt;&gt; Data_Clean_Build!AI$1:AI$1) *
        (($B76 = "All") + (Data_Clean_Build!$F$2:$F$51 = $B76)) *
        (($C76 = "") + ISNUMBER(SEARCH(Data_Clean_Build!$B$2:$B$51,$C76)))
    ),
    0
)</f>
        <v>0</v>
      </c>
      <c r="AF76" s="19" cm="1">
        <f t="array" ref="AF76">IFERROR(
    SUMPRODUCT(
        (Data_Clean_Build!AJ$2:AJ$51) *
        (Data_Clean_Build!AI$2:AI$51 &lt;&gt; "") *
        (Data_Clean_Build!AI$2:AI$51 = 0) *
       (Data_Clean_Build!$D$2:$D$51 &lt;&gt; Data_Clean_Build!AJ$1:AJ$1) *
        (($B76 = "All") + (Data_Clean_Build!$F$2:$F$51 = $B76)) *
        (($C76 = "") + ISNUMBER(SEARCH(Data_Clean_Build!$B$2:$B$51,$C76)))
    ),
    0
)</f>
        <v>0</v>
      </c>
      <c r="AH76" s="19" cm="1">
        <f t="array" ref="AH76">_xlfn.SWITCH($A76,"Start",$E76,"End",$G76,SUM($E76:$G76))</f>
        <v>0</v>
      </c>
      <c r="AI76" s="19" cm="1">
        <f t="array" ref="AI76">_xlfn.SWITCH($A76,"Start",$H76,"End",$J76,SUM($H76:$J76))</f>
        <v>0</v>
      </c>
      <c r="AJ76" s="19" cm="1">
        <f t="array" ref="AJ76">_xlfn.SWITCH($A76,"Start",$K76,"End",$M76,SUM($K76:$M76))</f>
        <v>0</v>
      </c>
      <c r="AK76" s="19" cm="1">
        <f t="array" ref="AK76">_xlfn.SWITCH($A76,"Start",$N76,"End",$P76,SUM($N76:$P76))</f>
        <v>0</v>
      </c>
      <c r="AL76" s="19" cm="1">
        <f t="array" ref="AL76">_xlfn.SWITCH($A76,"Start",$Q76,"End",$S76,SUM($Q76:$S76))</f>
        <v>0</v>
      </c>
      <c r="AM76" s="19" cm="1">
        <f t="array" ref="AM76">_xlfn.SWITCH($A76,"Start",$T76,"End",$V76,SUM($T76:$V76))</f>
        <v>0</v>
      </c>
      <c r="AN76" s="19" cm="1">
        <f t="array" ref="AN76">_xlfn.SWITCH($A76,"Start",$W76,"End",$Y76,SUM($W76:$Y76))</f>
        <v>0</v>
      </c>
      <c r="AO76" s="19" cm="1">
        <f t="array" ref="AO76">_xlfn.SWITCH($A76,"Start",$Z76,"End",$AB76,SUM($Z76:$AB76))</f>
        <v>0</v>
      </c>
      <c r="AP76" s="19" cm="1">
        <f t="array" ref="AP76">_xlfn.SWITCH($A76,"Start",$AC76,"End",$AE76,SUM($AC76:$AE76))</f>
        <v>0</v>
      </c>
      <c r="AR76" s="19" cm="1">
        <f t="array" ref="AR76">_xlfn.SWITCH($A76,"Start",$E76,"End",$P76,SUM($E76:$P76))</f>
        <v>0</v>
      </c>
      <c r="AS76" s="19" cm="1">
        <f t="array" ref="AS76">_xlfn.SWITCH($A76,"Start",$Q76,"End",$AB76,SUM($Q76:$AB76))</f>
        <v>0</v>
      </c>
    </row>
    <row r="77" spans="1:45" x14ac:dyDescent="0.2">
      <c r="A77" s="35" t="s">
        <v>18</v>
      </c>
      <c r="B77" s="34" t="s">
        <v>77</v>
      </c>
      <c r="C77" s="35" t="s">
        <v>16</v>
      </c>
      <c r="E77" s="19" cm="1">
        <f t="array" ref="E77">IFERROR(
    SUMPRODUCT(
        (Data_Clean_Build!I$2:I$51 - Data_Clean_Build!H$2:H$51) *
        ((Data_Clean_Build!I$2:I$51 - Data_Clean_Build!H$2:H$51) &gt; 0) *
        (Data_Clean_Build!H$2:H$51 &lt;&gt; 0) *
        (Data_Clean_Build!I$2:I$51 &lt;&gt; 0) *
        (($B77 = "All") + (Data_Clean_Build!$F$2:$F$51 = $B77)) *
        (($C77 = "") + ISNUMBER(SEARCH(Data_Clean_Build!$B$2:$B$51,$C77)))
    ),
    0
)</f>
        <v>0</v>
      </c>
      <c r="F77" s="19" cm="1">
        <f t="array" ref="F77">IFERROR(
    SUMPRODUCT(
        (Data_Clean_Build!J$2:J$51 - Data_Clean_Build!I$2:I$51) *
        ((Data_Clean_Build!J$2:J$51 - Data_Clean_Build!I$2:I$51) &gt; 0) *
        (Data_Clean_Build!I$2:I$51 &lt;&gt; 0) *
        (Data_Clean_Build!J$2:J$51 &lt;&gt; 0) *
        (($B77 = "All") + (Data_Clean_Build!$F$2:$F$51 = $B77)) *
        (($C77 = "") + ISNUMBER(SEARCH(Data_Clean_Build!$B$2:$B$51,$C77)))
    ),
    0
)</f>
        <v>0</v>
      </c>
      <c r="G77" s="19" cm="1">
        <f t="array" ref="G77">IFERROR(
    SUMPRODUCT(
        (Data_Clean_Build!K$2:K$51 - Data_Clean_Build!J$2:J$51) *
        ((Data_Clean_Build!K$2:K$51 - Data_Clean_Build!J$2:J$51) &gt; 0) *
        (Data_Clean_Build!J$2:J$51 &lt;&gt; 0) *
        (Data_Clean_Build!K$2:K$51 &lt;&gt; 0) *
        (($B77 = "All") + (Data_Clean_Build!$F$2:$F$51 = $B77)) *
        (($C77 = "") + ISNUMBER(SEARCH(Data_Clean_Build!$B$2:$B$51,$C77)))
    ),
    0
)</f>
        <v>0</v>
      </c>
      <c r="H77" s="19" cm="1">
        <f t="array" ref="H77">IFERROR(
    SUMPRODUCT(
        (Data_Clean_Build!L$2:L$51 - Data_Clean_Build!K$2:K$51) *
        ((Data_Clean_Build!L$2:L$51 - Data_Clean_Build!K$2:K$51) &gt; 0) *
        (Data_Clean_Build!K$2:K$51 &lt;&gt; 0) *
        (Data_Clean_Build!L$2:L$51 &lt;&gt; 0) *
        (($B77 = "All") + (Data_Clean_Build!$F$2:$F$51 = $B77)) *
        (($C77 = "") + ISNUMBER(SEARCH(Data_Clean_Build!$B$2:$B$51,$C77)))
    ),
    0
)</f>
        <v>0</v>
      </c>
      <c r="I77" s="19" cm="1">
        <f t="array" ref="I77">IFERROR(
    SUMPRODUCT(
        (Data_Clean_Build!M$2:M$51 - Data_Clean_Build!L$2:L$51) *
        ((Data_Clean_Build!M$2:M$51 - Data_Clean_Build!L$2:L$51) &gt; 0) *
        (Data_Clean_Build!L$2:L$51 &lt;&gt; 0) *
        (Data_Clean_Build!M$2:M$51 &lt;&gt; 0) *
        (($B77 = "All") + (Data_Clean_Build!$F$2:$F$51 = $B77)) *
        (($C77 = "") + ISNUMBER(SEARCH(Data_Clean_Build!$B$2:$B$51,$C77)))
    ),
    0
)</f>
        <v>0</v>
      </c>
      <c r="J77" s="19" cm="1">
        <f t="array" ref="J77">IFERROR(
    SUMPRODUCT(
        (Data_Clean_Build!N$2:N$51 - Data_Clean_Build!M$2:M$51) *
        ((Data_Clean_Build!N$2:N$51 - Data_Clean_Build!M$2:M$51) &gt; 0) *
        (Data_Clean_Build!M$2:M$51 &lt;&gt; 0) *
        (Data_Clean_Build!N$2:N$51 &lt;&gt; 0) *
        (($B77 = "All") + (Data_Clean_Build!$F$2:$F$51 = $B77)) *
        (($C77 = "") + ISNUMBER(SEARCH(Data_Clean_Build!$B$2:$B$51,$C77)))
    ),
    0
)</f>
        <v>0</v>
      </c>
      <c r="K77" s="19" cm="1">
        <f t="array" ref="K77">IFERROR(
    SUMPRODUCT(
        (Data_Clean_Build!O$2:O$51 - Data_Clean_Build!N$2:N$51) *
        ((Data_Clean_Build!O$2:O$51 - Data_Clean_Build!N$2:N$51) &gt; 0) *
        (Data_Clean_Build!N$2:N$51 &lt;&gt; 0) *
        (Data_Clean_Build!O$2:O$51 &lt;&gt; 0) *
        (($B77 = "All") + (Data_Clean_Build!$F$2:$F$51 = $B77)) *
        (($C77 = "") + ISNUMBER(SEARCH(Data_Clean_Build!$B$2:$B$51,$C77)))
    ),
    0
)</f>
        <v>0</v>
      </c>
      <c r="L77" s="19" cm="1">
        <f t="array" ref="L77">IFERROR(
    SUMPRODUCT(
        (Data_Clean_Build!P$2:P$51 - Data_Clean_Build!O$2:O$51) *
        ((Data_Clean_Build!P$2:P$51 - Data_Clean_Build!O$2:O$51) &gt; 0) *
        (Data_Clean_Build!O$2:O$51 &lt;&gt; 0) *
        (Data_Clean_Build!P$2:P$51 &lt;&gt; 0) *
        (($B77 = "All") + (Data_Clean_Build!$F$2:$F$51 = $B77)) *
        (($C77 = "") + ISNUMBER(SEARCH(Data_Clean_Build!$B$2:$B$51,$C77)))
    ),
    0
)</f>
        <v>0</v>
      </c>
      <c r="M77" s="19" cm="1">
        <f t="array" ref="M77">IFERROR(
    SUMPRODUCT(
        (Data_Clean_Build!Q$2:Q$51 - Data_Clean_Build!P$2:P$51) *
        ((Data_Clean_Build!Q$2:Q$51 - Data_Clean_Build!P$2:P$51) &gt; 0) *
        (Data_Clean_Build!P$2:P$51 &lt;&gt; 0) *
        (Data_Clean_Build!Q$2:Q$51 &lt;&gt; 0) *
        (($B77 = "All") + (Data_Clean_Build!$F$2:$F$51 = $B77)) *
        (($C77 = "") + ISNUMBER(SEARCH(Data_Clean_Build!$B$2:$B$51,$C77)))
    ),
    0
)</f>
        <v>0</v>
      </c>
      <c r="N77" s="19" cm="1">
        <f t="array" ref="N77">IFERROR(
    SUMPRODUCT(
        (Data_Clean_Build!R$2:R$51 - Data_Clean_Build!Q$2:Q$51) *
        ((Data_Clean_Build!R$2:R$51 - Data_Clean_Build!Q$2:Q$51) &gt; 0) *
        (Data_Clean_Build!Q$2:Q$51 &lt;&gt; 0) *
        (Data_Clean_Build!R$2:R$51 &lt;&gt; 0) *
        (($B77 = "All") + (Data_Clean_Build!$F$2:$F$51 = $B77)) *
        (($C77 = "") + ISNUMBER(SEARCH(Data_Clean_Build!$B$2:$B$51,$C77)))
    ),
    0
)</f>
        <v>0</v>
      </c>
      <c r="O77" s="19" cm="1">
        <f t="array" ref="O77">IFERROR(
    SUMPRODUCT(
        (Data_Clean_Build!S$2:S$51 - Data_Clean_Build!R$2:R$51) *
        ((Data_Clean_Build!S$2:S$51 - Data_Clean_Build!R$2:R$51) &gt; 0) *
        (Data_Clean_Build!R$2:R$51 &lt;&gt; 0) *
        (Data_Clean_Build!S$2:S$51 &lt;&gt; 0) *
        (($B77 = "All") + (Data_Clean_Build!$F$2:$F$51 = $B77)) *
        (($C77 = "") + ISNUMBER(SEARCH(Data_Clean_Build!$B$2:$B$51,$C77)))
    ),
    0
)</f>
        <v>0</v>
      </c>
      <c r="P77" s="19" cm="1">
        <f t="array" ref="P77">IFERROR(
    SUMPRODUCT(
        (Data_Clean_Build!T$2:T$51 - Data_Clean_Build!S$2:S$51) *
        ((Data_Clean_Build!T$2:T$51 - Data_Clean_Build!S$2:S$51) &gt; 0) *
        (Data_Clean_Build!S$2:S$51 &lt;&gt; 0) *
        (Data_Clean_Build!T$2:T$51 &lt;&gt; 0) *
        (($B77 = "All") + (Data_Clean_Build!$F$2:$F$51 = $B77)) *
        (($C77 = "") + ISNUMBER(SEARCH(Data_Clean_Build!$B$2:$B$51,$C77)))
    ),
    0
)</f>
        <v>0</v>
      </c>
      <c r="Q77" s="19" cm="1">
        <f t="array" ref="Q77">IFERROR(
    SUMPRODUCT(
        (Data_Clean_Build!U$2:U$51 - Data_Clean_Build!T$2:T$51) *
        ((Data_Clean_Build!U$2:U$51 - Data_Clean_Build!T$2:T$51) &gt; 0) *
        (Data_Clean_Build!T$2:T$51 &lt;&gt; 0) *
        (Data_Clean_Build!U$2:U$51 &lt;&gt; 0) *
        (($B77 = "All") + (Data_Clean_Build!$F$2:$F$51 = $B77)) *
        (($C77 = "") + ISNUMBER(SEARCH(Data_Clean_Build!$B$2:$B$51,$C77)))
    ),
    0
)</f>
        <v>0</v>
      </c>
      <c r="R77" s="19" cm="1">
        <f t="array" ref="R77">IFERROR(
    SUMPRODUCT(
        (Data_Clean_Build!V$2:V$51 - Data_Clean_Build!U$2:U$51) *
        ((Data_Clean_Build!V$2:V$51 - Data_Clean_Build!U$2:U$51) &gt; 0) *
        (Data_Clean_Build!U$2:U$51 &lt;&gt; 0) *
        (Data_Clean_Build!V$2:V$51 &lt;&gt; 0) *
        (($B77 = "All") + (Data_Clean_Build!$F$2:$F$51 = $B77)) *
        (($C77 = "") + ISNUMBER(SEARCH(Data_Clean_Build!$B$2:$B$51,$C77)))
    ),
    0
)</f>
        <v>0</v>
      </c>
      <c r="S77" s="19" cm="1">
        <f t="array" ref="S77">IFERROR(
    SUMPRODUCT(
        (Data_Clean_Build!W$2:W$51 - Data_Clean_Build!V$2:V$51) *
        ((Data_Clean_Build!W$2:W$51 - Data_Clean_Build!V$2:V$51) &gt; 0) *
        (Data_Clean_Build!V$2:V$51 &lt;&gt; 0) *
        (Data_Clean_Build!W$2:W$51 &lt;&gt; 0) *
        (($B77 = "All") + (Data_Clean_Build!$F$2:$F$51 = $B77)) *
        (($C77 = "") + ISNUMBER(SEARCH(Data_Clean_Build!$B$2:$B$51,$C77)))
    ),
    0
)</f>
        <v>0</v>
      </c>
      <c r="T77" s="19" cm="1">
        <f t="array" ref="T77">IFERROR(
    SUMPRODUCT(
        (Data_Clean_Build!X$2:X$51 - Data_Clean_Build!W$2:W$51) *
        ((Data_Clean_Build!X$2:X$51 - Data_Clean_Build!W$2:W$51) &gt; 0) *
        (Data_Clean_Build!W$2:W$51 &lt;&gt; 0) *
        (Data_Clean_Build!X$2:X$51 &lt;&gt; 0) *
        (($B77 = "All") + (Data_Clean_Build!$F$2:$F$51 = $B77)) *
        (($C77 = "") + ISNUMBER(SEARCH(Data_Clean_Build!$B$2:$B$51,$C77)))
    ),
    0
)</f>
        <v>0</v>
      </c>
      <c r="U77" s="19" cm="1">
        <f t="array" ref="U77">IFERROR(
    SUMPRODUCT(
        (Data_Clean_Build!Y$2:Y$51 - Data_Clean_Build!X$2:X$51) *
        ((Data_Clean_Build!Y$2:Y$51 - Data_Clean_Build!X$2:X$51) &gt; 0) *
        (Data_Clean_Build!X$2:X$51 &lt;&gt; 0) *
        (Data_Clean_Build!Y$2:Y$51 &lt;&gt; 0) *
        (($B77 = "All") + (Data_Clean_Build!$F$2:$F$51 = $B77)) *
        (($C77 = "") + ISNUMBER(SEARCH(Data_Clean_Build!$B$2:$B$51,$C77)))
    ),
    0
)</f>
        <v>0</v>
      </c>
      <c r="V77" s="19" cm="1">
        <f t="array" ref="V77">IFERROR(
    SUMPRODUCT(
        (Data_Clean_Build!Z$2:Z$51 - Data_Clean_Build!Y$2:Y$51) *
        ((Data_Clean_Build!Z$2:Z$51 - Data_Clean_Build!Y$2:Y$51) &gt; 0) *
        (Data_Clean_Build!Y$2:Y$51 &lt;&gt; 0) *
        (Data_Clean_Build!Z$2:Z$51 &lt;&gt; 0) *
        (($B77 = "All") + (Data_Clean_Build!$F$2:$F$51 = $B77)) *
        (($C77 = "") + ISNUMBER(SEARCH(Data_Clean_Build!$B$2:$B$51,$C77)))
    ),
    0
)</f>
        <v>0</v>
      </c>
      <c r="W77" s="19" cm="1">
        <f t="array" ref="W77">IFERROR(
    SUMPRODUCT(
        (Data_Clean_Build!AA$2:AA$51 - Data_Clean_Build!Z$2:Z$51) *
        ((Data_Clean_Build!AA$2:AA$51 - Data_Clean_Build!Z$2:Z$51) &gt; 0) *
        (Data_Clean_Build!Z$2:Z$51 &lt;&gt; 0) *
        (Data_Clean_Build!AA$2:AA$51 &lt;&gt; 0) *
        (($B77 = "All") + (Data_Clean_Build!$F$2:$F$51 = $B77)) *
        (($C77 = "") + ISNUMBER(SEARCH(Data_Clean_Build!$B$2:$B$51,$C77)))
    ),
    0
)</f>
        <v>0</v>
      </c>
      <c r="X77" s="19" cm="1">
        <f t="array" ref="X77">IFERROR(
    SUMPRODUCT(
        (Data_Clean_Build!AB$2:AB$51 - Data_Clean_Build!AA$2:AA$51) *
        ((Data_Clean_Build!AB$2:AB$51 - Data_Clean_Build!AA$2:AA$51) &gt; 0) *
        (Data_Clean_Build!AA$2:AA$51 &lt;&gt; 0) *
        (Data_Clean_Build!AB$2:AB$51 &lt;&gt; 0) *
        (($B77 = "All") + (Data_Clean_Build!$F$2:$F$51 = $B77)) *
        (($C77 = "") + ISNUMBER(SEARCH(Data_Clean_Build!$B$2:$B$51,$C77)))
    ),
    0
)</f>
        <v>0</v>
      </c>
      <c r="Y77" s="19" cm="1">
        <f t="array" ref="Y77">IFERROR(
    SUMPRODUCT(
        (Data_Clean_Build!AC$2:AC$51 - Data_Clean_Build!AB$2:AB$51) *
        ((Data_Clean_Build!AC$2:AC$51 - Data_Clean_Build!AB$2:AB$51) &gt; 0) *
        (Data_Clean_Build!AB$2:AB$51 &lt;&gt; 0) *
        (Data_Clean_Build!AC$2:AC$51 &lt;&gt; 0) *
        (($B77 = "All") + (Data_Clean_Build!$F$2:$F$51 = $B77)) *
        (($C77 = "") + ISNUMBER(SEARCH(Data_Clean_Build!$B$2:$B$51,$C77)))
    ),
    0
)</f>
        <v>0</v>
      </c>
      <c r="Z77" s="19" cm="1">
        <f t="array" ref="Z77">IFERROR(
    SUMPRODUCT(
        (Data_Clean_Build!AD$2:AD$51 - Data_Clean_Build!AC$2:AC$51) *
        ((Data_Clean_Build!AD$2:AD$51 - Data_Clean_Build!AC$2:AC$51) &gt; 0) *
        (Data_Clean_Build!AC$2:AC$51 &lt;&gt; 0) *
        (Data_Clean_Build!AD$2:AD$51 &lt;&gt; 0) *
        (($B77 = "All") + (Data_Clean_Build!$F$2:$F$51 = $B77)) *
        (($C77 = "") + ISNUMBER(SEARCH(Data_Clean_Build!$B$2:$B$51,$C77)))
    ),
    0
)</f>
        <v>0</v>
      </c>
      <c r="AA77" s="19" cm="1">
        <f t="array" ref="AA77">IFERROR(
    SUMPRODUCT(
        (Data_Clean_Build!AE$2:AE$51 - Data_Clean_Build!AD$2:AD$51) *
        ((Data_Clean_Build!AE$2:AE$51 - Data_Clean_Build!AD$2:AD$51) &gt; 0) *
        (Data_Clean_Build!AD$2:AD$51 &lt;&gt; 0) *
        (Data_Clean_Build!AE$2:AE$51 &lt;&gt; 0) *
        (($B77 = "All") + (Data_Clean_Build!$F$2:$F$51 = $B77)) *
        (($C77 = "") + ISNUMBER(SEARCH(Data_Clean_Build!$B$2:$B$51,$C77)))
    ),
    0
)</f>
        <v>0</v>
      </c>
      <c r="AB77" s="19" cm="1">
        <f t="array" ref="AB77">IFERROR(
    SUMPRODUCT(
        (Data_Clean_Build!AF$2:AF$51 - Data_Clean_Build!AE$2:AE$51) *
        ((Data_Clean_Build!AF$2:AF$51 - Data_Clean_Build!AE$2:AE$51) &gt; 0) *
        (Data_Clean_Build!AE$2:AE$51 &lt;&gt; 0) *
        (Data_Clean_Build!AF$2:AF$51 &lt;&gt; 0) *
        (($B77 = "All") + (Data_Clean_Build!$F$2:$F$51 = $B77)) *
        (($C77 = "") + ISNUMBER(SEARCH(Data_Clean_Build!$B$2:$B$51,$C77)))
    ),
    0
)</f>
        <v>0</v>
      </c>
      <c r="AC77" s="19" cm="1">
        <f t="array" ref="AC77">IFERROR(
    SUMPRODUCT(
        (Data_Clean_Build!AG$2:AG$51 - Data_Clean_Build!AF$2:AF$51) *
        ((Data_Clean_Build!AG$2:AG$51 - Data_Clean_Build!AF$2:AF$51) &gt; 0) *
        (Data_Clean_Build!AF$2:AF$51 &lt;&gt; 0) *
        (Data_Clean_Build!AG$2:AG$51 &lt;&gt; 0) *
        (($B77 = "All") + (Data_Clean_Build!$F$2:$F$51 = $B77)) *
        (($C77 = "") + ISNUMBER(SEARCH(Data_Clean_Build!$B$2:$B$51,$C77)))
    ),
    0
)</f>
        <v>0</v>
      </c>
      <c r="AD77" s="19" cm="1">
        <f t="array" ref="AD77">IFERROR(
    SUMPRODUCT(
        (Data_Clean_Build!AH$2:AH$51 - Data_Clean_Build!AG$2:AG$51) *
        ((Data_Clean_Build!AH$2:AH$51 - Data_Clean_Build!AG$2:AG$51) &gt; 0) *
        (Data_Clean_Build!AG$2:AG$51 &lt;&gt; 0) *
        (Data_Clean_Build!AH$2:AH$51 &lt;&gt; 0) *
        (($B77 = "All") + (Data_Clean_Build!$F$2:$F$51 = $B77)) *
        (($C77 = "") + ISNUMBER(SEARCH(Data_Clean_Build!$B$2:$B$51,$C77)))
    ),
    0
)</f>
        <v>0</v>
      </c>
      <c r="AE77" s="19" cm="1">
        <f t="array" ref="AE77">IFERROR(
    SUMPRODUCT(
        (Data_Clean_Build!AI$2:AI$51 - Data_Clean_Build!AH$2:AH$51) *
        ((Data_Clean_Build!AI$2:AI$51 - Data_Clean_Build!AH$2:AH$51) &gt; 0) *
        (Data_Clean_Build!AH$2:AH$51 &lt;&gt; 0) *
        (Data_Clean_Build!AI$2:AI$51 &lt;&gt; 0) *
        (($B77 = "All") + (Data_Clean_Build!$F$2:$F$51 = $B77)) *
        (($C77 = "") + ISNUMBER(SEARCH(Data_Clean_Build!$B$2:$B$51,$C77)))
    ),
    0
)</f>
        <v>0</v>
      </c>
      <c r="AF77" s="19" cm="1">
        <f t="array" ref="AF77">IFERROR(
    SUMPRODUCT(
        (Data_Clean_Build!AJ$2:AJ$51 - Data_Clean_Build!AI$2:AI$51) *
        ((Data_Clean_Build!AJ$2:AJ$51 - Data_Clean_Build!AI$2:AI$51) &gt; 0) *
        (Data_Clean_Build!AI$2:AI$51 &lt;&gt; 0) *
        (Data_Clean_Build!AJ$2:AJ$51 &lt;&gt; 0) *
        (($B77 = "All") + (Data_Clean_Build!$F$2:$F$51 = $B77)) *
        (($C77 = "") + ISNUMBER(SEARCH(Data_Clean_Build!$B$2:$B$51,$C77)))
    ),
    0
)</f>
        <v>0</v>
      </c>
      <c r="AH77" s="19" cm="1">
        <f t="array" ref="AH77">_xlfn.SWITCH($A77,"Start",$E77,"End",$G77,SUM($E77:$G77))</f>
        <v>0</v>
      </c>
      <c r="AI77" s="19" cm="1">
        <f t="array" ref="AI77">_xlfn.SWITCH($A77,"Start",$H77,"End",$J77,SUM($H77:$J77))</f>
        <v>0</v>
      </c>
      <c r="AJ77" s="19" cm="1">
        <f t="array" ref="AJ77">_xlfn.SWITCH($A77,"Start",$K77,"End",$M77,SUM($K77:$M77))</f>
        <v>0</v>
      </c>
      <c r="AK77" s="19" cm="1">
        <f t="array" ref="AK77">_xlfn.SWITCH($A77,"Start",$N77,"End",$P77,SUM($N77:$P77))</f>
        <v>0</v>
      </c>
      <c r="AL77" s="19" cm="1">
        <f t="array" ref="AL77">_xlfn.SWITCH($A77,"Start",$Q77,"End",$S77,SUM($Q77:$S77))</f>
        <v>0</v>
      </c>
      <c r="AM77" s="19" cm="1">
        <f t="array" ref="AM77">_xlfn.SWITCH($A77,"Start",$T77,"End",$V77,SUM($T77:$V77))</f>
        <v>0</v>
      </c>
      <c r="AN77" s="19" cm="1">
        <f t="array" ref="AN77">_xlfn.SWITCH($A77,"Start",$W77,"End",$Y77,SUM($W77:$Y77))</f>
        <v>0</v>
      </c>
      <c r="AO77" s="19" cm="1">
        <f t="array" ref="AO77">_xlfn.SWITCH($A77,"Start",$Z77,"End",$AB77,SUM($Z77:$AB77))</f>
        <v>0</v>
      </c>
      <c r="AP77" s="19" cm="1">
        <f t="array" ref="AP77">_xlfn.SWITCH($A77,"Start",$AC77,"End",$AE77,SUM($AC77:$AE77))</f>
        <v>0</v>
      </c>
      <c r="AR77" s="19" cm="1">
        <f t="array" ref="AR77">_xlfn.SWITCH($A77,"Start",$E77,"End",$P77,SUM($E77:$P77))</f>
        <v>0</v>
      </c>
      <c r="AS77" s="19" cm="1">
        <f t="array" ref="AS77">_xlfn.SWITCH($A77,"Start",$Q77,"End",$AB77,SUM($Q77:$AB77))</f>
        <v>0</v>
      </c>
    </row>
    <row r="78" spans="1:45" x14ac:dyDescent="0.2">
      <c r="A78" s="35" t="s">
        <v>19</v>
      </c>
      <c r="B78" s="34" t="s">
        <v>77</v>
      </c>
      <c r="C78" s="35" t="s">
        <v>16</v>
      </c>
      <c r="E78" s="19" cm="1">
        <f t="array" ref="E78">IFERROR(
    SUMPRODUCT(
        (Data_Clean_Build!I$2:I$51 - Data_Clean_Build!H$2:H$51) *
        ((Data_Clean_Build!I$2:I$51 - Data_Clean_Build!H$2:H$51) &lt; 0) *
        (Data_Clean_Build!H$2:H$51 &lt;&gt; 0) *
        (Data_Clean_Build!I$2:I$51 &lt;&gt; 0) *
        (($B78 = "All") + (Data_Clean_Build!$F$2:$F$51 = $B78)) *
        (($C78 = "") + ISNUMBER(SEARCH(Data_Clean_Build!$B$2:$B$51,$C78)))
    ),
    0
)</f>
        <v>0</v>
      </c>
      <c r="F78" s="19" cm="1">
        <f t="array" ref="F78">IFERROR(
    SUMPRODUCT(
        (Data_Clean_Build!J$2:J$51 - Data_Clean_Build!I$2:I$51) *
        ((Data_Clean_Build!J$2:J$51 - Data_Clean_Build!I$2:I$51) &lt; 0) *
        (Data_Clean_Build!I$2:I$51 &lt;&gt; 0) *
        (Data_Clean_Build!J$2:J$51 &lt;&gt; 0) *
        (($B78 = "All") + (Data_Clean_Build!$F$2:$F$51 = $B78)) *
        (($C78 = "") + ISNUMBER(SEARCH(Data_Clean_Build!$B$2:$B$51,$C78)))
    ),
    0
)</f>
        <v>0</v>
      </c>
      <c r="G78" s="19" cm="1">
        <f t="array" ref="G78">IFERROR(
    SUMPRODUCT(
        (Data_Clean_Build!K$2:K$51 - Data_Clean_Build!J$2:J$51) *
        ((Data_Clean_Build!K$2:K$51 - Data_Clean_Build!J$2:J$51) &lt; 0) *
        (Data_Clean_Build!J$2:J$51 &lt;&gt; 0) *
        (Data_Clean_Build!K$2:K$51 &lt;&gt; 0) *
        (($B78 = "All") + (Data_Clean_Build!$F$2:$F$51 = $B78)) *
        (($C78 = "") + ISNUMBER(SEARCH(Data_Clean_Build!$B$2:$B$51,$C78)))
    ),
    0
)</f>
        <v>0</v>
      </c>
      <c r="H78" s="19" cm="1">
        <f t="array" ref="H78">IFERROR(
    SUMPRODUCT(
        (Data_Clean_Build!L$2:L$51 - Data_Clean_Build!K$2:K$51) *
        ((Data_Clean_Build!L$2:L$51 - Data_Clean_Build!K$2:K$51) &lt; 0) *
        (Data_Clean_Build!K$2:K$51 &lt;&gt; 0) *
        (Data_Clean_Build!L$2:L$51 &lt;&gt; 0) *
        (($B78 = "All") + (Data_Clean_Build!$F$2:$F$51 = $B78)) *
        (($C78 = "") + ISNUMBER(SEARCH(Data_Clean_Build!$B$2:$B$51,$C78)))
    ),
    0
)</f>
        <v>0</v>
      </c>
      <c r="I78" s="19" cm="1">
        <f t="array" ref="I78">IFERROR(
    SUMPRODUCT(
        (Data_Clean_Build!M$2:M$51 - Data_Clean_Build!L$2:L$51) *
        ((Data_Clean_Build!M$2:M$51 - Data_Clean_Build!L$2:L$51) &lt; 0) *
        (Data_Clean_Build!L$2:L$51 &lt;&gt; 0) *
        (Data_Clean_Build!M$2:M$51 &lt;&gt; 0) *
        (($B78 = "All") + (Data_Clean_Build!$F$2:$F$51 = $B78)) *
        (($C78 = "") + ISNUMBER(SEARCH(Data_Clean_Build!$B$2:$B$51,$C78)))
    ),
    0
)</f>
        <v>0</v>
      </c>
      <c r="J78" s="19" cm="1">
        <f t="array" ref="J78">IFERROR(
    SUMPRODUCT(
        (Data_Clean_Build!N$2:N$51 - Data_Clean_Build!M$2:M$51) *
        ((Data_Clean_Build!N$2:N$51 - Data_Clean_Build!M$2:M$51) &lt; 0) *
        (Data_Clean_Build!M$2:M$51 &lt;&gt; 0) *
        (Data_Clean_Build!N$2:N$51 &lt;&gt; 0) *
        (($B78 = "All") + (Data_Clean_Build!$F$2:$F$51 = $B78)) *
        (($C78 = "") + ISNUMBER(SEARCH(Data_Clean_Build!$B$2:$B$51,$C78)))
    ),
    0
)</f>
        <v>0</v>
      </c>
      <c r="K78" s="19" cm="1">
        <f t="array" ref="K78">IFERROR(
    SUMPRODUCT(
        (Data_Clean_Build!O$2:O$51 - Data_Clean_Build!N$2:N$51) *
        ((Data_Clean_Build!O$2:O$51 - Data_Clean_Build!N$2:N$51) &lt; 0) *
        (Data_Clean_Build!N$2:N$51 &lt;&gt; 0) *
        (Data_Clean_Build!O$2:O$51 &lt;&gt; 0) *
        (($B78 = "All") + (Data_Clean_Build!$F$2:$F$51 = $B78)) *
        (($C78 = "") + ISNUMBER(SEARCH(Data_Clean_Build!$B$2:$B$51,$C78)))
    ),
    0
)</f>
        <v>0</v>
      </c>
      <c r="L78" s="19" cm="1">
        <f t="array" ref="L78">IFERROR(
    SUMPRODUCT(
        (Data_Clean_Build!P$2:P$51 - Data_Clean_Build!O$2:O$51) *
        ((Data_Clean_Build!P$2:P$51 - Data_Clean_Build!O$2:O$51) &lt; 0) *
        (Data_Clean_Build!O$2:O$51 &lt;&gt; 0) *
        (Data_Clean_Build!P$2:P$51 &lt;&gt; 0) *
        (($B78 = "All") + (Data_Clean_Build!$F$2:$F$51 = $B78)) *
        (($C78 = "") + ISNUMBER(SEARCH(Data_Clean_Build!$B$2:$B$51,$C78)))
    ),
    0
)</f>
        <v>0</v>
      </c>
      <c r="M78" s="19" cm="1">
        <f t="array" ref="M78">IFERROR(
    SUMPRODUCT(
        (Data_Clean_Build!Q$2:Q$51 - Data_Clean_Build!P$2:P$51) *
        ((Data_Clean_Build!Q$2:Q$51 - Data_Clean_Build!P$2:P$51) &lt; 0) *
        (Data_Clean_Build!P$2:P$51 &lt;&gt; 0) *
        (Data_Clean_Build!Q$2:Q$51 &lt;&gt; 0) *
        (($B78 = "All") + (Data_Clean_Build!$F$2:$F$51 = $B78)) *
        (($C78 = "") + ISNUMBER(SEARCH(Data_Clean_Build!$B$2:$B$51,$C78)))
    ),
    0
)</f>
        <v>0</v>
      </c>
      <c r="N78" s="19" cm="1">
        <f t="array" ref="N78">IFERROR(
    SUMPRODUCT(
        (Data_Clean_Build!R$2:R$51 - Data_Clean_Build!Q$2:Q$51) *
        ((Data_Clean_Build!R$2:R$51 - Data_Clean_Build!Q$2:Q$51) &lt; 0) *
        (Data_Clean_Build!Q$2:Q$51 &lt;&gt; 0) *
        (Data_Clean_Build!R$2:R$51 &lt;&gt; 0) *
        (($B78 = "All") + (Data_Clean_Build!$F$2:$F$51 = $B78)) *
        (($C78 = "") + ISNUMBER(SEARCH(Data_Clean_Build!$B$2:$B$51,$C78)))
    ),
    0
)</f>
        <v>0</v>
      </c>
      <c r="O78" s="19" cm="1">
        <f t="array" ref="O78">IFERROR(
    SUMPRODUCT(
        (Data_Clean_Build!S$2:S$51 - Data_Clean_Build!R$2:R$51) *
        ((Data_Clean_Build!S$2:S$51 - Data_Clean_Build!R$2:R$51) &lt; 0) *
        (Data_Clean_Build!R$2:R$51 &lt;&gt; 0) *
        (Data_Clean_Build!S$2:S$51 &lt;&gt; 0) *
        (($B78 = "All") + (Data_Clean_Build!$F$2:$F$51 = $B78)) *
        (($C78 = "") + ISNUMBER(SEARCH(Data_Clean_Build!$B$2:$B$51,$C78)))
    ),
    0
)</f>
        <v>0</v>
      </c>
      <c r="P78" s="19" cm="1">
        <f t="array" ref="P78">IFERROR(
    SUMPRODUCT(
        (Data_Clean_Build!T$2:T$51 - Data_Clean_Build!S$2:S$51) *
        ((Data_Clean_Build!T$2:T$51 - Data_Clean_Build!S$2:S$51) &lt; 0) *
        (Data_Clean_Build!S$2:S$51 &lt;&gt; 0) *
        (Data_Clean_Build!T$2:T$51 &lt;&gt; 0) *
        (($B78 = "All") + (Data_Clean_Build!$F$2:$F$51 = $B78)) *
        (($C78 = "") + ISNUMBER(SEARCH(Data_Clean_Build!$B$2:$B$51,$C78)))
    ),
    0
)</f>
        <v>0</v>
      </c>
      <c r="Q78" s="19" cm="1">
        <f t="array" ref="Q78">IFERROR(
    SUMPRODUCT(
        (Data_Clean_Build!U$2:U$51 - Data_Clean_Build!T$2:T$51) *
        ((Data_Clean_Build!U$2:U$51 - Data_Clean_Build!T$2:T$51) &lt; 0) *
        (Data_Clean_Build!T$2:T$51 &lt;&gt; 0) *
        (Data_Clean_Build!U$2:U$51 &lt;&gt; 0) *
        (($B78 = "All") + (Data_Clean_Build!$F$2:$F$51 = $B78)) *
        (($C78 = "") + ISNUMBER(SEARCH(Data_Clean_Build!$B$2:$B$51,$C78)))
    ),
    0
)</f>
        <v>0</v>
      </c>
      <c r="R78" s="19" cm="1">
        <f t="array" ref="R78">IFERROR(
    SUMPRODUCT(
        (Data_Clean_Build!V$2:V$51 - Data_Clean_Build!U$2:U$51) *
        ((Data_Clean_Build!V$2:V$51 - Data_Clean_Build!U$2:U$51) &lt; 0) *
        (Data_Clean_Build!U$2:U$51 &lt;&gt; 0) *
        (Data_Clean_Build!V$2:V$51 &lt;&gt; 0) *
        (($B78 = "All") + (Data_Clean_Build!$F$2:$F$51 = $B78)) *
        (($C78 = "") + ISNUMBER(SEARCH(Data_Clean_Build!$B$2:$B$51,$C78)))
    ),
    0
)</f>
        <v>0</v>
      </c>
      <c r="S78" s="19" cm="1">
        <f t="array" ref="S78">IFERROR(
    SUMPRODUCT(
        (Data_Clean_Build!W$2:W$51 - Data_Clean_Build!V$2:V$51) *
        ((Data_Clean_Build!W$2:W$51 - Data_Clean_Build!V$2:V$51) &lt; 0) *
        (Data_Clean_Build!V$2:V$51 &lt;&gt; 0) *
        (Data_Clean_Build!W$2:W$51 &lt;&gt; 0) *
        (($B78 = "All") + (Data_Clean_Build!$F$2:$F$51 = $B78)) *
        (($C78 = "") + ISNUMBER(SEARCH(Data_Clean_Build!$B$2:$B$51,$C78)))
    ),
    0
)</f>
        <v>0</v>
      </c>
      <c r="T78" s="19" cm="1">
        <f t="array" ref="T78">IFERROR(
    SUMPRODUCT(
        (Data_Clean_Build!X$2:X$51 - Data_Clean_Build!W$2:W$51) *
        ((Data_Clean_Build!X$2:X$51 - Data_Clean_Build!W$2:W$51) &lt; 0) *
        (Data_Clean_Build!W$2:W$51 &lt;&gt; 0) *
        (Data_Clean_Build!X$2:X$51 &lt;&gt; 0) *
        (($B78 = "All") + (Data_Clean_Build!$F$2:$F$51 = $B78)) *
        (($C78 = "") + ISNUMBER(SEARCH(Data_Clean_Build!$B$2:$B$51,$C78)))
    ),
    0
)</f>
        <v>0</v>
      </c>
      <c r="U78" s="19" cm="1">
        <f t="array" ref="U78">IFERROR(
    SUMPRODUCT(
        (Data_Clean_Build!Y$2:Y$51 - Data_Clean_Build!X$2:X$51) *
        ((Data_Clean_Build!Y$2:Y$51 - Data_Clean_Build!X$2:X$51) &lt; 0) *
        (Data_Clean_Build!X$2:X$51 &lt;&gt; 0) *
        (Data_Clean_Build!Y$2:Y$51 &lt;&gt; 0) *
        (($B78 = "All") + (Data_Clean_Build!$F$2:$F$51 = $B78)) *
        (($C78 = "") + ISNUMBER(SEARCH(Data_Clean_Build!$B$2:$B$51,$C78)))
    ),
    0
)</f>
        <v>0</v>
      </c>
      <c r="V78" s="19" cm="1">
        <f t="array" ref="V78">IFERROR(
    SUMPRODUCT(
        (Data_Clean_Build!Z$2:Z$51 - Data_Clean_Build!Y$2:Y$51) *
        ((Data_Clean_Build!Z$2:Z$51 - Data_Clean_Build!Y$2:Y$51) &lt; 0) *
        (Data_Clean_Build!Y$2:Y$51 &lt;&gt; 0) *
        (Data_Clean_Build!Z$2:Z$51 &lt;&gt; 0) *
        (($B78 = "All") + (Data_Clean_Build!$F$2:$F$51 = $B78)) *
        (($C78 = "") + ISNUMBER(SEARCH(Data_Clean_Build!$B$2:$B$51,$C78)))
    ),
    0
)</f>
        <v>0</v>
      </c>
      <c r="W78" s="19" cm="1">
        <f t="array" ref="W78">IFERROR(
    SUMPRODUCT(
        (Data_Clean_Build!AA$2:AA$51 - Data_Clean_Build!Z$2:Z$51) *
        ((Data_Clean_Build!AA$2:AA$51 - Data_Clean_Build!Z$2:Z$51) &lt; 0) *
        (Data_Clean_Build!Z$2:Z$51 &lt;&gt; 0) *
        (Data_Clean_Build!AA$2:AA$51 &lt;&gt; 0) *
        (($B78 = "All") + (Data_Clean_Build!$F$2:$F$51 = $B78)) *
        (($C78 = "") + ISNUMBER(SEARCH(Data_Clean_Build!$B$2:$B$51,$C78)))
    ),
    0
)</f>
        <v>0</v>
      </c>
      <c r="X78" s="19" cm="1">
        <f t="array" ref="X78">IFERROR(
    SUMPRODUCT(
        (Data_Clean_Build!AB$2:AB$51 - Data_Clean_Build!AA$2:AA$51) *
        ((Data_Clean_Build!AB$2:AB$51 - Data_Clean_Build!AA$2:AA$51) &lt; 0) *
        (Data_Clean_Build!AA$2:AA$51 &lt;&gt; 0) *
        (Data_Clean_Build!AB$2:AB$51 &lt;&gt; 0) *
        (($B78 = "All") + (Data_Clean_Build!$F$2:$F$51 = $B78)) *
        (($C78 = "") + ISNUMBER(SEARCH(Data_Clean_Build!$B$2:$B$51,$C78)))
    ),
    0
)</f>
        <v>0</v>
      </c>
      <c r="Y78" s="19" cm="1">
        <f t="array" ref="Y78">IFERROR(
    SUMPRODUCT(
        (Data_Clean_Build!AC$2:AC$51 - Data_Clean_Build!AB$2:AB$51) *
        ((Data_Clean_Build!AC$2:AC$51 - Data_Clean_Build!AB$2:AB$51) &lt; 0) *
        (Data_Clean_Build!AB$2:AB$51 &lt;&gt; 0) *
        (Data_Clean_Build!AC$2:AC$51 &lt;&gt; 0) *
        (($B78 = "All") + (Data_Clean_Build!$F$2:$F$51 = $B78)) *
        (($C78 = "") + ISNUMBER(SEARCH(Data_Clean_Build!$B$2:$B$51,$C78)))
    ),
    0
)</f>
        <v>0</v>
      </c>
      <c r="Z78" s="19" cm="1">
        <f t="array" ref="Z78">IFERROR(
    SUMPRODUCT(
        (Data_Clean_Build!AD$2:AD$51 - Data_Clean_Build!AC$2:AC$51) *
        ((Data_Clean_Build!AD$2:AD$51 - Data_Clean_Build!AC$2:AC$51) &lt; 0) *
        (Data_Clean_Build!AC$2:AC$51 &lt;&gt; 0) *
        (Data_Clean_Build!AD$2:AD$51 &lt;&gt; 0) *
        (($B78 = "All") + (Data_Clean_Build!$F$2:$F$51 = $B78)) *
        (($C78 = "") + ISNUMBER(SEARCH(Data_Clean_Build!$B$2:$B$51,$C78)))
    ),
    0
)</f>
        <v>0</v>
      </c>
      <c r="AA78" s="19" cm="1">
        <f t="array" ref="AA78">IFERROR(
    SUMPRODUCT(
        (Data_Clean_Build!AE$2:AE$51 - Data_Clean_Build!AD$2:AD$51) *
        ((Data_Clean_Build!AE$2:AE$51 - Data_Clean_Build!AD$2:AD$51) &lt; 0) *
        (Data_Clean_Build!AD$2:AD$51 &lt;&gt; 0) *
        (Data_Clean_Build!AE$2:AE$51 &lt;&gt; 0) *
        (($B78 = "All") + (Data_Clean_Build!$F$2:$F$51 = $B78)) *
        (($C78 = "") + ISNUMBER(SEARCH(Data_Clean_Build!$B$2:$B$51,$C78)))
    ),
    0
)</f>
        <v>0</v>
      </c>
      <c r="AB78" s="19" cm="1">
        <f t="array" ref="AB78">IFERROR(
    SUMPRODUCT(
        (Data_Clean_Build!AF$2:AF$51 - Data_Clean_Build!AE$2:AE$51) *
        ((Data_Clean_Build!AF$2:AF$51 - Data_Clean_Build!AE$2:AE$51) &lt; 0) *
        (Data_Clean_Build!AE$2:AE$51 &lt;&gt; 0) *
        (Data_Clean_Build!AF$2:AF$51 &lt;&gt; 0) *
        (($B78 = "All") + (Data_Clean_Build!$F$2:$F$51 = $B78)) *
        (($C78 = "") + ISNUMBER(SEARCH(Data_Clean_Build!$B$2:$B$51,$C78)))
    ),
    0
)</f>
        <v>0</v>
      </c>
      <c r="AC78" s="19" cm="1">
        <f t="array" ref="AC78">IFERROR(
    SUMPRODUCT(
        (Data_Clean_Build!AG$2:AG$51 - Data_Clean_Build!AF$2:AF$51) *
        ((Data_Clean_Build!AG$2:AG$51 - Data_Clean_Build!AF$2:AF$51) &lt; 0) *
        (Data_Clean_Build!AF$2:AF$51 &lt;&gt; 0) *
        (Data_Clean_Build!AG$2:AG$51 &lt;&gt; 0) *
        (($B78 = "All") + (Data_Clean_Build!$F$2:$F$51 = $B78)) *
        (($C78 = "") + ISNUMBER(SEARCH(Data_Clean_Build!$B$2:$B$51,$C78)))
    ),
    0
)</f>
        <v>0</v>
      </c>
      <c r="AD78" s="19" cm="1">
        <f t="array" ref="AD78">IFERROR(
    SUMPRODUCT(
        (Data_Clean_Build!AH$2:AH$51 - Data_Clean_Build!AG$2:AG$51) *
        ((Data_Clean_Build!AH$2:AH$51 - Data_Clean_Build!AG$2:AG$51) &lt; 0) *
        (Data_Clean_Build!AG$2:AG$51 &lt;&gt; 0) *
        (Data_Clean_Build!AH$2:AH$51 &lt;&gt; 0) *
        (($B78 = "All") + (Data_Clean_Build!$F$2:$F$51 = $B78)) *
        (($C78 = "") + ISNUMBER(SEARCH(Data_Clean_Build!$B$2:$B$51,$C78)))
    ),
    0
)</f>
        <v>0</v>
      </c>
      <c r="AE78" s="19" cm="1">
        <f t="array" ref="AE78">IFERROR(
    SUMPRODUCT(
        (Data_Clean_Build!AI$2:AI$51 - Data_Clean_Build!AH$2:AH$51) *
        ((Data_Clean_Build!AI$2:AI$51 - Data_Clean_Build!AH$2:AH$51) &lt; 0) *
        (Data_Clean_Build!AH$2:AH$51 &lt;&gt; 0) *
        (Data_Clean_Build!AI$2:AI$51 &lt;&gt; 0) *
        (($B78 = "All") + (Data_Clean_Build!$F$2:$F$51 = $B78)) *
        (($C78 = "") + ISNUMBER(SEARCH(Data_Clean_Build!$B$2:$B$51,$C78)))
    ),
    0
)</f>
        <v>0</v>
      </c>
      <c r="AF78" s="19" cm="1">
        <f t="array" ref="AF78">IFERROR(
    SUMPRODUCT(
        (Data_Clean_Build!AJ$2:AJ$51 - Data_Clean_Build!AI$2:AI$51) *
        ((Data_Clean_Build!AJ$2:AJ$51 - Data_Clean_Build!AI$2:AI$51) &lt; 0) *
        (Data_Clean_Build!AI$2:AI$51 &lt;&gt; 0) *
        (Data_Clean_Build!AJ$2:AJ$51 &lt;&gt; 0) *
        (($B78 = "All") + (Data_Clean_Build!$F$2:$F$51 = $B78)) *
        (($C78 = "") + ISNUMBER(SEARCH(Data_Clean_Build!$B$2:$B$51,$C78)))
    ),
    0
)</f>
        <v>0</v>
      </c>
      <c r="AH78" s="19" cm="1">
        <f t="array" ref="AH78">_xlfn.SWITCH($A78,"Start",$E78,"End",$G78,SUM($E78:$G78))</f>
        <v>0</v>
      </c>
      <c r="AI78" s="19" cm="1">
        <f t="array" ref="AI78">_xlfn.SWITCH($A78,"Start",$H78,"End",$J78,SUM($H78:$J78))</f>
        <v>0</v>
      </c>
      <c r="AJ78" s="19" cm="1">
        <f t="array" ref="AJ78">_xlfn.SWITCH($A78,"Start",$K78,"End",$M78,SUM($K78:$M78))</f>
        <v>0</v>
      </c>
      <c r="AK78" s="19" cm="1">
        <f t="array" ref="AK78">_xlfn.SWITCH($A78,"Start",$N78,"End",$P78,SUM($N78:$P78))</f>
        <v>0</v>
      </c>
      <c r="AL78" s="19" cm="1">
        <f t="array" ref="AL78">_xlfn.SWITCH($A78,"Start",$Q78,"End",$S78,SUM($Q78:$S78))</f>
        <v>0</v>
      </c>
      <c r="AM78" s="19" cm="1">
        <f t="array" ref="AM78">_xlfn.SWITCH($A78,"Start",$T78,"End",$V78,SUM($T78:$V78))</f>
        <v>0</v>
      </c>
      <c r="AN78" s="19" cm="1">
        <f t="array" ref="AN78">_xlfn.SWITCH($A78,"Start",$W78,"End",$Y78,SUM($W78:$Y78))</f>
        <v>0</v>
      </c>
      <c r="AO78" s="19" cm="1">
        <f t="array" ref="AO78">_xlfn.SWITCH($A78,"Start",$Z78,"End",$AB78,SUM($Z78:$AB78))</f>
        <v>0</v>
      </c>
      <c r="AP78" s="19" cm="1">
        <f t="array" ref="AP78">_xlfn.SWITCH($A78,"Start",$AC78,"End",$AE78,SUM($AC78:$AE78))</f>
        <v>0</v>
      </c>
      <c r="AR78" s="19" cm="1">
        <f t="array" ref="AR78">_xlfn.SWITCH($A78,"Start",$E78,"End",$P78,SUM($E78:$P78))</f>
        <v>0</v>
      </c>
      <c r="AS78" s="19" cm="1">
        <f t="array" ref="AS78">_xlfn.SWITCH($A78,"Start",$Q78,"End",$AB78,SUM($Q78:$AB78))</f>
        <v>0</v>
      </c>
    </row>
    <row r="79" spans="1:45" x14ac:dyDescent="0.2">
      <c r="A79" s="35" t="s">
        <v>20</v>
      </c>
      <c r="B79" s="34" t="s">
        <v>77</v>
      </c>
      <c r="C79" s="35" t="s">
        <v>16</v>
      </c>
      <c r="E79" s="19" cm="1">
        <f t="array" ref="E79">IFERROR(
    -SUMPRODUCT(
        (Data_Clean_Build!H$2:H$51) *
        (Data_Clean_Build!I$2:I$51 = 0) *
       (Data_Clean_Build!$E$2:$E$51 &lt;&gt; Data_Clean_Build!I$1:I$1) *
        (($B79 = "All") + (Data_Clean_Build!$F$2:$F$51 = $B79)) *
        (($C79 = "") + ISNUMBER(SEARCH(Data_Clean_Build!$B$2:$B$51,$C79)))
    ),
    0
)</f>
        <v>0</v>
      </c>
      <c r="F79" s="19" cm="1">
        <f t="array" ref="F79">IFERROR(
    -SUMPRODUCT(
        (Data_Clean_Build!I$2:I$51) *
        (Data_Clean_Build!J$2:J$51 = 0) *
       (Data_Clean_Build!$E$2:$E$51 &lt;&gt; Data_Clean_Build!J$1:J$1) *
        (($B79 = "All") + (Data_Clean_Build!$F$2:$F$51 = $B79)) *
        (($C79 = "") + ISNUMBER(SEARCH(Data_Clean_Build!$B$2:$B$51,$C79)))
    ),
    0
)</f>
        <v>0</v>
      </c>
      <c r="G79" s="19" cm="1">
        <f t="array" ref="G79">IFERROR(
    -SUMPRODUCT(
        (Data_Clean_Build!J$2:J$51) *
        (Data_Clean_Build!K$2:K$51 = 0) *
       (Data_Clean_Build!$E$2:$E$51 &lt;&gt; Data_Clean_Build!K$1:K$1) *
        (($B79 = "All") + (Data_Clean_Build!$F$2:$F$51 = $B79)) *
        (($C79 = "") + ISNUMBER(SEARCH(Data_Clean_Build!$B$2:$B$51,$C79)))
    ),
    0
)</f>
        <v>0</v>
      </c>
      <c r="H79" s="19" cm="1">
        <f t="array" ref="H79">IFERROR(
    -SUMPRODUCT(
        (Data_Clean_Build!K$2:K$51) *
        (Data_Clean_Build!L$2:L$51 = 0) *
       (Data_Clean_Build!$E$2:$E$51 &lt;&gt; Data_Clean_Build!L$1:L$1) *
        (($B79 = "All") + (Data_Clean_Build!$F$2:$F$51 = $B79)) *
        (($C79 = "") + ISNUMBER(SEARCH(Data_Clean_Build!$B$2:$B$51,$C79)))
    ),
    0
)</f>
        <v>0</v>
      </c>
      <c r="I79" s="19" cm="1">
        <f t="array" ref="I79">IFERROR(
    -SUMPRODUCT(
        (Data_Clean_Build!L$2:L$51) *
        (Data_Clean_Build!M$2:M$51 = 0) *
       (Data_Clean_Build!$E$2:$E$51 &lt;&gt; Data_Clean_Build!M$1:M$1) *
        (($B79 = "All") + (Data_Clean_Build!$F$2:$F$51 = $B79)) *
        (($C79 = "") + ISNUMBER(SEARCH(Data_Clean_Build!$B$2:$B$51,$C79)))
    ),
    0
)</f>
        <v>0</v>
      </c>
      <c r="J79" s="19" cm="1">
        <f t="array" ref="J79">IFERROR(
    -SUMPRODUCT(
        (Data_Clean_Build!M$2:M$51) *
        (Data_Clean_Build!N$2:N$51 = 0) *
       (Data_Clean_Build!$E$2:$E$51 &lt;&gt; Data_Clean_Build!N$1:N$1) *
        (($B79 = "All") + (Data_Clean_Build!$F$2:$F$51 = $B79)) *
        (($C79 = "") + ISNUMBER(SEARCH(Data_Clean_Build!$B$2:$B$51,$C79)))
    ),
    0
)</f>
        <v>0</v>
      </c>
      <c r="K79" s="19" cm="1">
        <f t="array" ref="K79">IFERROR(
    -SUMPRODUCT(
        (Data_Clean_Build!N$2:N$51) *
        (Data_Clean_Build!O$2:O$51 = 0) *
       (Data_Clean_Build!$E$2:$E$51 &lt;&gt; Data_Clean_Build!O$1:O$1) *
        (($B79 = "All") + (Data_Clean_Build!$F$2:$F$51 = $B79)) *
        (($C79 = "") + ISNUMBER(SEARCH(Data_Clean_Build!$B$2:$B$51,$C79)))
    ),
    0
)</f>
        <v>0</v>
      </c>
      <c r="L79" s="19" cm="1">
        <f t="array" ref="L79">IFERROR(
    -SUMPRODUCT(
        (Data_Clean_Build!O$2:O$51) *
        (Data_Clean_Build!P$2:P$51 = 0) *
       (Data_Clean_Build!$E$2:$E$51 &lt;&gt; Data_Clean_Build!P$1:P$1) *
        (($B79 = "All") + (Data_Clean_Build!$F$2:$F$51 = $B79)) *
        (($C79 = "") + ISNUMBER(SEARCH(Data_Clean_Build!$B$2:$B$51,$C79)))
    ),
    0
)</f>
        <v>0</v>
      </c>
      <c r="M79" s="19" cm="1">
        <f t="array" ref="M79">IFERROR(
    -SUMPRODUCT(
        (Data_Clean_Build!P$2:P$51) *
        (Data_Clean_Build!Q$2:Q$51 = 0) *
       (Data_Clean_Build!$E$2:$E$51 &lt;&gt; Data_Clean_Build!Q$1:Q$1) *
        (($B79 = "All") + (Data_Clean_Build!$F$2:$F$51 = $B79)) *
        (($C79 = "") + ISNUMBER(SEARCH(Data_Clean_Build!$B$2:$B$51,$C79)))
    ),
    0
)</f>
        <v>0</v>
      </c>
      <c r="N79" s="19" cm="1">
        <f t="array" ref="N79">IFERROR(
    -SUMPRODUCT(
        (Data_Clean_Build!Q$2:Q$51) *
        (Data_Clean_Build!R$2:R$51 = 0) *
       (Data_Clean_Build!$E$2:$E$51 &lt;&gt; Data_Clean_Build!R$1:R$1) *
        (($B79 = "All") + (Data_Clean_Build!$F$2:$F$51 = $B79)) *
        (($C79 = "") + ISNUMBER(SEARCH(Data_Clean_Build!$B$2:$B$51,$C79)))
    ),
    0
)</f>
        <v>0</v>
      </c>
      <c r="O79" s="19" cm="1">
        <f t="array" ref="O79">IFERROR(
    -SUMPRODUCT(
        (Data_Clean_Build!R$2:R$51) *
        (Data_Clean_Build!S$2:S$51 = 0) *
       (Data_Clean_Build!$E$2:$E$51 &lt;&gt; Data_Clean_Build!S$1:S$1) *
        (($B79 = "All") + (Data_Clean_Build!$F$2:$F$51 = $B79)) *
        (($C79 = "") + ISNUMBER(SEARCH(Data_Clean_Build!$B$2:$B$51,$C79)))
    ),
    0
)</f>
        <v>0</v>
      </c>
      <c r="P79" s="19" cm="1">
        <f t="array" ref="P79">IFERROR(
    -SUMPRODUCT(
        (Data_Clean_Build!S$2:S$51) *
        (Data_Clean_Build!T$2:T$51 = 0) *
       (Data_Clean_Build!$E$2:$E$51 &lt;&gt; Data_Clean_Build!T$1:T$1) *
        (($B79 = "All") + (Data_Clean_Build!$F$2:$F$51 = $B79)) *
        (($C79 = "") + ISNUMBER(SEARCH(Data_Clean_Build!$B$2:$B$51,$C79)))
    ),
    0
)</f>
        <v>0</v>
      </c>
      <c r="Q79" s="19" cm="1">
        <f t="array" ref="Q79">IFERROR(
    -SUMPRODUCT(
        (Data_Clean_Build!T$2:T$51) *
        (Data_Clean_Build!U$2:U$51 = 0) *
       (Data_Clean_Build!$E$2:$E$51 &lt;&gt; Data_Clean_Build!U$1:U$1) *
        (($B79 = "All") + (Data_Clean_Build!$F$2:$F$51 = $B79)) *
        (($C79 = "") + ISNUMBER(SEARCH(Data_Clean_Build!$B$2:$B$51,$C79)))
    ),
    0
)</f>
        <v>0</v>
      </c>
      <c r="R79" s="19" cm="1">
        <f t="array" ref="R79">IFERROR(
    -SUMPRODUCT(
        (Data_Clean_Build!U$2:U$51) *
        (Data_Clean_Build!V$2:V$51 = 0) *
       (Data_Clean_Build!$E$2:$E$51 &lt;&gt; Data_Clean_Build!V$1:V$1) *
        (($B79 = "All") + (Data_Clean_Build!$F$2:$F$51 = $B79)) *
        (($C79 = "") + ISNUMBER(SEARCH(Data_Clean_Build!$B$2:$B$51,$C79)))
    ),
    0
)</f>
        <v>0</v>
      </c>
      <c r="S79" s="19" cm="1">
        <f t="array" ref="S79">IFERROR(
    -SUMPRODUCT(
        (Data_Clean_Build!V$2:V$51) *
        (Data_Clean_Build!W$2:W$51 = 0) *
       (Data_Clean_Build!$E$2:$E$51 &lt;&gt; Data_Clean_Build!W$1:W$1) *
        (($B79 = "All") + (Data_Clean_Build!$F$2:$F$51 = $B79)) *
        (($C79 = "") + ISNUMBER(SEARCH(Data_Clean_Build!$B$2:$B$51,$C79)))
    ),
    0
)</f>
        <v>0</v>
      </c>
      <c r="T79" s="19" cm="1">
        <f t="array" ref="T79">IFERROR(
    -SUMPRODUCT(
        (Data_Clean_Build!W$2:W$51) *
        (Data_Clean_Build!X$2:X$51 = 0) *
       (Data_Clean_Build!$E$2:$E$51 &lt;&gt; Data_Clean_Build!X$1:X$1) *
        (($B79 = "All") + (Data_Clean_Build!$F$2:$F$51 = $B79)) *
        (($C79 = "") + ISNUMBER(SEARCH(Data_Clean_Build!$B$2:$B$51,$C79)))
    ),
    0
)</f>
        <v>0</v>
      </c>
      <c r="U79" s="19" cm="1">
        <f t="array" ref="U79">IFERROR(
    -SUMPRODUCT(
        (Data_Clean_Build!X$2:X$51) *
        (Data_Clean_Build!Y$2:Y$51 = 0) *
       (Data_Clean_Build!$E$2:$E$51 &lt;&gt; Data_Clean_Build!Y$1:Y$1) *
        (($B79 = "All") + (Data_Clean_Build!$F$2:$F$51 = $B79)) *
        (($C79 = "") + ISNUMBER(SEARCH(Data_Clean_Build!$B$2:$B$51,$C79)))
    ),
    0
)</f>
        <v>0</v>
      </c>
      <c r="V79" s="19" cm="1">
        <f t="array" ref="V79">IFERROR(
    -SUMPRODUCT(
        (Data_Clean_Build!Y$2:Y$51) *
        (Data_Clean_Build!Z$2:Z$51 = 0) *
       (Data_Clean_Build!$E$2:$E$51 &lt;&gt; Data_Clean_Build!Z$1:Z$1) *
        (($B79 = "All") + (Data_Clean_Build!$F$2:$F$51 = $B79)) *
        (($C79 = "") + ISNUMBER(SEARCH(Data_Clean_Build!$B$2:$B$51,$C79)))
    ),
    0
)</f>
        <v>0</v>
      </c>
      <c r="W79" s="19" cm="1">
        <f t="array" ref="W79">IFERROR(
    -SUMPRODUCT(
        (Data_Clean_Build!Z$2:Z$51) *
        (Data_Clean_Build!AA$2:AA$51 = 0) *
       (Data_Clean_Build!$E$2:$E$51 &lt;&gt; Data_Clean_Build!AA$1:AA$1) *
        (($B79 = "All") + (Data_Clean_Build!$F$2:$F$51 = $B79)) *
        (($C79 = "") + ISNUMBER(SEARCH(Data_Clean_Build!$B$2:$B$51,$C79)))
    ),
    0
)</f>
        <v>0</v>
      </c>
      <c r="X79" s="19" cm="1">
        <f t="array" ref="X79">IFERROR(
    -SUMPRODUCT(
        (Data_Clean_Build!AA$2:AA$51) *
        (Data_Clean_Build!AB$2:AB$51 = 0) *
       (Data_Clean_Build!$E$2:$E$51 &lt;&gt; Data_Clean_Build!AB$1:AB$1) *
        (($B79 = "All") + (Data_Clean_Build!$F$2:$F$51 = $B79)) *
        (($C79 = "") + ISNUMBER(SEARCH(Data_Clean_Build!$B$2:$B$51,$C79)))
    ),
    0
)</f>
        <v>0</v>
      </c>
      <c r="Y79" s="19" cm="1">
        <f t="array" ref="Y79">IFERROR(
    -SUMPRODUCT(
        (Data_Clean_Build!AB$2:AB$51) *
        (Data_Clean_Build!AC$2:AC$51 = 0) *
       (Data_Clean_Build!$E$2:$E$51 &lt;&gt; Data_Clean_Build!AC$1:AC$1) *
        (($B79 = "All") + (Data_Clean_Build!$F$2:$F$51 = $B79)) *
        (($C79 = "") + ISNUMBER(SEARCH(Data_Clean_Build!$B$2:$B$51,$C79)))
    ),
    0
)</f>
        <v>0</v>
      </c>
      <c r="Z79" s="19" cm="1">
        <f t="array" ref="Z79">IFERROR(
    -SUMPRODUCT(
        (Data_Clean_Build!AC$2:AC$51) *
        (Data_Clean_Build!AD$2:AD$51 = 0) *
       (Data_Clean_Build!$E$2:$E$51 &lt;&gt; Data_Clean_Build!AD$1:AD$1) *
        (($B79 = "All") + (Data_Clean_Build!$F$2:$F$51 = $B79)) *
        (($C79 = "") + ISNUMBER(SEARCH(Data_Clean_Build!$B$2:$B$51,$C79)))
    ),
    0
)</f>
        <v>0</v>
      </c>
      <c r="AA79" s="19" cm="1">
        <f t="array" ref="AA79">IFERROR(
    -SUMPRODUCT(
        (Data_Clean_Build!AD$2:AD$51) *
        (Data_Clean_Build!AE$2:AE$51 = 0) *
       (Data_Clean_Build!$E$2:$E$51 &lt;&gt; Data_Clean_Build!AE$1:AE$1) *
        (($B79 = "All") + (Data_Clean_Build!$F$2:$F$51 = $B79)) *
        (($C79 = "") + ISNUMBER(SEARCH(Data_Clean_Build!$B$2:$B$51,$C79)))
    ),
    0
)</f>
        <v>0</v>
      </c>
      <c r="AB79" s="19" cm="1">
        <f t="array" ref="AB79">IFERROR(
    -SUMPRODUCT(
        (Data_Clean_Build!AE$2:AE$51) *
        (Data_Clean_Build!AF$2:AF$51 = 0) *
       (Data_Clean_Build!$E$2:$E$51 &lt;&gt; Data_Clean_Build!AF$1:AF$1) *
        (($B79 = "All") + (Data_Clean_Build!$F$2:$F$51 = $B79)) *
        (($C79 = "") + ISNUMBER(SEARCH(Data_Clean_Build!$B$2:$B$51,$C79)))
    ),
    0
)</f>
        <v>0</v>
      </c>
      <c r="AC79" s="19" cm="1">
        <f t="array" ref="AC79">IFERROR(
    -SUMPRODUCT(
        (Data_Clean_Build!AF$2:AF$51) *
        (Data_Clean_Build!AG$2:AG$51 = 0) *
       (Data_Clean_Build!$E$2:$E$51 &lt;&gt; Data_Clean_Build!AG$1:AG$1) *
        (($B79 = "All") + (Data_Clean_Build!$F$2:$F$51 = $B79)) *
        (($C79 = "") + ISNUMBER(SEARCH(Data_Clean_Build!$B$2:$B$51,$C79)))
    ),
    0
)</f>
        <v>0</v>
      </c>
      <c r="AD79" s="19" cm="1">
        <f t="array" ref="AD79">IFERROR(
    -SUMPRODUCT(
        (Data_Clean_Build!AG$2:AG$51) *
        (Data_Clean_Build!AH$2:AH$51 = 0) *
       (Data_Clean_Build!$E$2:$E$51 &lt;&gt; Data_Clean_Build!AH$1:AH$1) *
        (($B79 = "All") + (Data_Clean_Build!$F$2:$F$51 = $B79)) *
        (($C79 = "") + ISNUMBER(SEARCH(Data_Clean_Build!$B$2:$B$51,$C79)))
    ),
    0
)</f>
        <v>0</v>
      </c>
      <c r="AE79" s="19" cm="1">
        <f t="array" ref="AE79">IFERROR(
    -SUMPRODUCT(
        (Data_Clean_Build!AH$2:AH$51) *
        (Data_Clean_Build!AI$2:AI$51 = 0) *
       (Data_Clean_Build!$E$2:$E$51 &lt;&gt; Data_Clean_Build!AI$1:AI$1) *
        (($B79 = "All") + (Data_Clean_Build!$F$2:$F$51 = $B79)) *
        (($C79 = "") + ISNUMBER(SEARCH(Data_Clean_Build!$B$2:$B$51,$C79)))
    ),
    0
)</f>
        <v>0</v>
      </c>
      <c r="AF79" s="19" cm="1">
        <f t="array" ref="AF79">IFERROR(
    -SUMPRODUCT(
        (Data_Clean_Build!AI$2:AI$51) *
        (Data_Clean_Build!AJ$2:AJ$51 = 0) *
       (Data_Clean_Build!$E$2:$E$51 &lt;&gt; Data_Clean_Build!AJ$1:AJ$1) *
        (($B79 = "All") + (Data_Clean_Build!$F$2:$F$51 = $B79)) *
        (($C79 = "") + ISNUMBER(SEARCH(Data_Clean_Build!$B$2:$B$51,$C79)))
    ),
    0
)</f>
        <v>0</v>
      </c>
      <c r="AH79" s="19" cm="1">
        <f t="array" ref="AH79">_xlfn.SWITCH($A79,"Start",$E79,"End",$G79,SUM($E79:$G79))</f>
        <v>0</v>
      </c>
      <c r="AI79" s="19" cm="1">
        <f t="array" ref="AI79">_xlfn.SWITCH($A79,"Start",$H79,"End",$J79,SUM($H79:$J79))</f>
        <v>0</v>
      </c>
      <c r="AJ79" s="19" cm="1">
        <f t="array" ref="AJ79">_xlfn.SWITCH($A79,"Start",$K79,"End",$M79,SUM($K79:$M79))</f>
        <v>0</v>
      </c>
      <c r="AK79" s="19" cm="1">
        <f t="array" ref="AK79">_xlfn.SWITCH($A79,"Start",$N79,"End",$P79,SUM($N79:$P79))</f>
        <v>0</v>
      </c>
      <c r="AL79" s="19" cm="1">
        <f t="array" ref="AL79">_xlfn.SWITCH($A79,"Start",$Q79,"End",$S79,SUM($Q79:$S79))</f>
        <v>0</v>
      </c>
      <c r="AM79" s="19" cm="1">
        <f t="array" ref="AM79">_xlfn.SWITCH($A79,"Start",$T79,"End",$V79,SUM($T79:$V79))</f>
        <v>0</v>
      </c>
      <c r="AN79" s="19" cm="1">
        <f t="array" ref="AN79">_xlfn.SWITCH($A79,"Start",$W79,"End",$Y79,SUM($W79:$Y79))</f>
        <v>0</v>
      </c>
      <c r="AO79" s="19" cm="1">
        <f t="array" ref="AO79">_xlfn.SWITCH($A79,"Start",$Z79,"End",$AB79,SUM($Z79:$AB79))</f>
        <v>0</v>
      </c>
      <c r="AP79" s="19" cm="1">
        <f t="array" ref="AP79">_xlfn.SWITCH($A79,"Start",$AC79,"End",$AE79,SUM($AC79:$AE79))</f>
        <v>0</v>
      </c>
      <c r="AR79" s="19" cm="1">
        <f t="array" ref="AR79">_xlfn.SWITCH($A79,"Start",$E79,"End",$P79,SUM($E79:$P79))</f>
        <v>0</v>
      </c>
      <c r="AS79" s="19" cm="1">
        <f t="array" ref="AS79">_xlfn.SWITCH($A79,"Start",$Q79,"End",$AB79,SUM($Q79:$AB79))</f>
        <v>0</v>
      </c>
    </row>
    <row r="80" spans="1:45" x14ac:dyDescent="0.2">
      <c r="A80" s="35" t="s">
        <v>21</v>
      </c>
      <c r="B80" s="34" t="s">
        <v>77</v>
      </c>
      <c r="C80" s="35" t="s">
        <v>16</v>
      </c>
      <c r="E80" s="19" cm="1">
        <f t="array" ref="E80">IFERROR(
    -SUMPRODUCT(
        (Data_Clean_Build!H$2:H$51) *
        (Data_Clean_Build!$E$2:$E$51 = Data_Clean_Build!I$1:I$1) *
        (($B80 = "All") + (Data_Clean_Build!$F$2:$F$51 = $B80)) *
        (($C80 = "") + ISNUMBER(SEARCH(Data_Clean_Build!$B$2:$B$51,$C80)))
    ),
    0
)</f>
        <v>0</v>
      </c>
      <c r="F80" s="19" cm="1">
        <f t="array" ref="F80">IFERROR(
    -SUMPRODUCT(
        (Data_Clean_Build!I$2:I$51) *
        (Data_Clean_Build!$E$2:$E$51 = Data_Clean_Build!J$1:J$1) *
        (($B80 = "All") + (Data_Clean_Build!$F$2:$F$51 = $B80)) *
        (($C80 = "") + ISNUMBER(SEARCH(Data_Clean_Build!$B$2:$B$51,$C80)))
    ),
    0
)</f>
        <v>0</v>
      </c>
      <c r="G80" s="19" cm="1">
        <f t="array" ref="G80">IFERROR(
    -SUMPRODUCT(
        (Data_Clean_Build!J$2:J$51) *
        (Data_Clean_Build!$E$2:$E$51 = Data_Clean_Build!K$1:K$1) *
        (($B80 = "All") + (Data_Clean_Build!$F$2:$F$51 = $B80)) *
        (($C80 = "") + ISNUMBER(SEARCH(Data_Clean_Build!$B$2:$B$51,$C80)))
    ),
    0
)</f>
        <v>0</v>
      </c>
      <c r="H80" s="19" cm="1">
        <f t="array" ref="H80">IFERROR(
    -SUMPRODUCT(
        (Data_Clean_Build!K$2:K$51) *
        (Data_Clean_Build!$E$2:$E$51 = Data_Clean_Build!L$1:L$1) *
        (($B80 = "All") + (Data_Clean_Build!$F$2:$F$51 = $B80)) *
        (($C80 = "") + ISNUMBER(SEARCH(Data_Clean_Build!$B$2:$B$51,$C80)))
    ),
    0
)</f>
        <v>0</v>
      </c>
      <c r="I80" s="19" cm="1">
        <f t="array" ref="I80">IFERROR(
    -SUMPRODUCT(
        (Data_Clean_Build!L$2:L$51) *
        (Data_Clean_Build!$E$2:$E$51 = Data_Clean_Build!M$1:M$1) *
        (($B80 = "All") + (Data_Clean_Build!$F$2:$F$51 = $B80)) *
        (($C80 = "") + ISNUMBER(SEARCH(Data_Clean_Build!$B$2:$B$51,$C80)))
    ),
    0
)</f>
        <v>0</v>
      </c>
      <c r="J80" s="19" cm="1">
        <f t="array" ref="J80">IFERROR(
    -SUMPRODUCT(
        (Data_Clean_Build!M$2:M$51) *
        (Data_Clean_Build!$E$2:$E$51 = Data_Clean_Build!N$1:N$1) *
        (($B80 = "All") + (Data_Clean_Build!$F$2:$F$51 = $B80)) *
        (($C80 = "") + ISNUMBER(SEARCH(Data_Clean_Build!$B$2:$B$51,$C80)))
    ),
    0
)</f>
        <v>0</v>
      </c>
      <c r="K80" s="19" cm="1">
        <f t="array" ref="K80">IFERROR(
    -SUMPRODUCT(
        (Data_Clean_Build!N$2:N$51) *
        (Data_Clean_Build!$E$2:$E$51 = Data_Clean_Build!O$1:O$1) *
        (($B80 = "All") + (Data_Clean_Build!$F$2:$F$51 = $B80)) *
        (($C80 = "") + ISNUMBER(SEARCH(Data_Clean_Build!$B$2:$B$51,$C80)))
    ),
    0
)</f>
        <v>0</v>
      </c>
      <c r="L80" s="19" cm="1">
        <f t="array" ref="L80">IFERROR(
    -SUMPRODUCT(
        (Data_Clean_Build!O$2:O$51) *
        (Data_Clean_Build!$E$2:$E$51 = Data_Clean_Build!P$1:P$1) *
        (($B80 = "All") + (Data_Clean_Build!$F$2:$F$51 = $B80)) *
        (($C80 = "") + ISNUMBER(SEARCH(Data_Clean_Build!$B$2:$B$51,$C80)))
    ),
    0
)</f>
        <v>0</v>
      </c>
      <c r="M80" s="19" cm="1">
        <f t="array" ref="M80">IFERROR(
    -SUMPRODUCT(
        (Data_Clean_Build!P$2:P$51) *
        (Data_Clean_Build!$E$2:$E$51 = Data_Clean_Build!Q$1:Q$1) *
        (($B80 = "All") + (Data_Clean_Build!$F$2:$F$51 = $B80)) *
        (($C80 = "") + ISNUMBER(SEARCH(Data_Clean_Build!$B$2:$B$51,$C80)))
    ),
    0
)</f>
        <v>0</v>
      </c>
      <c r="N80" s="19" cm="1">
        <f t="array" ref="N80">IFERROR(
    -SUMPRODUCT(
        (Data_Clean_Build!Q$2:Q$51) *
        (Data_Clean_Build!$E$2:$E$51 = Data_Clean_Build!R$1:R$1) *
        (($B80 = "All") + (Data_Clean_Build!$F$2:$F$51 = $B80)) *
        (($C80 = "") + ISNUMBER(SEARCH(Data_Clean_Build!$B$2:$B$51,$C80)))
    ),
    0
)</f>
        <v>0</v>
      </c>
      <c r="O80" s="19" cm="1">
        <f t="array" ref="O80">IFERROR(
    -SUMPRODUCT(
        (Data_Clean_Build!R$2:R$51) *
        (Data_Clean_Build!$E$2:$E$51 = Data_Clean_Build!S$1:S$1) *
        (($B80 = "All") + (Data_Clean_Build!$F$2:$F$51 = $B80)) *
        (($C80 = "") + ISNUMBER(SEARCH(Data_Clean_Build!$B$2:$B$51,$C80)))
    ),
    0
)</f>
        <v>0</v>
      </c>
      <c r="P80" s="19" cm="1">
        <f t="array" ref="P80">IFERROR(
    -SUMPRODUCT(
        (Data_Clean_Build!S$2:S$51) *
        (Data_Clean_Build!$E$2:$E$51 = Data_Clean_Build!T$1:T$1) *
        (($B80 = "All") + (Data_Clean_Build!$F$2:$F$51 = $B80)) *
        (($C80 = "") + ISNUMBER(SEARCH(Data_Clean_Build!$B$2:$B$51,$C80)))
    ),
    0
)</f>
        <v>0</v>
      </c>
      <c r="Q80" s="19" cm="1">
        <f t="array" ref="Q80">IFERROR(
    -SUMPRODUCT(
        (Data_Clean_Build!T$2:T$51) *
        (Data_Clean_Build!$E$2:$E$51 = Data_Clean_Build!U$1:U$1) *
        (($B80 = "All") + (Data_Clean_Build!$F$2:$F$51 = $B80)) *
        (($C80 = "") + ISNUMBER(SEARCH(Data_Clean_Build!$B$2:$B$51,$C80)))
    ),
    0
)</f>
        <v>0</v>
      </c>
      <c r="R80" s="19" cm="1">
        <f t="array" ref="R80">IFERROR(
    -SUMPRODUCT(
        (Data_Clean_Build!U$2:U$51) *
        (Data_Clean_Build!$E$2:$E$51 = Data_Clean_Build!V$1:V$1) *
        (($B80 = "All") + (Data_Clean_Build!$F$2:$F$51 = $B80)) *
        (($C80 = "") + ISNUMBER(SEARCH(Data_Clean_Build!$B$2:$B$51,$C80)))
    ),
    0
)</f>
        <v>0</v>
      </c>
      <c r="S80" s="19" cm="1">
        <f t="array" ref="S80">IFERROR(
    -SUMPRODUCT(
        (Data_Clean_Build!V$2:V$51) *
        (Data_Clean_Build!$E$2:$E$51 = Data_Clean_Build!W$1:W$1) *
        (($B80 = "All") + (Data_Clean_Build!$F$2:$F$51 = $B80)) *
        (($C80 = "") + ISNUMBER(SEARCH(Data_Clean_Build!$B$2:$B$51,$C80)))
    ),
    0
)</f>
        <v>0</v>
      </c>
      <c r="T80" s="19" cm="1">
        <f t="array" ref="T80">IFERROR(
    -SUMPRODUCT(
        (Data_Clean_Build!W$2:W$51) *
        (Data_Clean_Build!$E$2:$E$51 = Data_Clean_Build!X$1:X$1) *
        (($B80 = "All") + (Data_Clean_Build!$F$2:$F$51 = $B80)) *
        (($C80 = "") + ISNUMBER(SEARCH(Data_Clean_Build!$B$2:$B$51,$C80)))
    ),
    0
)</f>
        <v>0</v>
      </c>
      <c r="U80" s="19" cm="1">
        <f t="array" ref="U80">IFERROR(
    -SUMPRODUCT(
        (Data_Clean_Build!X$2:X$51) *
        (Data_Clean_Build!$E$2:$E$51 = Data_Clean_Build!Y$1:Y$1) *
        (($B80 = "All") + (Data_Clean_Build!$F$2:$F$51 = $B80)) *
        (($C80 = "") + ISNUMBER(SEARCH(Data_Clean_Build!$B$2:$B$51,$C80)))
    ),
    0
)</f>
        <v>0</v>
      </c>
      <c r="V80" s="19" cm="1">
        <f t="array" ref="V80">IFERROR(
    -SUMPRODUCT(
        (Data_Clean_Build!Y$2:Y$51) *
        (Data_Clean_Build!$E$2:$E$51 = Data_Clean_Build!Z$1:Z$1) *
        (($B80 = "All") + (Data_Clean_Build!$F$2:$F$51 = $B80)) *
        (($C80 = "") + ISNUMBER(SEARCH(Data_Clean_Build!$B$2:$B$51,$C80)))
    ),
    0
)</f>
        <v>0</v>
      </c>
      <c r="W80" s="19" cm="1">
        <f t="array" ref="W80">IFERROR(
    -SUMPRODUCT(
        (Data_Clean_Build!Z$2:Z$51) *
        (Data_Clean_Build!$E$2:$E$51 = Data_Clean_Build!AA$1:AA$1) *
        (($B80 = "All") + (Data_Clean_Build!$F$2:$F$51 = $B80)) *
        (($C80 = "") + ISNUMBER(SEARCH(Data_Clean_Build!$B$2:$B$51,$C80)))
    ),
    0
)</f>
        <v>0</v>
      </c>
      <c r="X80" s="19" cm="1">
        <f t="array" ref="X80">IFERROR(
    -SUMPRODUCT(
        (Data_Clean_Build!AA$2:AA$51) *
        (Data_Clean_Build!$E$2:$E$51 = Data_Clean_Build!AB$1:AB$1) *
        (($B80 = "All") + (Data_Clean_Build!$F$2:$F$51 = $B80)) *
        (($C80 = "") + ISNUMBER(SEARCH(Data_Clean_Build!$B$2:$B$51,$C80)))
    ),
    0
)</f>
        <v>0</v>
      </c>
      <c r="Y80" s="19" cm="1">
        <f t="array" ref="Y80">IFERROR(
    -SUMPRODUCT(
        (Data_Clean_Build!AB$2:AB$51) *
        (Data_Clean_Build!$E$2:$E$51 = Data_Clean_Build!AC$1:AC$1) *
        (($B80 = "All") + (Data_Clean_Build!$F$2:$F$51 = $B80)) *
        (($C80 = "") + ISNUMBER(SEARCH(Data_Clean_Build!$B$2:$B$51,$C80)))
    ),
    0
)</f>
        <v>0</v>
      </c>
      <c r="Z80" s="19" cm="1">
        <f t="array" ref="Z80">IFERROR(
    -SUMPRODUCT(
        (Data_Clean_Build!AC$2:AC$51) *
        (Data_Clean_Build!$E$2:$E$51 = Data_Clean_Build!AD$1:AD$1) *
        (($B80 = "All") + (Data_Clean_Build!$F$2:$F$51 = $B80)) *
        (($C80 = "") + ISNUMBER(SEARCH(Data_Clean_Build!$B$2:$B$51,$C80)))
    ),
    0
)</f>
        <v>0</v>
      </c>
      <c r="AA80" s="19" cm="1">
        <f t="array" ref="AA80">IFERROR(
    -SUMPRODUCT(
        (Data_Clean_Build!AD$2:AD$51) *
        (Data_Clean_Build!$E$2:$E$51 = Data_Clean_Build!AE$1:AE$1) *
        (($B80 = "All") + (Data_Clean_Build!$F$2:$F$51 = $B80)) *
        (($C80 = "") + ISNUMBER(SEARCH(Data_Clean_Build!$B$2:$B$51,$C80)))
    ),
    0
)</f>
        <v>0</v>
      </c>
      <c r="AB80" s="19" cm="1">
        <f t="array" ref="AB80">IFERROR(
    -SUMPRODUCT(
        (Data_Clean_Build!AE$2:AE$51) *
        (Data_Clean_Build!$E$2:$E$51 = Data_Clean_Build!AF$1:AF$1) *
        (($B80 = "All") + (Data_Clean_Build!$F$2:$F$51 = $B80)) *
        (($C80 = "") + ISNUMBER(SEARCH(Data_Clean_Build!$B$2:$B$51,$C80)))
    ),
    0
)</f>
        <v>0</v>
      </c>
      <c r="AC80" s="19" cm="1">
        <f t="array" ref="AC80">IFERROR(
    -SUMPRODUCT(
        (Data_Clean_Build!AF$2:AF$51) *
        (Data_Clean_Build!$E$2:$E$51 = Data_Clean_Build!AG$1:AG$1) *
        (($B80 = "All") + (Data_Clean_Build!$F$2:$F$51 = $B80)) *
        (($C80 = "") + ISNUMBER(SEARCH(Data_Clean_Build!$B$2:$B$51,$C80)))
    ),
    0
)</f>
        <v>0</v>
      </c>
      <c r="AD80" s="19" cm="1">
        <f t="array" ref="AD80">IFERROR(
    -SUMPRODUCT(
        (Data_Clean_Build!AG$2:AG$51) *
        (Data_Clean_Build!$E$2:$E$51 = Data_Clean_Build!AH$1:AH$1) *
        (($B80 = "All") + (Data_Clean_Build!$F$2:$F$51 = $B80)) *
        (($C80 = "") + ISNUMBER(SEARCH(Data_Clean_Build!$B$2:$B$51,$C80)))
    ),
    0
)</f>
        <v>0</v>
      </c>
      <c r="AE80" s="19" cm="1">
        <f t="array" ref="AE80">IFERROR(
    -SUMPRODUCT(
        (Data_Clean_Build!AH$2:AH$51) *
        (Data_Clean_Build!$E$2:$E$51 = Data_Clean_Build!AI$1:AI$1) *
        (($B80 = "All") + (Data_Clean_Build!$F$2:$F$51 = $B80)) *
        (($C80 = "") + ISNUMBER(SEARCH(Data_Clean_Build!$B$2:$B$51,$C80)))
    ),
    0
)</f>
        <v>0</v>
      </c>
      <c r="AF80" s="19" cm="1">
        <f t="array" ref="AF80">IFERROR(
    -SUMPRODUCT(
        (Data_Clean_Build!AI$2:AI$51) *
        (Data_Clean_Build!$E$2:$E$51 = Data_Clean_Build!AJ$1:AJ$1) *
        (($B80 = "All") + (Data_Clean_Build!$F$2:$F$51 = $B80)) *
        (($C80 = "") + ISNUMBER(SEARCH(Data_Clean_Build!$B$2:$B$51,$C80)))
    ),
    0
)</f>
        <v>0</v>
      </c>
      <c r="AH80" s="19" cm="1">
        <f t="array" ref="AH80">_xlfn.SWITCH($A80,"Start",$E80,"End",$G80,SUM($E80:$G80))</f>
        <v>0</v>
      </c>
      <c r="AI80" s="19" cm="1">
        <f t="array" ref="AI80">_xlfn.SWITCH($A80,"Start",$H80,"End",$J80,SUM($H80:$J80))</f>
        <v>0</v>
      </c>
      <c r="AJ80" s="19" cm="1">
        <f t="array" ref="AJ80">_xlfn.SWITCH($A80,"Start",$K80,"End",$M80,SUM($K80:$M80))</f>
        <v>0</v>
      </c>
      <c r="AK80" s="19" cm="1">
        <f t="array" ref="AK80">_xlfn.SWITCH($A80,"Start",$N80,"End",$P80,SUM($N80:$P80))</f>
        <v>0</v>
      </c>
      <c r="AL80" s="19" cm="1">
        <f t="array" ref="AL80">_xlfn.SWITCH($A80,"Start",$Q80,"End",$S80,SUM($Q80:$S80))</f>
        <v>0</v>
      </c>
      <c r="AM80" s="19" cm="1">
        <f t="array" ref="AM80">_xlfn.SWITCH($A80,"Start",$T80,"End",$V80,SUM($T80:$V80))</f>
        <v>0</v>
      </c>
      <c r="AN80" s="19" cm="1">
        <f t="array" ref="AN80">_xlfn.SWITCH($A80,"Start",$W80,"End",$Y80,SUM($W80:$Y80))</f>
        <v>0</v>
      </c>
      <c r="AO80" s="19" cm="1">
        <f t="array" ref="AO80">_xlfn.SWITCH($A80,"Start",$Z80,"End",$AB80,SUM($Z80:$AB80))</f>
        <v>0</v>
      </c>
      <c r="AP80" s="19" cm="1">
        <f t="array" ref="AP80">_xlfn.SWITCH($A80,"Start",$AC80,"End",$AE80,SUM($AC80:$AE80))</f>
        <v>0</v>
      </c>
      <c r="AR80" s="19" cm="1">
        <f t="array" ref="AR80">_xlfn.SWITCH($A80,"Start",$E80,"End",$P80,SUM($E80:$P80))</f>
        <v>0</v>
      </c>
      <c r="AS80" s="19" cm="1">
        <f t="array" ref="AS80">_xlfn.SWITCH($A80,"Start",$Q80,"End",$AB80,SUM($Q80:$AB80))</f>
        <v>0</v>
      </c>
    </row>
    <row r="81" spans="1:45" x14ac:dyDescent="0.2">
      <c r="A81" s="35" t="s">
        <v>22</v>
      </c>
      <c r="B81" s="34" t="s">
        <v>77</v>
      </c>
      <c r="C81" s="35" t="s">
        <v>16</v>
      </c>
      <c r="E81" s="19" cm="1">
        <f t="array" ref="E81">IFERROR(
    SUMPRODUCT(
        (Data_Clean_Build!I$2:I$51) *
        (($B81 = "All") + (Data_Clean_Build!$F$2:$F$51 = $B81)) *
        (($C81 = "") + ISNUMBER(SEARCH(Data_Clean_Build!$B$2:$B$51,$C81)))
    ),
    0
)</f>
        <v>0</v>
      </c>
      <c r="F81" s="19" cm="1">
        <f t="array" ref="F81">IFERROR(
    SUMPRODUCT(
        (Data_Clean_Build!J$2:J$51) *
        (($B81 = "All") + (Data_Clean_Build!$F$2:$F$51 = $B81)) *
        (($C81 = "") + ISNUMBER(SEARCH(Data_Clean_Build!$B$2:$B$51,$C81)))
    ),
    0
)</f>
        <v>0</v>
      </c>
      <c r="G81" s="19" cm="1">
        <f t="array" ref="G81">IFERROR(
    SUMPRODUCT(
        (Data_Clean_Build!K$2:K$51) *
        (($B81 = "All") + (Data_Clean_Build!$F$2:$F$51 = $B81)) *
        (($C81 = "") + ISNUMBER(SEARCH(Data_Clean_Build!$B$2:$B$51,$C81)))
    ),
    0
)</f>
        <v>0</v>
      </c>
      <c r="H81" s="19" cm="1">
        <f t="array" ref="H81">IFERROR(
    SUMPRODUCT(
        (Data_Clean_Build!L$2:L$51) *
        (($B81 = "All") + (Data_Clean_Build!$F$2:$F$51 = $B81)) *
        (($C81 = "") + ISNUMBER(SEARCH(Data_Clean_Build!$B$2:$B$51,$C81)))
    ),
    0
)</f>
        <v>0</v>
      </c>
      <c r="I81" s="19" cm="1">
        <f t="array" ref="I81">IFERROR(
    SUMPRODUCT(
        (Data_Clean_Build!M$2:M$51) *
        (($B81 = "All") + (Data_Clean_Build!$F$2:$F$51 = $B81)) *
        (($C81 = "") + ISNUMBER(SEARCH(Data_Clean_Build!$B$2:$B$51,$C81)))
    ),
    0
)</f>
        <v>0</v>
      </c>
      <c r="J81" s="19" cm="1">
        <f t="array" ref="J81">IFERROR(
    SUMPRODUCT(
        (Data_Clean_Build!N$2:N$51) *
        (($B81 = "All") + (Data_Clean_Build!$F$2:$F$51 = $B81)) *
        (($C81 = "") + ISNUMBER(SEARCH(Data_Clean_Build!$B$2:$B$51,$C81)))
    ),
    0
)</f>
        <v>0</v>
      </c>
      <c r="K81" s="19" cm="1">
        <f t="array" ref="K81">IFERROR(
    SUMPRODUCT(
        (Data_Clean_Build!O$2:O$51) *
        (($B81 = "All") + (Data_Clean_Build!$F$2:$F$51 = $B81)) *
        (($C81 = "") + ISNUMBER(SEARCH(Data_Clean_Build!$B$2:$B$51,$C81)))
    ),
    0
)</f>
        <v>0</v>
      </c>
      <c r="L81" s="19" cm="1">
        <f t="array" ref="L81">IFERROR(
    SUMPRODUCT(
        (Data_Clean_Build!P$2:P$51) *
        (($B81 = "All") + (Data_Clean_Build!$F$2:$F$51 = $B81)) *
        (($C81 = "") + ISNUMBER(SEARCH(Data_Clean_Build!$B$2:$B$51,$C81)))
    ),
    0
)</f>
        <v>0</v>
      </c>
      <c r="M81" s="19" cm="1">
        <f t="array" ref="M81">IFERROR(
    SUMPRODUCT(
        (Data_Clean_Build!Q$2:Q$51) *
        (($B81 = "All") + (Data_Clean_Build!$F$2:$F$51 = $B81)) *
        (($C81 = "") + ISNUMBER(SEARCH(Data_Clean_Build!$B$2:$B$51,$C81)))
    ),
    0
)</f>
        <v>0</v>
      </c>
      <c r="N81" s="19" cm="1">
        <f t="array" ref="N81">IFERROR(
    SUMPRODUCT(
        (Data_Clean_Build!R$2:R$51) *
        (($B81 = "All") + (Data_Clean_Build!$F$2:$F$51 = $B81)) *
        (($C81 = "") + ISNUMBER(SEARCH(Data_Clean_Build!$B$2:$B$51,$C81)))
    ),
    0
)</f>
        <v>0</v>
      </c>
      <c r="O81" s="19" cm="1">
        <f t="array" ref="O81">IFERROR(
    SUMPRODUCT(
        (Data_Clean_Build!S$2:S$51) *
        (($B81 = "All") + (Data_Clean_Build!$F$2:$F$51 = $B81)) *
        (($C81 = "") + ISNUMBER(SEARCH(Data_Clean_Build!$B$2:$B$51,$C81)))
    ),
    0
)</f>
        <v>0</v>
      </c>
      <c r="P81" s="19" cm="1">
        <f t="array" ref="P81">IFERROR(
    SUMPRODUCT(
        (Data_Clean_Build!T$2:T$51) *
        (($B81 = "All") + (Data_Clean_Build!$F$2:$F$51 = $B81)) *
        (($C81 = "") + ISNUMBER(SEARCH(Data_Clean_Build!$B$2:$B$51,$C81)))
    ),
    0
)</f>
        <v>0</v>
      </c>
      <c r="Q81" s="19" cm="1">
        <f t="array" ref="Q81">IFERROR(
    SUMPRODUCT(
        (Data_Clean_Build!U$2:U$51) *
        (($B81 = "All") + (Data_Clean_Build!$F$2:$F$51 = $B81)) *
        (($C81 = "") + ISNUMBER(SEARCH(Data_Clean_Build!$B$2:$B$51,$C81)))
    ),
    0
)</f>
        <v>0</v>
      </c>
      <c r="R81" s="19" cm="1">
        <f t="array" ref="R81">IFERROR(
    SUMPRODUCT(
        (Data_Clean_Build!V$2:V$51) *
        (($B81 = "All") + (Data_Clean_Build!$F$2:$F$51 = $B81)) *
        (($C81 = "") + ISNUMBER(SEARCH(Data_Clean_Build!$B$2:$B$51,$C81)))
    ),
    0
)</f>
        <v>0</v>
      </c>
      <c r="S81" s="19" cm="1">
        <f t="array" ref="S81">IFERROR(
    SUMPRODUCT(
        (Data_Clean_Build!W$2:W$51) *
        (($B81 = "All") + (Data_Clean_Build!$F$2:$F$51 = $B81)) *
        (($C81 = "") + ISNUMBER(SEARCH(Data_Clean_Build!$B$2:$B$51,$C81)))
    ),
    0
)</f>
        <v>0</v>
      </c>
      <c r="T81" s="19" cm="1">
        <f t="array" ref="T81">IFERROR(
    SUMPRODUCT(
        (Data_Clean_Build!X$2:X$51) *
        (($B81 = "All") + (Data_Clean_Build!$F$2:$F$51 = $B81)) *
        (($C81 = "") + ISNUMBER(SEARCH(Data_Clean_Build!$B$2:$B$51,$C81)))
    ),
    0
)</f>
        <v>0</v>
      </c>
      <c r="U81" s="19" cm="1">
        <f t="array" ref="U81">IFERROR(
    SUMPRODUCT(
        (Data_Clean_Build!Y$2:Y$51) *
        (($B81 = "All") + (Data_Clean_Build!$F$2:$F$51 = $B81)) *
        (($C81 = "") + ISNUMBER(SEARCH(Data_Clean_Build!$B$2:$B$51,$C81)))
    ),
    0
)</f>
        <v>0</v>
      </c>
      <c r="V81" s="19" cm="1">
        <f t="array" ref="V81">IFERROR(
    SUMPRODUCT(
        (Data_Clean_Build!Z$2:Z$51) *
        (($B81 = "All") + (Data_Clean_Build!$F$2:$F$51 = $B81)) *
        (($C81 = "") + ISNUMBER(SEARCH(Data_Clean_Build!$B$2:$B$51,$C81)))
    ),
    0
)</f>
        <v>0</v>
      </c>
      <c r="W81" s="19" cm="1">
        <f t="array" ref="W81">IFERROR(
    SUMPRODUCT(
        (Data_Clean_Build!AA$2:AA$51) *
        (($B81 = "All") + (Data_Clean_Build!$F$2:$F$51 = $B81)) *
        (($C81 = "") + ISNUMBER(SEARCH(Data_Clean_Build!$B$2:$B$51,$C81)))
    ),
    0
)</f>
        <v>0</v>
      </c>
      <c r="X81" s="19" cm="1">
        <f t="array" ref="X81">IFERROR(
    SUMPRODUCT(
        (Data_Clean_Build!AB$2:AB$51) *
        (($B81 = "All") + (Data_Clean_Build!$F$2:$F$51 = $B81)) *
        (($C81 = "") + ISNUMBER(SEARCH(Data_Clean_Build!$B$2:$B$51,$C81)))
    ),
    0
)</f>
        <v>0</v>
      </c>
      <c r="Y81" s="19" cm="1">
        <f t="array" ref="Y81">IFERROR(
    SUMPRODUCT(
        (Data_Clean_Build!AC$2:AC$51) *
        (($B81 = "All") + (Data_Clean_Build!$F$2:$F$51 = $B81)) *
        (($C81 = "") + ISNUMBER(SEARCH(Data_Clean_Build!$B$2:$B$51,$C81)))
    ),
    0
)</f>
        <v>0</v>
      </c>
      <c r="Z81" s="19" cm="1">
        <f t="array" ref="Z81">IFERROR(
    SUMPRODUCT(
        (Data_Clean_Build!AD$2:AD$51) *
        (($B81 = "All") + (Data_Clean_Build!$F$2:$F$51 = $B81)) *
        (($C81 = "") + ISNUMBER(SEARCH(Data_Clean_Build!$B$2:$B$51,$C81)))
    ),
    0
)</f>
        <v>0</v>
      </c>
      <c r="AA81" s="19" cm="1">
        <f t="array" ref="AA81">IFERROR(
    SUMPRODUCT(
        (Data_Clean_Build!AE$2:AE$51) *
        (($B81 = "All") + (Data_Clean_Build!$F$2:$F$51 = $B81)) *
        (($C81 = "") + ISNUMBER(SEARCH(Data_Clean_Build!$B$2:$B$51,$C81)))
    ),
    0
)</f>
        <v>0</v>
      </c>
      <c r="AB81" s="19" cm="1">
        <f t="array" ref="AB81">IFERROR(
    SUMPRODUCT(
        (Data_Clean_Build!AF$2:AF$51) *
        (($B81 = "All") + (Data_Clean_Build!$F$2:$F$51 = $B81)) *
        (($C81 = "") + ISNUMBER(SEARCH(Data_Clean_Build!$B$2:$B$51,$C81)))
    ),
    0
)</f>
        <v>0</v>
      </c>
      <c r="AC81" s="19" cm="1">
        <f t="array" ref="AC81">IFERROR(
    SUMPRODUCT(
        (Data_Clean_Build!AG$2:AG$51) *
        (($B81 = "All") + (Data_Clean_Build!$F$2:$F$51 = $B81)) *
        (($C81 = "") + ISNUMBER(SEARCH(Data_Clean_Build!$B$2:$B$51,$C81)))
    ),
    0
)</f>
        <v>0</v>
      </c>
      <c r="AD81" s="19" cm="1">
        <f t="array" ref="AD81">IFERROR(
    SUMPRODUCT(
        (Data_Clean_Build!AH$2:AH$51) *
        (($B81 = "All") + (Data_Clean_Build!$F$2:$F$51 = $B81)) *
        (($C81 = "") + ISNUMBER(SEARCH(Data_Clean_Build!$B$2:$B$51,$C81)))
    ),
    0
)</f>
        <v>108</v>
      </c>
      <c r="AE81" s="19" cm="1">
        <f t="array" ref="AE81">IFERROR(
    SUMPRODUCT(
        (Data_Clean_Build!AI$2:AI$51) *
        (($B81 = "All") + (Data_Clean_Build!$F$2:$F$51 = $B81)) *
        (($C81 = "") + ISNUMBER(SEARCH(Data_Clean_Build!$B$2:$B$51,$C81)))
    ),
    0
)</f>
        <v>108</v>
      </c>
      <c r="AF81" s="19" cm="1">
        <f t="array" ref="AF81">IFERROR(
    SUMPRODUCT(
        (Data_Clean_Build!AJ$2:AJ$51) *
        (($B81 = "All") + (Data_Clean_Build!$F$2:$F$51 = $B81)) *
        (($C81 = "") + ISNUMBER(SEARCH(Data_Clean_Build!$B$2:$B$51,$C81)))
    ),
    0
)</f>
        <v>108</v>
      </c>
      <c r="AH81" s="19" cm="1">
        <f t="array" ref="AH81">_xlfn.SWITCH($A81,"Start",$E81,"End",$G81,SUM($E81:$G81))</f>
        <v>0</v>
      </c>
      <c r="AI81" s="19" cm="1">
        <f t="array" ref="AI81">_xlfn.SWITCH($A81,"Start",$H81,"End",$J81,SUM($H81:$J81))</f>
        <v>0</v>
      </c>
      <c r="AJ81" s="19" cm="1">
        <f t="array" ref="AJ81">_xlfn.SWITCH($A81,"Start",$K81,"End",$M81,SUM($K81:$M81))</f>
        <v>0</v>
      </c>
      <c r="AK81" s="19" cm="1">
        <f t="array" ref="AK81">_xlfn.SWITCH($A81,"Start",$N81,"End",$P81,SUM($N81:$P81))</f>
        <v>0</v>
      </c>
      <c r="AL81" s="19" cm="1">
        <f t="array" ref="AL81">_xlfn.SWITCH($A81,"Start",$Q81,"End",$S81,SUM($Q81:$S81))</f>
        <v>0</v>
      </c>
      <c r="AM81" s="19" cm="1">
        <f t="array" ref="AM81">_xlfn.SWITCH($A81,"Start",$T81,"End",$V81,SUM($T81:$V81))</f>
        <v>0</v>
      </c>
      <c r="AN81" s="19" cm="1">
        <f t="array" ref="AN81">_xlfn.SWITCH($A81,"Start",$W81,"End",$Y81,SUM($W81:$Y81))</f>
        <v>0</v>
      </c>
      <c r="AO81" s="19" cm="1">
        <f t="array" ref="AO81">_xlfn.SWITCH($A81,"Start",$Z81,"End",$AB81,SUM($Z81:$AB81))</f>
        <v>0</v>
      </c>
      <c r="AP81" s="19" cm="1">
        <f t="array" ref="AP81">_xlfn.SWITCH($A81,"Start",$AC81,"End",$AE81,SUM($AC81:$AE81))</f>
        <v>108</v>
      </c>
      <c r="AR81" s="19" cm="1">
        <f t="array" ref="AR81">_xlfn.SWITCH($A81,"Start",$E81,"End",$P81,SUM($E81:$P81))</f>
        <v>0</v>
      </c>
      <c r="AS81" s="19" cm="1">
        <f t="array" ref="AS81">_xlfn.SWITCH($A81,"Start",$Q81,"End",$AB81,SUM($Q81:$AB81))</f>
        <v>0</v>
      </c>
    </row>
    <row r="82" spans="1:45" x14ac:dyDescent="0.2">
      <c r="A82" s="35"/>
      <c r="B82" s="34"/>
      <c r="C82" s="35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H82" s="19"/>
      <c r="AI82" s="19"/>
      <c r="AJ82" s="19"/>
      <c r="AK82" s="19"/>
      <c r="AL82" s="19"/>
      <c r="AM82" s="19"/>
      <c r="AN82" s="19"/>
      <c r="AO82" s="19"/>
      <c r="AP82" s="19"/>
      <c r="AR82" s="19"/>
      <c r="AS82" s="19"/>
    </row>
    <row r="83" spans="1:45" x14ac:dyDescent="0.2">
      <c r="A83" s="35"/>
      <c r="B83" s="34"/>
      <c r="C83" s="35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H83" s="19"/>
      <c r="AI83" s="19"/>
      <c r="AJ83" s="19"/>
      <c r="AK83" s="19"/>
      <c r="AL83" s="19"/>
      <c r="AM83" s="19"/>
      <c r="AN83" s="19"/>
      <c r="AO83" s="19"/>
      <c r="AP83" s="19"/>
      <c r="AR83" s="19"/>
      <c r="AS83" s="19"/>
    </row>
    <row r="84" spans="1:45" x14ac:dyDescent="0.2">
      <c r="A84" s="35"/>
      <c r="B84" s="34"/>
      <c r="C84" s="35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H84" s="19"/>
      <c r="AI84" s="19"/>
      <c r="AJ84" s="19"/>
      <c r="AK84" s="19"/>
      <c r="AL84" s="19"/>
      <c r="AM84" s="19"/>
      <c r="AN84" s="19"/>
      <c r="AO84" s="19"/>
      <c r="AP84" s="19"/>
      <c r="AR84" s="19"/>
      <c r="AS84" s="19"/>
    </row>
    <row r="85" spans="1:45" x14ac:dyDescent="0.2">
      <c r="A85" s="35"/>
      <c r="B85" s="34"/>
      <c r="C85" s="35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H85" s="19"/>
      <c r="AI85" s="19"/>
      <c r="AJ85" s="19"/>
      <c r="AK85" s="19"/>
      <c r="AL85" s="19"/>
      <c r="AM85" s="19"/>
      <c r="AN85" s="19"/>
      <c r="AO85" s="19"/>
      <c r="AP85" s="19"/>
      <c r="AR85" s="19"/>
      <c r="AS85" s="19"/>
    </row>
    <row r="86" spans="1:45" x14ac:dyDescent="0.2">
      <c r="A86" s="35"/>
      <c r="B86" s="34"/>
      <c r="C86" s="35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H86" s="19"/>
      <c r="AI86" s="19"/>
      <c r="AJ86" s="19"/>
      <c r="AK86" s="19"/>
      <c r="AL86" s="19"/>
      <c r="AM86" s="19"/>
      <c r="AN86" s="19"/>
      <c r="AO86" s="19"/>
      <c r="AP86" s="19"/>
      <c r="AR86" s="19"/>
      <c r="AS86" s="19"/>
    </row>
    <row r="87" spans="1:45" x14ac:dyDescent="0.2">
      <c r="A87" s="35"/>
      <c r="B87" s="34"/>
      <c r="C87" s="35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H87" s="19"/>
      <c r="AI87" s="19"/>
      <c r="AJ87" s="19"/>
      <c r="AK87" s="19"/>
      <c r="AL87" s="19"/>
      <c r="AM87" s="19"/>
      <c r="AN87" s="19"/>
      <c r="AO87" s="19"/>
      <c r="AP87" s="19"/>
      <c r="AR87" s="19"/>
      <c r="AS87" s="19"/>
    </row>
    <row r="88" spans="1:45" x14ac:dyDescent="0.2">
      <c r="A88" s="35"/>
      <c r="B88" s="34"/>
      <c r="C88" s="35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H88" s="19"/>
      <c r="AI88" s="19"/>
      <c r="AJ88" s="19"/>
      <c r="AK88" s="19"/>
      <c r="AL88" s="19"/>
      <c r="AM88" s="19"/>
      <c r="AN88" s="19"/>
      <c r="AO88" s="19"/>
      <c r="AP88" s="19"/>
      <c r="AR88" s="19"/>
      <c r="AS88" s="19"/>
    </row>
    <row r="89" spans="1:45" x14ac:dyDescent="0.2">
      <c r="A89" s="35"/>
      <c r="B89" s="34"/>
      <c r="C89" s="35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H89" s="19"/>
      <c r="AI89" s="19"/>
      <c r="AJ89" s="19"/>
      <c r="AK89" s="19"/>
      <c r="AL89" s="19"/>
      <c r="AM89" s="19"/>
      <c r="AN89" s="19"/>
      <c r="AO89" s="19"/>
      <c r="AP89" s="19"/>
      <c r="AR89" s="19"/>
      <c r="AS89" s="19"/>
    </row>
    <row r="90" spans="1:45" x14ac:dyDescent="0.2">
      <c r="A90" s="35"/>
      <c r="B90" s="34"/>
      <c r="C90" s="35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H90" s="19"/>
      <c r="AI90" s="19"/>
      <c r="AJ90" s="19"/>
      <c r="AK90" s="19"/>
      <c r="AL90" s="19"/>
      <c r="AM90" s="19"/>
      <c r="AN90" s="19"/>
      <c r="AO90" s="19"/>
      <c r="AP90" s="19"/>
      <c r="AR90" s="19"/>
      <c r="AS90" s="19"/>
    </row>
    <row r="91" spans="1:45" x14ac:dyDescent="0.2">
      <c r="A91" s="35"/>
      <c r="B91" s="34"/>
      <c r="C91" s="35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H91" s="19"/>
      <c r="AI91" s="19"/>
      <c r="AJ91" s="19"/>
      <c r="AK91" s="19"/>
      <c r="AL91" s="19"/>
      <c r="AM91" s="19"/>
      <c r="AN91" s="19"/>
      <c r="AO91" s="19"/>
      <c r="AP91" s="19"/>
      <c r="AR91" s="19"/>
      <c r="AS91" s="19"/>
    </row>
    <row r="92" spans="1:45" x14ac:dyDescent="0.2">
      <c r="A92" s="35"/>
      <c r="B92" s="34"/>
      <c r="C92" s="35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H92" s="19"/>
      <c r="AI92" s="19"/>
      <c r="AJ92" s="19"/>
      <c r="AK92" s="19"/>
      <c r="AL92" s="19"/>
      <c r="AM92" s="19"/>
      <c r="AN92" s="19"/>
      <c r="AO92" s="19"/>
      <c r="AP92" s="19"/>
      <c r="AR92" s="19"/>
      <c r="AS92" s="19"/>
    </row>
    <row r="93" spans="1:45" x14ac:dyDescent="0.2">
      <c r="A93" s="35"/>
      <c r="B93" s="34"/>
      <c r="C93" s="35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H93" s="19"/>
      <c r="AI93" s="19"/>
      <c r="AJ93" s="19"/>
      <c r="AK93" s="19"/>
      <c r="AL93" s="19"/>
      <c r="AM93" s="19"/>
      <c r="AN93" s="19"/>
      <c r="AO93" s="19"/>
      <c r="AP93" s="19"/>
      <c r="AR93" s="19"/>
      <c r="AS93" s="19"/>
    </row>
    <row r="94" spans="1:45" x14ac:dyDescent="0.2">
      <c r="A94" s="35"/>
      <c r="B94" s="34"/>
      <c r="C94" s="35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H94" s="19"/>
      <c r="AI94" s="19"/>
      <c r="AJ94" s="19"/>
      <c r="AK94" s="19"/>
      <c r="AL94" s="19"/>
      <c r="AM94" s="19"/>
      <c r="AN94" s="19"/>
      <c r="AO94" s="19"/>
      <c r="AP94" s="19"/>
      <c r="AR94" s="19"/>
      <c r="AS94" s="19"/>
    </row>
    <row r="95" spans="1:45" x14ac:dyDescent="0.2">
      <c r="A95" s="35"/>
      <c r="B95" s="34"/>
      <c r="C95" s="35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H95" s="19"/>
      <c r="AI95" s="19"/>
      <c r="AJ95" s="19"/>
      <c r="AK95" s="19"/>
      <c r="AL95" s="19"/>
      <c r="AM95" s="19"/>
      <c r="AN95" s="19"/>
      <c r="AO95" s="19"/>
      <c r="AP95" s="19"/>
      <c r="AR95" s="19"/>
      <c r="AS95" s="19"/>
    </row>
    <row r="96" spans="1:45" x14ac:dyDescent="0.2">
      <c r="A96" s="35"/>
      <c r="B96" s="34"/>
      <c r="C96" s="35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H96" s="19"/>
      <c r="AI96" s="19"/>
      <c r="AJ96" s="19"/>
      <c r="AK96" s="19"/>
      <c r="AL96" s="19"/>
      <c r="AM96" s="19"/>
      <c r="AN96" s="19"/>
      <c r="AO96" s="19"/>
      <c r="AP96" s="19"/>
      <c r="AR96" s="19"/>
      <c r="AS96" s="19"/>
    </row>
    <row r="97" spans="1:45" x14ac:dyDescent="0.2">
      <c r="A97" s="35"/>
      <c r="B97" s="34"/>
      <c r="C97" s="35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H97" s="19"/>
      <c r="AI97" s="19"/>
      <c r="AJ97" s="19"/>
      <c r="AK97" s="19"/>
      <c r="AL97" s="19"/>
      <c r="AM97" s="19"/>
      <c r="AN97" s="19"/>
      <c r="AO97" s="19"/>
      <c r="AP97" s="19"/>
      <c r="AR97" s="19"/>
      <c r="AS97" s="19"/>
    </row>
    <row r="98" spans="1:45" x14ac:dyDescent="0.2">
      <c r="A98" s="35"/>
      <c r="B98" s="34"/>
      <c r="C98" s="35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H98" s="19"/>
      <c r="AI98" s="19"/>
      <c r="AJ98" s="19"/>
      <c r="AK98" s="19"/>
      <c r="AL98" s="19"/>
      <c r="AM98" s="19"/>
      <c r="AN98" s="19"/>
      <c r="AO98" s="19"/>
      <c r="AP98" s="19"/>
      <c r="AR98" s="19"/>
      <c r="AS98" s="19"/>
    </row>
    <row r="99" spans="1:45" x14ac:dyDescent="0.2">
      <c r="A99" s="35"/>
      <c r="B99" s="34"/>
      <c r="C99" s="35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H99" s="19"/>
      <c r="AI99" s="19"/>
      <c r="AJ99" s="19"/>
      <c r="AK99" s="19"/>
      <c r="AL99" s="19"/>
      <c r="AM99" s="19"/>
      <c r="AN99" s="19"/>
      <c r="AO99" s="19"/>
      <c r="AP99" s="19"/>
      <c r="AR99" s="19"/>
      <c r="AS99" s="19"/>
    </row>
    <row r="100" spans="1:45" x14ac:dyDescent="0.2">
      <c r="A100" s="35"/>
      <c r="B100" s="34"/>
      <c r="C100" s="35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H100" s="19"/>
      <c r="AI100" s="19"/>
      <c r="AJ100" s="19"/>
      <c r="AK100" s="19"/>
      <c r="AL100" s="19"/>
      <c r="AM100" s="19"/>
      <c r="AN100" s="19"/>
      <c r="AO100" s="19"/>
      <c r="AP100" s="19"/>
      <c r="AR100" s="19"/>
      <c r="AS100" s="19"/>
    </row>
    <row r="101" spans="1:45" x14ac:dyDescent="0.2">
      <c r="A101" s="35"/>
      <c r="B101" s="34"/>
      <c r="C101" s="35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H101" s="19"/>
      <c r="AI101" s="19"/>
      <c r="AJ101" s="19"/>
      <c r="AK101" s="19"/>
      <c r="AL101" s="19"/>
      <c r="AM101" s="19"/>
      <c r="AN101" s="19"/>
      <c r="AO101" s="19"/>
      <c r="AP101" s="19"/>
      <c r="AR101" s="19"/>
      <c r="AS101" s="19"/>
    </row>
    <row r="102" spans="1:45" x14ac:dyDescent="0.2">
      <c r="A102" s="35"/>
      <c r="B102" s="34"/>
      <c r="C102" s="35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H102" s="19"/>
      <c r="AI102" s="19"/>
      <c r="AJ102" s="19"/>
      <c r="AK102" s="19"/>
      <c r="AL102" s="19"/>
      <c r="AM102" s="19"/>
      <c r="AN102" s="19"/>
      <c r="AO102" s="19"/>
      <c r="AP102" s="19"/>
      <c r="AR102" s="19"/>
      <c r="AS102" s="19"/>
    </row>
    <row r="103" spans="1:45" x14ac:dyDescent="0.2">
      <c r="A103" s="35"/>
      <c r="B103" s="34"/>
      <c r="C103" s="35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H103" s="19"/>
      <c r="AI103" s="19"/>
      <c r="AJ103" s="19"/>
      <c r="AK103" s="19"/>
      <c r="AL103" s="19"/>
      <c r="AM103" s="19"/>
      <c r="AN103" s="19"/>
      <c r="AO103" s="19"/>
      <c r="AP103" s="19"/>
      <c r="AR103" s="19"/>
      <c r="AS103" s="19"/>
    </row>
    <row r="104" spans="1:45" x14ac:dyDescent="0.2">
      <c r="A104" s="35"/>
      <c r="B104" s="34"/>
      <c r="C104" s="35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H104" s="19"/>
      <c r="AI104" s="19"/>
      <c r="AJ104" s="19"/>
      <c r="AK104" s="19"/>
      <c r="AL104" s="19"/>
      <c r="AM104" s="19"/>
      <c r="AN104" s="19"/>
      <c r="AO104" s="19"/>
      <c r="AP104" s="19"/>
      <c r="AR104" s="19"/>
      <c r="AS104" s="19"/>
    </row>
    <row r="105" spans="1:45" x14ac:dyDescent="0.2">
      <c r="A105" s="35"/>
      <c r="B105" s="34"/>
      <c r="C105" s="35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H105" s="19"/>
      <c r="AI105" s="19"/>
      <c r="AJ105" s="19"/>
      <c r="AK105" s="19"/>
      <c r="AL105" s="19"/>
      <c r="AM105" s="19"/>
      <c r="AN105" s="19"/>
      <c r="AO105" s="19"/>
      <c r="AP105" s="19"/>
      <c r="AR105" s="19"/>
      <c r="AS105" s="19"/>
    </row>
    <row r="106" spans="1:45" x14ac:dyDescent="0.2">
      <c r="A106" s="35"/>
      <c r="B106" s="34"/>
      <c r="C106" s="35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H106" s="19"/>
      <c r="AI106" s="19"/>
      <c r="AJ106" s="19"/>
      <c r="AK106" s="19"/>
      <c r="AL106" s="19"/>
      <c r="AM106" s="19"/>
      <c r="AN106" s="19"/>
      <c r="AO106" s="19"/>
      <c r="AP106" s="19"/>
      <c r="AR106" s="19"/>
      <c r="AS106" s="19"/>
    </row>
    <row r="107" spans="1:45" x14ac:dyDescent="0.2">
      <c r="A107" s="35"/>
      <c r="B107" s="34"/>
      <c r="C107" s="35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H107" s="19"/>
      <c r="AI107" s="19"/>
      <c r="AJ107" s="19"/>
      <c r="AK107" s="19"/>
      <c r="AL107" s="19"/>
      <c r="AM107" s="19"/>
      <c r="AN107" s="19"/>
      <c r="AO107" s="19"/>
      <c r="AP107" s="19"/>
      <c r="AR107" s="19"/>
      <c r="AS107" s="19"/>
    </row>
    <row r="108" spans="1:45" x14ac:dyDescent="0.2">
      <c r="A108" s="35"/>
      <c r="B108" s="34"/>
      <c r="C108" s="35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H108" s="19"/>
      <c r="AI108" s="19"/>
      <c r="AJ108" s="19"/>
      <c r="AK108" s="19"/>
      <c r="AL108" s="19"/>
      <c r="AM108" s="19"/>
      <c r="AN108" s="19"/>
      <c r="AO108" s="19"/>
      <c r="AP108" s="19"/>
      <c r="AR108" s="19"/>
      <c r="AS108" s="19"/>
    </row>
    <row r="109" spans="1:45" x14ac:dyDescent="0.2">
      <c r="A109" s="35"/>
      <c r="B109" s="34"/>
      <c r="C109" s="35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H109" s="19"/>
      <c r="AI109" s="19"/>
      <c r="AJ109" s="19"/>
      <c r="AK109" s="19"/>
      <c r="AL109" s="19"/>
      <c r="AM109" s="19"/>
      <c r="AN109" s="19"/>
      <c r="AO109" s="19"/>
      <c r="AP109" s="19"/>
      <c r="AR109" s="19"/>
      <c r="AS109" s="19"/>
    </row>
    <row r="110" spans="1:45" x14ac:dyDescent="0.2">
      <c r="A110" s="35"/>
      <c r="B110" s="34"/>
      <c r="C110" s="35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H110" s="19"/>
      <c r="AI110" s="19"/>
      <c r="AJ110" s="19"/>
      <c r="AK110" s="19"/>
      <c r="AL110" s="19"/>
      <c r="AM110" s="19"/>
      <c r="AN110" s="19"/>
      <c r="AO110" s="19"/>
      <c r="AP110" s="19"/>
      <c r="AR110" s="19"/>
      <c r="AS110" s="19"/>
    </row>
    <row r="111" spans="1:45" x14ac:dyDescent="0.2">
      <c r="A111" s="35"/>
      <c r="B111" s="34"/>
      <c r="C111" s="35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H111" s="19"/>
      <c r="AI111" s="19"/>
      <c r="AJ111" s="19"/>
      <c r="AK111" s="19"/>
      <c r="AL111" s="19"/>
      <c r="AM111" s="19"/>
      <c r="AN111" s="19"/>
      <c r="AO111" s="19"/>
      <c r="AP111" s="19"/>
      <c r="AR111" s="19"/>
      <c r="AS111" s="19"/>
    </row>
    <row r="112" spans="1:45" x14ac:dyDescent="0.2">
      <c r="A112" s="35"/>
      <c r="B112" s="34"/>
      <c r="C112" s="35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H112" s="19"/>
      <c r="AI112" s="19"/>
      <c r="AJ112" s="19"/>
      <c r="AK112" s="19"/>
      <c r="AL112" s="19"/>
      <c r="AM112" s="19"/>
      <c r="AN112" s="19"/>
      <c r="AO112" s="19"/>
      <c r="AP112" s="19"/>
      <c r="AR112" s="19"/>
      <c r="AS112" s="19"/>
    </row>
    <row r="113" spans="1:45" x14ac:dyDescent="0.2">
      <c r="A113" s="35"/>
      <c r="B113" s="34"/>
      <c r="C113" s="35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H113" s="19"/>
      <c r="AI113" s="19"/>
      <c r="AJ113" s="19"/>
      <c r="AK113" s="19"/>
      <c r="AL113" s="19"/>
      <c r="AM113" s="19"/>
      <c r="AN113" s="19"/>
      <c r="AO113" s="19"/>
      <c r="AP113" s="19"/>
      <c r="AR113" s="19"/>
      <c r="AS113" s="19"/>
    </row>
    <row r="114" spans="1:45" x14ac:dyDescent="0.2">
      <c r="A114" s="35"/>
      <c r="B114" s="34"/>
      <c r="C114" s="35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H114" s="19"/>
      <c r="AI114" s="19"/>
      <c r="AJ114" s="19"/>
      <c r="AK114" s="19"/>
      <c r="AL114" s="19"/>
      <c r="AM114" s="19"/>
      <c r="AN114" s="19"/>
      <c r="AO114" s="19"/>
      <c r="AP114" s="19"/>
      <c r="AR114" s="19"/>
      <c r="AS114" s="19"/>
    </row>
    <row r="115" spans="1:45" x14ac:dyDescent="0.2">
      <c r="A115" s="35"/>
      <c r="B115" s="34"/>
      <c r="C115" s="35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H115" s="19"/>
      <c r="AI115" s="19"/>
      <c r="AJ115" s="19"/>
      <c r="AK115" s="19"/>
      <c r="AL115" s="19"/>
      <c r="AM115" s="19"/>
      <c r="AN115" s="19"/>
      <c r="AO115" s="19"/>
      <c r="AP115" s="19"/>
      <c r="AR115" s="19"/>
      <c r="AS115" s="19"/>
    </row>
    <row r="116" spans="1:45" x14ac:dyDescent="0.2">
      <c r="A116" s="35"/>
      <c r="B116" s="34"/>
      <c r="C116" s="35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H116" s="19"/>
      <c r="AI116" s="19"/>
      <c r="AJ116" s="19"/>
      <c r="AK116" s="19"/>
      <c r="AL116" s="19"/>
      <c r="AM116" s="19"/>
      <c r="AN116" s="19"/>
      <c r="AO116" s="19"/>
      <c r="AP116" s="19"/>
      <c r="AR116" s="19"/>
      <c r="AS116" s="19"/>
    </row>
    <row r="117" spans="1:45" x14ac:dyDescent="0.2">
      <c r="A117" s="35"/>
      <c r="B117" s="34"/>
      <c r="C117" s="35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H117" s="19"/>
      <c r="AI117" s="19"/>
      <c r="AJ117" s="19"/>
      <c r="AK117" s="19"/>
      <c r="AL117" s="19"/>
      <c r="AM117" s="19"/>
      <c r="AN117" s="19"/>
      <c r="AO117" s="19"/>
      <c r="AP117" s="19"/>
      <c r="AR117" s="19"/>
      <c r="AS117" s="19"/>
    </row>
    <row r="118" spans="1:45" x14ac:dyDescent="0.2">
      <c r="A118" s="35"/>
      <c r="B118" s="34"/>
      <c r="C118" s="35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H118" s="19"/>
      <c r="AI118" s="19"/>
      <c r="AJ118" s="19"/>
      <c r="AK118" s="19"/>
      <c r="AL118" s="19"/>
      <c r="AM118" s="19"/>
      <c r="AN118" s="19"/>
      <c r="AO118" s="19"/>
      <c r="AP118" s="19"/>
      <c r="AR118" s="19"/>
      <c r="AS118" s="19"/>
    </row>
    <row r="119" spans="1:45" x14ac:dyDescent="0.2">
      <c r="A119" s="35"/>
      <c r="B119" s="34"/>
      <c r="C119" s="35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H119" s="19"/>
      <c r="AI119" s="19"/>
      <c r="AJ119" s="19"/>
      <c r="AK119" s="19"/>
      <c r="AL119" s="19"/>
      <c r="AM119" s="19"/>
      <c r="AN119" s="19"/>
      <c r="AO119" s="19"/>
      <c r="AP119" s="19"/>
      <c r="AR119" s="19"/>
      <c r="AS119" s="19"/>
    </row>
    <row r="120" spans="1:45" x14ac:dyDescent="0.2">
      <c r="A120" s="35"/>
      <c r="B120" s="34"/>
      <c r="C120" s="35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H120" s="19"/>
      <c r="AI120" s="19"/>
      <c r="AJ120" s="19"/>
      <c r="AK120" s="19"/>
      <c r="AL120" s="19"/>
      <c r="AM120" s="19"/>
      <c r="AN120" s="19"/>
      <c r="AO120" s="19"/>
      <c r="AP120" s="19"/>
      <c r="AR120" s="19"/>
      <c r="AS120" s="19"/>
    </row>
    <row r="121" spans="1:45" x14ac:dyDescent="0.2">
      <c r="A121" s="35"/>
      <c r="B121" s="34"/>
      <c r="C121" s="35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H121" s="19"/>
      <c r="AI121" s="19"/>
      <c r="AJ121" s="19"/>
      <c r="AK121" s="19"/>
      <c r="AL121" s="19"/>
      <c r="AM121" s="19"/>
      <c r="AN121" s="19"/>
      <c r="AO121" s="19"/>
      <c r="AP121" s="19"/>
      <c r="AR121" s="19"/>
      <c r="AS121" s="19"/>
    </row>
    <row r="122" spans="1:45" x14ac:dyDescent="0.2">
      <c r="A122" s="35"/>
      <c r="B122" s="34"/>
      <c r="C122" s="35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H122" s="19"/>
      <c r="AI122" s="19"/>
      <c r="AJ122" s="19"/>
      <c r="AK122" s="19"/>
      <c r="AL122" s="19"/>
      <c r="AM122" s="19"/>
      <c r="AN122" s="19"/>
      <c r="AO122" s="19"/>
      <c r="AP122" s="19"/>
      <c r="AR122" s="19"/>
      <c r="AS122" s="19"/>
    </row>
    <row r="123" spans="1:45" x14ac:dyDescent="0.2">
      <c r="A123" s="35"/>
      <c r="B123" s="34"/>
      <c r="C123" s="35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H123" s="19"/>
      <c r="AI123" s="19"/>
      <c r="AJ123" s="19"/>
      <c r="AK123" s="19"/>
      <c r="AL123" s="19"/>
      <c r="AM123" s="19"/>
      <c r="AN123" s="19"/>
      <c r="AO123" s="19"/>
      <c r="AP123" s="19"/>
      <c r="AR123" s="19"/>
      <c r="AS123" s="19"/>
    </row>
    <row r="124" spans="1:45" x14ac:dyDescent="0.2">
      <c r="A124" s="35"/>
      <c r="B124" s="34"/>
      <c r="C124" s="35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H124" s="19"/>
      <c r="AI124" s="19"/>
      <c r="AJ124" s="19"/>
      <c r="AK124" s="19"/>
      <c r="AL124" s="19"/>
      <c r="AM124" s="19"/>
      <c r="AN124" s="19"/>
      <c r="AO124" s="19"/>
      <c r="AP124" s="19"/>
      <c r="AR124" s="19"/>
      <c r="AS124" s="19"/>
    </row>
    <row r="125" spans="1:45" x14ac:dyDescent="0.2">
      <c r="A125" s="35"/>
      <c r="B125" s="34"/>
      <c r="C125" s="35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H125" s="19"/>
      <c r="AI125" s="19"/>
      <c r="AJ125" s="19"/>
      <c r="AK125" s="19"/>
      <c r="AL125" s="19"/>
      <c r="AM125" s="19"/>
      <c r="AN125" s="19"/>
      <c r="AO125" s="19"/>
      <c r="AP125" s="19"/>
      <c r="AR125" s="19"/>
      <c r="AS125" s="19"/>
    </row>
    <row r="126" spans="1:45" x14ac:dyDescent="0.2">
      <c r="A126" s="35"/>
      <c r="B126" s="34"/>
      <c r="C126" s="35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H126" s="19"/>
      <c r="AI126" s="19"/>
      <c r="AJ126" s="19"/>
      <c r="AK126" s="19"/>
      <c r="AL126" s="19"/>
      <c r="AM126" s="19"/>
      <c r="AN126" s="19"/>
      <c r="AO126" s="19"/>
      <c r="AP126" s="19"/>
      <c r="AR126" s="19"/>
      <c r="AS126" s="19"/>
    </row>
    <row r="127" spans="1:45" x14ac:dyDescent="0.2">
      <c r="A127" s="35"/>
      <c r="B127" s="34"/>
      <c r="C127" s="35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H127" s="19"/>
      <c r="AI127" s="19"/>
      <c r="AJ127" s="19"/>
      <c r="AK127" s="19"/>
      <c r="AL127" s="19"/>
      <c r="AM127" s="19"/>
      <c r="AN127" s="19"/>
      <c r="AO127" s="19"/>
      <c r="AP127" s="19"/>
      <c r="AR127" s="19"/>
      <c r="AS127" s="19"/>
    </row>
    <row r="128" spans="1:45" x14ac:dyDescent="0.2">
      <c r="A128" s="35"/>
      <c r="B128" s="34"/>
      <c r="C128" s="35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H128" s="19"/>
      <c r="AI128" s="19"/>
      <c r="AJ128" s="19"/>
      <c r="AK128" s="19"/>
      <c r="AL128" s="19"/>
      <c r="AM128" s="19"/>
      <c r="AN128" s="19"/>
      <c r="AO128" s="19"/>
      <c r="AP128" s="19"/>
      <c r="AR128" s="19"/>
      <c r="AS128" s="19"/>
    </row>
    <row r="129" spans="1:45" x14ac:dyDescent="0.2">
      <c r="A129" s="35"/>
      <c r="B129" s="34"/>
      <c r="C129" s="35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H129" s="19"/>
      <c r="AI129" s="19"/>
      <c r="AJ129" s="19"/>
      <c r="AK129" s="19"/>
      <c r="AL129" s="19"/>
      <c r="AM129" s="19"/>
      <c r="AN129" s="19"/>
      <c r="AO129" s="19"/>
      <c r="AP129" s="19"/>
      <c r="AR129" s="19"/>
      <c r="AS129" s="19"/>
    </row>
    <row r="130" spans="1:45" x14ac:dyDescent="0.2">
      <c r="A130" s="35"/>
      <c r="B130" s="34"/>
      <c r="C130" s="35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H130" s="19"/>
      <c r="AI130" s="19"/>
      <c r="AJ130" s="19"/>
      <c r="AK130" s="19"/>
      <c r="AL130" s="19"/>
      <c r="AM130" s="19"/>
      <c r="AN130" s="19"/>
      <c r="AO130" s="19"/>
      <c r="AP130" s="19"/>
      <c r="AR130" s="19"/>
      <c r="AS130" s="19"/>
    </row>
    <row r="131" spans="1:45" x14ac:dyDescent="0.2">
      <c r="A131" s="35"/>
      <c r="B131" s="34"/>
      <c r="C131" s="35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H131" s="19"/>
      <c r="AI131" s="19"/>
      <c r="AJ131" s="19"/>
      <c r="AK131" s="19"/>
      <c r="AL131" s="19"/>
      <c r="AM131" s="19"/>
      <c r="AN131" s="19"/>
      <c r="AO131" s="19"/>
      <c r="AP131" s="19"/>
      <c r="AR131" s="19"/>
      <c r="AS131" s="19"/>
    </row>
    <row r="132" spans="1:45" x14ac:dyDescent="0.2">
      <c r="A132" s="35"/>
      <c r="B132" s="34"/>
      <c r="C132" s="35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H132" s="19"/>
      <c r="AI132" s="19"/>
      <c r="AJ132" s="19"/>
      <c r="AK132" s="19"/>
      <c r="AL132" s="19"/>
      <c r="AM132" s="19"/>
      <c r="AN132" s="19"/>
      <c r="AO132" s="19"/>
      <c r="AP132" s="19"/>
      <c r="AR132" s="19"/>
      <c r="AS132" s="19"/>
    </row>
    <row r="133" spans="1:45" x14ac:dyDescent="0.2">
      <c r="A133" s="35"/>
      <c r="B133" s="34"/>
      <c r="C133" s="35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H133" s="19"/>
      <c r="AI133" s="19"/>
      <c r="AJ133" s="19"/>
      <c r="AK133" s="19"/>
      <c r="AL133" s="19"/>
      <c r="AM133" s="19"/>
      <c r="AN133" s="19"/>
      <c r="AO133" s="19"/>
      <c r="AP133" s="19"/>
      <c r="AR133" s="19"/>
      <c r="AS133" s="19"/>
    </row>
    <row r="134" spans="1:45" x14ac:dyDescent="0.2">
      <c r="A134" s="35"/>
      <c r="B134" s="34"/>
      <c r="C134" s="35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H134" s="19"/>
      <c r="AI134" s="19"/>
      <c r="AJ134" s="19"/>
      <c r="AK134" s="19"/>
      <c r="AL134" s="19"/>
      <c r="AM134" s="19"/>
      <c r="AN134" s="19"/>
      <c r="AO134" s="19"/>
      <c r="AP134" s="19"/>
      <c r="AR134" s="19"/>
      <c r="AS134" s="19"/>
    </row>
    <row r="135" spans="1:45" x14ac:dyDescent="0.2">
      <c r="A135" s="35"/>
      <c r="B135" s="34"/>
      <c r="C135" s="35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H135" s="19"/>
      <c r="AI135" s="19"/>
      <c r="AJ135" s="19"/>
      <c r="AK135" s="19"/>
      <c r="AL135" s="19"/>
      <c r="AM135" s="19"/>
      <c r="AN135" s="19"/>
      <c r="AO135" s="19"/>
      <c r="AP135" s="19"/>
      <c r="AR135" s="19"/>
      <c r="AS135" s="19"/>
    </row>
    <row r="136" spans="1:45" x14ac:dyDescent="0.2">
      <c r="A136" s="35"/>
      <c r="B136" s="34"/>
      <c r="C136" s="35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H136" s="19"/>
      <c r="AI136" s="19"/>
      <c r="AJ136" s="19"/>
      <c r="AK136" s="19"/>
      <c r="AL136" s="19"/>
      <c r="AM136" s="19"/>
      <c r="AN136" s="19"/>
      <c r="AO136" s="19"/>
      <c r="AP136" s="19"/>
      <c r="AR136" s="19"/>
      <c r="AS136" s="19"/>
    </row>
    <row r="137" spans="1:45" x14ac:dyDescent="0.2">
      <c r="A137" s="35"/>
      <c r="B137" s="34"/>
      <c r="C137" s="35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H137" s="19"/>
      <c r="AI137" s="19"/>
      <c r="AJ137" s="19"/>
      <c r="AK137" s="19"/>
      <c r="AL137" s="19"/>
      <c r="AM137" s="19"/>
      <c r="AN137" s="19"/>
      <c r="AO137" s="19"/>
      <c r="AP137" s="19"/>
      <c r="AR137" s="19"/>
      <c r="AS137" s="19"/>
    </row>
    <row r="138" spans="1:45" x14ac:dyDescent="0.2">
      <c r="A138" s="35"/>
      <c r="B138" s="34"/>
      <c r="C138" s="35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H138" s="19"/>
      <c r="AI138" s="19"/>
      <c r="AJ138" s="19"/>
      <c r="AK138" s="19"/>
      <c r="AL138" s="19"/>
      <c r="AM138" s="19"/>
      <c r="AN138" s="19"/>
      <c r="AO138" s="19"/>
      <c r="AP138" s="19"/>
      <c r="AR138" s="19"/>
      <c r="AS138" s="19"/>
    </row>
    <row r="139" spans="1:45" x14ac:dyDescent="0.2">
      <c r="A139" s="35"/>
      <c r="B139" s="34"/>
      <c r="C139" s="35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H139" s="19"/>
      <c r="AI139" s="19"/>
      <c r="AJ139" s="19"/>
      <c r="AK139" s="19"/>
      <c r="AL139" s="19"/>
      <c r="AM139" s="19"/>
      <c r="AN139" s="19"/>
      <c r="AO139" s="19"/>
      <c r="AP139" s="19"/>
      <c r="AR139" s="19"/>
      <c r="AS139" s="19"/>
    </row>
    <row r="140" spans="1:45" x14ac:dyDescent="0.2">
      <c r="A140" s="35"/>
      <c r="B140" s="34"/>
      <c r="C140" s="35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H140" s="19"/>
      <c r="AI140" s="19"/>
      <c r="AJ140" s="19"/>
      <c r="AK140" s="19"/>
      <c r="AL140" s="19"/>
      <c r="AM140" s="19"/>
      <c r="AN140" s="19"/>
      <c r="AO140" s="19"/>
      <c r="AP140" s="19"/>
      <c r="AR140" s="19"/>
      <c r="AS140" s="19"/>
    </row>
    <row r="141" spans="1:45" x14ac:dyDescent="0.2">
      <c r="A141" s="35"/>
      <c r="B141" s="34"/>
      <c r="C141" s="35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H141" s="19"/>
      <c r="AI141" s="19"/>
      <c r="AJ141" s="19"/>
      <c r="AK141" s="19"/>
      <c r="AL141" s="19"/>
      <c r="AM141" s="19"/>
      <c r="AN141" s="19"/>
      <c r="AO141" s="19"/>
      <c r="AP141" s="19"/>
      <c r="AR141" s="19"/>
      <c r="AS141" s="19"/>
    </row>
    <row r="142" spans="1:45" x14ac:dyDescent="0.2">
      <c r="A142" s="35"/>
      <c r="B142" s="34"/>
      <c r="C142" s="35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H142" s="19"/>
      <c r="AI142" s="19"/>
      <c r="AJ142" s="19"/>
      <c r="AK142" s="19"/>
      <c r="AL142" s="19"/>
      <c r="AM142" s="19"/>
      <c r="AN142" s="19"/>
      <c r="AO142" s="19"/>
      <c r="AP142" s="19"/>
      <c r="AR142" s="19"/>
      <c r="AS142" s="19"/>
    </row>
    <row r="143" spans="1:45" x14ac:dyDescent="0.2">
      <c r="A143" s="35"/>
      <c r="B143" s="34"/>
      <c r="C143" s="35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H143" s="19"/>
      <c r="AI143" s="19"/>
      <c r="AJ143" s="19"/>
      <c r="AK143" s="19"/>
      <c r="AL143" s="19"/>
      <c r="AM143" s="19"/>
      <c r="AN143" s="19"/>
      <c r="AO143" s="19"/>
      <c r="AP143" s="19"/>
      <c r="AR143" s="19"/>
      <c r="AS143" s="19"/>
    </row>
    <row r="144" spans="1:45" x14ac:dyDescent="0.2">
      <c r="A144" s="35"/>
      <c r="B144" s="34"/>
      <c r="C144" s="35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H144" s="19"/>
      <c r="AI144" s="19"/>
      <c r="AJ144" s="19"/>
      <c r="AK144" s="19"/>
      <c r="AL144" s="19"/>
      <c r="AM144" s="19"/>
      <c r="AN144" s="19"/>
      <c r="AO144" s="19"/>
      <c r="AP144" s="19"/>
      <c r="AR144" s="19"/>
      <c r="AS144" s="19"/>
    </row>
    <row r="145" spans="1:45" x14ac:dyDescent="0.2">
      <c r="A145" s="35"/>
      <c r="B145" s="34"/>
      <c r="C145" s="35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H145" s="19"/>
      <c r="AI145" s="19"/>
      <c r="AJ145" s="19"/>
      <c r="AK145" s="19"/>
      <c r="AL145" s="19"/>
      <c r="AM145" s="19"/>
      <c r="AN145" s="19"/>
      <c r="AO145" s="19"/>
      <c r="AP145" s="19"/>
      <c r="AR145" s="19"/>
      <c r="AS145" s="19"/>
    </row>
    <row r="146" spans="1:45" x14ac:dyDescent="0.2">
      <c r="A146" s="35"/>
      <c r="B146" s="34"/>
      <c r="C146" s="35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H146" s="19"/>
      <c r="AI146" s="19"/>
      <c r="AJ146" s="19"/>
      <c r="AK146" s="19"/>
      <c r="AL146" s="19"/>
      <c r="AM146" s="19"/>
      <c r="AN146" s="19"/>
      <c r="AO146" s="19"/>
      <c r="AP146" s="19"/>
      <c r="AR146" s="19"/>
      <c r="AS146" s="19"/>
    </row>
    <row r="147" spans="1:45" x14ac:dyDescent="0.2">
      <c r="A147" s="35"/>
      <c r="B147" s="34"/>
      <c r="C147" s="35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H147" s="19"/>
      <c r="AI147" s="19"/>
      <c r="AJ147" s="19"/>
      <c r="AK147" s="19"/>
      <c r="AL147" s="19"/>
      <c r="AM147" s="19"/>
      <c r="AN147" s="19"/>
      <c r="AO147" s="19"/>
      <c r="AP147" s="19"/>
      <c r="AR147" s="19"/>
      <c r="AS147" s="19"/>
    </row>
    <row r="148" spans="1:45" x14ac:dyDescent="0.2">
      <c r="A148" s="35"/>
      <c r="B148" s="34"/>
      <c r="C148" s="35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H148" s="19"/>
      <c r="AI148" s="19"/>
      <c r="AJ148" s="19"/>
      <c r="AK148" s="19"/>
      <c r="AL148" s="19"/>
      <c r="AM148" s="19"/>
      <c r="AN148" s="19"/>
      <c r="AO148" s="19"/>
      <c r="AP148" s="19"/>
      <c r="AR148" s="19"/>
      <c r="AS148" s="19"/>
    </row>
    <row r="149" spans="1:45" x14ac:dyDescent="0.2">
      <c r="A149" s="35"/>
      <c r="B149" s="34"/>
      <c r="C149" s="35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H149" s="19"/>
      <c r="AI149" s="19"/>
      <c r="AJ149" s="19"/>
      <c r="AK149" s="19"/>
      <c r="AL149" s="19"/>
      <c r="AM149" s="19"/>
      <c r="AN149" s="19"/>
      <c r="AO149" s="19"/>
      <c r="AP149" s="19"/>
      <c r="AR149" s="19"/>
      <c r="AS149" s="19"/>
    </row>
    <row r="150" spans="1:45" x14ac:dyDescent="0.2">
      <c r="A150" s="35"/>
      <c r="B150" s="34"/>
      <c r="C150" s="35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H150" s="19"/>
      <c r="AI150" s="19"/>
      <c r="AJ150" s="19"/>
      <c r="AK150" s="19"/>
      <c r="AL150" s="19"/>
      <c r="AM150" s="19"/>
      <c r="AN150" s="19"/>
      <c r="AO150" s="19"/>
      <c r="AP150" s="19"/>
      <c r="AR150" s="19"/>
      <c r="AS150" s="19"/>
    </row>
    <row r="151" spans="1:45" x14ac:dyDescent="0.2">
      <c r="A151" s="35"/>
      <c r="B151" s="34"/>
      <c r="C151" s="35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H151" s="19"/>
      <c r="AI151" s="19"/>
      <c r="AJ151" s="19"/>
      <c r="AK151" s="19"/>
      <c r="AL151" s="19"/>
      <c r="AM151" s="19"/>
      <c r="AN151" s="19"/>
      <c r="AO151" s="19"/>
      <c r="AP151" s="19"/>
      <c r="AR151" s="19"/>
      <c r="AS151" s="19"/>
    </row>
    <row r="152" spans="1:45" x14ac:dyDescent="0.2">
      <c r="A152" s="35"/>
      <c r="B152" s="34"/>
      <c r="C152" s="35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H152" s="19"/>
      <c r="AI152" s="19"/>
      <c r="AJ152" s="19"/>
      <c r="AK152" s="19"/>
      <c r="AL152" s="19"/>
      <c r="AM152" s="19"/>
      <c r="AN152" s="19"/>
      <c r="AO152" s="19"/>
      <c r="AP152" s="19"/>
      <c r="AR152" s="19"/>
      <c r="AS152" s="19"/>
    </row>
    <row r="153" spans="1:45" x14ac:dyDescent="0.2">
      <c r="A153" s="35"/>
      <c r="B153" s="34"/>
      <c r="C153" s="35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H153" s="19"/>
      <c r="AI153" s="19"/>
      <c r="AJ153" s="19"/>
      <c r="AK153" s="19"/>
      <c r="AL153" s="19"/>
      <c r="AM153" s="19"/>
      <c r="AN153" s="19"/>
      <c r="AO153" s="19"/>
      <c r="AP153" s="19"/>
      <c r="AR153" s="19"/>
      <c r="AS153" s="19"/>
    </row>
    <row r="154" spans="1:45" x14ac:dyDescent="0.2">
      <c r="A154" s="35"/>
      <c r="B154" s="34"/>
      <c r="C154" s="35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H154" s="19"/>
      <c r="AI154" s="19"/>
      <c r="AJ154" s="19"/>
      <c r="AK154" s="19"/>
      <c r="AL154" s="19"/>
      <c r="AM154" s="19"/>
      <c r="AN154" s="19"/>
      <c r="AO154" s="19"/>
      <c r="AP154" s="19"/>
      <c r="AR154" s="19"/>
      <c r="AS154" s="19"/>
    </row>
    <row r="155" spans="1:45" x14ac:dyDescent="0.2">
      <c r="A155" s="35"/>
      <c r="B155" s="34"/>
      <c r="C155" s="35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H155" s="19"/>
      <c r="AI155" s="19"/>
      <c r="AJ155" s="19"/>
      <c r="AK155" s="19"/>
      <c r="AL155" s="19"/>
      <c r="AM155" s="19"/>
      <c r="AN155" s="19"/>
      <c r="AO155" s="19"/>
      <c r="AP155" s="19"/>
      <c r="AR155" s="19"/>
      <c r="AS155" s="19"/>
    </row>
    <row r="156" spans="1:45" x14ac:dyDescent="0.2">
      <c r="A156" s="35"/>
      <c r="B156" s="34"/>
      <c r="C156" s="35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H156" s="19"/>
      <c r="AI156" s="19"/>
      <c r="AJ156" s="19"/>
      <c r="AK156" s="19"/>
      <c r="AL156" s="19"/>
      <c r="AM156" s="19"/>
      <c r="AN156" s="19"/>
      <c r="AO156" s="19"/>
      <c r="AP156" s="19"/>
      <c r="AR156" s="19"/>
      <c r="AS156" s="19"/>
    </row>
    <row r="157" spans="1:45" x14ac:dyDescent="0.2">
      <c r="A157" s="35"/>
      <c r="B157" s="34"/>
      <c r="C157" s="35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H157" s="19"/>
      <c r="AI157" s="19"/>
      <c r="AJ157" s="19"/>
      <c r="AK157" s="19"/>
      <c r="AL157" s="19"/>
      <c r="AM157" s="19"/>
      <c r="AN157" s="19"/>
      <c r="AO157" s="19"/>
      <c r="AP157" s="19"/>
      <c r="AR157" s="19"/>
      <c r="AS157" s="19"/>
    </row>
    <row r="158" spans="1:45" x14ac:dyDescent="0.2">
      <c r="A158" s="35"/>
      <c r="B158" s="34"/>
      <c r="C158" s="35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H158" s="19"/>
      <c r="AI158" s="19"/>
      <c r="AJ158" s="19"/>
      <c r="AK158" s="19"/>
      <c r="AL158" s="19"/>
      <c r="AM158" s="19"/>
      <c r="AN158" s="19"/>
      <c r="AO158" s="19"/>
      <c r="AP158" s="19"/>
      <c r="AR158" s="19"/>
      <c r="AS158" s="19"/>
    </row>
    <row r="159" spans="1:45" x14ac:dyDescent="0.2">
      <c r="A159" s="35"/>
      <c r="B159" s="34"/>
      <c r="C159" s="35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H159" s="19"/>
      <c r="AI159" s="19"/>
      <c r="AJ159" s="19"/>
      <c r="AK159" s="19"/>
      <c r="AL159" s="19"/>
      <c r="AM159" s="19"/>
      <c r="AN159" s="19"/>
      <c r="AO159" s="19"/>
      <c r="AP159" s="19"/>
      <c r="AR159" s="19"/>
      <c r="AS159" s="19"/>
    </row>
    <row r="160" spans="1:45" x14ac:dyDescent="0.2">
      <c r="A160" s="35"/>
      <c r="B160" s="34"/>
      <c r="C160" s="35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H160" s="19"/>
      <c r="AI160" s="19"/>
      <c r="AJ160" s="19"/>
      <c r="AK160" s="19"/>
      <c r="AL160" s="19"/>
      <c r="AM160" s="19"/>
      <c r="AN160" s="19"/>
      <c r="AO160" s="19"/>
      <c r="AP160" s="19"/>
      <c r="AR160" s="19"/>
      <c r="AS160" s="19"/>
    </row>
    <row r="161" spans="1:45" x14ac:dyDescent="0.2">
      <c r="A161" s="35"/>
      <c r="B161" s="34"/>
      <c r="C161" s="35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H161" s="19"/>
      <c r="AI161" s="19"/>
      <c r="AJ161" s="19"/>
      <c r="AK161" s="19"/>
      <c r="AL161" s="19"/>
      <c r="AM161" s="19"/>
      <c r="AN161" s="19"/>
      <c r="AO161" s="19"/>
      <c r="AP161" s="19"/>
      <c r="AR161" s="19"/>
      <c r="AS161" s="19"/>
    </row>
    <row r="162" spans="1:45" x14ac:dyDescent="0.2">
      <c r="A162" s="35"/>
      <c r="B162" s="34"/>
      <c r="C162" s="35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H162" s="19"/>
      <c r="AI162" s="19"/>
      <c r="AJ162" s="19"/>
      <c r="AK162" s="19"/>
      <c r="AL162" s="19"/>
      <c r="AM162" s="19"/>
      <c r="AN162" s="19"/>
      <c r="AO162" s="19"/>
      <c r="AP162" s="19"/>
      <c r="AR162" s="19"/>
      <c r="AS162" s="19"/>
    </row>
    <row r="163" spans="1:45" x14ac:dyDescent="0.2">
      <c r="A163" s="35"/>
      <c r="B163" s="34"/>
      <c r="C163" s="35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H163" s="19"/>
      <c r="AI163" s="19"/>
      <c r="AJ163" s="19"/>
      <c r="AK163" s="19"/>
      <c r="AL163" s="19"/>
      <c r="AM163" s="19"/>
      <c r="AN163" s="19"/>
      <c r="AO163" s="19"/>
      <c r="AP163" s="19"/>
      <c r="AR163" s="19"/>
      <c r="AS163" s="19"/>
    </row>
    <row r="164" spans="1:45" x14ac:dyDescent="0.2">
      <c r="A164" s="35"/>
      <c r="B164" s="34"/>
      <c r="C164" s="35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H164" s="19"/>
      <c r="AI164" s="19"/>
      <c r="AJ164" s="19"/>
      <c r="AK164" s="19"/>
      <c r="AL164" s="19"/>
      <c r="AM164" s="19"/>
      <c r="AN164" s="19"/>
      <c r="AO164" s="19"/>
      <c r="AP164" s="19"/>
      <c r="AR164" s="19"/>
      <c r="AS164" s="19"/>
    </row>
    <row r="165" spans="1:45" x14ac:dyDescent="0.2">
      <c r="A165" s="35"/>
      <c r="B165" s="34"/>
      <c r="C165" s="35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H165" s="19"/>
      <c r="AI165" s="19"/>
      <c r="AJ165" s="19"/>
      <c r="AK165" s="19"/>
      <c r="AL165" s="19"/>
      <c r="AM165" s="19"/>
      <c r="AN165" s="19"/>
      <c r="AO165" s="19"/>
      <c r="AP165" s="19"/>
      <c r="AR165" s="19"/>
      <c r="AS165" s="19"/>
    </row>
    <row r="166" spans="1:45" x14ac:dyDescent="0.2">
      <c r="A166" s="35"/>
      <c r="B166" s="34"/>
      <c r="C166" s="35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H166" s="19"/>
      <c r="AI166" s="19"/>
      <c r="AJ166" s="19"/>
      <c r="AK166" s="19"/>
      <c r="AL166" s="19"/>
      <c r="AM166" s="19"/>
      <c r="AN166" s="19"/>
      <c r="AO166" s="19"/>
      <c r="AP166" s="19"/>
      <c r="AR166" s="19"/>
      <c r="AS166" s="19"/>
    </row>
    <row r="167" spans="1:45" x14ac:dyDescent="0.2">
      <c r="A167" s="35"/>
      <c r="B167" s="34"/>
      <c r="C167" s="35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H167" s="19"/>
      <c r="AI167" s="19"/>
      <c r="AJ167" s="19"/>
      <c r="AK167" s="19"/>
      <c r="AL167" s="19"/>
      <c r="AM167" s="19"/>
      <c r="AN167" s="19"/>
      <c r="AO167" s="19"/>
      <c r="AP167" s="19"/>
      <c r="AR167" s="19"/>
      <c r="AS167" s="19"/>
    </row>
    <row r="168" spans="1:45" x14ac:dyDescent="0.2">
      <c r="A168" s="35"/>
      <c r="B168" s="34"/>
      <c r="C168" s="35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H168" s="19"/>
      <c r="AI168" s="19"/>
      <c r="AJ168" s="19"/>
      <c r="AK168" s="19"/>
      <c r="AL168" s="19"/>
      <c r="AM168" s="19"/>
      <c r="AN168" s="19"/>
      <c r="AO168" s="19"/>
      <c r="AP168" s="19"/>
      <c r="AR168" s="19"/>
      <c r="AS168" s="19"/>
    </row>
    <row r="169" spans="1:45" x14ac:dyDescent="0.2">
      <c r="A169" s="35"/>
      <c r="B169" s="34"/>
      <c r="C169" s="35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H169" s="19"/>
      <c r="AI169" s="19"/>
      <c r="AJ169" s="19"/>
      <c r="AK169" s="19"/>
      <c r="AL169" s="19"/>
      <c r="AM169" s="19"/>
      <c r="AN169" s="19"/>
      <c r="AO169" s="19"/>
      <c r="AP169" s="19"/>
      <c r="AR169" s="19"/>
      <c r="AS169" s="19"/>
    </row>
    <row r="170" spans="1:45" x14ac:dyDescent="0.2">
      <c r="A170" s="35"/>
      <c r="B170" s="34"/>
      <c r="C170" s="35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H170" s="19"/>
      <c r="AI170" s="19"/>
      <c r="AJ170" s="19"/>
      <c r="AK170" s="19"/>
      <c r="AL170" s="19"/>
      <c r="AM170" s="19"/>
      <c r="AN170" s="19"/>
      <c r="AO170" s="19"/>
      <c r="AP170" s="19"/>
      <c r="AR170" s="19"/>
      <c r="AS170" s="19"/>
    </row>
    <row r="171" spans="1:45" x14ac:dyDescent="0.2">
      <c r="A171" s="35"/>
      <c r="B171" s="34"/>
      <c r="C171" s="35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H171" s="19"/>
      <c r="AI171" s="19"/>
      <c r="AJ171" s="19"/>
      <c r="AK171" s="19"/>
      <c r="AL171" s="19"/>
      <c r="AM171" s="19"/>
      <c r="AN171" s="19"/>
      <c r="AO171" s="19"/>
      <c r="AP171" s="19"/>
      <c r="AR171" s="19"/>
      <c r="AS171" s="19"/>
    </row>
    <row r="172" spans="1:45" x14ac:dyDescent="0.2">
      <c r="A172" s="35"/>
      <c r="B172" s="34"/>
      <c r="C172" s="35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H172" s="19"/>
      <c r="AI172" s="19"/>
      <c r="AJ172" s="19"/>
      <c r="AK172" s="19"/>
      <c r="AL172" s="19"/>
      <c r="AM172" s="19"/>
      <c r="AN172" s="19"/>
      <c r="AO172" s="19"/>
      <c r="AP172" s="19"/>
      <c r="AR172" s="19"/>
      <c r="AS172" s="19"/>
    </row>
    <row r="173" spans="1:45" x14ac:dyDescent="0.2">
      <c r="A173" s="35"/>
      <c r="B173" s="34"/>
      <c r="C173" s="35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H173" s="19"/>
      <c r="AI173" s="19"/>
      <c r="AJ173" s="19"/>
      <c r="AK173" s="19"/>
      <c r="AL173" s="19"/>
      <c r="AM173" s="19"/>
      <c r="AN173" s="19"/>
      <c r="AO173" s="19"/>
      <c r="AP173" s="19"/>
      <c r="AR173" s="19"/>
      <c r="AS173" s="19"/>
    </row>
    <row r="174" spans="1:45" x14ac:dyDescent="0.2">
      <c r="A174" s="35"/>
      <c r="B174" s="34"/>
      <c r="C174" s="35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H174" s="19"/>
      <c r="AI174" s="19"/>
      <c r="AJ174" s="19"/>
      <c r="AK174" s="19"/>
      <c r="AL174" s="19"/>
      <c r="AM174" s="19"/>
      <c r="AN174" s="19"/>
      <c r="AO174" s="19"/>
      <c r="AP174" s="19"/>
      <c r="AR174" s="19"/>
      <c r="AS174" s="19"/>
    </row>
    <row r="175" spans="1:45" x14ac:dyDescent="0.2">
      <c r="A175" s="35"/>
      <c r="B175" s="34"/>
      <c r="C175" s="35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H175" s="19"/>
      <c r="AI175" s="19"/>
      <c r="AJ175" s="19"/>
      <c r="AK175" s="19"/>
      <c r="AL175" s="19"/>
      <c r="AM175" s="19"/>
      <c r="AN175" s="19"/>
      <c r="AO175" s="19"/>
      <c r="AP175" s="19"/>
      <c r="AR175" s="19"/>
      <c r="AS175" s="19"/>
    </row>
    <row r="176" spans="1:45" x14ac:dyDescent="0.2">
      <c r="A176" s="35"/>
      <c r="B176" s="34"/>
      <c r="C176" s="35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H176" s="19"/>
      <c r="AI176" s="19"/>
      <c r="AJ176" s="19"/>
      <c r="AK176" s="19"/>
      <c r="AL176" s="19"/>
      <c r="AM176" s="19"/>
      <c r="AN176" s="19"/>
      <c r="AO176" s="19"/>
      <c r="AP176" s="19"/>
      <c r="AR176" s="19"/>
      <c r="AS176" s="19"/>
    </row>
    <row r="177" spans="1:45" x14ac:dyDescent="0.2">
      <c r="A177" s="35"/>
      <c r="B177" s="34"/>
      <c r="C177" s="35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H177" s="19"/>
      <c r="AI177" s="19"/>
      <c r="AJ177" s="19"/>
      <c r="AK177" s="19"/>
      <c r="AL177" s="19"/>
      <c r="AM177" s="19"/>
      <c r="AN177" s="19"/>
      <c r="AO177" s="19"/>
      <c r="AP177" s="19"/>
      <c r="AR177" s="19"/>
      <c r="AS177" s="19"/>
    </row>
    <row r="178" spans="1:45" x14ac:dyDescent="0.2">
      <c r="A178" s="35"/>
      <c r="B178" s="34"/>
      <c r="C178" s="35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H178" s="19"/>
      <c r="AI178" s="19"/>
      <c r="AJ178" s="19"/>
      <c r="AK178" s="19"/>
      <c r="AL178" s="19"/>
      <c r="AM178" s="19"/>
      <c r="AN178" s="19"/>
      <c r="AO178" s="19"/>
      <c r="AP178" s="19"/>
      <c r="AR178" s="19"/>
      <c r="AS178" s="19"/>
    </row>
    <row r="179" spans="1:45" x14ac:dyDescent="0.2">
      <c r="A179" s="35"/>
      <c r="B179" s="34"/>
      <c r="C179" s="35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H179" s="19"/>
      <c r="AI179" s="19"/>
      <c r="AJ179" s="19"/>
      <c r="AK179" s="19"/>
      <c r="AL179" s="19"/>
      <c r="AM179" s="19"/>
      <c r="AN179" s="19"/>
      <c r="AO179" s="19"/>
      <c r="AP179" s="19"/>
      <c r="AR179" s="19"/>
      <c r="AS179" s="19"/>
    </row>
    <row r="180" spans="1:45" x14ac:dyDescent="0.2">
      <c r="A180" s="35"/>
      <c r="B180" s="34"/>
      <c r="C180" s="35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H180" s="19"/>
      <c r="AI180" s="19"/>
      <c r="AJ180" s="19"/>
      <c r="AK180" s="19"/>
      <c r="AL180" s="19"/>
      <c r="AM180" s="19"/>
      <c r="AN180" s="19"/>
      <c r="AO180" s="19"/>
      <c r="AP180" s="19"/>
      <c r="AR180" s="19"/>
      <c r="AS180" s="19"/>
    </row>
    <row r="181" spans="1:45" x14ac:dyDescent="0.2">
      <c r="A181" s="35"/>
      <c r="B181" s="34"/>
      <c r="C181" s="35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H181" s="19"/>
      <c r="AI181" s="19"/>
      <c r="AJ181" s="19"/>
      <c r="AK181" s="19"/>
      <c r="AL181" s="19"/>
      <c r="AM181" s="19"/>
      <c r="AN181" s="19"/>
      <c r="AO181" s="19"/>
      <c r="AP181" s="19"/>
      <c r="AR181" s="19"/>
      <c r="AS181" s="19"/>
    </row>
    <row r="182" spans="1:45" x14ac:dyDescent="0.2">
      <c r="A182" s="35"/>
      <c r="B182" s="34"/>
      <c r="C182" s="35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H182" s="19"/>
      <c r="AI182" s="19"/>
      <c r="AJ182" s="19"/>
      <c r="AK182" s="19"/>
      <c r="AL182" s="19"/>
      <c r="AM182" s="19"/>
      <c r="AN182" s="19"/>
      <c r="AO182" s="19"/>
      <c r="AP182" s="19"/>
      <c r="AR182" s="19"/>
      <c r="AS182" s="19"/>
    </row>
    <row r="183" spans="1:45" x14ac:dyDescent="0.2">
      <c r="A183" s="35"/>
      <c r="B183" s="34"/>
      <c r="C183" s="35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H183" s="19"/>
      <c r="AI183" s="19"/>
      <c r="AJ183" s="19"/>
      <c r="AK183" s="19"/>
      <c r="AL183" s="19"/>
      <c r="AM183" s="19"/>
      <c r="AN183" s="19"/>
      <c r="AO183" s="19"/>
      <c r="AP183" s="19"/>
      <c r="AR183" s="19"/>
      <c r="AS183" s="19"/>
    </row>
    <row r="184" spans="1:45" x14ac:dyDescent="0.2">
      <c r="A184" s="35"/>
      <c r="B184" s="34"/>
      <c r="C184" s="35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H184" s="19"/>
      <c r="AI184" s="19"/>
      <c r="AJ184" s="19"/>
      <c r="AK184" s="19"/>
      <c r="AL184" s="19"/>
      <c r="AM184" s="19"/>
      <c r="AN184" s="19"/>
      <c r="AO184" s="19"/>
      <c r="AP184" s="19"/>
      <c r="AR184" s="19"/>
      <c r="AS184" s="19"/>
    </row>
    <row r="185" spans="1:45" x14ac:dyDescent="0.2">
      <c r="A185" s="35"/>
      <c r="B185" s="34"/>
      <c r="C185" s="35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H185" s="19"/>
      <c r="AI185" s="19"/>
      <c r="AJ185" s="19"/>
      <c r="AK185" s="19"/>
      <c r="AL185" s="19"/>
      <c r="AM185" s="19"/>
      <c r="AN185" s="19"/>
      <c r="AO185" s="19"/>
      <c r="AP185" s="19"/>
      <c r="AR185" s="19"/>
      <c r="AS185" s="19"/>
    </row>
    <row r="186" spans="1:45" x14ac:dyDescent="0.2">
      <c r="A186" s="35"/>
      <c r="B186" s="34"/>
      <c r="C186" s="35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H186" s="19"/>
      <c r="AI186" s="19"/>
      <c r="AJ186" s="19"/>
      <c r="AK186" s="19"/>
      <c r="AL186" s="19"/>
      <c r="AM186" s="19"/>
      <c r="AN186" s="19"/>
      <c r="AO186" s="19"/>
      <c r="AP186" s="19"/>
      <c r="AR186" s="19"/>
      <c r="AS186" s="19"/>
    </row>
    <row r="187" spans="1:45" x14ac:dyDescent="0.2">
      <c r="A187" s="35"/>
      <c r="B187" s="34"/>
      <c r="C187" s="35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H187" s="19"/>
      <c r="AI187" s="19"/>
      <c r="AJ187" s="19"/>
      <c r="AK187" s="19"/>
      <c r="AL187" s="19"/>
      <c r="AM187" s="19"/>
      <c r="AN187" s="19"/>
      <c r="AO187" s="19"/>
      <c r="AP187" s="19"/>
      <c r="AR187" s="19"/>
      <c r="AS187" s="19"/>
    </row>
    <row r="188" spans="1:45" x14ac:dyDescent="0.2">
      <c r="A188" s="35"/>
      <c r="B188" s="34"/>
      <c r="C188" s="35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H188" s="19"/>
      <c r="AI188" s="19"/>
      <c r="AJ188" s="19"/>
      <c r="AK188" s="19"/>
      <c r="AL188" s="19"/>
      <c r="AM188" s="19"/>
      <c r="AN188" s="19"/>
      <c r="AO188" s="19"/>
      <c r="AP188" s="19"/>
      <c r="AR188" s="19"/>
      <c r="AS188" s="19"/>
    </row>
    <row r="189" spans="1:45" x14ac:dyDescent="0.2">
      <c r="A189" s="35"/>
      <c r="B189" s="34"/>
      <c r="C189" s="35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H189" s="19"/>
      <c r="AI189" s="19"/>
      <c r="AJ189" s="19"/>
      <c r="AK189" s="19"/>
      <c r="AL189" s="19"/>
      <c r="AM189" s="19"/>
      <c r="AN189" s="19"/>
      <c r="AO189" s="19"/>
      <c r="AP189" s="19"/>
      <c r="AR189" s="19"/>
      <c r="AS189" s="19"/>
    </row>
    <row r="190" spans="1:45" x14ac:dyDescent="0.2">
      <c r="A190" s="35"/>
      <c r="B190" s="34"/>
      <c r="C190" s="35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H190" s="19"/>
      <c r="AI190" s="19"/>
      <c r="AJ190" s="19"/>
      <c r="AK190" s="19"/>
      <c r="AL190" s="19"/>
      <c r="AM190" s="19"/>
      <c r="AN190" s="19"/>
      <c r="AO190" s="19"/>
      <c r="AP190" s="19"/>
      <c r="AR190" s="19"/>
      <c r="AS190" s="19"/>
    </row>
    <row r="191" spans="1:45" x14ac:dyDescent="0.2">
      <c r="A191" s="35"/>
      <c r="B191" s="34"/>
      <c r="C191" s="35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H191" s="19"/>
      <c r="AI191" s="19"/>
      <c r="AJ191" s="19"/>
      <c r="AK191" s="19"/>
      <c r="AL191" s="19"/>
      <c r="AM191" s="19"/>
      <c r="AN191" s="19"/>
      <c r="AO191" s="19"/>
      <c r="AP191" s="19"/>
      <c r="AR191" s="19"/>
      <c r="AS191" s="19"/>
    </row>
    <row r="192" spans="1:45" x14ac:dyDescent="0.2">
      <c r="A192" s="35"/>
      <c r="B192" s="34"/>
      <c r="C192" s="35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H192" s="19"/>
      <c r="AI192" s="19"/>
      <c r="AJ192" s="19"/>
      <c r="AK192" s="19"/>
      <c r="AL192" s="19"/>
      <c r="AM192" s="19"/>
      <c r="AN192" s="19"/>
      <c r="AO192" s="19"/>
      <c r="AP192" s="19"/>
      <c r="AR192" s="19"/>
      <c r="AS192" s="19"/>
    </row>
    <row r="193" spans="1:45" x14ac:dyDescent="0.2">
      <c r="A193" s="35"/>
      <c r="B193" s="34"/>
      <c r="C193" s="35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H193" s="19"/>
      <c r="AI193" s="19"/>
      <c r="AJ193" s="19"/>
      <c r="AK193" s="19"/>
      <c r="AL193" s="19"/>
      <c r="AM193" s="19"/>
      <c r="AN193" s="19"/>
      <c r="AO193" s="19"/>
      <c r="AP193" s="19"/>
      <c r="AR193" s="19"/>
      <c r="AS193" s="19"/>
    </row>
    <row r="194" spans="1:45" x14ac:dyDescent="0.2">
      <c r="A194" s="35"/>
      <c r="B194" s="34"/>
      <c r="C194" s="35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H194" s="19"/>
      <c r="AI194" s="19"/>
      <c r="AJ194" s="19"/>
      <c r="AK194" s="19"/>
      <c r="AL194" s="19"/>
      <c r="AM194" s="19"/>
      <c r="AN194" s="19"/>
      <c r="AO194" s="19"/>
      <c r="AP194" s="19"/>
      <c r="AR194" s="19"/>
      <c r="AS194" s="19"/>
    </row>
    <row r="195" spans="1:45" x14ac:dyDescent="0.2">
      <c r="A195" s="35"/>
      <c r="B195" s="34"/>
      <c r="C195" s="35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H195" s="19"/>
      <c r="AI195" s="19"/>
      <c r="AJ195" s="19"/>
      <c r="AK195" s="19"/>
      <c r="AL195" s="19"/>
      <c r="AM195" s="19"/>
      <c r="AN195" s="19"/>
      <c r="AO195" s="19"/>
      <c r="AP195" s="19"/>
      <c r="AR195" s="19"/>
      <c r="AS195" s="19"/>
    </row>
    <row r="196" spans="1:45" x14ac:dyDescent="0.2">
      <c r="A196" s="35"/>
      <c r="B196" s="34"/>
      <c r="C196" s="35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H196" s="19"/>
      <c r="AI196" s="19"/>
      <c r="AJ196" s="19"/>
      <c r="AK196" s="19"/>
      <c r="AL196" s="19"/>
      <c r="AM196" s="19"/>
      <c r="AN196" s="19"/>
      <c r="AO196" s="19"/>
      <c r="AP196" s="19"/>
      <c r="AR196" s="19"/>
      <c r="AS196" s="19"/>
    </row>
    <row r="197" spans="1:45" x14ac:dyDescent="0.2">
      <c r="A197" s="35"/>
      <c r="B197" s="34"/>
      <c r="C197" s="35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H197" s="19"/>
      <c r="AI197" s="19"/>
      <c r="AJ197" s="19"/>
      <c r="AK197" s="19"/>
      <c r="AL197" s="19"/>
      <c r="AM197" s="19"/>
      <c r="AN197" s="19"/>
      <c r="AO197" s="19"/>
      <c r="AP197" s="19"/>
      <c r="AR197" s="19"/>
      <c r="AS197" s="19"/>
    </row>
    <row r="198" spans="1:45" x14ac:dyDescent="0.2">
      <c r="A198" s="35"/>
      <c r="B198" s="34"/>
      <c r="C198" s="35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H198" s="19"/>
      <c r="AI198" s="19"/>
      <c r="AJ198" s="19"/>
      <c r="AK198" s="19"/>
      <c r="AL198" s="19"/>
      <c r="AM198" s="19"/>
      <c r="AN198" s="19"/>
      <c r="AO198" s="19"/>
      <c r="AP198" s="19"/>
      <c r="AR198" s="19"/>
      <c r="AS198" s="19"/>
    </row>
    <row r="199" spans="1:45" x14ac:dyDescent="0.2">
      <c r="A199" s="35"/>
      <c r="B199" s="34"/>
      <c r="C199" s="35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H199" s="19"/>
      <c r="AI199" s="19"/>
      <c r="AJ199" s="19"/>
      <c r="AK199" s="19"/>
      <c r="AL199" s="19"/>
      <c r="AM199" s="19"/>
      <c r="AN199" s="19"/>
      <c r="AO199" s="19"/>
      <c r="AP199" s="19"/>
      <c r="AR199" s="19"/>
      <c r="AS199" s="19"/>
    </row>
    <row r="200" spans="1:45" x14ac:dyDescent="0.2">
      <c r="A200" s="35"/>
      <c r="B200" s="34"/>
      <c r="C200" s="35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H200" s="19"/>
      <c r="AI200" s="19"/>
      <c r="AJ200" s="19"/>
      <c r="AK200" s="19"/>
      <c r="AL200" s="19"/>
      <c r="AM200" s="19"/>
      <c r="AN200" s="19"/>
      <c r="AO200" s="19"/>
      <c r="AP200" s="19"/>
      <c r="AR200" s="19"/>
      <c r="AS200" s="19"/>
    </row>
    <row r="201" spans="1:45" x14ac:dyDescent="0.2">
      <c r="A201" s="35"/>
      <c r="B201" s="34"/>
      <c r="C201" s="35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H201" s="19"/>
      <c r="AI201" s="19"/>
      <c r="AJ201" s="19"/>
      <c r="AK201" s="19"/>
      <c r="AL201" s="19"/>
      <c r="AM201" s="19"/>
      <c r="AN201" s="19"/>
      <c r="AO201" s="19"/>
      <c r="AP201" s="19"/>
      <c r="AR201" s="19"/>
      <c r="AS201" s="19"/>
    </row>
    <row r="202" spans="1:45" x14ac:dyDescent="0.2">
      <c r="A202" s="35"/>
      <c r="B202" s="34"/>
      <c r="C202" s="35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H202" s="19"/>
      <c r="AI202" s="19"/>
      <c r="AJ202" s="19"/>
      <c r="AK202" s="19"/>
      <c r="AL202" s="19"/>
      <c r="AM202" s="19"/>
      <c r="AN202" s="19"/>
      <c r="AO202" s="19"/>
      <c r="AP202" s="19"/>
      <c r="AR202" s="19"/>
      <c r="AS202" s="19"/>
    </row>
    <row r="203" spans="1:45" x14ac:dyDescent="0.2">
      <c r="A203" s="35"/>
      <c r="B203" s="34"/>
      <c r="C203" s="35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H203" s="19"/>
      <c r="AI203" s="19"/>
      <c r="AJ203" s="19"/>
      <c r="AK203" s="19"/>
      <c r="AL203" s="19"/>
      <c r="AM203" s="19"/>
      <c r="AN203" s="19"/>
      <c r="AO203" s="19"/>
      <c r="AP203" s="19"/>
      <c r="AR203" s="19"/>
      <c r="AS203" s="19"/>
    </row>
    <row r="204" spans="1:45" x14ac:dyDescent="0.2">
      <c r="A204" s="35"/>
      <c r="B204" s="34"/>
      <c r="C204" s="35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H204" s="19"/>
      <c r="AI204" s="19"/>
      <c r="AJ204" s="19"/>
      <c r="AK204" s="19"/>
      <c r="AL204" s="19"/>
      <c r="AM204" s="19"/>
      <c r="AN204" s="19"/>
      <c r="AO204" s="19"/>
      <c r="AP204" s="19"/>
      <c r="AR204" s="19"/>
      <c r="AS204" s="19"/>
    </row>
    <row r="205" spans="1:45" x14ac:dyDescent="0.2">
      <c r="A205" s="35"/>
      <c r="B205" s="34"/>
      <c r="C205" s="35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H205" s="19"/>
      <c r="AI205" s="19"/>
      <c r="AJ205" s="19"/>
      <c r="AK205" s="19"/>
      <c r="AL205" s="19"/>
      <c r="AM205" s="19"/>
      <c r="AN205" s="19"/>
      <c r="AO205" s="19"/>
      <c r="AP205" s="19"/>
      <c r="AR205" s="19"/>
      <c r="AS205" s="19"/>
    </row>
    <row r="206" spans="1:45" x14ac:dyDescent="0.2">
      <c r="A206" s="35"/>
      <c r="B206" s="34"/>
      <c r="C206" s="35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H206" s="19"/>
      <c r="AI206" s="19"/>
      <c r="AJ206" s="19"/>
      <c r="AK206" s="19"/>
      <c r="AL206" s="19"/>
      <c r="AM206" s="19"/>
      <c r="AN206" s="19"/>
      <c r="AO206" s="19"/>
      <c r="AP206" s="19"/>
      <c r="AR206" s="19"/>
      <c r="AS206" s="19"/>
    </row>
    <row r="207" spans="1:45" x14ac:dyDescent="0.2">
      <c r="A207" s="35"/>
      <c r="B207" s="34"/>
      <c r="C207" s="35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H207" s="19"/>
      <c r="AI207" s="19"/>
      <c r="AJ207" s="19"/>
      <c r="AK207" s="19"/>
      <c r="AL207" s="19"/>
      <c r="AM207" s="19"/>
      <c r="AN207" s="19"/>
      <c r="AO207" s="19"/>
      <c r="AP207" s="19"/>
      <c r="AR207" s="19"/>
      <c r="AS207" s="19"/>
    </row>
    <row r="208" spans="1:45" x14ac:dyDescent="0.2">
      <c r="A208" s="35"/>
      <c r="B208" s="34"/>
      <c r="C208" s="35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H208" s="19"/>
      <c r="AI208" s="19"/>
      <c r="AJ208" s="19"/>
      <c r="AK208" s="19"/>
      <c r="AL208" s="19"/>
      <c r="AM208" s="19"/>
      <c r="AN208" s="19"/>
      <c r="AO208" s="19"/>
      <c r="AP208" s="19"/>
      <c r="AR208" s="19"/>
      <c r="AS208" s="19"/>
    </row>
    <row r="209" spans="1:45" x14ac:dyDescent="0.2">
      <c r="A209" s="35"/>
      <c r="B209" s="34"/>
      <c r="C209" s="35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H209" s="19"/>
      <c r="AI209" s="19"/>
      <c r="AJ209" s="19"/>
      <c r="AK209" s="19"/>
      <c r="AL209" s="19"/>
      <c r="AM209" s="19"/>
      <c r="AN209" s="19"/>
      <c r="AO209" s="19"/>
      <c r="AP209" s="19"/>
      <c r="AR209" s="19"/>
      <c r="AS209" s="19"/>
    </row>
    <row r="210" spans="1:45" x14ac:dyDescent="0.2">
      <c r="A210" s="35"/>
      <c r="B210" s="34"/>
      <c r="C210" s="35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H210" s="19"/>
      <c r="AI210" s="19"/>
      <c r="AJ210" s="19"/>
      <c r="AK210" s="19"/>
      <c r="AL210" s="19"/>
      <c r="AM210" s="19"/>
      <c r="AN210" s="19"/>
      <c r="AO210" s="19"/>
      <c r="AP210" s="19"/>
      <c r="AR210" s="19"/>
      <c r="AS210" s="19"/>
    </row>
    <row r="211" spans="1:45" x14ac:dyDescent="0.2">
      <c r="A211" s="35"/>
      <c r="B211" s="34"/>
      <c r="C211" s="35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H211" s="19"/>
      <c r="AI211" s="19"/>
      <c r="AJ211" s="19"/>
      <c r="AK211" s="19"/>
      <c r="AL211" s="19"/>
      <c r="AM211" s="19"/>
      <c r="AN211" s="19"/>
      <c r="AO211" s="19"/>
      <c r="AP211" s="19"/>
      <c r="AR211" s="19"/>
      <c r="AS211" s="19"/>
    </row>
    <row r="212" spans="1:45" x14ac:dyDescent="0.2">
      <c r="A212" s="35"/>
      <c r="B212" s="34"/>
      <c r="C212" s="35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H212" s="19"/>
      <c r="AI212" s="19"/>
      <c r="AJ212" s="19"/>
      <c r="AK212" s="19"/>
      <c r="AL212" s="19"/>
      <c r="AM212" s="19"/>
      <c r="AN212" s="19"/>
      <c r="AO212" s="19"/>
      <c r="AP212" s="19"/>
      <c r="AR212" s="19"/>
      <c r="AS212" s="19"/>
    </row>
    <row r="213" spans="1:45" x14ac:dyDescent="0.2">
      <c r="A213" s="35"/>
      <c r="B213" s="34"/>
      <c r="C213" s="35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H213" s="19"/>
      <c r="AI213" s="19"/>
      <c r="AJ213" s="19"/>
      <c r="AK213" s="19"/>
      <c r="AL213" s="19"/>
      <c r="AM213" s="19"/>
      <c r="AN213" s="19"/>
      <c r="AO213" s="19"/>
      <c r="AP213" s="19"/>
      <c r="AR213" s="19"/>
      <c r="AS213" s="19"/>
    </row>
    <row r="214" spans="1:45" x14ac:dyDescent="0.2">
      <c r="A214" s="35"/>
      <c r="B214" s="34"/>
      <c r="C214" s="35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H214" s="19"/>
      <c r="AI214" s="19"/>
      <c r="AJ214" s="19"/>
      <c r="AK214" s="19"/>
      <c r="AL214" s="19"/>
      <c r="AM214" s="19"/>
      <c r="AN214" s="19"/>
      <c r="AO214" s="19"/>
      <c r="AP214" s="19"/>
      <c r="AR214" s="19"/>
      <c r="AS214" s="19"/>
    </row>
    <row r="215" spans="1:45" x14ac:dyDescent="0.2">
      <c r="A215" s="35"/>
      <c r="B215" s="34"/>
      <c r="C215" s="35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H215" s="19"/>
      <c r="AI215" s="19"/>
      <c r="AJ215" s="19"/>
      <c r="AK215" s="19"/>
      <c r="AL215" s="19"/>
      <c r="AM215" s="19"/>
      <c r="AN215" s="19"/>
      <c r="AO215" s="19"/>
      <c r="AP215" s="19"/>
      <c r="AR215" s="19"/>
      <c r="AS215" s="19"/>
    </row>
    <row r="216" spans="1:45" x14ac:dyDescent="0.2">
      <c r="A216" s="35"/>
      <c r="B216" s="34"/>
      <c r="C216" s="35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H216" s="19"/>
      <c r="AI216" s="19"/>
      <c r="AJ216" s="19"/>
      <c r="AK216" s="19"/>
      <c r="AL216" s="19"/>
      <c r="AM216" s="19"/>
      <c r="AN216" s="19"/>
      <c r="AO216" s="19"/>
      <c r="AP216" s="19"/>
      <c r="AR216" s="19"/>
      <c r="AS216" s="19"/>
    </row>
    <row r="217" spans="1:45" x14ac:dyDescent="0.2">
      <c r="A217" s="35"/>
      <c r="B217" s="34"/>
      <c r="C217" s="35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H217" s="19"/>
      <c r="AI217" s="19"/>
      <c r="AJ217" s="19"/>
      <c r="AK217" s="19"/>
      <c r="AL217" s="19"/>
      <c r="AM217" s="19"/>
      <c r="AN217" s="19"/>
      <c r="AO217" s="19"/>
      <c r="AP217" s="19"/>
      <c r="AR217" s="19"/>
      <c r="AS217" s="19"/>
    </row>
    <row r="218" spans="1:45" x14ac:dyDescent="0.2">
      <c r="A218" s="35"/>
      <c r="B218" s="34"/>
      <c r="C218" s="35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H218" s="19"/>
      <c r="AI218" s="19"/>
      <c r="AJ218" s="19"/>
      <c r="AK218" s="19"/>
      <c r="AL218" s="19"/>
      <c r="AM218" s="19"/>
      <c r="AN218" s="19"/>
      <c r="AO218" s="19"/>
      <c r="AP218" s="19"/>
      <c r="AR218" s="19"/>
      <c r="AS218" s="19"/>
    </row>
    <row r="219" spans="1:45" x14ac:dyDescent="0.2">
      <c r="A219" s="35"/>
      <c r="B219" s="34"/>
      <c r="C219" s="35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H219" s="19"/>
      <c r="AI219" s="19"/>
      <c r="AJ219" s="19"/>
      <c r="AK219" s="19"/>
      <c r="AL219" s="19"/>
      <c r="AM219" s="19"/>
      <c r="AN219" s="19"/>
      <c r="AO219" s="19"/>
      <c r="AP219" s="19"/>
      <c r="AR219" s="19"/>
      <c r="AS219" s="19"/>
    </row>
    <row r="220" spans="1:45" x14ac:dyDescent="0.2">
      <c r="A220" s="35"/>
      <c r="B220" s="34"/>
      <c r="C220" s="35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H220" s="19"/>
      <c r="AI220" s="19"/>
      <c r="AJ220" s="19"/>
      <c r="AK220" s="19"/>
      <c r="AL220" s="19"/>
      <c r="AM220" s="19"/>
      <c r="AN220" s="19"/>
      <c r="AO220" s="19"/>
      <c r="AP220" s="19"/>
      <c r="AR220" s="19"/>
      <c r="AS220" s="19"/>
    </row>
    <row r="221" spans="1:45" x14ac:dyDescent="0.2">
      <c r="A221" s="35"/>
      <c r="B221" s="34"/>
      <c r="C221" s="35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H221" s="19"/>
      <c r="AI221" s="19"/>
      <c r="AJ221" s="19"/>
      <c r="AK221" s="19"/>
      <c r="AL221" s="19"/>
      <c r="AM221" s="19"/>
      <c r="AN221" s="19"/>
      <c r="AO221" s="19"/>
      <c r="AP221" s="19"/>
      <c r="AR221" s="19"/>
      <c r="AS221" s="19"/>
    </row>
    <row r="222" spans="1:45" x14ac:dyDescent="0.2">
      <c r="A222" s="35"/>
      <c r="B222" s="34"/>
      <c r="C222" s="35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H222" s="19"/>
      <c r="AI222" s="19"/>
      <c r="AJ222" s="19"/>
      <c r="AK222" s="19"/>
      <c r="AL222" s="19"/>
      <c r="AM222" s="19"/>
      <c r="AN222" s="19"/>
      <c r="AO222" s="19"/>
      <c r="AP222" s="19"/>
      <c r="AR222" s="19"/>
      <c r="AS222" s="19"/>
    </row>
    <row r="223" spans="1:45" x14ac:dyDescent="0.2">
      <c r="A223" s="35"/>
      <c r="B223" s="34"/>
      <c r="C223" s="35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H223" s="19"/>
      <c r="AI223" s="19"/>
      <c r="AJ223" s="19"/>
      <c r="AK223" s="19"/>
      <c r="AL223" s="19"/>
      <c r="AM223" s="19"/>
      <c r="AN223" s="19"/>
      <c r="AO223" s="19"/>
      <c r="AP223" s="19"/>
      <c r="AR223" s="19"/>
      <c r="AS223" s="19"/>
    </row>
    <row r="224" spans="1:45" x14ac:dyDescent="0.2">
      <c r="A224" s="35"/>
      <c r="B224" s="34"/>
      <c r="C224" s="35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H224" s="19"/>
      <c r="AI224" s="19"/>
      <c r="AJ224" s="19"/>
      <c r="AK224" s="19"/>
      <c r="AL224" s="19"/>
      <c r="AM224" s="19"/>
      <c r="AN224" s="19"/>
      <c r="AO224" s="19"/>
      <c r="AP224" s="19"/>
      <c r="AR224" s="19"/>
      <c r="AS224" s="19"/>
    </row>
    <row r="225" spans="1:45" x14ac:dyDescent="0.2">
      <c r="A225" s="35"/>
      <c r="B225" s="34"/>
      <c r="C225" s="35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H225" s="19"/>
      <c r="AI225" s="19"/>
      <c r="AJ225" s="19"/>
      <c r="AK225" s="19"/>
      <c r="AL225" s="19"/>
      <c r="AM225" s="19"/>
      <c r="AN225" s="19"/>
      <c r="AO225" s="19"/>
      <c r="AP225" s="19"/>
      <c r="AR225" s="19"/>
      <c r="AS225" s="19"/>
    </row>
    <row r="226" spans="1:45" x14ac:dyDescent="0.2">
      <c r="A226" s="35"/>
      <c r="B226" s="34"/>
      <c r="C226" s="35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H226" s="19"/>
      <c r="AI226" s="19"/>
      <c r="AJ226" s="19"/>
      <c r="AK226" s="19"/>
      <c r="AL226" s="19"/>
      <c r="AM226" s="19"/>
      <c r="AN226" s="19"/>
      <c r="AO226" s="19"/>
      <c r="AP226" s="19"/>
      <c r="AR226" s="19"/>
      <c r="AS226" s="19"/>
    </row>
    <row r="227" spans="1:45" x14ac:dyDescent="0.2">
      <c r="A227" s="35"/>
      <c r="B227" s="34"/>
      <c r="C227" s="35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H227" s="19"/>
      <c r="AI227" s="19"/>
      <c r="AJ227" s="19"/>
      <c r="AK227" s="19"/>
      <c r="AL227" s="19"/>
      <c r="AM227" s="19"/>
      <c r="AN227" s="19"/>
      <c r="AO227" s="19"/>
      <c r="AP227" s="19"/>
      <c r="AR227" s="19"/>
      <c r="AS227" s="19"/>
    </row>
    <row r="228" spans="1:45" x14ac:dyDescent="0.2">
      <c r="A228" s="35"/>
      <c r="B228" s="34"/>
      <c r="C228" s="35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H228" s="19"/>
      <c r="AI228" s="19"/>
      <c r="AJ228" s="19"/>
      <c r="AK228" s="19"/>
      <c r="AL228" s="19"/>
      <c r="AM228" s="19"/>
      <c r="AN228" s="19"/>
      <c r="AO228" s="19"/>
      <c r="AP228" s="19"/>
      <c r="AR228" s="19"/>
      <c r="AS228" s="19"/>
    </row>
    <row r="229" spans="1:45" x14ac:dyDescent="0.2">
      <c r="A229" s="35"/>
      <c r="B229" s="34"/>
      <c r="C229" s="35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H229" s="19"/>
      <c r="AI229" s="19"/>
      <c r="AJ229" s="19"/>
      <c r="AK229" s="19"/>
      <c r="AL229" s="19"/>
      <c r="AM229" s="19"/>
      <c r="AN229" s="19"/>
      <c r="AO229" s="19"/>
      <c r="AP229" s="19"/>
      <c r="AR229" s="19"/>
      <c r="AS229" s="19"/>
    </row>
    <row r="230" spans="1:45" x14ac:dyDescent="0.2">
      <c r="A230" s="35"/>
      <c r="B230" s="34"/>
      <c r="C230" s="35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H230" s="19"/>
      <c r="AI230" s="19"/>
      <c r="AJ230" s="19"/>
      <c r="AK230" s="19"/>
      <c r="AL230" s="19"/>
      <c r="AM230" s="19"/>
      <c r="AN230" s="19"/>
      <c r="AO230" s="19"/>
      <c r="AP230" s="19"/>
      <c r="AR230" s="19"/>
      <c r="AS230" s="19"/>
    </row>
    <row r="231" spans="1:45" x14ac:dyDescent="0.2">
      <c r="A231" s="35"/>
      <c r="B231" s="34"/>
      <c r="C231" s="35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H231" s="19"/>
      <c r="AI231" s="19"/>
      <c r="AJ231" s="19"/>
      <c r="AK231" s="19"/>
      <c r="AL231" s="19"/>
      <c r="AM231" s="19"/>
      <c r="AN231" s="19"/>
      <c r="AO231" s="19"/>
      <c r="AP231" s="19"/>
      <c r="AR231" s="19"/>
      <c r="AS231" s="19"/>
    </row>
    <row r="232" spans="1:45" x14ac:dyDescent="0.2">
      <c r="A232" s="35"/>
      <c r="B232" s="34"/>
      <c r="C232" s="35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H232" s="19"/>
      <c r="AI232" s="19"/>
      <c r="AJ232" s="19"/>
      <c r="AK232" s="19"/>
      <c r="AL232" s="19"/>
      <c r="AM232" s="19"/>
      <c r="AN232" s="19"/>
      <c r="AO232" s="19"/>
      <c r="AP232" s="19"/>
      <c r="AR232" s="19"/>
      <c r="AS232" s="19"/>
    </row>
    <row r="233" spans="1:45" x14ac:dyDescent="0.2">
      <c r="A233" s="35"/>
      <c r="B233" s="34"/>
      <c r="C233" s="35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H233" s="19"/>
      <c r="AI233" s="19"/>
      <c r="AJ233" s="19"/>
      <c r="AK233" s="19"/>
      <c r="AL233" s="19"/>
      <c r="AM233" s="19"/>
      <c r="AN233" s="19"/>
      <c r="AO233" s="19"/>
      <c r="AP233" s="19"/>
      <c r="AR233" s="19"/>
      <c r="AS233" s="19"/>
    </row>
    <row r="234" spans="1:45" x14ac:dyDescent="0.2">
      <c r="A234" s="35"/>
      <c r="B234" s="34"/>
      <c r="C234" s="35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H234" s="19"/>
      <c r="AI234" s="19"/>
      <c r="AJ234" s="19"/>
      <c r="AK234" s="19"/>
      <c r="AL234" s="19"/>
      <c r="AM234" s="19"/>
      <c r="AN234" s="19"/>
      <c r="AO234" s="19"/>
      <c r="AP234" s="19"/>
      <c r="AR234" s="19"/>
      <c r="AS234" s="19"/>
    </row>
    <row r="235" spans="1:45" x14ac:dyDescent="0.2">
      <c r="A235" s="35"/>
      <c r="B235" s="34"/>
      <c r="C235" s="35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H235" s="19"/>
      <c r="AI235" s="19"/>
      <c r="AJ235" s="19"/>
      <c r="AK235" s="19"/>
      <c r="AL235" s="19"/>
      <c r="AM235" s="19"/>
      <c r="AN235" s="19"/>
      <c r="AO235" s="19"/>
      <c r="AP235" s="19"/>
      <c r="AR235" s="19"/>
      <c r="AS235" s="19"/>
    </row>
    <row r="236" spans="1:45" x14ac:dyDescent="0.2">
      <c r="A236" s="35"/>
      <c r="B236" s="34"/>
      <c r="C236" s="35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H236" s="19"/>
      <c r="AI236" s="19"/>
      <c r="AJ236" s="19"/>
      <c r="AK236" s="19"/>
      <c r="AL236" s="19"/>
      <c r="AM236" s="19"/>
      <c r="AN236" s="19"/>
      <c r="AO236" s="19"/>
      <c r="AP236" s="19"/>
      <c r="AR236" s="19"/>
      <c r="AS236" s="19"/>
    </row>
    <row r="237" spans="1:45" x14ac:dyDescent="0.2">
      <c r="A237" s="35"/>
      <c r="B237" s="34"/>
      <c r="C237" s="35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H237" s="19"/>
      <c r="AI237" s="19"/>
      <c r="AJ237" s="19"/>
      <c r="AK237" s="19"/>
      <c r="AL237" s="19"/>
      <c r="AM237" s="19"/>
      <c r="AN237" s="19"/>
      <c r="AO237" s="19"/>
      <c r="AP237" s="19"/>
      <c r="AR237" s="19"/>
      <c r="AS237" s="19"/>
    </row>
    <row r="238" spans="1:45" x14ac:dyDescent="0.2">
      <c r="A238" s="35"/>
      <c r="B238" s="34"/>
      <c r="C238" s="35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H238" s="19"/>
      <c r="AI238" s="19"/>
      <c r="AJ238" s="19"/>
      <c r="AK238" s="19"/>
      <c r="AL238" s="19"/>
      <c r="AM238" s="19"/>
      <c r="AN238" s="19"/>
      <c r="AO238" s="19"/>
      <c r="AP238" s="19"/>
      <c r="AR238" s="19"/>
      <c r="AS238" s="19"/>
    </row>
    <row r="239" spans="1:45" x14ac:dyDescent="0.2">
      <c r="A239" s="35"/>
      <c r="B239" s="34"/>
      <c r="C239" s="35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H239" s="19"/>
      <c r="AI239" s="19"/>
      <c r="AJ239" s="19"/>
      <c r="AK239" s="19"/>
      <c r="AL239" s="19"/>
      <c r="AM239" s="19"/>
      <c r="AN239" s="19"/>
      <c r="AO239" s="19"/>
      <c r="AP239" s="19"/>
      <c r="AR239" s="19"/>
      <c r="AS239" s="19"/>
    </row>
    <row r="240" spans="1:45" x14ac:dyDescent="0.2">
      <c r="A240" s="35"/>
      <c r="B240" s="34"/>
      <c r="C240" s="35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H240" s="19"/>
      <c r="AI240" s="19"/>
      <c r="AJ240" s="19"/>
      <c r="AK240" s="19"/>
      <c r="AL240" s="19"/>
      <c r="AM240" s="19"/>
      <c r="AN240" s="19"/>
      <c r="AO240" s="19"/>
      <c r="AP240" s="19"/>
      <c r="AR240" s="19"/>
      <c r="AS240" s="19"/>
    </row>
    <row r="241" spans="1:45" x14ac:dyDescent="0.2">
      <c r="A241" s="35"/>
      <c r="B241" s="34"/>
      <c r="C241" s="35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H241" s="19"/>
      <c r="AI241" s="19"/>
      <c r="AJ241" s="19"/>
      <c r="AK241" s="19"/>
      <c r="AL241" s="19"/>
      <c r="AM241" s="19"/>
      <c r="AN241" s="19"/>
      <c r="AO241" s="19"/>
      <c r="AP241" s="19"/>
      <c r="AR241" s="19"/>
      <c r="AS241" s="19"/>
    </row>
    <row r="242" spans="1:45" x14ac:dyDescent="0.2">
      <c r="A242" s="35"/>
      <c r="B242" s="34"/>
      <c r="C242" s="35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H242" s="19"/>
      <c r="AI242" s="19"/>
      <c r="AJ242" s="19"/>
      <c r="AK242" s="19"/>
      <c r="AL242" s="19"/>
      <c r="AM242" s="19"/>
      <c r="AN242" s="19"/>
      <c r="AO242" s="19"/>
      <c r="AP242" s="19"/>
      <c r="AR242" s="19"/>
      <c r="AS242" s="19"/>
    </row>
    <row r="243" spans="1:45" x14ac:dyDescent="0.2">
      <c r="A243" s="35"/>
      <c r="B243" s="34"/>
      <c r="C243" s="35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H243" s="19"/>
      <c r="AI243" s="19"/>
      <c r="AJ243" s="19"/>
      <c r="AK243" s="19"/>
      <c r="AL243" s="19"/>
      <c r="AM243" s="19"/>
      <c r="AN243" s="19"/>
      <c r="AO243" s="19"/>
      <c r="AP243" s="19"/>
      <c r="AR243" s="19"/>
      <c r="AS243" s="19"/>
    </row>
    <row r="244" spans="1:45" x14ac:dyDescent="0.2">
      <c r="A244" s="35"/>
      <c r="B244" s="34"/>
      <c r="C244" s="35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H244" s="19"/>
      <c r="AI244" s="19"/>
      <c r="AJ244" s="19"/>
      <c r="AK244" s="19"/>
      <c r="AL244" s="19"/>
      <c r="AM244" s="19"/>
      <c r="AN244" s="19"/>
      <c r="AO244" s="19"/>
      <c r="AP244" s="19"/>
      <c r="AR244" s="19"/>
      <c r="AS244" s="19"/>
    </row>
    <row r="245" spans="1:45" x14ac:dyDescent="0.2">
      <c r="A245" s="35"/>
      <c r="B245" s="34"/>
      <c r="C245" s="35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H245" s="19"/>
      <c r="AI245" s="19"/>
      <c r="AJ245" s="19"/>
      <c r="AK245" s="19"/>
      <c r="AL245" s="19"/>
      <c r="AM245" s="19"/>
      <c r="AN245" s="19"/>
      <c r="AO245" s="19"/>
      <c r="AP245" s="19"/>
      <c r="AR245" s="19"/>
      <c r="AS245" s="19"/>
    </row>
    <row r="246" spans="1:45" x14ac:dyDescent="0.2">
      <c r="A246" s="35"/>
      <c r="B246" s="34"/>
      <c r="C246" s="35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H246" s="19"/>
      <c r="AI246" s="19"/>
      <c r="AJ246" s="19"/>
      <c r="AK246" s="19"/>
      <c r="AL246" s="19"/>
      <c r="AM246" s="19"/>
      <c r="AN246" s="19"/>
      <c r="AO246" s="19"/>
      <c r="AP246" s="19"/>
      <c r="AR246" s="19"/>
      <c r="AS246" s="19"/>
    </row>
    <row r="247" spans="1:45" x14ac:dyDescent="0.2">
      <c r="A247" s="35"/>
      <c r="B247" s="34"/>
      <c r="C247" s="35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H247" s="19"/>
      <c r="AI247" s="19"/>
      <c r="AJ247" s="19"/>
      <c r="AK247" s="19"/>
      <c r="AL247" s="19"/>
      <c r="AM247" s="19"/>
      <c r="AN247" s="19"/>
      <c r="AO247" s="19"/>
      <c r="AP247" s="19"/>
      <c r="AR247" s="19"/>
      <c r="AS247" s="19"/>
    </row>
    <row r="248" spans="1:45" x14ac:dyDescent="0.2">
      <c r="A248" s="35"/>
      <c r="B248" s="34"/>
      <c r="C248" s="35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H248" s="19"/>
      <c r="AI248" s="19"/>
      <c r="AJ248" s="19"/>
      <c r="AK248" s="19"/>
      <c r="AL248" s="19"/>
      <c r="AM248" s="19"/>
      <c r="AN248" s="19"/>
      <c r="AO248" s="19"/>
      <c r="AP248" s="19"/>
      <c r="AR248" s="19"/>
      <c r="AS248" s="19"/>
    </row>
    <row r="249" spans="1:45" x14ac:dyDescent="0.2">
      <c r="A249" s="35"/>
      <c r="B249" s="34"/>
      <c r="C249" s="35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H249" s="19"/>
      <c r="AI249" s="19"/>
      <c r="AJ249" s="19"/>
      <c r="AK249" s="19"/>
      <c r="AL249" s="19"/>
      <c r="AM249" s="19"/>
      <c r="AN249" s="19"/>
      <c r="AO249" s="19"/>
      <c r="AP249" s="19"/>
      <c r="AR249" s="19"/>
      <c r="AS249" s="19"/>
    </row>
    <row r="250" spans="1:45" x14ac:dyDescent="0.2">
      <c r="A250" s="35"/>
      <c r="B250" s="34"/>
      <c r="C250" s="35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H250" s="19"/>
      <c r="AI250" s="19"/>
      <c r="AJ250" s="19"/>
      <c r="AK250" s="19"/>
      <c r="AL250" s="19"/>
      <c r="AM250" s="19"/>
      <c r="AN250" s="19"/>
      <c r="AO250" s="19"/>
      <c r="AP250" s="19"/>
      <c r="AR250" s="19"/>
      <c r="AS250" s="19"/>
    </row>
    <row r="251" spans="1:45" x14ac:dyDescent="0.2">
      <c r="A251" s="35"/>
      <c r="B251" s="34"/>
      <c r="C251" s="35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H251" s="19"/>
      <c r="AI251" s="19"/>
      <c r="AJ251" s="19"/>
      <c r="AK251" s="19"/>
      <c r="AL251" s="19"/>
      <c r="AM251" s="19"/>
      <c r="AN251" s="19"/>
      <c r="AO251" s="19"/>
      <c r="AP251" s="19"/>
      <c r="AR251" s="19"/>
      <c r="AS251" s="19"/>
    </row>
    <row r="252" spans="1:45" x14ac:dyDescent="0.2">
      <c r="A252" s="35"/>
      <c r="B252" s="34"/>
      <c r="C252" s="35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H252" s="19"/>
      <c r="AI252" s="19"/>
      <c r="AJ252" s="19"/>
      <c r="AK252" s="19"/>
      <c r="AL252" s="19"/>
      <c r="AM252" s="19"/>
      <c r="AN252" s="19"/>
      <c r="AO252" s="19"/>
      <c r="AP252" s="19"/>
      <c r="AR252" s="19"/>
      <c r="AS252" s="19"/>
    </row>
    <row r="253" spans="1:45" x14ac:dyDescent="0.2">
      <c r="A253" s="35"/>
      <c r="B253" s="34"/>
      <c r="C253" s="35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H253" s="19"/>
      <c r="AI253" s="19"/>
      <c r="AJ253" s="19"/>
      <c r="AK253" s="19"/>
      <c r="AL253" s="19"/>
      <c r="AM253" s="19"/>
      <c r="AN253" s="19"/>
      <c r="AO253" s="19"/>
      <c r="AP253" s="19"/>
      <c r="AR253" s="19"/>
      <c r="AS253" s="19"/>
    </row>
    <row r="254" spans="1:45" x14ac:dyDescent="0.2">
      <c r="A254" s="35"/>
      <c r="B254" s="34"/>
      <c r="C254" s="35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H254" s="19"/>
      <c r="AI254" s="19"/>
      <c r="AJ254" s="19"/>
      <c r="AK254" s="19"/>
      <c r="AL254" s="19"/>
      <c r="AM254" s="19"/>
      <c r="AN254" s="19"/>
      <c r="AO254" s="19"/>
      <c r="AP254" s="19"/>
      <c r="AR254" s="19"/>
      <c r="AS254" s="19"/>
    </row>
    <row r="255" spans="1:45" x14ac:dyDescent="0.2">
      <c r="A255" s="35"/>
      <c r="B255" s="34"/>
      <c r="C255" s="35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H255" s="19"/>
      <c r="AI255" s="19"/>
      <c r="AJ255" s="19"/>
      <c r="AK255" s="19"/>
      <c r="AL255" s="19"/>
      <c r="AM255" s="19"/>
      <c r="AN255" s="19"/>
      <c r="AO255" s="19"/>
      <c r="AP255" s="19"/>
      <c r="AR255" s="19"/>
      <c r="AS255" s="19"/>
    </row>
    <row r="256" spans="1:45" x14ac:dyDescent="0.2">
      <c r="A256" s="35"/>
      <c r="B256" s="34"/>
      <c r="C256" s="35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H256" s="19"/>
      <c r="AI256" s="19"/>
      <c r="AJ256" s="19"/>
      <c r="AK256" s="19"/>
      <c r="AL256" s="19"/>
      <c r="AM256" s="19"/>
      <c r="AN256" s="19"/>
      <c r="AO256" s="19"/>
      <c r="AP256" s="19"/>
      <c r="AR256" s="19"/>
      <c r="AS256" s="19"/>
    </row>
    <row r="257" spans="1:45" x14ac:dyDescent="0.2">
      <c r="A257" s="35"/>
      <c r="B257" s="34"/>
      <c r="C257" s="35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H257" s="19"/>
      <c r="AI257" s="19"/>
      <c r="AJ257" s="19"/>
      <c r="AK257" s="19"/>
      <c r="AL257" s="19"/>
      <c r="AM257" s="19"/>
      <c r="AN257" s="19"/>
      <c r="AO257" s="19"/>
      <c r="AP257" s="19"/>
      <c r="AR257" s="19"/>
      <c r="AS257" s="19"/>
    </row>
    <row r="258" spans="1:45" x14ac:dyDescent="0.2">
      <c r="A258" s="35"/>
      <c r="B258" s="34"/>
      <c r="C258" s="35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H258" s="19"/>
      <c r="AI258" s="19"/>
      <c r="AJ258" s="19"/>
      <c r="AK258" s="19"/>
      <c r="AL258" s="19"/>
      <c r="AM258" s="19"/>
      <c r="AN258" s="19"/>
      <c r="AO258" s="19"/>
      <c r="AP258" s="19"/>
      <c r="AR258" s="19"/>
      <c r="AS258" s="19"/>
    </row>
    <row r="259" spans="1:45" x14ac:dyDescent="0.2">
      <c r="A259" s="35"/>
      <c r="B259" s="34"/>
      <c r="C259" s="35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H259" s="19"/>
      <c r="AI259" s="19"/>
      <c r="AJ259" s="19"/>
      <c r="AK259" s="19"/>
      <c r="AL259" s="19"/>
      <c r="AM259" s="19"/>
      <c r="AN259" s="19"/>
      <c r="AO259" s="19"/>
      <c r="AP259" s="19"/>
      <c r="AR259" s="19"/>
      <c r="AS259" s="19"/>
    </row>
    <row r="260" spans="1:45" x14ac:dyDescent="0.2">
      <c r="A260" s="35"/>
      <c r="B260" s="34"/>
      <c r="C260" s="35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H260" s="19"/>
      <c r="AI260" s="19"/>
      <c r="AJ260" s="19"/>
      <c r="AK260" s="19"/>
      <c r="AL260" s="19"/>
      <c r="AM260" s="19"/>
      <c r="AN260" s="19"/>
      <c r="AO260" s="19"/>
      <c r="AP260" s="19"/>
      <c r="AR260" s="19"/>
      <c r="AS260" s="19"/>
    </row>
    <row r="261" spans="1:45" x14ac:dyDescent="0.2">
      <c r="A261" s="35"/>
      <c r="B261" s="34"/>
      <c r="C261" s="35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H261" s="19"/>
      <c r="AI261" s="19"/>
      <c r="AJ261" s="19"/>
      <c r="AK261" s="19"/>
      <c r="AL261" s="19"/>
      <c r="AM261" s="19"/>
      <c r="AN261" s="19"/>
      <c r="AO261" s="19"/>
      <c r="AP261" s="19"/>
      <c r="AR261" s="19"/>
      <c r="AS261" s="19"/>
    </row>
    <row r="262" spans="1:45" x14ac:dyDescent="0.2">
      <c r="A262" s="35"/>
      <c r="B262" s="34"/>
      <c r="C262" s="35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H262" s="19"/>
      <c r="AI262" s="19"/>
      <c r="AJ262" s="19"/>
      <c r="AK262" s="19"/>
      <c r="AL262" s="19"/>
      <c r="AM262" s="19"/>
      <c r="AN262" s="19"/>
      <c r="AO262" s="19"/>
      <c r="AP262" s="19"/>
      <c r="AR262" s="19"/>
      <c r="AS262" s="19"/>
    </row>
    <row r="263" spans="1:45" x14ac:dyDescent="0.2">
      <c r="A263" s="35"/>
      <c r="B263" s="34"/>
      <c r="C263" s="35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H263" s="19"/>
      <c r="AI263" s="19"/>
      <c r="AJ263" s="19"/>
      <c r="AK263" s="19"/>
      <c r="AL263" s="19"/>
      <c r="AM263" s="19"/>
      <c r="AN263" s="19"/>
      <c r="AO263" s="19"/>
      <c r="AP263" s="19"/>
      <c r="AR263" s="19"/>
      <c r="AS263" s="19"/>
    </row>
    <row r="264" spans="1:45" x14ac:dyDescent="0.2">
      <c r="A264" s="35"/>
      <c r="B264" s="34"/>
      <c r="C264" s="35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H264" s="19"/>
      <c r="AI264" s="19"/>
      <c r="AJ264" s="19"/>
      <c r="AK264" s="19"/>
      <c r="AL264" s="19"/>
      <c r="AM264" s="19"/>
      <c r="AN264" s="19"/>
      <c r="AO264" s="19"/>
      <c r="AP264" s="19"/>
      <c r="AR264" s="19"/>
      <c r="AS264" s="19"/>
    </row>
    <row r="265" spans="1:45" x14ac:dyDescent="0.2">
      <c r="A265" s="35"/>
      <c r="B265" s="34"/>
      <c r="C265" s="35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H265" s="19"/>
      <c r="AI265" s="19"/>
      <c r="AJ265" s="19"/>
      <c r="AK265" s="19"/>
      <c r="AL265" s="19"/>
      <c r="AM265" s="19"/>
      <c r="AN265" s="19"/>
      <c r="AO265" s="19"/>
      <c r="AP265" s="19"/>
      <c r="AR265" s="19"/>
      <c r="AS265" s="19"/>
    </row>
    <row r="266" spans="1:45" x14ac:dyDescent="0.2">
      <c r="A266" s="35"/>
      <c r="B266" s="34"/>
      <c r="C266" s="35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H266" s="19"/>
      <c r="AI266" s="19"/>
      <c r="AJ266" s="19"/>
      <c r="AK266" s="19"/>
      <c r="AL266" s="19"/>
      <c r="AM266" s="19"/>
      <c r="AN266" s="19"/>
      <c r="AO266" s="19"/>
      <c r="AP266" s="19"/>
      <c r="AR266" s="19"/>
      <c r="AS266" s="19"/>
    </row>
    <row r="267" spans="1:45" x14ac:dyDescent="0.2">
      <c r="A267" s="35"/>
      <c r="B267" s="34"/>
      <c r="C267" s="35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H267" s="19"/>
      <c r="AI267" s="19"/>
      <c r="AJ267" s="19"/>
      <c r="AK267" s="19"/>
      <c r="AL267" s="19"/>
      <c r="AM267" s="19"/>
      <c r="AN267" s="19"/>
      <c r="AO267" s="19"/>
      <c r="AP267" s="19"/>
      <c r="AR267" s="19"/>
      <c r="AS267" s="19"/>
    </row>
    <row r="268" spans="1:45" x14ac:dyDescent="0.2">
      <c r="A268" s="35"/>
      <c r="B268" s="34"/>
      <c r="C268" s="35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H268" s="19"/>
      <c r="AI268" s="19"/>
      <c r="AJ268" s="19"/>
      <c r="AK268" s="19"/>
      <c r="AL268" s="19"/>
      <c r="AM268" s="19"/>
      <c r="AN268" s="19"/>
      <c r="AO268" s="19"/>
      <c r="AP268" s="19"/>
      <c r="AR268" s="19"/>
      <c r="AS268" s="19"/>
    </row>
    <row r="269" spans="1:45" x14ac:dyDescent="0.2">
      <c r="A269" s="35"/>
      <c r="B269" s="34"/>
      <c r="C269" s="35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H269" s="19"/>
      <c r="AI269" s="19"/>
      <c r="AJ269" s="19"/>
      <c r="AK269" s="19"/>
      <c r="AL269" s="19"/>
      <c r="AM269" s="19"/>
      <c r="AN269" s="19"/>
      <c r="AO269" s="19"/>
      <c r="AP269" s="19"/>
      <c r="AR269" s="19"/>
      <c r="AS269" s="19"/>
    </row>
    <row r="270" spans="1:45" x14ac:dyDescent="0.2">
      <c r="A270" s="35"/>
      <c r="B270" s="34"/>
      <c r="C270" s="35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H270" s="19"/>
      <c r="AI270" s="19"/>
      <c r="AJ270" s="19"/>
      <c r="AK270" s="19"/>
      <c r="AL270" s="19"/>
      <c r="AM270" s="19"/>
      <c r="AN270" s="19"/>
      <c r="AO270" s="19"/>
      <c r="AP270" s="19"/>
      <c r="AR270" s="19"/>
      <c r="AS270" s="19"/>
    </row>
    <row r="271" spans="1:45" x14ac:dyDescent="0.2">
      <c r="A271" s="35"/>
      <c r="B271" s="34"/>
      <c r="C271" s="35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H271" s="19"/>
      <c r="AI271" s="19"/>
      <c r="AJ271" s="19"/>
      <c r="AK271" s="19"/>
      <c r="AL271" s="19"/>
      <c r="AM271" s="19"/>
      <c r="AN271" s="19"/>
      <c r="AO271" s="19"/>
      <c r="AP271" s="19"/>
      <c r="AR271" s="19"/>
      <c r="AS271" s="19"/>
    </row>
    <row r="272" spans="1:45" x14ac:dyDescent="0.2">
      <c r="A272" s="35"/>
      <c r="B272" s="34"/>
      <c r="C272" s="35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H272" s="19"/>
      <c r="AI272" s="19"/>
      <c r="AJ272" s="19"/>
      <c r="AK272" s="19"/>
      <c r="AL272" s="19"/>
      <c r="AM272" s="19"/>
      <c r="AN272" s="19"/>
      <c r="AO272" s="19"/>
      <c r="AP272" s="19"/>
      <c r="AR272" s="19"/>
      <c r="AS272" s="19"/>
    </row>
    <row r="273" spans="1:45" x14ac:dyDescent="0.2">
      <c r="A273" s="35"/>
      <c r="B273" s="34"/>
      <c r="C273" s="35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H273" s="19"/>
      <c r="AI273" s="19"/>
      <c r="AJ273" s="19"/>
      <c r="AK273" s="19"/>
      <c r="AL273" s="19"/>
      <c r="AM273" s="19"/>
      <c r="AN273" s="19"/>
      <c r="AO273" s="19"/>
      <c r="AP273" s="19"/>
      <c r="AR273" s="19"/>
      <c r="AS273" s="19"/>
    </row>
    <row r="274" spans="1:45" x14ac:dyDescent="0.2">
      <c r="A274" s="35"/>
      <c r="B274" s="34"/>
      <c r="C274" s="35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H274" s="19"/>
      <c r="AI274" s="19"/>
      <c r="AJ274" s="19"/>
      <c r="AK274" s="19"/>
      <c r="AL274" s="19"/>
      <c r="AM274" s="19"/>
      <c r="AN274" s="19"/>
      <c r="AO274" s="19"/>
      <c r="AP274" s="19"/>
      <c r="AR274" s="19"/>
      <c r="AS274" s="19"/>
    </row>
    <row r="275" spans="1:45" x14ac:dyDescent="0.2">
      <c r="A275" s="35"/>
      <c r="B275" s="34"/>
      <c r="C275" s="35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H275" s="19"/>
      <c r="AI275" s="19"/>
      <c r="AJ275" s="19"/>
      <c r="AK275" s="19"/>
      <c r="AL275" s="19"/>
      <c r="AM275" s="19"/>
      <c r="AN275" s="19"/>
      <c r="AO275" s="19"/>
      <c r="AP275" s="19"/>
      <c r="AR275" s="19"/>
      <c r="AS275" s="19"/>
    </row>
    <row r="276" spans="1:45" x14ac:dyDescent="0.2">
      <c r="A276" s="35"/>
      <c r="B276" s="34"/>
      <c r="C276" s="35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H276" s="19"/>
      <c r="AI276" s="19"/>
      <c r="AJ276" s="19"/>
      <c r="AK276" s="19"/>
      <c r="AL276" s="19"/>
      <c r="AM276" s="19"/>
      <c r="AN276" s="19"/>
      <c r="AO276" s="19"/>
      <c r="AP276" s="19"/>
      <c r="AR276" s="19"/>
      <c r="AS276" s="19"/>
    </row>
    <row r="277" spans="1:45" x14ac:dyDescent="0.2">
      <c r="A277" s="35"/>
      <c r="B277" s="34"/>
      <c r="C277" s="35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H277" s="19"/>
      <c r="AI277" s="19"/>
      <c r="AJ277" s="19"/>
      <c r="AK277" s="19"/>
      <c r="AL277" s="19"/>
      <c r="AM277" s="19"/>
      <c r="AN277" s="19"/>
      <c r="AO277" s="19"/>
      <c r="AP277" s="19"/>
      <c r="AR277" s="19"/>
      <c r="AS277" s="19"/>
    </row>
    <row r="278" spans="1:45" x14ac:dyDescent="0.2">
      <c r="A278" s="35"/>
      <c r="B278" s="34"/>
      <c r="C278" s="35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H278" s="19"/>
      <c r="AI278" s="19"/>
      <c r="AJ278" s="19"/>
      <c r="AK278" s="19"/>
      <c r="AL278" s="19"/>
      <c r="AM278" s="19"/>
      <c r="AN278" s="19"/>
      <c r="AO278" s="19"/>
      <c r="AP278" s="19"/>
      <c r="AR278" s="19"/>
      <c r="AS278" s="19"/>
    </row>
    <row r="279" spans="1:45" x14ac:dyDescent="0.2">
      <c r="A279" s="35"/>
      <c r="B279" s="34"/>
      <c r="C279" s="35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H279" s="19"/>
      <c r="AI279" s="19"/>
      <c r="AJ279" s="19"/>
      <c r="AK279" s="19"/>
      <c r="AL279" s="19"/>
      <c r="AM279" s="19"/>
      <c r="AN279" s="19"/>
      <c r="AO279" s="19"/>
      <c r="AP279" s="19"/>
      <c r="AR279" s="19"/>
      <c r="AS279" s="19"/>
    </row>
    <row r="280" spans="1:45" x14ac:dyDescent="0.2">
      <c r="A280" s="35"/>
      <c r="B280" s="34"/>
      <c r="C280" s="35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H280" s="19"/>
      <c r="AI280" s="19"/>
      <c r="AJ280" s="19"/>
      <c r="AK280" s="19"/>
      <c r="AL280" s="19"/>
      <c r="AM280" s="19"/>
      <c r="AN280" s="19"/>
      <c r="AO280" s="19"/>
      <c r="AP280" s="19"/>
      <c r="AR280" s="19"/>
      <c r="AS280" s="19"/>
    </row>
    <row r="281" spans="1:45" x14ac:dyDescent="0.2">
      <c r="A281" s="35"/>
      <c r="B281" s="34"/>
      <c r="C281" s="35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H281" s="19"/>
      <c r="AI281" s="19"/>
      <c r="AJ281" s="19"/>
      <c r="AK281" s="19"/>
      <c r="AL281" s="19"/>
      <c r="AM281" s="19"/>
      <c r="AN281" s="19"/>
      <c r="AO281" s="19"/>
      <c r="AP281" s="19"/>
      <c r="AR281" s="19"/>
      <c r="AS281" s="19"/>
    </row>
    <row r="282" spans="1:45" x14ac:dyDescent="0.2">
      <c r="A282" s="35"/>
      <c r="B282" s="34"/>
      <c r="C282" s="35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H282" s="19"/>
      <c r="AI282" s="19"/>
      <c r="AJ282" s="19"/>
      <c r="AK282" s="19"/>
      <c r="AL282" s="19"/>
      <c r="AM282" s="19"/>
      <c r="AN282" s="19"/>
      <c r="AO282" s="19"/>
      <c r="AP282" s="19"/>
      <c r="AR282" s="19"/>
      <c r="AS282" s="19"/>
    </row>
    <row r="283" spans="1:45" x14ac:dyDescent="0.2">
      <c r="A283" s="35"/>
      <c r="B283" s="34"/>
      <c r="C283" s="35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H283" s="19"/>
      <c r="AI283" s="19"/>
      <c r="AJ283" s="19"/>
      <c r="AK283" s="19"/>
      <c r="AL283" s="19"/>
      <c r="AM283" s="19"/>
      <c r="AN283" s="19"/>
      <c r="AO283" s="19"/>
      <c r="AP283" s="19"/>
      <c r="AR283" s="19"/>
      <c r="AS283" s="19"/>
    </row>
    <row r="284" spans="1:45" x14ac:dyDescent="0.2">
      <c r="A284" s="35"/>
      <c r="B284" s="34"/>
      <c r="C284" s="35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H284" s="19"/>
      <c r="AI284" s="19"/>
      <c r="AJ284" s="19"/>
      <c r="AK284" s="19"/>
      <c r="AL284" s="19"/>
      <c r="AM284" s="19"/>
      <c r="AN284" s="19"/>
      <c r="AO284" s="19"/>
      <c r="AP284" s="19"/>
      <c r="AR284" s="19"/>
      <c r="AS284" s="19"/>
    </row>
    <row r="285" spans="1:45" x14ac:dyDescent="0.2">
      <c r="A285" s="35"/>
      <c r="B285" s="34"/>
      <c r="C285" s="35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H285" s="19"/>
      <c r="AI285" s="19"/>
      <c r="AJ285" s="19"/>
      <c r="AK285" s="19"/>
      <c r="AL285" s="19"/>
      <c r="AM285" s="19"/>
      <c r="AN285" s="19"/>
      <c r="AO285" s="19"/>
      <c r="AP285" s="19"/>
      <c r="AR285" s="19"/>
      <c r="AS285" s="19"/>
    </row>
    <row r="286" spans="1:45" x14ac:dyDescent="0.2">
      <c r="A286" s="35"/>
      <c r="B286" s="34"/>
      <c r="C286" s="35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H286" s="19"/>
      <c r="AI286" s="19"/>
      <c r="AJ286" s="19"/>
      <c r="AK286" s="19"/>
      <c r="AL286" s="19"/>
      <c r="AM286" s="19"/>
      <c r="AN286" s="19"/>
      <c r="AO286" s="19"/>
      <c r="AP286" s="19"/>
      <c r="AR286" s="19"/>
      <c r="AS286" s="19"/>
    </row>
    <row r="287" spans="1:45" x14ac:dyDescent="0.2">
      <c r="A287" s="35"/>
      <c r="B287" s="34"/>
      <c r="C287" s="35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H287" s="19"/>
      <c r="AI287" s="19"/>
      <c r="AJ287" s="19"/>
      <c r="AK287" s="19"/>
      <c r="AL287" s="19"/>
      <c r="AM287" s="19"/>
      <c r="AN287" s="19"/>
      <c r="AO287" s="19"/>
      <c r="AP287" s="19"/>
      <c r="AR287" s="19"/>
      <c r="AS287" s="19"/>
    </row>
    <row r="288" spans="1:45" x14ac:dyDescent="0.2">
      <c r="A288" s="35"/>
      <c r="B288" s="34"/>
      <c r="C288" s="35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H288" s="19"/>
      <c r="AI288" s="19"/>
      <c r="AJ288" s="19"/>
      <c r="AK288" s="19"/>
      <c r="AL288" s="19"/>
      <c r="AM288" s="19"/>
      <c r="AN288" s="19"/>
      <c r="AO288" s="19"/>
      <c r="AP288" s="19"/>
      <c r="AR288" s="19"/>
      <c r="AS288" s="19"/>
    </row>
    <row r="289" spans="1:45" x14ac:dyDescent="0.2">
      <c r="A289" s="35"/>
      <c r="B289" s="34"/>
      <c r="C289" s="35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H289" s="19"/>
      <c r="AI289" s="19"/>
      <c r="AJ289" s="19"/>
      <c r="AK289" s="19"/>
      <c r="AL289" s="19"/>
      <c r="AM289" s="19"/>
      <c r="AN289" s="19"/>
      <c r="AO289" s="19"/>
      <c r="AP289" s="19"/>
      <c r="AR289" s="19"/>
      <c r="AS289" s="19"/>
    </row>
    <row r="290" spans="1:45" x14ac:dyDescent="0.2">
      <c r="A290" s="35"/>
      <c r="B290" s="34"/>
      <c r="C290" s="35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H290" s="19"/>
      <c r="AI290" s="19"/>
      <c r="AJ290" s="19"/>
      <c r="AK290" s="19"/>
      <c r="AL290" s="19"/>
      <c r="AM290" s="19"/>
      <c r="AN290" s="19"/>
      <c r="AO290" s="19"/>
      <c r="AP290" s="19"/>
      <c r="AR290" s="19"/>
      <c r="AS290" s="19"/>
    </row>
    <row r="291" spans="1:45" x14ac:dyDescent="0.2">
      <c r="A291" s="35"/>
      <c r="B291" s="34"/>
      <c r="C291" s="35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H291" s="19"/>
      <c r="AI291" s="19"/>
      <c r="AJ291" s="19"/>
      <c r="AK291" s="19"/>
      <c r="AL291" s="19"/>
      <c r="AM291" s="19"/>
      <c r="AN291" s="19"/>
      <c r="AO291" s="19"/>
      <c r="AP291" s="19"/>
      <c r="AR291" s="19"/>
      <c r="AS291" s="19"/>
    </row>
    <row r="292" spans="1:45" x14ac:dyDescent="0.2">
      <c r="A292" s="35"/>
      <c r="B292" s="34"/>
      <c r="C292" s="35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H292" s="19"/>
      <c r="AI292" s="19"/>
      <c r="AJ292" s="19"/>
      <c r="AK292" s="19"/>
      <c r="AL292" s="19"/>
      <c r="AM292" s="19"/>
      <c r="AN292" s="19"/>
      <c r="AO292" s="19"/>
      <c r="AP292" s="19"/>
      <c r="AR292" s="19"/>
      <c r="AS292" s="19"/>
    </row>
    <row r="293" spans="1:45" x14ac:dyDescent="0.2">
      <c r="A293" s="35"/>
      <c r="B293" s="34"/>
      <c r="C293" s="35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H293" s="19"/>
      <c r="AI293" s="19"/>
      <c r="AJ293" s="19"/>
      <c r="AK293" s="19"/>
      <c r="AL293" s="19"/>
      <c r="AM293" s="19"/>
      <c r="AN293" s="19"/>
      <c r="AO293" s="19"/>
      <c r="AP293" s="19"/>
      <c r="AR293" s="19"/>
      <c r="AS293" s="19"/>
    </row>
    <row r="294" spans="1:45" x14ac:dyDescent="0.2">
      <c r="A294" s="35"/>
      <c r="B294" s="34"/>
      <c r="C294" s="35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H294" s="19"/>
      <c r="AI294" s="19"/>
      <c r="AJ294" s="19"/>
      <c r="AK294" s="19"/>
      <c r="AL294" s="19"/>
      <c r="AM294" s="19"/>
      <c r="AN294" s="19"/>
      <c r="AO294" s="19"/>
      <c r="AP294" s="19"/>
      <c r="AR294" s="19"/>
      <c r="AS294" s="19"/>
    </row>
    <row r="295" spans="1:45" x14ac:dyDescent="0.2">
      <c r="A295" s="35"/>
      <c r="B295" s="34"/>
      <c r="C295" s="35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H295" s="19"/>
      <c r="AI295" s="19"/>
      <c r="AJ295" s="19"/>
      <c r="AK295" s="19"/>
      <c r="AL295" s="19"/>
      <c r="AM295" s="19"/>
      <c r="AN295" s="19"/>
      <c r="AO295" s="19"/>
      <c r="AP295" s="19"/>
      <c r="AR295" s="19"/>
      <c r="AS295" s="19"/>
    </row>
    <row r="296" spans="1:45" x14ac:dyDescent="0.2">
      <c r="A296" s="35"/>
      <c r="B296" s="34"/>
      <c r="C296" s="35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H296" s="19"/>
      <c r="AI296" s="19"/>
      <c r="AJ296" s="19"/>
      <c r="AK296" s="19"/>
      <c r="AL296" s="19"/>
      <c r="AM296" s="19"/>
      <c r="AN296" s="19"/>
      <c r="AO296" s="19"/>
      <c r="AP296" s="19"/>
      <c r="AR296" s="19"/>
      <c r="AS296" s="19"/>
    </row>
    <row r="297" spans="1:45" x14ac:dyDescent="0.2">
      <c r="A297" s="35"/>
      <c r="B297" s="34"/>
      <c r="C297" s="35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H297" s="19"/>
      <c r="AI297" s="19"/>
      <c r="AJ297" s="19"/>
      <c r="AK297" s="19"/>
      <c r="AL297" s="19"/>
      <c r="AM297" s="19"/>
      <c r="AN297" s="19"/>
      <c r="AO297" s="19"/>
      <c r="AP297" s="19"/>
      <c r="AR297" s="19"/>
      <c r="AS297" s="19"/>
    </row>
    <row r="298" spans="1:45" x14ac:dyDescent="0.2">
      <c r="A298" s="35"/>
      <c r="B298" s="34"/>
      <c r="C298" s="35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H298" s="19"/>
      <c r="AI298" s="19"/>
      <c r="AJ298" s="19"/>
      <c r="AK298" s="19"/>
      <c r="AL298" s="19"/>
      <c r="AM298" s="19"/>
      <c r="AN298" s="19"/>
      <c r="AO298" s="19"/>
      <c r="AP298" s="19"/>
      <c r="AR298" s="19"/>
      <c r="AS298" s="19"/>
    </row>
    <row r="299" spans="1:45" x14ac:dyDescent="0.2">
      <c r="A299" s="35"/>
      <c r="B299" s="34"/>
      <c r="C299" s="35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H299" s="19"/>
      <c r="AI299" s="19"/>
      <c r="AJ299" s="19"/>
      <c r="AK299" s="19"/>
      <c r="AL299" s="19"/>
      <c r="AM299" s="19"/>
      <c r="AN299" s="19"/>
      <c r="AO299" s="19"/>
      <c r="AP299" s="19"/>
      <c r="AR299" s="19"/>
      <c r="AS299" s="19"/>
    </row>
    <row r="300" spans="1:45" x14ac:dyDescent="0.2">
      <c r="A300" s="35"/>
      <c r="B300" s="34"/>
      <c r="C300" s="35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H300" s="19"/>
      <c r="AI300" s="19"/>
      <c r="AJ300" s="19"/>
      <c r="AK300" s="19"/>
      <c r="AL300" s="19"/>
      <c r="AM300" s="19"/>
      <c r="AN300" s="19"/>
      <c r="AO300" s="19"/>
      <c r="AP300" s="19"/>
      <c r="AR300" s="19"/>
      <c r="AS300" s="19"/>
    </row>
    <row r="301" spans="1:45" x14ac:dyDescent="0.2">
      <c r="A301" s="35"/>
      <c r="B301" s="34"/>
      <c r="C301" s="35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H301" s="19"/>
      <c r="AI301" s="19"/>
      <c r="AJ301" s="19"/>
      <c r="AK301" s="19"/>
      <c r="AL301" s="19"/>
      <c r="AM301" s="19"/>
      <c r="AN301" s="19"/>
      <c r="AO301" s="19"/>
      <c r="AP301" s="19"/>
      <c r="AR301" s="19"/>
      <c r="AS301" s="19"/>
    </row>
    <row r="302" spans="1:45" x14ac:dyDescent="0.2">
      <c r="A302" s="35"/>
      <c r="B302" s="34"/>
      <c r="C302" s="35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H302" s="19"/>
      <c r="AI302" s="19"/>
      <c r="AJ302" s="19"/>
      <c r="AK302" s="19"/>
      <c r="AL302" s="19"/>
      <c r="AM302" s="19"/>
      <c r="AN302" s="19"/>
      <c r="AO302" s="19"/>
      <c r="AP302" s="19"/>
      <c r="AR302" s="19"/>
      <c r="AS302" s="19"/>
    </row>
    <row r="303" spans="1:45" x14ac:dyDescent="0.2">
      <c r="A303" s="35"/>
      <c r="B303" s="34"/>
      <c r="C303" s="35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H303" s="19"/>
      <c r="AI303" s="19"/>
      <c r="AJ303" s="19"/>
      <c r="AK303" s="19"/>
      <c r="AL303" s="19"/>
      <c r="AM303" s="19"/>
      <c r="AN303" s="19"/>
      <c r="AO303" s="19"/>
      <c r="AP303" s="19"/>
      <c r="AR303" s="19"/>
      <c r="AS303" s="19"/>
    </row>
    <row r="304" spans="1:45" x14ac:dyDescent="0.2">
      <c r="A304" s="35"/>
      <c r="B304" s="34"/>
      <c r="C304" s="35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H304" s="19"/>
      <c r="AI304" s="19"/>
      <c r="AJ304" s="19"/>
      <c r="AK304" s="19"/>
      <c r="AL304" s="19"/>
      <c r="AM304" s="19"/>
      <c r="AN304" s="19"/>
      <c r="AO304" s="19"/>
      <c r="AP304" s="19"/>
      <c r="AR304" s="19"/>
      <c r="AS304" s="19"/>
    </row>
    <row r="305" spans="1:45" x14ac:dyDescent="0.2">
      <c r="A305" s="35"/>
      <c r="B305" s="34"/>
      <c r="C305" s="35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H305" s="19"/>
      <c r="AI305" s="19"/>
      <c r="AJ305" s="19"/>
      <c r="AK305" s="19"/>
      <c r="AL305" s="19"/>
      <c r="AM305" s="19"/>
      <c r="AN305" s="19"/>
      <c r="AO305" s="19"/>
      <c r="AP305" s="19"/>
      <c r="AR305" s="19"/>
      <c r="AS305" s="19"/>
    </row>
    <row r="306" spans="1:45" x14ac:dyDescent="0.2">
      <c r="A306" s="35"/>
      <c r="B306" s="34"/>
      <c r="C306" s="35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H306" s="19"/>
      <c r="AI306" s="19"/>
      <c r="AJ306" s="19"/>
      <c r="AK306" s="19"/>
      <c r="AL306" s="19"/>
      <c r="AM306" s="19"/>
      <c r="AN306" s="19"/>
      <c r="AO306" s="19"/>
      <c r="AP306" s="19"/>
      <c r="AR306" s="19"/>
      <c r="AS306" s="19"/>
    </row>
    <row r="307" spans="1:45" x14ac:dyDescent="0.2">
      <c r="A307" s="35"/>
      <c r="B307" s="34"/>
      <c r="C307" s="35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H307" s="19"/>
      <c r="AI307" s="19"/>
      <c r="AJ307" s="19"/>
      <c r="AK307" s="19"/>
      <c r="AL307" s="19"/>
      <c r="AM307" s="19"/>
      <c r="AN307" s="19"/>
      <c r="AO307" s="19"/>
      <c r="AP307" s="19"/>
      <c r="AR307" s="19"/>
      <c r="AS307" s="19"/>
    </row>
    <row r="308" spans="1:45" x14ac:dyDescent="0.2">
      <c r="A308" s="35"/>
      <c r="B308" s="34"/>
      <c r="C308" s="35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H308" s="19"/>
      <c r="AI308" s="19"/>
      <c r="AJ308" s="19"/>
      <c r="AK308" s="19"/>
      <c r="AL308" s="19"/>
      <c r="AM308" s="19"/>
      <c r="AN308" s="19"/>
      <c r="AO308" s="19"/>
      <c r="AP308" s="19"/>
      <c r="AR308" s="19"/>
      <c r="AS308" s="19"/>
    </row>
    <row r="309" spans="1:45" x14ac:dyDescent="0.2">
      <c r="A309" s="35"/>
      <c r="B309" s="34"/>
      <c r="C309" s="35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H309" s="19"/>
      <c r="AI309" s="19"/>
      <c r="AJ309" s="19"/>
      <c r="AK309" s="19"/>
      <c r="AL309" s="19"/>
      <c r="AM309" s="19"/>
      <c r="AN309" s="19"/>
      <c r="AO309" s="19"/>
      <c r="AP309" s="19"/>
      <c r="AR309" s="19"/>
      <c r="AS309" s="19"/>
    </row>
    <row r="310" spans="1:45" x14ac:dyDescent="0.2">
      <c r="A310" s="35"/>
      <c r="B310" s="34"/>
      <c r="C310" s="35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H310" s="19"/>
      <c r="AI310" s="19"/>
      <c r="AJ310" s="19"/>
      <c r="AK310" s="19"/>
      <c r="AL310" s="19"/>
      <c r="AM310" s="19"/>
      <c r="AN310" s="19"/>
      <c r="AO310" s="19"/>
      <c r="AP310" s="19"/>
      <c r="AR310" s="19"/>
      <c r="AS310" s="19"/>
    </row>
    <row r="311" spans="1:45" x14ac:dyDescent="0.2">
      <c r="A311" s="35"/>
      <c r="B311" s="34"/>
      <c r="C311" s="35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H311" s="19"/>
      <c r="AI311" s="19"/>
      <c r="AJ311" s="19"/>
      <c r="AK311" s="19"/>
      <c r="AL311" s="19"/>
      <c r="AM311" s="19"/>
      <c r="AN311" s="19"/>
      <c r="AO311" s="19"/>
      <c r="AP311" s="19"/>
      <c r="AR311" s="19"/>
      <c r="AS311" s="19"/>
    </row>
    <row r="312" spans="1:45" x14ac:dyDescent="0.2">
      <c r="A312" s="35"/>
      <c r="B312" s="34"/>
      <c r="C312" s="35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H312" s="19"/>
      <c r="AI312" s="19"/>
      <c r="AJ312" s="19"/>
      <c r="AK312" s="19"/>
      <c r="AL312" s="19"/>
      <c r="AM312" s="19"/>
      <c r="AN312" s="19"/>
      <c r="AO312" s="19"/>
      <c r="AP312" s="19"/>
      <c r="AR312" s="19"/>
      <c r="AS312" s="19"/>
    </row>
    <row r="313" spans="1:45" x14ac:dyDescent="0.2">
      <c r="A313" s="35"/>
      <c r="B313" s="34"/>
      <c r="C313" s="35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H313" s="19"/>
      <c r="AI313" s="19"/>
      <c r="AJ313" s="19"/>
      <c r="AK313" s="19"/>
      <c r="AL313" s="19"/>
      <c r="AM313" s="19"/>
      <c r="AN313" s="19"/>
      <c r="AO313" s="19"/>
      <c r="AP313" s="19"/>
      <c r="AR313" s="19"/>
      <c r="AS313" s="19"/>
    </row>
    <row r="314" spans="1:45" x14ac:dyDescent="0.2">
      <c r="A314" s="35"/>
      <c r="B314" s="34"/>
      <c r="C314" s="35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H314" s="19"/>
      <c r="AI314" s="19"/>
      <c r="AJ314" s="19"/>
      <c r="AK314" s="19"/>
      <c r="AL314" s="19"/>
      <c r="AM314" s="19"/>
      <c r="AN314" s="19"/>
      <c r="AO314" s="19"/>
      <c r="AP314" s="19"/>
      <c r="AR314" s="19"/>
      <c r="AS314" s="19"/>
    </row>
    <row r="315" spans="1:45" x14ac:dyDescent="0.2">
      <c r="A315" s="35"/>
      <c r="B315" s="34"/>
      <c r="C315" s="35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H315" s="19"/>
      <c r="AI315" s="19"/>
      <c r="AJ315" s="19"/>
      <c r="AK315" s="19"/>
      <c r="AL315" s="19"/>
      <c r="AM315" s="19"/>
      <c r="AN315" s="19"/>
      <c r="AO315" s="19"/>
      <c r="AP315" s="19"/>
      <c r="AR315" s="19"/>
      <c r="AS315" s="19"/>
    </row>
    <row r="316" spans="1:45" x14ac:dyDescent="0.2">
      <c r="A316" s="35"/>
      <c r="B316" s="34"/>
      <c r="C316" s="35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H316" s="19"/>
      <c r="AI316" s="19"/>
      <c r="AJ316" s="19"/>
      <c r="AK316" s="19"/>
      <c r="AL316" s="19"/>
      <c r="AM316" s="19"/>
      <c r="AN316" s="19"/>
      <c r="AO316" s="19"/>
      <c r="AP316" s="19"/>
      <c r="AR316" s="19"/>
      <c r="AS316" s="19"/>
    </row>
    <row r="317" spans="1:45" x14ac:dyDescent="0.2">
      <c r="A317" s="35"/>
      <c r="B317" s="34"/>
      <c r="C317" s="35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H317" s="19"/>
      <c r="AI317" s="19"/>
      <c r="AJ317" s="19"/>
      <c r="AK317" s="19"/>
      <c r="AL317" s="19"/>
      <c r="AM317" s="19"/>
      <c r="AN317" s="19"/>
      <c r="AO317" s="19"/>
      <c r="AP317" s="19"/>
      <c r="AR317" s="19"/>
      <c r="AS317" s="19"/>
    </row>
    <row r="318" spans="1:45" x14ac:dyDescent="0.2">
      <c r="A318" s="35"/>
      <c r="B318" s="34"/>
      <c r="C318" s="35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H318" s="19"/>
      <c r="AI318" s="19"/>
      <c r="AJ318" s="19"/>
      <c r="AK318" s="19"/>
      <c r="AL318" s="19"/>
      <c r="AM318" s="19"/>
      <c r="AN318" s="19"/>
      <c r="AO318" s="19"/>
      <c r="AP318" s="19"/>
      <c r="AR318" s="19"/>
      <c r="AS318" s="19"/>
    </row>
    <row r="319" spans="1:45" x14ac:dyDescent="0.2">
      <c r="A319" s="35"/>
      <c r="B319" s="34"/>
      <c r="C319" s="35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H319" s="19"/>
      <c r="AI319" s="19"/>
      <c r="AJ319" s="19"/>
      <c r="AK319" s="19"/>
      <c r="AL319" s="19"/>
      <c r="AM319" s="19"/>
      <c r="AN319" s="19"/>
      <c r="AO319" s="19"/>
      <c r="AP319" s="19"/>
      <c r="AR319" s="19"/>
      <c r="AS319" s="19"/>
    </row>
    <row r="320" spans="1:45" x14ac:dyDescent="0.2">
      <c r="A320" s="35"/>
      <c r="B320" s="34"/>
      <c r="C320" s="35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H320" s="19"/>
      <c r="AI320" s="19"/>
      <c r="AJ320" s="19"/>
      <c r="AK320" s="19"/>
      <c r="AL320" s="19"/>
      <c r="AM320" s="19"/>
      <c r="AN320" s="19"/>
      <c r="AO320" s="19"/>
      <c r="AP320" s="19"/>
      <c r="AR320" s="19"/>
      <c r="AS320" s="19"/>
    </row>
    <row r="321" spans="1:45" x14ac:dyDescent="0.2">
      <c r="A321" s="35"/>
      <c r="B321" s="34"/>
      <c r="C321" s="35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H321" s="19"/>
      <c r="AI321" s="19"/>
      <c r="AJ321" s="19"/>
      <c r="AK321" s="19"/>
      <c r="AL321" s="19"/>
      <c r="AM321" s="19"/>
      <c r="AN321" s="19"/>
      <c r="AO321" s="19"/>
      <c r="AP321" s="19"/>
      <c r="AR321" s="19"/>
      <c r="AS321" s="19"/>
    </row>
    <row r="322" spans="1:45" x14ac:dyDescent="0.2">
      <c r="A322" s="35"/>
      <c r="B322" s="34"/>
      <c r="C322" s="35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H322" s="19"/>
      <c r="AI322" s="19"/>
      <c r="AJ322" s="19"/>
      <c r="AK322" s="19"/>
      <c r="AL322" s="19"/>
      <c r="AM322" s="19"/>
      <c r="AN322" s="19"/>
      <c r="AO322" s="19"/>
      <c r="AP322" s="19"/>
      <c r="AR322" s="19"/>
      <c r="AS322" s="19"/>
    </row>
    <row r="323" spans="1:45" x14ac:dyDescent="0.2">
      <c r="A323" s="35"/>
      <c r="B323" s="34"/>
      <c r="C323" s="35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H323" s="19"/>
      <c r="AI323" s="19"/>
      <c r="AJ323" s="19"/>
      <c r="AK323" s="19"/>
      <c r="AL323" s="19"/>
      <c r="AM323" s="19"/>
      <c r="AN323" s="19"/>
      <c r="AO323" s="19"/>
      <c r="AP323" s="19"/>
      <c r="AR323" s="19"/>
      <c r="AS323" s="19"/>
    </row>
    <row r="324" spans="1:45" x14ac:dyDescent="0.2">
      <c r="A324" s="35"/>
      <c r="B324" s="34"/>
      <c r="C324" s="35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H324" s="19"/>
      <c r="AI324" s="19"/>
      <c r="AJ324" s="19"/>
      <c r="AK324" s="19"/>
      <c r="AL324" s="19"/>
      <c r="AM324" s="19"/>
      <c r="AN324" s="19"/>
      <c r="AO324" s="19"/>
      <c r="AP324" s="19"/>
      <c r="AR324" s="19"/>
      <c r="AS324" s="19"/>
    </row>
    <row r="325" spans="1:45" x14ac:dyDescent="0.2">
      <c r="A325" s="35"/>
      <c r="B325" s="34"/>
      <c r="C325" s="35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H325" s="19"/>
      <c r="AI325" s="19"/>
      <c r="AJ325" s="19"/>
      <c r="AK325" s="19"/>
      <c r="AL325" s="19"/>
      <c r="AM325" s="19"/>
      <c r="AN325" s="19"/>
      <c r="AO325" s="19"/>
      <c r="AP325" s="19"/>
      <c r="AR325" s="19"/>
      <c r="AS325" s="19"/>
    </row>
    <row r="326" spans="1:45" x14ac:dyDescent="0.2">
      <c r="A326" s="35"/>
      <c r="B326" s="34"/>
      <c r="C326" s="35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H326" s="19"/>
      <c r="AI326" s="19"/>
      <c r="AJ326" s="19"/>
      <c r="AK326" s="19"/>
      <c r="AL326" s="19"/>
      <c r="AM326" s="19"/>
      <c r="AN326" s="19"/>
      <c r="AO326" s="19"/>
      <c r="AP326" s="19"/>
      <c r="AR326" s="19"/>
      <c r="AS326" s="19"/>
    </row>
    <row r="327" spans="1:45" x14ac:dyDescent="0.2">
      <c r="A327" s="35"/>
      <c r="B327" s="34"/>
      <c r="C327" s="35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H327" s="19"/>
      <c r="AI327" s="19"/>
      <c r="AJ327" s="19"/>
      <c r="AK327" s="19"/>
      <c r="AL327" s="19"/>
      <c r="AM327" s="19"/>
      <c r="AN327" s="19"/>
      <c r="AO327" s="19"/>
      <c r="AP327" s="19"/>
      <c r="AR327" s="19"/>
      <c r="AS327" s="19"/>
    </row>
    <row r="328" spans="1:45" x14ac:dyDescent="0.2">
      <c r="A328" s="35"/>
      <c r="B328" s="34"/>
      <c r="C328" s="35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H328" s="19"/>
      <c r="AI328" s="19"/>
      <c r="AJ328" s="19"/>
      <c r="AK328" s="19"/>
      <c r="AL328" s="19"/>
      <c r="AM328" s="19"/>
      <c r="AN328" s="19"/>
      <c r="AO328" s="19"/>
      <c r="AP328" s="19"/>
      <c r="AR328" s="19"/>
      <c r="AS328" s="19"/>
    </row>
    <row r="329" spans="1:45" x14ac:dyDescent="0.2">
      <c r="A329" s="35"/>
      <c r="B329" s="34"/>
      <c r="C329" s="35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H329" s="19"/>
      <c r="AI329" s="19"/>
      <c r="AJ329" s="19"/>
      <c r="AK329" s="19"/>
      <c r="AL329" s="19"/>
      <c r="AM329" s="19"/>
      <c r="AN329" s="19"/>
      <c r="AO329" s="19"/>
      <c r="AP329" s="19"/>
      <c r="AR329" s="19"/>
      <c r="AS329" s="19"/>
    </row>
    <row r="330" spans="1:45" x14ac:dyDescent="0.2">
      <c r="A330" s="35"/>
      <c r="B330" s="34"/>
      <c r="C330" s="35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H330" s="19"/>
      <c r="AI330" s="19"/>
      <c r="AJ330" s="19"/>
      <c r="AK330" s="19"/>
      <c r="AL330" s="19"/>
      <c r="AM330" s="19"/>
      <c r="AN330" s="19"/>
      <c r="AO330" s="19"/>
      <c r="AP330" s="19"/>
      <c r="AR330" s="19"/>
      <c r="AS330" s="19"/>
    </row>
    <row r="331" spans="1:45" x14ac:dyDescent="0.2">
      <c r="A331" s="35"/>
      <c r="B331" s="34"/>
      <c r="C331" s="35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H331" s="19"/>
      <c r="AI331" s="19"/>
      <c r="AJ331" s="19"/>
      <c r="AK331" s="19"/>
      <c r="AL331" s="19"/>
      <c r="AM331" s="19"/>
      <c r="AN331" s="19"/>
      <c r="AO331" s="19"/>
      <c r="AP331" s="19"/>
      <c r="AR331" s="19"/>
      <c r="AS331" s="19"/>
    </row>
    <row r="332" spans="1:45" x14ac:dyDescent="0.2">
      <c r="A332" s="35"/>
      <c r="B332" s="34"/>
      <c r="C332" s="35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H332" s="19"/>
      <c r="AI332" s="19"/>
      <c r="AJ332" s="19"/>
      <c r="AK332" s="19"/>
      <c r="AL332" s="19"/>
      <c r="AM332" s="19"/>
      <c r="AN332" s="19"/>
      <c r="AO332" s="19"/>
      <c r="AP332" s="19"/>
      <c r="AR332" s="19"/>
      <c r="AS332" s="19"/>
    </row>
    <row r="333" spans="1:45" x14ac:dyDescent="0.2">
      <c r="A333" s="35"/>
      <c r="B333" s="34"/>
      <c r="C333" s="35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H333" s="19"/>
      <c r="AI333" s="19"/>
      <c r="AJ333" s="19"/>
      <c r="AK333" s="19"/>
      <c r="AL333" s="19"/>
      <c r="AM333" s="19"/>
      <c r="AN333" s="19"/>
      <c r="AO333" s="19"/>
      <c r="AP333" s="19"/>
      <c r="AR333" s="19"/>
      <c r="AS333" s="19"/>
    </row>
    <row r="334" spans="1:45" x14ac:dyDescent="0.2">
      <c r="A334" s="35"/>
      <c r="B334" s="34"/>
      <c r="C334" s="35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H334" s="19"/>
      <c r="AI334" s="19"/>
      <c r="AJ334" s="19"/>
      <c r="AK334" s="19"/>
      <c r="AL334" s="19"/>
      <c r="AM334" s="19"/>
      <c r="AN334" s="19"/>
      <c r="AO334" s="19"/>
      <c r="AP334" s="19"/>
      <c r="AR334" s="19"/>
      <c r="AS334" s="19"/>
    </row>
    <row r="335" spans="1:45" x14ac:dyDescent="0.2">
      <c r="A335" s="35"/>
      <c r="B335" s="34"/>
      <c r="C335" s="35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H335" s="19"/>
      <c r="AI335" s="19"/>
      <c r="AJ335" s="19"/>
      <c r="AK335" s="19"/>
      <c r="AL335" s="19"/>
      <c r="AM335" s="19"/>
      <c r="AN335" s="19"/>
      <c r="AO335" s="19"/>
      <c r="AP335" s="19"/>
      <c r="AR335" s="19"/>
      <c r="AS335" s="19"/>
    </row>
    <row r="336" spans="1:45" x14ac:dyDescent="0.2">
      <c r="A336" s="35"/>
      <c r="B336" s="34"/>
      <c r="C336" s="35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H336" s="19"/>
      <c r="AI336" s="19"/>
      <c r="AJ336" s="19"/>
      <c r="AK336" s="19"/>
      <c r="AL336" s="19"/>
      <c r="AM336" s="19"/>
      <c r="AN336" s="19"/>
      <c r="AO336" s="19"/>
      <c r="AP336" s="19"/>
      <c r="AR336" s="19"/>
      <c r="AS336" s="19"/>
    </row>
    <row r="337" spans="1:45" x14ac:dyDescent="0.2">
      <c r="A337" s="35"/>
      <c r="B337" s="34"/>
      <c r="C337" s="35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H337" s="19"/>
      <c r="AI337" s="19"/>
      <c r="AJ337" s="19"/>
      <c r="AK337" s="19"/>
      <c r="AL337" s="19"/>
      <c r="AM337" s="19"/>
      <c r="AN337" s="19"/>
      <c r="AO337" s="19"/>
      <c r="AP337" s="19"/>
      <c r="AR337" s="19"/>
      <c r="AS337" s="19"/>
    </row>
    <row r="338" spans="1:45" x14ac:dyDescent="0.2">
      <c r="A338" s="35"/>
      <c r="B338" s="34"/>
      <c r="C338" s="35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H338" s="19"/>
      <c r="AI338" s="19"/>
      <c r="AJ338" s="19"/>
      <c r="AK338" s="19"/>
      <c r="AL338" s="19"/>
      <c r="AM338" s="19"/>
      <c r="AN338" s="19"/>
      <c r="AO338" s="19"/>
      <c r="AP338" s="19"/>
      <c r="AR338" s="19"/>
      <c r="AS338" s="19"/>
    </row>
    <row r="339" spans="1:45" x14ac:dyDescent="0.2">
      <c r="A339" s="35"/>
      <c r="B339" s="34"/>
      <c r="C339" s="35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H339" s="19"/>
      <c r="AI339" s="19"/>
      <c r="AJ339" s="19"/>
      <c r="AK339" s="19"/>
      <c r="AL339" s="19"/>
      <c r="AM339" s="19"/>
      <c r="AN339" s="19"/>
      <c r="AO339" s="19"/>
      <c r="AP339" s="19"/>
      <c r="AR339" s="19"/>
      <c r="AS339" s="19"/>
    </row>
    <row r="340" spans="1:45" x14ac:dyDescent="0.2">
      <c r="A340" s="35"/>
      <c r="B340" s="34"/>
      <c r="C340" s="35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H340" s="19"/>
      <c r="AI340" s="19"/>
      <c r="AJ340" s="19"/>
      <c r="AK340" s="19"/>
      <c r="AL340" s="19"/>
      <c r="AM340" s="19"/>
      <c r="AN340" s="19"/>
      <c r="AO340" s="19"/>
      <c r="AP340" s="19"/>
      <c r="AR340" s="19"/>
      <c r="AS340" s="19"/>
    </row>
    <row r="341" spans="1:45" x14ac:dyDescent="0.2">
      <c r="A341" s="35"/>
      <c r="B341" s="34"/>
      <c r="C341" s="35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H341" s="19"/>
      <c r="AI341" s="19"/>
      <c r="AJ341" s="19"/>
      <c r="AK341" s="19"/>
      <c r="AL341" s="19"/>
      <c r="AM341" s="19"/>
      <c r="AN341" s="19"/>
      <c r="AO341" s="19"/>
      <c r="AP341" s="19"/>
      <c r="AR341" s="19"/>
      <c r="AS341" s="19"/>
    </row>
    <row r="342" spans="1:45" x14ac:dyDescent="0.2">
      <c r="A342" s="35"/>
      <c r="B342" s="34"/>
      <c r="C342" s="35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H342" s="19"/>
      <c r="AI342" s="19"/>
      <c r="AJ342" s="19"/>
      <c r="AK342" s="19"/>
      <c r="AL342" s="19"/>
      <c r="AM342" s="19"/>
      <c r="AN342" s="19"/>
      <c r="AO342" s="19"/>
      <c r="AP342" s="19"/>
      <c r="AR342" s="19"/>
      <c r="AS342" s="19"/>
    </row>
    <row r="343" spans="1:45" x14ac:dyDescent="0.2">
      <c r="A343" s="35"/>
      <c r="B343" s="34"/>
      <c r="C343" s="35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H343" s="19"/>
      <c r="AI343" s="19"/>
      <c r="AJ343" s="19"/>
      <c r="AK343" s="19"/>
      <c r="AL343" s="19"/>
      <c r="AM343" s="19"/>
      <c r="AN343" s="19"/>
      <c r="AO343" s="19"/>
      <c r="AP343" s="19"/>
      <c r="AR343" s="19"/>
      <c r="AS343" s="19"/>
    </row>
    <row r="344" spans="1:45" x14ac:dyDescent="0.2">
      <c r="A344" s="35"/>
      <c r="B344" s="34"/>
      <c r="C344" s="35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H344" s="19"/>
      <c r="AI344" s="19"/>
      <c r="AJ344" s="19"/>
      <c r="AK344" s="19"/>
      <c r="AL344" s="19"/>
      <c r="AM344" s="19"/>
      <c r="AN344" s="19"/>
      <c r="AO344" s="19"/>
      <c r="AP344" s="19"/>
      <c r="AR344" s="19"/>
      <c r="AS344" s="19"/>
    </row>
    <row r="345" spans="1:45" x14ac:dyDescent="0.2">
      <c r="A345" s="35"/>
      <c r="B345" s="34"/>
      <c r="C345" s="35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H345" s="19"/>
      <c r="AI345" s="19"/>
      <c r="AJ345" s="19"/>
      <c r="AK345" s="19"/>
      <c r="AL345" s="19"/>
      <c r="AM345" s="19"/>
      <c r="AN345" s="19"/>
      <c r="AO345" s="19"/>
      <c r="AP345" s="19"/>
      <c r="AR345" s="19"/>
      <c r="AS345" s="19"/>
    </row>
    <row r="346" spans="1:45" x14ac:dyDescent="0.2">
      <c r="A346" s="35"/>
      <c r="B346" s="34"/>
      <c r="C346" s="35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H346" s="19"/>
      <c r="AI346" s="19"/>
      <c r="AJ346" s="19"/>
      <c r="AK346" s="19"/>
      <c r="AL346" s="19"/>
      <c r="AM346" s="19"/>
      <c r="AN346" s="19"/>
      <c r="AO346" s="19"/>
      <c r="AP346" s="19"/>
      <c r="AR346" s="19"/>
      <c r="AS346" s="19"/>
    </row>
    <row r="347" spans="1:45" x14ac:dyDescent="0.2">
      <c r="A347" s="35"/>
      <c r="B347" s="34"/>
      <c r="C347" s="35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H347" s="19"/>
      <c r="AI347" s="19"/>
      <c r="AJ347" s="19"/>
      <c r="AK347" s="19"/>
      <c r="AL347" s="19"/>
      <c r="AM347" s="19"/>
      <c r="AN347" s="19"/>
      <c r="AO347" s="19"/>
      <c r="AP347" s="19"/>
      <c r="AR347" s="19"/>
      <c r="AS347" s="19"/>
    </row>
    <row r="348" spans="1:45" x14ac:dyDescent="0.2">
      <c r="A348" s="35"/>
      <c r="B348" s="34"/>
      <c r="C348" s="35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H348" s="19"/>
      <c r="AI348" s="19"/>
      <c r="AJ348" s="19"/>
      <c r="AK348" s="19"/>
      <c r="AL348" s="19"/>
      <c r="AM348" s="19"/>
      <c r="AN348" s="19"/>
      <c r="AO348" s="19"/>
      <c r="AP348" s="19"/>
      <c r="AR348" s="19"/>
      <c r="AS348" s="19"/>
    </row>
    <row r="349" spans="1:45" x14ac:dyDescent="0.2">
      <c r="A349" s="35"/>
      <c r="B349" s="34"/>
      <c r="C349" s="35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H349" s="19"/>
      <c r="AI349" s="19"/>
      <c r="AJ349" s="19"/>
      <c r="AK349" s="19"/>
      <c r="AL349" s="19"/>
      <c r="AM349" s="19"/>
      <c r="AN349" s="19"/>
      <c r="AO349" s="19"/>
      <c r="AP349" s="19"/>
      <c r="AR349" s="19"/>
      <c r="AS349" s="19"/>
    </row>
    <row r="350" spans="1:45" x14ac:dyDescent="0.2">
      <c r="A350" s="35"/>
      <c r="B350" s="34"/>
      <c r="C350" s="35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H350" s="19"/>
      <c r="AI350" s="19"/>
      <c r="AJ350" s="19"/>
      <c r="AK350" s="19"/>
      <c r="AL350" s="19"/>
      <c r="AM350" s="19"/>
      <c r="AN350" s="19"/>
      <c r="AO350" s="19"/>
      <c r="AP350" s="19"/>
      <c r="AR350" s="19"/>
      <c r="AS350" s="19"/>
    </row>
    <row r="351" spans="1:45" x14ac:dyDescent="0.2">
      <c r="A351" s="35"/>
      <c r="B351" s="34"/>
      <c r="C351" s="35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H351" s="19"/>
      <c r="AI351" s="19"/>
      <c r="AJ351" s="19"/>
      <c r="AK351" s="19"/>
      <c r="AL351" s="19"/>
      <c r="AM351" s="19"/>
      <c r="AN351" s="19"/>
      <c r="AO351" s="19"/>
      <c r="AP351" s="19"/>
      <c r="AR351" s="19"/>
      <c r="AS351" s="19"/>
    </row>
    <row r="352" spans="1:45" x14ac:dyDescent="0.2">
      <c r="A352" s="35"/>
      <c r="B352" s="34"/>
      <c r="C352" s="35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H352" s="19"/>
      <c r="AI352" s="19"/>
      <c r="AJ352" s="19"/>
      <c r="AK352" s="19"/>
      <c r="AL352" s="19"/>
      <c r="AM352" s="19"/>
      <c r="AN352" s="19"/>
      <c r="AO352" s="19"/>
      <c r="AP352" s="19"/>
      <c r="AR352" s="19"/>
      <c r="AS352" s="19"/>
    </row>
    <row r="353" spans="1:45" x14ac:dyDescent="0.2">
      <c r="A353" s="35"/>
      <c r="B353" s="34"/>
      <c r="C353" s="35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H353" s="19"/>
      <c r="AI353" s="19"/>
      <c r="AJ353" s="19"/>
      <c r="AK353" s="19"/>
      <c r="AL353" s="19"/>
      <c r="AM353" s="19"/>
      <c r="AN353" s="19"/>
      <c r="AO353" s="19"/>
      <c r="AP353" s="19"/>
      <c r="AR353" s="19"/>
      <c r="AS353" s="19"/>
    </row>
    <row r="354" spans="1:45" x14ac:dyDescent="0.2">
      <c r="A354" s="35"/>
      <c r="B354" s="34"/>
      <c r="C354" s="35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H354" s="19"/>
      <c r="AI354" s="19"/>
      <c r="AJ354" s="19"/>
      <c r="AK354" s="19"/>
      <c r="AL354" s="19"/>
      <c r="AM354" s="19"/>
      <c r="AN354" s="19"/>
      <c r="AO354" s="19"/>
      <c r="AP354" s="19"/>
      <c r="AR354" s="19"/>
      <c r="AS354" s="19"/>
    </row>
    <row r="355" spans="1:45" x14ac:dyDescent="0.2">
      <c r="A355" s="35"/>
      <c r="B355" s="34"/>
      <c r="C355" s="35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H355" s="19"/>
      <c r="AI355" s="19"/>
      <c r="AJ355" s="19"/>
      <c r="AK355" s="19"/>
      <c r="AL355" s="19"/>
      <c r="AM355" s="19"/>
      <c r="AN355" s="19"/>
      <c r="AO355" s="19"/>
      <c r="AP355" s="19"/>
      <c r="AR355" s="19"/>
      <c r="AS355" s="19"/>
    </row>
    <row r="356" spans="1:45" x14ac:dyDescent="0.2">
      <c r="A356" s="35"/>
      <c r="B356" s="34"/>
      <c r="C356" s="35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H356" s="19"/>
      <c r="AI356" s="19"/>
      <c r="AJ356" s="19"/>
      <c r="AK356" s="19"/>
      <c r="AL356" s="19"/>
      <c r="AM356" s="19"/>
      <c r="AN356" s="19"/>
      <c r="AO356" s="19"/>
      <c r="AP356" s="19"/>
      <c r="AR356" s="19"/>
      <c r="AS356" s="19"/>
    </row>
    <row r="357" spans="1:45" x14ac:dyDescent="0.2">
      <c r="A357" s="35"/>
      <c r="B357" s="34"/>
      <c r="C357" s="35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H357" s="19"/>
      <c r="AI357" s="19"/>
      <c r="AJ357" s="19"/>
      <c r="AK357" s="19"/>
      <c r="AL357" s="19"/>
      <c r="AM357" s="19"/>
      <c r="AN357" s="19"/>
      <c r="AO357" s="19"/>
      <c r="AP357" s="19"/>
      <c r="AR357" s="19"/>
      <c r="AS357" s="19"/>
    </row>
    <row r="358" spans="1:45" x14ac:dyDescent="0.2">
      <c r="A358" s="35"/>
      <c r="B358" s="34"/>
      <c r="C358" s="35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H358" s="19"/>
      <c r="AI358" s="19"/>
      <c r="AJ358" s="19"/>
      <c r="AK358" s="19"/>
      <c r="AL358" s="19"/>
      <c r="AM358" s="19"/>
      <c r="AN358" s="19"/>
      <c r="AO358" s="19"/>
      <c r="AP358" s="19"/>
      <c r="AR358" s="19"/>
      <c r="AS358" s="19"/>
    </row>
    <row r="359" spans="1:45" x14ac:dyDescent="0.2">
      <c r="A359" s="35"/>
      <c r="B359" s="34"/>
      <c r="C359" s="35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H359" s="19"/>
      <c r="AI359" s="19"/>
      <c r="AJ359" s="19"/>
      <c r="AK359" s="19"/>
      <c r="AL359" s="19"/>
      <c r="AM359" s="19"/>
      <c r="AN359" s="19"/>
      <c r="AO359" s="19"/>
      <c r="AP359" s="19"/>
      <c r="AR359" s="19"/>
      <c r="AS359" s="19"/>
    </row>
    <row r="360" spans="1:45" x14ac:dyDescent="0.2">
      <c r="A360" s="35"/>
      <c r="B360" s="34"/>
      <c r="C360" s="35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H360" s="19"/>
      <c r="AI360" s="19"/>
      <c r="AJ360" s="19"/>
      <c r="AK360" s="19"/>
      <c r="AL360" s="19"/>
      <c r="AM360" s="19"/>
      <c r="AN360" s="19"/>
      <c r="AO360" s="19"/>
      <c r="AP360" s="19"/>
      <c r="AR360" s="19"/>
      <c r="AS360" s="19"/>
    </row>
    <row r="361" spans="1:45" x14ac:dyDescent="0.2">
      <c r="A361" s="35"/>
      <c r="B361" s="34"/>
      <c r="C361" s="35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H361" s="19"/>
      <c r="AI361" s="19"/>
      <c r="AJ361" s="19"/>
      <c r="AK361" s="19"/>
      <c r="AL361" s="19"/>
      <c r="AM361" s="19"/>
      <c r="AN361" s="19"/>
      <c r="AO361" s="19"/>
      <c r="AP361" s="19"/>
      <c r="AR361" s="19"/>
      <c r="AS361" s="19"/>
    </row>
    <row r="362" spans="1:45" x14ac:dyDescent="0.2">
      <c r="A362" s="35"/>
      <c r="B362" s="34"/>
      <c r="C362" s="35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H362" s="19"/>
      <c r="AI362" s="19"/>
      <c r="AJ362" s="19"/>
      <c r="AK362" s="19"/>
      <c r="AL362" s="19"/>
      <c r="AM362" s="19"/>
      <c r="AN362" s="19"/>
      <c r="AO362" s="19"/>
      <c r="AP362" s="19"/>
      <c r="AR362" s="19"/>
      <c r="AS362" s="19"/>
    </row>
    <row r="363" spans="1:45" x14ac:dyDescent="0.2">
      <c r="A363" s="35"/>
      <c r="B363" s="34"/>
      <c r="C363" s="35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H363" s="19"/>
      <c r="AI363" s="19"/>
      <c r="AJ363" s="19"/>
      <c r="AK363" s="19"/>
      <c r="AL363" s="19"/>
      <c r="AM363" s="19"/>
      <c r="AN363" s="19"/>
      <c r="AO363" s="19"/>
      <c r="AP363" s="19"/>
      <c r="AR363" s="19"/>
      <c r="AS363" s="19"/>
    </row>
    <row r="364" spans="1:45" x14ac:dyDescent="0.2">
      <c r="A364" s="35"/>
      <c r="B364" s="34"/>
      <c r="C364" s="35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H364" s="19"/>
      <c r="AI364" s="19"/>
      <c r="AJ364" s="19"/>
      <c r="AK364" s="19"/>
      <c r="AL364" s="19"/>
      <c r="AM364" s="19"/>
      <c r="AN364" s="19"/>
      <c r="AO364" s="19"/>
      <c r="AP364" s="19"/>
      <c r="AR364" s="19"/>
      <c r="AS364" s="19"/>
    </row>
    <row r="365" spans="1:45" x14ac:dyDescent="0.2">
      <c r="A365" s="35"/>
      <c r="B365" s="34"/>
      <c r="C365" s="35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H365" s="19"/>
      <c r="AI365" s="19"/>
      <c r="AJ365" s="19"/>
      <c r="AK365" s="19"/>
      <c r="AL365" s="19"/>
      <c r="AM365" s="19"/>
      <c r="AN365" s="19"/>
      <c r="AO365" s="19"/>
      <c r="AP365" s="19"/>
      <c r="AR365" s="19"/>
      <c r="AS365" s="19"/>
    </row>
    <row r="366" spans="1:45" x14ac:dyDescent="0.2">
      <c r="A366" s="35"/>
      <c r="B366" s="34"/>
      <c r="C366" s="35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H366" s="19"/>
      <c r="AI366" s="19"/>
      <c r="AJ366" s="19"/>
      <c r="AK366" s="19"/>
      <c r="AL366" s="19"/>
      <c r="AM366" s="19"/>
      <c r="AN366" s="19"/>
      <c r="AO366" s="19"/>
      <c r="AP366" s="19"/>
      <c r="AR366" s="19"/>
      <c r="AS366" s="19"/>
    </row>
    <row r="367" spans="1:45" x14ac:dyDescent="0.2">
      <c r="A367" s="35"/>
      <c r="B367" s="34"/>
      <c r="C367" s="35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H367" s="19"/>
      <c r="AI367" s="19"/>
      <c r="AJ367" s="19"/>
      <c r="AK367" s="19"/>
      <c r="AL367" s="19"/>
      <c r="AM367" s="19"/>
      <c r="AN367" s="19"/>
      <c r="AO367" s="19"/>
      <c r="AP367" s="19"/>
      <c r="AR367" s="19"/>
      <c r="AS367" s="19"/>
    </row>
    <row r="368" spans="1:45" x14ac:dyDescent="0.2">
      <c r="A368" s="35"/>
      <c r="B368" s="34"/>
      <c r="C368" s="35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H368" s="19"/>
      <c r="AI368" s="19"/>
      <c r="AJ368" s="19"/>
      <c r="AK368" s="19"/>
      <c r="AL368" s="19"/>
      <c r="AM368" s="19"/>
      <c r="AN368" s="19"/>
      <c r="AO368" s="19"/>
      <c r="AP368" s="19"/>
      <c r="AR368" s="19"/>
      <c r="AS368" s="19"/>
    </row>
    <row r="369" spans="1:45" x14ac:dyDescent="0.2">
      <c r="A369" s="35"/>
      <c r="B369" s="34"/>
      <c r="C369" s="35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H369" s="19"/>
      <c r="AI369" s="19"/>
      <c r="AJ369" s="19"/>
      <c r="AK369" s="19"/>
      <c r="AL369" s="19"/>
      <c r="AM369" s="19"/>
      <c r="AN369" s="19"/>
      <c r="AO369" s="19"/>
      <c r="AP369" s="19"/>
      <c r="AR369" s="19"/>
      <c r="AS369" s="19"/>
    </row>
    <row r="370" spans="1:45" x14ac:dyDescent="0.2">
      <c r="A370" s="35"/>
      <c r="B370" s="34"/>
      <c r="C370" s="35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H370" s="19"/>
      <c r="AI370" s="19"/>
      <c r="AJ370" s="19"/>
      <c r="AK370" s="19"/>
      <c r="AL370" s="19"/>
      <c r="AM370" s="19"/>
      <c r="AN370" s="19"/>
      <c r="AO370" s="19"/>
      <c r="AP370" s="19"/>
      <c r="AR370" s="19"/>
      <c r="AS370" s="19"/>
    </row>
    <row r="371" spans="1:45" x14ac:dyDescent="0.2">
      <c r="A371" s="35"/>
      <c r="B371" s="34"/>
      <c r="C371" s="35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H371" s="19"/>
      <c r="AI371" s="19"/>
      <c r="AJ371" s="19"/>
      <c r="AK371" s="19"/>
      <c r="AL371" s="19"/>
      <c r="AM371" s="19"/>
      <c r="AN371" s="19"/>
      <c r="AO371" s="19"/>
      <c r="AP371" s="19"/>
      <c r="AR371" s="19"/>
      <c r="AS371" s="19"/>
    </row>
    <row r="372" spans="1:45" x14ac:dyDescent="0.2">
      <c r="A372" s="35"/>
      <c r="B372" s="34"/>
      <c r="C372" s="35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H372" s="19"/>
      <c r="AI372" s="19"/>
      <c r="AJ372" s="19"/>
      <c r="AK372" s="19"/>
      <c r="AL372" s="19"/>
      <c r="AM372" s="19"/>
      <c r="AN372" s="19"/>
      <c r="AO372" s="19"/>
      <c r="AP372" s="19"/>
      <c r="AR372" s="19"/>
      <c r="AS372" s="19"/>
    </row>
    <row r="373" spans="1:45" x14ac:dyDescent="0.2">
      <c r="A373" s="35"/>
      <c r="B373" s="34"/>
      <c r="C373" s="35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H373" s="19"/>
      <c r="AI373" s="19"/>
      <c r="AJ373" s="19"/>
      <c r="AK373" s="19"/>
      <c r="AL373" s="19"/>
      <c r="AM373" s="19"/>
      <c r="AN373" s="19"/>
      <c r="AO373" s="19"/>
      <c r="AP373" s="19"/>
      <c r="AR373" s="19"/>
      <c r="AS373" s="19"/>
    </row>
    <row r="374" spans="1:45" x14ac:dyDescent="0.2">
      <c r="A374" s="35"/>
      <c r="B374" s="34"/>
      <c r="C374" s="35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H374" s="19"/>
      <c r="AI374" s="19"/>
      <c r="AJ374" s="19"/>
      <c r="AK374" s="19"/>
      <c r="AL374" s="19"/>
      <c r="AM374" s="19"/>
      <c r="AN374" s="19"/>
      <c r="AO374" s="19"/>
      <c r="AP374" s="19"/>
      <c r="AR374" s="19"/>
      <c r="AS374" s="19"/>
    </row>
    <row r="375" spans="1:45" x14ac:dyDescent="0.2">
      <c r="A375" s="35"/>
      <c r="B375" s="34"/>
      <c r="C375" s="35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H375" s="19"/>
      <c r="AI375" s="19"/>
      <c r="AJ375" s="19"/>
      <c r="AK375" s="19"/>
      <c r="AL375" s="19"/>
      <c r="AM375" s="19"/>
      <c r="AN375" s="19"/>
      <c r="AO375" s="19"/>
      <c r="AP375" s="19"/>
      <c r="AR375" s="19"/>
      <c r="AS375" s="19"/>
    </row>
    <row r="376" spans="1:45" x14ac:dyDescent="0.2">
      <c r="A376" s="35"/>
      <c r="B376" s="34"/>
      <c r="C376" s="35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H376" s="19"/>
      <c r="AI376" s="19"/>
      <c r="AJ376" s="19"/>
      <c r="AK376" s="19"/>
      <c r="AL376" s="19"/>
      <c r="AM376" s="19"/>
      <c r="AN376" s="19"/>
      <c r="AO376" s="19"/>
      <c r="AP376" s="19"/>
      <c r="AR376" s="19"/>
      <c r="AS376" s="19"/>
    </row>
    <row r="377" spans="1:45" x14ac:dyDescent="0.2">
      <c r="A377" s="35"/>
      <c r="B377" s="34"/>
      <c r="C377" s="35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H377" s="19"/>
      <c r="AI377" s="19"/>
      <c r="AJ377" s="19"/>
      <c r="AK377" s="19"/>
      <c r="AL377" s="19"/>
      <c r="AM377" s="19"/>
      <c r="AN377" s="19"/>
      <c r="AO377" s="19"/>
      <c r="AP377" s="19"/>
      <c r="AR377" s="19"/>
      <c r="AS377" s="19"/>
    </row>
    <row r="378" spans="1:45" x14ac:dyDescent="0.2">
      <c r="A378" s="35"/>
      <c r="B378" s="34"/>
      <c r="C378" s="35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H378" s="19"/>
      <c r="AI378" s="19"/>
      <c r="AJ378" s="19"/>
      <c r="AK378" s="19"/>
      <c r="AL378" s="19"/>
      <c r="AM378" s="19"/>
      <c r="AN378" s="19"/>
      <c r="AO378" s="19"/>
      <c r="AP378" s="19"/>
      <c r="AR378" s="19"/>
      <c r="AS378" s="19"/>
    </row>
    <row r="379" spans="1:45" x14ac:dyDescent="0.2">
      <c r="A379" s="35"/>
      <c r="B379" s="34"/>
      <c r="C379" s="35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H379" s="19"/>
      <c r="AI379" s="19"/>
      <c r="AJ379" s="19"/>
      <c r="AK379" s="19"/>
      <c r="AL379" s="19"/>
      <c r="AM379" s="19"/>
      <c r="AN379" s="19"/>
      <c r="AO379" s="19"/>
      <c r="AP379" s="19"/>
      <c r="AR379" s="19"/>
      <c r="AS379" s="19"/>
    </row>
    <row r="380" spans="1:45" x14ac:dyDescent="0.2">
      <c r="A380" s="35"/>
      <c r="B380" s="34"/>
      <c r="C380" s="35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H380" s="19"/>
      <c r="AI380" s="19"/>
      <c r="AJ380" s="19"/>
      <c r="AK380" s="19"/>
      <c r="AL380" s="19"/>
      <c r="AM380" s="19"/>
      <c r="AN380" s="19"/>
      <c r="AO380" s="19"/>
      <c r="AP380" s="19"/>
      <c r="AR380" s="19"/>
      <c r="AS380" s="19"/>
    </row>
    <row r="381" spans="1:45" x14ac:dyDescent="0.2">
      <c r="A381" s="35"/>
      <c r="B381" s="34"/>
      <c r="C381" s="35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H381" s="19"/>
      <c r="AI381" s="19"/>
      <c r="AJ381" s="19"/>
      <c r="AK381" s="19"/>
      <c r="AL381" s="19"/>
      <c r="AM381" s="19"/>
      <c r="AN381" s="19"/>
      <c r="AO381" s="19"/>
      <c r="AP381" s="19"/>
      <c r="AR381" s="19"/>
      <c r="AS381" s="19"/>
    </row>
    <row r="382" spans="1:45" x14ac:dyDescent="0.2">
      <c r="A382" s="35"/>
      <c r="B382" s="34"/>
      <c r="C382" s="35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H382" s="19"/>
      <c r="AI382" s="19"/>
      <c r="AJ382" s="19"/>
      <c r="AK382" s="19"/>
      <c r="AL382" s="19"/>
      <c r="AM382" s="19"/>
      <c r="AN382" s="19"/>
      <c r="AO382" s="19"/>
      <c r="AP382" s="19"/>
      <c r="AR382" s="19"/>
      <c r="AS382" s="19"/>
    </row>
    <row r="383" spans="1:45" x14ac:dyDescent="0.2">
      <c r="A383" s="35"/>
      <c r="B383" s="34"/>
      <c r="C383" s="35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H383" s="19"/>
      <c r="AI383" s="19"/>
      <c r="AJ383" s="19"/>
      <c r="AK383" s="19"/>
      <c r="AL383" s="19"/>
      <c r="AM383" s="19"/>
      <c r="AN383" s="19"/>
      <c r="AO383" s="19"/>
      <c r="AP383" s="19"/>
      <c r="AR383" s="19"/>
      <c r="AS383" s="19"/>
    </row>
    <row r="384" spans="1:45" x14ac:dyDescent="0.2">
      <c r="A384" s="35"/>
      <c r="B384" s="34"/>
      <c r="C384" s="35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H384" s="19"/>
      <c r="AI384" s="19"/>
      <c r="AJ384" s="19"/>
      <c r="AK384" s="19"/>
      <c r="AL384" s="19"/>
      <c r="AM384" s="19"/>
      <c r="AN384" s="19"/>
      <c r="AO384" s="19"/>
      <c r="AP384" s="19"/>
      <c r="AR384" s="19"/>
      <c r="AS384" s="19"/>
    </row>
    <row r="385" spans="1:45" x14ac:dyDescent="0.2">
      <c r="A385" s="35"/>
      <c r="B385" s="34"/>
      <c r="C385" s="35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H385" s="19"/>
      <c r="AI385" s="19"/>
      <c r="AJ385" s="19"/>
      <c r="AK385" s="19"/>
      <c r="AL385" s="19"/>
      <c r="AM385" s="19"/>
      <c r="AN385" s="19"/>
      <c r="AO385" s="19"/>
      <c r="AP385" s="19"/>
      <c r="AR385" s="19"/>
      <c r="AS385" s="19"/>
    </row>
    <row r="386" spans="1:45" x14ac:dyDescent="0.2">
      <c r="A386" s="35"/>
      <c r="B386" s="34"/>
      <c r="C386" s="35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H386" s="19"/>
      <c r="AI386" s="19"/>
      <c r="AJ386" s="19"/>
      <c r="AK386" s="19"/>
      <c r="AL386" s="19"/>
      <c r="AM386" s="19"/>
      <c r="AN386" s="19"/>
      <c r="AO386" s="19"/>
      <c r="AP386" s="19"/>
      <c r="AR386" s="19"/>
      <c r="AS386" s="19"/>
    </row>
    <row r="387" spans="1:45" x14ac:dyDescent="0.2">
      <c r="A387" s="35"/>
      <c r="B387" s="34"/>
      <c r="C387" s="35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H387" s="19"/>
      <c r="AI387" s="19"/>
      <c r="AJ387" s="19"/>
      <c r="AK387" s="19"/>
      <c r="AL387" s="19"/>
      <c r="AM387" s="19"/>
      <c r="AN387" s="19"/>
      <c r="AO387" s="19"/>
      <c r="AP387" s="19"/>
      <c r="AR387" s="19"/>
      <c r="AS387" s="19"/>
    </row>
    <row r="388" spans="1:45" x14ac:dyDescent="0.2">
      <c r="A388" s="35"/>
      <c r="B388" s="34"/>
      <c r="C388" s="35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H388" s="19"/>
      <c r="AI388" s="19"/>
      <c r="AJ388" s="19"/>
      <c r="AK388" s="19"/>
      <c r="AL388" s="19"/>
      <c r="AM388" s="19"/>
      <c r="AN388" s="19"/>
      <c r="AO388" s="19"/>
      <c r="AP388" s="19"/>
      <c r="AR388" s="19"/>
      <c r="AS388" s="19"/>
    </row>
    <row r="389" spans="1:45" x14ac:dyDescent="0.2">
      <c r="A389" s="35"/>
      <c r="B389" s="34"/>
      <c r="C389" s="35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H389" s="19"/>
      <c r="AI389" s="19"/>
      <c r="AJ389" s="19"/>
      <c r="AK389" s="19"/>
      <c r="AL389" s="19"/>
      <c r="AM389" s="19"/>
      <c r="AN389" s="19"/>
      <c r="AO389" s="19"/>
      <c r="AP389" s="19"/>
      <c r="AR389" s="19"/>
      <c r="AS389" s="19"/>
    </row>
    <row r="390" spans="1:45" x14ac:dyDescent="0.2">
      <c r="A390" s="35"/>
      <c r="B390" s="34"/>
      <c r="C390" s="35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H390" s="19"/>
      <c r="AI390" s="19"/>
      <c r="AJ390" s="19"/>
      <c r="AK390" s="19"/>
      <c r="AL390" s="19"/>
      <c r="AM390" s="19"/>
      <c r="AN390" s="19"/>
      <c r="AO390" s="19"/>
      <c r="AP390" s="19"/>
      <c r="AR390" s="19"/>
      <c r="AS390" s="19"/>
    </row>
    <row r="391" spans="1:45" x14ac:dyDescent="0.2">
      <c r="A391" s="35"/>
      <c r="B391" s="34"/>
      <c r="C391" s="35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H391" s="19"/>
      <c r="AI391" s="19"/>
      <c r="AJ391" s="19"/>
      <c r="AK391" s="19"/>
      <c r="AL391" s="19"/>
      <c r="AM391" s="19"/>
      <c r="AN391" s="19"/>
      <c r="AO391" s="19"/>
      <c r="AP391" s="19"/>
      <c r="AR391" s="19"/>
      <c r="AS391" s="19"/>
    </row>
    <row r="392" spans="1:45" x14ac:dyDescent="0.2">
      <c r="A392" s="35"/>
      <c r="B392" s="34"/>
      <c r="C392" s="35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H392" s="19"/>
      <c r="AI392" s="19"/>
      <c r="AJ392" s="19"/>
      <c r="AK392" s="19"/>
      <c r="AL392" s="19"/>
      <c r="AM392" s="19"/>
      <c r="AN392" s="19"/>
      <c r="AO392" s="19"/>
      <c r="AP392" s="19"/>
      <c r="AR392" s="19"/>
      <c r="AS392" s="19"/>
    </row>
    <row r="393" spans="1:45" x14ac:dyDescent="0.2">
      <c r="A393" s="35"/>
      <c r="B393" s="34"/>
      <c r="C393" s="35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H393" s="19"/>
      <c r="AI393" s="19"/>
      <c r="AJ393" s="19"/>
      <c r="AK393" s="19"/>
      <c r="AL393" s="19"/>
      <c r="AM393" s="19"/>
      <c r="AN393" s="19"/>
      <c r="AO393" s="19"/>
      <c r="AP393" s="19"/>
      <c r="AR393" s="19"/>
      <c r="AS393" s="19"/>
    </row>
    <row r="394" spans="1:45" x14ac:dyDescent="0.2">
      <c r="A394" s="35"/>
      <c r="B394" s="34"/>
      <c r="C394" s="35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H394" s="19"/>
      <c r="AI394" s="19"/>
      <c r="AJ394" s="19"/>
      <c r="AK394" s="19"/>
      <c r="AL394" s="19"/>
      <c r="AM394" s="19"/>
      <c r="AN394" s="19"/>
      <c r="AO394" s="19"/>
      <c r="AP394" s="19"/>
      <c r="AR394" s="19"/>
      <c r="AS394" s="19"/>
    </row>
    <row r="395" spans="1:45" x14ac:dyDescent="0.2">
      <c r="A395" s="35"/>
      <c r="B395" s="34"/>
      <c r="C395" s="35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H395" s="19"/>
      <c r="AI395" s="19"/>
      <c r="AJ395" s="19"/>
      <c r="AK395" s="19"/>
      <c r="AL395" s="19"/>
      <c r="AM395" s="19"/>
      <c r="AN395" s="19"/>
      <c r="AO395" s="19"/>
      <c r="AP395" s="19"/>
      <c r="AR395" s="19"/>
      <c r="AS395" s="19"/>
    </row>
    <row r="396" spans="1:45" x14ac:dyDescent="0.2">
      <c r="A396" s="35"/>
      <c r="B396" s="34"/>
      <c r="C396" s="35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H396" s="19"/>
      <c r="AI396" s="19"/>
      <c r="AJ396" s="19"/>
      <c r="AK396" s="19"/>
      <c r="AL396" s="19"/>
      <c r="AM396" s="19"/>
      <c r="AN396" s="19"/>
      <c r="AO396" s="19"/>
      <c r="AP396" s="19"/>
      <c r="AR396" s="19"/>
      <c r="AS396" s="19"/>
    </row>
    <row r="397" spans="1:45" x14ac:dyDescent="0.2">
      <c r="A397" s="35"/>
      <c r="B397" s="34"/>
      <c r="C397" s="35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H397" s="19"/>
      <c r="AI397" s="19"/>
      <c r="AJ397" s="19"/>
      <c r="AK397" s="19"/>
      <c r="AL397" s="19"/>
      <c r="AM397" s="19"/>
      <c r="AN397" s="19"/>
      <c r="AO397" s="19"/>
      <c r="AP397" s="19"/>
      <c r="AR397" s="19"/>
      <c r="AS397" s="19"/>
    </row>
    <row r="398" spans="1:45" x14ac:dyDescent="0.2">
      <c r="A398" s="35"/>
      <c r="B398" s="34"/>
      <c r="C398" s="35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H398" s="19"/>
      <c r="AI398" s="19"/>
      <c r="AJ398" s="19"/>
      <c r="AK398" s="19"/>
      <c r="AL398" s="19"/>
      <c r="AM398" s="19"/>
      <c r="AN398" s="19"/>
      <c r="AO398" s="19"/>
      <c r="AP398" s="19"/>
      <c r="AR398" s="19"/>
      <c r="AS398" s="19"/>
    </row>
    <row r="399" spans="1:45" x14ac:dyDescent="0.2">
      <c r="A399" s="35"/>
      <c r="B399" s="34"/>
      <c r="C399" s="35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H399" s="19"/>
      <c r="AI399" s="19"/>
      <c r="AJ399" s="19"/>
      <c r="AK399" s="19"/>
      <c r="AL399" s="19"/>
      <c r="AM399" s="19"/>
      <c r="AN399" s="19"/>
      <c r="AO399" s="19"/>
      <c r="AP399" s="19"/>
      <c r="AR399" s="19"/>
      <c r="AS399" s="19"/>
    </row>
    <row r="400" spans="1:45" x14ac:dyDescent="0.2">
      <c r="A400" s="35"/>
      <c r="B400" s="34"/>
      <c r="C400" s="35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H400" s="19"/>
      <c r="AI400" s="19"/>
      <c r="AJ400" s="19"/>
      <c r="AK400" s="19"/>
      <c r="AL400" s="19"/>
      <c r="AM400" s="19"/>
      <c r="AN400" s="19"/>
      <c r="AO400" s="19"/>
      <c r="AP400" s="19"/>
      <c r="AR400" s="19"/>
      <c r="AS400" s="19"/>
    </row>
    <row r="401" spans="1:45" x14ac:dyDescent="0.2">
      <c r="A401" s="35"/>
      <c r="B401" s="34"/>
      <c r="C401" s="35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H401" s="19"/>
      <c r="AI401" s="19"/>
      <c r="AJ401" s="19"/>
      <c r="AK401" s="19"/>
      <c r="AL401" s="19"/>
      <c r="AM401" s="19"/>
      <c r="AN401" s="19"/>
      <c r="AO401" s="19"/>
      <c r="AP401" s="19"/>
      <c r="AR401" s="19"/>
      <c r="AS401" s="19"/>
    </row>
    <row r="402" spans="1:45" x14ac:dyDescent="0.2">
      <c r="A402" s="35"/>
      <c r="B402" s="34"/>
      <c r="C402" s="35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H402" s="19"/>
      <c r="AI402" s="19"/>
      <c r="AJ402" s="19"/>
      <c r="AK402" s="19"/>
      <c r="AL402" s="19"/>
      <c r="AM402" s="19"/>
      <c r="AN402" s="19"/>
      <c r="AO402" s="19"/>
      <c r="AP402" s="19"/>
      <c r="AR402" s="19"/>
      <c r="AS402" s="19"/>
    </row>
    <row r="403" spans="1:45" x14ac:dyDescent="0.2">
      <c r="A403" s="35"/>
      <c r="B403" s="34"/>
      <c r="C403" s="35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H403" s="19"/>
      <c r="AI403" s="19"/>
      <c r="AJ403" s="19"/>
      <c r="AK403" s="19"/>
      <c r="AL403" s="19"/>
      <c r="AM403" s="19"/>
      <c r="AN403" s="19"/>
      <c r="AO403" s="19"/>
      <c r="AP403" s="19"/>
      <c r="AR403" s="19"/>
      <c r="AS403" s="19"/>
    </row>
    <row r="404" spans="1:45" x14ac:dyDescent="0.2">
      <c r="A404" s="35"/>
      <c r="B404" s="34"/>
      <c r="C404" s="35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H404" s="19"/>
      <c r="AI404" s="19"/>
      <c r="AJ404" s="19"/>
      <c r="AK404" s="19"/>
      <c r="AL404" s="19"/>
      <c r="AM404" s="19"/>
      <c r="AN404" s="19"/>
      <c r="AO404" s="19"/>
      <c r="AP404" s="19"/>
      <c r="AR404" s="19"/>
      <c r="AS404" s="19"/>
    </row>
    <row r="405" spans="1:45" x14ac:dyDescent="0.2">
      <c r="A405" s="35"/>
      <c r="B405" s="34"/>
      <c r="C405" s="35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H405" s="19"/>
      <c r="AI405" s="19"/>
      <c r="AJ405" s="19"/>
      <c r="AK405" s="19"/>
      <c r="AL405" s="19"/>
      <c r="AM405" s="19"/>
      <c r="AN405" s="19"/>
      <c r="AO405" s="19"/>
      <c r="AP405" s="19"/>
      <c r="AR405" s="19"/>
      <c r="AS405" s="19"/>
    </row>
    <row r="406" spans="1:45" x14ac:dyDescent="0.2">
      <c r="A406" s="35"/>
      <c r="B406" s="34"/>
      <c r="C406" s="35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H406" s="19"/>
      <c r="AI406" s="19"/>
      <c r="AJ406" s="19"/>
      <c r="AK406" s="19"/>
      <c r="AL406" s="19"/>
      <c r="AM406" s="19"/>
      <c r="AN406" s="19"/>
      <c r="AO406" s="19"/>
      <c r="AP406" s="19"/>
      <c r="AR406" s="19"/>
      <c r="AS406" s="19"/>
    </row>
    <row r="407" spans="1:45" x14ac:dyDescent="0.2">
      <c r="A407" s="35"/>
      <c r="B407" s="34"/>
      <c r="C407" s="35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H407" s="19"/>
      <c r="AI407" s="19"/>
      <c r="AJ407" s="19"/>
      <c r="AK407" s="19"/>
      <c r="AL407" s="19"/>
      <c r="AM407" s="19"/>
      <c r="AN407" s="19"/>
      <c r="AO407" s="19"/>
      <c r="AP407" s="19"/>
      <c r="AR407" s="19"/>
      <c r="AS407" s="19"/>
    </row>
    <row r="408" spans="1:45" x14ac:dyDescent="0.2">
      <c r="A408" s="35"/>
      <c r="B408" s="34"/>
      <c r="C408" s="35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H408" s="19"/>
      <c r="AI408" s="19"/>
      <c r="AJ408" s="19"/>
      <c r="AK408" s="19"/>
      <c r="AL408" s="19"/>
      <c r="AM408" s="19"/>
      <c r="AN408" s="19"/>
      <c r="AO408" s="19"/>
      <c r="AP408" s="19"/>
      <c r="AR408" s="19"/>
      <c r="AS408" s="19"/>
    </row>
    <row r="409" spans="1:45" x14ac:dyDescent="0.2">
      <c r="A409" s="35"/>
      <c r="B409" s="34"/>
      <c r="C409" s="35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H409" s="19"/>
      <c r="AI409" s="19"/>
      <c r="AJ409" s="19"/>
      <c r="AK409" s="19"/>
      <c r="AL409" s="19"/>
      <c r="AM409" s="19"/>
      <c r="AN409" s="19"/>
      <c r="AO409" s="19"/>
      <c r="AP409" s="19"/>
      <c r="AR409" s="19"/>
      <c r="AS409" s="19"/>
    </row>
    <row r="410" spans="1:45" x14ac:dyDescent="0.2">
      <c r="A410" s="35"/>
      <c r="B410" s="34"/>
      <c r="C410" s="35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H410" s="19"/>
      <c r="AI410" s="19"/>
      <c r="AJ410" s="19"/>
      <c r="AK410" s="19"/>
      <c r="AL410" s="19"/>
      <c r="AM410" s="19"/>
      <c r="AN410" s="19"/>
      <c r="AO410" s="19"/>
      <c r="AP410" s="19"/>
      <c r="AR410" s="19"/>
      <c r="AS410" s="19"/>
    </row>
    <row r="411" spans="1:45" x14ac:dyDescent="0.2">
      <c r="A411" s="35"/>
      <c r="B411" s="34"/>
      <c r="C411" s="35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H411" s="19"/>
      <c r="AI411" s="19"/>
      <c r="AJ411" s="19"/>
      <c r="AK411" s="19"/>
      <c r="AL411" s="19"/>
      <c r="AM411" s="19"/>
      <c r="AN411" s="19"/>
      <c r="AO411" s="19"/>
      <c r="AP411" s="19"/>
      <c r="AR411" s="19"/>
      <c r="AS411" s="19"/>
    </row>
    <row r="412" spans="1:45" x14ac:dyDescent="0.2">
      <c r="A412" s="35"/>
      <c r="B412" s="34"/>
      <c r="C412" s="35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H412" s="19"/>
      <c r="AI412" s="19"/>
      <c r="AJ412" s="19"/>
      <c r="AK412" s="19"/>
      <c r="AL412" s="19"/>
      <c r="AM412" s="19"/>
      <c r="AN412" s="19"/>
      <c r="AO412" s="19"/>
      <c r="AP412" s="19"/>
      <c r="AR412" s="19"/>
      <c r="AS412" s="19"/>
    </row>
    <row r="413" spans="1:45" x14ac:dyDescent="0.2">
      <c r="A413" s="35"/>
      <c r="B413" s="34"/>
      <c r="C413" s="35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H413" s="19"/>
      <c r="AI413" s="19"/>
      <c r="AJ413" s="19"/>
      <c r="AK413" s="19"/>
      <c r="AL413" s="19"/>
      <c r="AM413" s="19"/>
      <c r="AN413" s="19"/>
      <c r="AO413" s="19"/>
      <c r="AP413" s="19"/>
      <c r="AR413" s="19"/>
      <c r="AS413" s="19"/>
    </row>
    <row r="414" spans="1:45" x14ac:dyDescent="0.2">
      <c r="A414" s="35"/>
      <c r="B414" s="34"/>
      <c r="C414" s="35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H414" s="19"/>
      <c r="AI414" s="19"/>
      <c r="AJ414" s="19"/>
      <c r="AK414" s="19"/>
      <c r="AL414" s="19"/>
      <c r="AM414" s="19"/>
      <c r="AN414" s="19"/>
      <c r="AO414" s="19"/>
      <c r="AP414" s="19"/>
      <c r="AR414" s="19"/>
      <c r="AS414" s="19"/>
    </row>
    <row r="415" spans="1:45" x14ac:dyDescent="0.2">
      <c r="A415" s="35"/>
      <c r="B415" s="34"/>
      <c r="C415" s="35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H415" s="19"/>
      <c r="AI415" s="19"/>
      <c r="AJ415" s="19"/>
      <c r="AK415" s="19"/>
      <c r="AL415" s="19"/>
      <c r="AM415" s="19"/>
      <c r="AN415" s="19"/>
      <c r="AO415" s="19"/>
      <c r="AP415" s="19"/>
      <c r="AR415" s="19"/>
      <c r="AS415" s="19"/>
    </row>
    <row r="416" spans="1:45" x14ac:dyDescent="0.2">
      <c r="A416" s="35"/>
      <c r="B416" s="34"/>
      <c r="C416" s="35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H416" s="19"/>
      <c r="AI416" s="19"/>
      <c r="AJ416" s="19"/>
      <c r="AK416" s="19"/>
      <c r="AL416" s="19"/>
      <c r="AM416" s="19"/>
      <c r="AN416" s="19"/>
      <c r="AO416" s="19"/>
      <c r="AP416" s="19"/>
      <c r="AR416" s="19"/>
      <c r="AS416" s="19"/>
    </row>
    <row r="417" spans="1:45" x14ac:dyDescent="0.2">
      <c r="A417" s="35"/>
      <c r="B417" s="34"/>
      <c r="C417" s="35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H417" s="19"/>
      <c r="AI417" s="19"/>
      <c r="AJ417" s="19"/>
      <c r="AK417" s="19"/>
      <c r="AL417" s="19"/>
      <c r="AM417" s="19"/>
      <c r="AN417" s="19"/>
      <c r="AO417" s="19"/>
      <c r="AP417" s="19"/>
      <c r="AR417" s="19"/>
      <c r="AS417" s="19"/>
    </row>
    <row r="418" spans="1:45" x14ac:dyDescent="0.2">
      <c r="A418" s="35"/>
      <c r="B418" s="34"/>
      <c r="C418" s="35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H418" s="19"/>
      <c r="AI418" s="19"/>
      <c r="AJ418" s="19"/>
      <c r="AK418" s="19"/>
      <c r="AL418" s="19"/>
      <c r="AM418" s="19"/>
      <c r="AN418" s="19"/>
      <c r="AO418" s="19"/>
      <c r="AP418" s="19"/>
      <c r="AR418" s="19"/>
      <c r="AS418" s="19"/>
    </row>
    <row r="419" spans="1:45" x14ac:dyDescent="0.2">
      <c r="A419" s="35"/>
      <c r="B419" s="34"/>
      <c r="C419" s="35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H419" s="19"/>
      <c r="AI419" s="19"/>
      <c r="AJ419" s="19"/>
      <c r="AK419" s="19"/>
      <c r="AL419" s="19"/>
      <c r="AM419" s="19"/>
      <c r="AN419" s="19"/>
      <c r="AO419" s="19"/>
      <c r="AP419" s="19"/>
      <c r="AR419" s="19"/>
      <c r="AS419" s="19"/>
    </row>
    <row r="420" spans="1:45" x14ac:dyDescent="0.2">
      <c r="A420" s="35"/>
      <c r="B420" s="34"/>
      <c r="C420" s="35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H420" s="19"/>
      <c r="AI420" s="19"/>
      <c r="AJ420" s="19"/>
      <c r="AK420" s="19"/>
      <c r="AL420" s="19"/>
      <c r="AM420" s="19"/>
      <c r="AN420" s="19"/>
      <c r="AO420" s="19"/>
      <c r="AP420" s="19"/>
      <c r="AR420" s="19"/>
      <c r="AS420" s="19"/>
    </row>
    <row r="421" spans="1:45" x14ac:dyDescent="0.2">
      <c r="A421" s="35"/>
      <c r="B421" s="34"/>
      <c r="C421" s="35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H421" s="19"/>
      <c r="AI421" s="19"/>
      <c r="AJ421" s="19"/>
      <c r="AK421" s="19"/>
      <c r="AL421" s="19"/>
      <c r="AM421" s="19"/>
      <c r="AN421" s="19"/>
      <c r="AO421" s="19"/>
      <c r="AP421" s="19"/>
      <c r="AR421" s="19"/>
      <c r="AS421" s="19"/>
    </row>
    <row r="422" spans="1:45" x14ac:dyDescent="0.2">
      <c r="A422" s="35"/>
      <c r="B422" s="34"/>
      <c r="C422" s="35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H422" s="19"/>
      <c r="AI422" s="19"/>
      <c r="AJ422" s="19"/>
      <c r="AK422" s="19"/>
      <c r="AL422" s="19"/>
      <c r="AM422" s="19"/>
      <c r="AN422" s="19"/>
      <c r="AO422" s="19"/>
      <c r="AP422" s="19"/>
      <c r="AR422" s="19"/>
      <c r="AS422" s="19"/>
    </row>
    <row r="423" spans="1:45" x14ac:dyDescent="0.2">
      <c r="A423" s="35"/>
      <c r="B423" s="34"/>
      <c r="C423" s="35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H423" s="19"/>
      <c r="AI423" s="19"/>
      <c r="AJ423" s="19"/>
      <c r="AK423" s="19"/>
      <c r="AL423" s="19"/>
      <c r="AM423" s="19"/>
      <c r="AN423" s="19"/>
      <c r="AO423" s="19"/>
      <c r="AP423" s="19"/>
      <c r="AR423" s="19"/>
      <c r="AS423" s="19"/>
    </row>
    <row r="424" spans="1:45" x14ac:dyDescent="0.2">
      <c r="A424" s="35"/>
      <c r="B424" s="34"/>
      <c r="C424" s="35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H424" s="19"/>
      <c r="AI424" s="19"/>
      <c r="AJ424" s="19"/>
      <c r="AK424" s="19"/>
      <c r="AL424" s="19"/>
      <c r="AM424" s="19"/>
      <c r="AN424" s="19"/>
      <c r="AO424" s="19"/>
      <c r="AP424" s="19"/>
      <c r="AR424" s="19"/>
      <c r="AS424" s="19"/>
    </row>
    <row r="425" spans="1:45" x14ac:dyDescent="0.2">
      <c r="A425" s="35"/>
      <c r="B425" s="34"/>
      <c r="C425" s="35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H425" s="19"/>
      <c r="AI425" s="19"/>
      <c r="AJ425" s="19"/>
      <c r="AK425" s="19"/>
      <c r="AL425" s="19"/>
      <c r="AM425" s="19"/>
      <c r="AN425" s="19"/>
      <c r="AO425" s="19"/>
      <c r="AP425" s="19"/>
      <c r="AR425" s="19"/>
      <c r="AS425" s="19"/>
    </row>
    <row r="426" spans="1:45" x14ac:dyDescent="0.2">
      <c r="A426" s="35"/>
      <c r="B426" s="34"/>
      <c r="C426" s="35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H426" s="19"/>
      <c r="AI426" s="19"/>
      <c r="AJ426" s="19"/>
      <c r="AK426" s="19"/>
      <c r="AL426" s="19"/>
      <c r="AM426" s="19"/>
      <c r="AN426" s="19"/>
      <c r="AO426" s="19"/>
      <c r="AP426" s="19"/>
      <c r="AR426" s="19"/>
      <c r="AS426" s="19"/>
    </row>
    <row r="427" spans="1:45" x14ac:dyDescent="0.2">
      <c r="A427" s="35"/>
      <c r="B427" s="34"/>
      <c r="C427" s="35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H427" s="19"/>
      <c r="AI427" s="19"/>
      <c r="AJ427" s="19"/>
      <c r="AK427" s="19"/>
      <c r="AL427" s="19"/>
      <c r="AM427" s="19"/>
      <c r="AN427" s="19"/>
      <c r="AO427" s="19"/>
      <c r="AP427" s="19"/>
      <c r="AR427" s="19"/>
      <c r="AS427" s="19"/>
    </row>
    <row r="428" spans="1:45" x14ac:dyDescent="0.2">
      <c r="A428" s="35"/>
      <c r="B428" s="34"/>
      <c r="C428" s="35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H428" s="19"/>
      <c r="AI428" s="19"/>
      <c r="AJ428" s="19"/>
      <c r="AK428" s="19"/>
      <c r="AL428" s="19"/>
      <c r="AM428" s="19"/>
      <c r="AN428" s="19"/>
      <c r="AO428" s="19"/>
      <c r="AP428" s="19"/>
      <c r="AR428" s="19"/>
      <c r="AS428" s="19"/>
    </row>
    <row r="429" spans="1:45" x14ac:dyDescent="0.2">
      <c r="A429" s="35"/>
      <c r="B429" s="34"/>
      <c r="C429" s="35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H429" s="19"/>
      <c r="AI429" s="19"/>
      <c r="AJ429" s="19"/>
      <c r="AK429" s="19"/>
      <c r="AL429" s="19"/>
      <c r="AM429" s="19"/>
      <c r="AN429" s="19"/>
      <c r="AO429" s="19"/>
      <c r="AP429" s="19"/>
      <c r="AR429" s="19"/>
      <c r="AS429" s="19"/>
    </row>
    <row r="430" spans="1:45" x14ac:dyDescent="0.2">
      <c r="A430" s="35"/>
      <c r="B430" s="34"/>
      <c r="C430" s="35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H430" s="19"/>
      <c r="AI430" s="19"/>
      <c r="AJ430" s="19"/>
      <c r="AK430" s="19"/>
      <c r="AL430" s="19"/>
      <c r="AM430" s="19"/>
      <c r="AN430" s="19"/>
      <c r="AO430" s="19"/>
      <c r="AP430" s="19"/>
      <c r="AR430" s="19"/>
      <c r="AS430" s="19"/>
    </row>
    <row r="431" spans="1:45" x14ac:dyDescent="0.2">
      <c r="A431" s="35"/>
      <c r="B431" s="34"/>
      <c r="C431" s="35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H431" s="19"/>
      <c r="AI431" s="19"/>
      <c r="AJ431" s="19"/>
      <c r="AK431" s="19"/>
      <c r="AL431" s="19"/>
      <c r="AM431" s="19"/>
      <c r="AN431" s="19"/>
      <c r="AO431" s="19"/>
      <c r="AP431" s="19"/>
      <c r="AR431" s="19"/>
      <c r="AS431" s="19"/>
    </row>
    <row r="432" spans="1:45" x14ac:dyDescent="0.2">
      <c r="A432" s="35"/>
      <c r="B432" s="34"/>
      <c r="C432" s="35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H432" s="19"/>
      <c r="AI432" s="19"/>
      <c r="AJ432" s="19"/>
      <c r="AK432" s="19"/>
      <c r="AL432" s="19"/>
      <c r="AM432" s="19"/>
      <c r="AN432" s="19"/>
      <c r="AO432" s="19"/>
      <c r="AP432" s="19"/>
      <c r="AR432" s="19"/>
      <c r="AS432" s="19"/>
    </row>
    <row r="433" spans="1:45" x14ac:dyDescent="0.2">
      <c r="A433" s="35"/>
      <c r="B433" s="34"/>
      <c r="C433" s="35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H433" s="19"/>
      <c r="AI433" s="19"/>
      <c r="AJ433" s="19"/>
      <c r="AK433" s="19"/>
      <c r="AL433" s="19"/>
      <c r="AM433" s="19"/>
      <c r="AN433" s="19"/>
      <c r="AO433" s="19"/>
      <c r="AP433" s="19"/>
      <c r="AR433" s="19"/>
      <c r="AS433" s="19"/>
    </row>
    <row r="434" spans="1:45" x14ac:dyDescent="0.2">
      <c r="A434" s="35"/>
      <c r="B434" s="34"/>
      <c r="C434" s="35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H434" s="19"/>
      <c r="AI434" s="19"/>
      <c r="AJ434" s="19"/>
      <c r="AK434" s="19"/>
      <c r="AL434" s="19"/>
      <c r="AM434" s="19"/>
      <c r="AN434" s="19"/>
      <c r="AO434" s="19"/>
      <c r="AP434" s="19"/>
      <c r="AR434" s="19"/>
      <c r="AS434" s="19"/>
    </row>
    <row r="435" spans="1:45" x14ac:dyDescent="0.2">
      <c r="A435" s="35"/>
      <c r="B435" s="34"/>
      <c r="C435" s="35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H435" s="19"/>
      <c r="AI435" s="19"/>
      <c r="AJ435" s="19"/>
      <c r="AK435" s="19"/>
      <c r="AL435" s="19"/>
      <c r="AM435" s="19"/>
      <c r="AN435" s="19"/>
      <c r="AO435" s="19"/>
      <c r="AP435" s="19"/>
      <c r="AR435" s="19"/>
      <c r="AS435" s="19"/>
    </row>
    <row r="436" spans="1:45" x14ac:dyDescent="0.2">
      <c r="A436" s="35"/>
      <c r="B436" s="34"/>
      <c r="C436" s="35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H436" s="19"/>
      <c r="AI436" s="19"/>
      <c r="AJ436" s="19"/>
      <c r="AK436" s="19"/>
      <c r="AL436" s="19"/>
      <c r="AM436" s="19"/>
      <c r="AN436" s="19"/>
      <c r="AO436" s="19"/>
      <c r="AP436" s="19"/>
      <c r="AR436" s="19"/>
      <c r="AS436" s="19"/>
    </row>
    <row r="437" spans="1:45" x14ac:dyDescent="0.2">
      <c r="A437" s="35"/>
      <c r="B437" s="34"/>
      <c r="C437" s="35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H437" s="19"/>
      <c r="AI437" s="19"/>
      <c r="AJ437" s="19"/>
      <c r="AK437" s="19"/>
      <c r="AL437" s="19"/>
      <c r="AM437" s="19"/>
      <c r="AN437" s="19"/>
      <c r="AO437" s="19"/>
      <c r="AP437" s="19"/>
      <c r="AR437" s="19"/>
      <c r="AS437" s="19"/>
    </row>
    <row r="438" spans="1:45" x14ac:dyDescent="0.2">
      <c r="A438" s="35"/>
      <c r="B438" s="34"/>
      <c r="C438" s="35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H438" s="19"/>
      <c r="AI438" s="19"/>
      <c r="AJ438" s="19"/>
      <c r="AK438" s="19"/>
      <c r="AL438" s="19"/>
      <c r="AM438" s="19"/>
      <c r="AN438" s="19"/>
      <c r="AO438" s="19"/>
      <c r="AP438" s="19"/>
      <c r="AR438" s="19"/>
      <c r="AS438" s="19"/>
    </row>
    <row r="439" spans="1:45" x14ac:dyDescent="0.2">
      <c r="A439" s="35"/>
      <c r="B439" s="34"/>
      <c r="C439" s="35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H439" s="19"/>
      <c r="AI439" s="19"/>
      <c r="AJ439" s="19"/>
      <c r="AK439" s="19"/>
      <c r="AL439" s="19"/>
      <c r="AM439" s="19"/>
      <c r="AN439" s="19"/>
      <c r="AO439" s="19"/>
      <c r="AP439" s="19"/>
      <c r="AR439" s="19"/>
      <c r="AS439" s="19"/>
    </row>
    <row r="440" spans="1:45" x14ac:dyDescent="0.2">
      <c r="A440" s="35"/>
      <c r="B440" s="34"/>
      <c r="C440" s="35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H440" s="19"/>
      <c r="AI440" s="19"/>
      <c r="AJ440" s="19"/>
      <c r="AK440" s="19"/>
      <c r="AL440" s="19"/>
      <c r="AM440" s="19"/>
      <c r="AN440" s="19"/>
      <c r="AO440" s="19"/>
      <c r="AP440" s="19"/>
      <c r="AR440" s="19"/>
      <c r="AS440" s="19"/>
    </row>
    <row r="441" spans="1:45" x14ac:dyDescent="0.2">
      <c r="A441" s="35"/>
      <c r="B441" s="34"/>
      <c r="C441" s="35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H441" s="19"/>
      <c r="AI441" s="19"/>
      <c r="AJ441" s="19"/>
      <c r="AK441" s="19"/>
      <c r="AL441" s="19"/>
      <c r="AM441" s="19"/>
      <c r="AN441" s="19"/>
      <c r="AO441" s="19"/>
      <c r="AP441" s="19"/>
      <c r="AR441" s="19"/>
      <c r="AS441" s="19"/>
    </row>
    <row r="442" spans="1:45" x14ac:dyDescent="0.2">
      <c r="A442" s="35"/>
      <c r="B442" s="34"/>
      <c r="C442" s="35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H442" s="19"/>
      <c r="AI442" s="19"/>
      <c r="AJ442" s="19"/>
      <c r="AK442" s="19"/>
      <c r="AL442" s="19"/>
      <c r="AM442" s="19"/>
      <c r="AN442" s="19"/>
      <c r="AO442" s="19"/>
      <c r="AP442" s="19"/>
      <c r="AR442" s="19"/>
      <c r="AS442" s="19"/>
    </row>
    <row r="443" spans="1:45" x14ac:dyDescent="0.2">
      <c r="A443" s="35"/>
      <c r="B443" s="34"/>
      <c r="C443" s="35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H443" s="19"/>
      <c r="AI443" s="19"/>
      <c r="AJ443" s="19"/>
      <c r="AK443" s="19"/>
      <c r="AL443" s="19"/>
      <c r="AM443" s="19"/>
      <c r="AN443" s="19"/>
      <c r="AO443" s="19"/>
      <c r="AP443" s="19"/>
      <c r="AR443" s="19"/>
      <c r="AS443" s="19"/>
    </row>
    <row r="444" spans="1:45" x14ac:dyDescent="0.2">
      <c r="A444" s="35"/>
      <c r="B444" s="34"/>
      <c r="C444" s="35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H444" s="19"/>
      <c r="AI444" s="19"/>
      <c r="AJ444" s="19"/>
      <c r="AK444" s="19"/>
      <c r="AL444" s="19"/>
      <c r="AM444" s="19"/>
      <c r="AN444" s="19"/>
      <c r="AO444" s="19"/>
      <c r="AP444" s="19"/>
      <c r="AR444" s="19"/>
      <c r="AS444" s="19"/>
    </row>
    <row r="445" spans="1:45" x14ac:dyDescent="0.2">
      <c r="A445" s="35"/>
      <c r="B445" s="34"/>
      <c r="C445" s="35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H445" s="19"/>
      <c r="AI445" s="19"/>
      <c r="AJ445" s="19"/>
      <c r="AK445" s="19"/>
      <c r="AL445" s="19"/>
      <c r="AM445" s="19"/>
      <c r="AN445" s="19"/>
      <c r="AO445" s="19"/>
      <c r="AP445" s="19"/>
      <c r="AR445" s="19"/>
      <c r="AS445" s="19"/>
    </row>
    <row r="446" spans="1:45" x14ac:dyDescent="0.2">
      <c r="A446" s="35"/>
      <c r="B446" s="34"/>
      <c r="C446" s="35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H446" s="19"/>
      <c r="AI446" s="19"/>
      <c r="AJ446" s="19"/>
      <c r="AK446" s="19"/>
      <c r="AL446" s="19"/>
      <c r="AM446" s="19"/>
      <c r="AN446" s="19"/>
      <c r="AO446" s="19"/>
      <c r="AP446" s="19"/>
      <c r="AR446" s="19"/>
      <c r="AS446" s="19"/>
    </row>
    <row r="447" spans="1:45" x14ac:dyDescent="0.2">
      <c r="A447" s="35"/>
      <c r="B447" s="34"/>
      <c r="C447" s="35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H447" s="19"/>
      <c r="AI447" s="19"/>
      <c r="AJ447" s="19"/>
      <c r="AK447" s="19"/>
      <c r="AL447" s="19"/>
      <c r="AM447" s="19"/>
      <c r="AN447" s="19"/>
      <c r="AO447" s="19"/>
      <c r="AP447" s="19"/>
      <c r="AR447" s="19"/>
      <c r="AS447" s="19"/>
    </row>
    <row r="448" spans="1:45" x14ac:dyDescent="0.2">
      <c r="A448" s="35"/>
      <c r="B448" s="34"/>
      <c r="C448" s="35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H448" s="19"/>
      <c r="AI448" s="19"/>
      <c r="AJ448" s="19"/>
      <c r="AK448" s="19"/>
      <c r="AL448" s="19"/>
      <c r="AM448" s="19"/>
      <c r="AN448" s="19"/>
      <c r="AO448" s="19"/>
      <c r="AP448" s="19"/>
      <c r="AR448" s="19"/>
      <c r="AS448" s="19"/>
    </row>
    <row r="449" spans="1:45" x14ac:dyDescent="0.2">
      <c r="A449" s="35"/>
      <c r="B449" s="34"/>
      <c r="C449" s="35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H449" s="19"/>
      <c r="AI449" s="19"/>
      <c r="AJ449" s="19"/>
      <c r="AK449" s="19"/>
      <c r="AL449" s="19"/>
      <c r="AM449" s="19"/>
      <c r="AN449" s="19"/>
      <c r="AO449" s="19"/>
      <c r="AP449" s="19"/>
      <c r="AR449" s="19"/>
      <c r="AS449" s="19"/>
    </row>
    <row r="450" spans="1:45" x14ac:dyDescent="0.2">
      <c r="A450" s="35"/>
      <c r="B450" s="34"/>
      <c r="C450" s="35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H450" s="19"/>
      <c r="AI450" s="19"/>
      <c r="AJ450" s="19"/>
      <c r="AK450" s="19"/>
      <c r="AL450" s="19"/>
      <c r="AM450" s="19"/>
      <c r="AN450" s="19"/>
      <c r="AO450" s="19"/>
      <c r="AP450" s="19"/>
      <c r="AR450" s="19"/>
      <c r="AS450" s="19"/>
    </row>
    <row r="451" spans="1:45" x14ac:dyDescent="0.2">
      <c r="A451" s="35"/>
      <c r="B451" s="34"/>
      <c r="C451" s="35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H451" s="19"/>
      <c r="AI451" s="19"/>
      <c r="AJ451" s="19"/>
      <c r="AK451" s="19"/>
      <c r="AL451" s="19"/>
      <c r="AM451" s="19"/>
      <c r="AN451" s="19"/>
      <c r="AO451" s="19"/>
      <c r="AP451" s="19"/>
      <c r="AR451" s="19"/>
      <c r="AS451" s="19"/>
    </row>
    <row r="452" spans="1:45" x14ac:dyDescent="0.2">
      <c r="A452" s="35"/>
      <c r="B452" s="34"/>
      <c r="C452" s="35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H452" s="19"/>
      <c r="AI452" s="19"/>
      <c r="AJ452" s="19"/>
      <c r="AK452" s="19"/>
      <c r="AL452" s="19"/>
      <c r="AM452" s="19"/>
      <c r="AN452" s="19"/>
      <c r="AO452" s="19"/>
      <c r="AP452" s="19"/>
      <c r="AR452" s="19"/>
      <c r="AS452" s="19"/>
    </row>
    <row r="453" spans="1:45" x14ac:dyDescent="0.2">
      <c r="A453" s="35"/>
      <c r="B453" s="34"/>
      <c r="C453" s="35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H453" s="19"/>
      <c r="AI453" s="19"/>
      <c r="AJ453" s="19"/>
      <c r="AK453" s="19"/>
      <c r="AL453" s="19"/>
      <c r="AM453" s="19"/>
      <c r="AN453" s="19"/>
      <c r="AO453" s="19"/>
      <c r="AP453" s="19"/>
      <c r="AR453" s="19"/>
      <c r="AS453" s="19"/>
    </row>
    <row r="454" spans="1:45" x14ac:dyDescent="0.2">
      <c r="A454" s="35"/>
      <c r="B454" s="34"/>
      <c r="C454" s="35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H454" s="19"/>
      <c r="AI454" s="19"/>
      <c r="AJ454" s="19"/>
      <c r="AK454" s="19"/>
      <c r="AL454" s="19"/>
      <c r="AM454" s="19"/>
      <c r="AN454" s="19"/>
      <c r="AO454" s="19"/>
      <c r="AP454" s="19"/>
      <c r="AR454" s="19"/>
      <c r="AS454" s="19"/>
    </row>
    <row r="455" spans="1:45" x14ac:dyDescent="0.2">
      <c r="A455" s="35"/>
      <c r="B455" s="34"/>
      <c r="C455" s="35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H455" s="19"/>
      <c r="AI455" s="19"/>
      <c r="AJ455" s="19"/>
      <c r="AK455" s="19"/>
      <c r="AL455" s="19"/>
      <c r="AM455" s="19"/>
      <c r="AN455" s="19"/>
      <c r="AO455" s="19"/>
      <c r="AP455" s="19"/>
      <c r="AR455" s="19"/>
      <c r="AS455" s="19"/>
    </row>
    <row r="456" spans="1:45" x14ac:dyDescent="0.2">
      <c r="A456" s="35"/>
      <c r="B456" s="34"/>
      <c r="C456" s="35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H456" s="19"/>
      <c r="AI456" s="19"/>
      <c r="AJ456" s="19"/>
      <c r="AK456" s="19"/>
      <c r="AL456" s="19"/>
      <c r="AM456" s="19"/>
      <c r="AN456" s="19"/>
      <c r="AO456" s="19"/>
      <c r="AP456" s="19"/>
      <c r="AR456" s="19"/>
      <c r="AS456" s="19"/>
    </row>
    <row r="457" spans="1:45" x14ac:dyDescent="0.2">
      <c r="A457" s="35"/>
      <c r="B457" s="34"/>
      <c r="C457" s="35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H457" s="19"/>
      <c r="AI457" s="19"/>
      <c r="AJ457" s="19"/>
      <c r="AK457" s="19"/>
      <c r="AL457" s="19"/>
      <c r="AM457" s="19"/>
      <c r="AN457" s="19"/>
      <c r="AO457" s="19"/>
      <c r="AP457" s="19"/>
      <c r="AR457" s="19"/>
      <c r="AS457" s="19"/>
    </row>
    <row r="458" spans="1:45" x14ac:dyDescent="0.2">
      <c r="A458" s="35"/>
      <c r="B458" s="34"/>
      <c r="C458" s="35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H458" s="19"/>
      <c r="AI458" s="19"/>
      <c r="AJ458" s="19"/>
      <c r="AK458" s="19"/>
      <c r="AL458" s="19"/>
      <c r="AM458" s="19"/>
      <c r="AN458" s="19"/>
      <c r="AO458" s="19"/>
      <c r="AP458" s="19"/>
      <c r="AR458" s="19"/>
      <c r="AS458" s="19"/>
    </row>
    <row r="459" spans="1:45" x14ac:dyDescent="0.2">
      <c r="A459" s="35"/>
      <c r="B459" s="34"/>
      <c r="C459" s="35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H459" s="19"/>
      <c r="AI459" s="19"/>
      <c r="AJ459" s="19"/>
      <c r="AK459" s="19"/>
      <c r="AL459" s="19"/>
      <c r="AM459" s="19"/>
      <c r="AN459" s="19"/>
      <c r="AO459" s="19"/>
      <c r="AP459" s="19"/>
      <c r="AR459" s="19"/>
      <c r="AS459" s="19"/>
    </row>
    <row r="460" spans="1:45" x14ac:dyDescent="0.2">
      <c r="A460" s="35"/>
      <c r="B460" s="34"/>
      <c r="C460" s="35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H460" s="19"/>
      <c r="AI460" s="19"/>
      <c r="AJ460" s="19"/>
      <c r="AK460" s="19"/>
      <c r="AL460" s="19"/>
      <c r="AM460" s="19"/>
      <c r="AN460" s="19"/>
      <c r="AO460" s="19"/>
      <c r="AP460" s="19"/>
      <c r="AR460" s="19"/>
      <c r="AS460" s="19"/>
    </row>
    <row r="461" spans="1:45" x14ac:dyDescent="0.2">
      <c r="A461" s="35"/>
      <c r="B461" s="34"/>
      <c r="C461" s="35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H461" s="19"/>
      <c r="AI461" s="19"/>
      <c r="AJ461" s="19"/>
      <c r="AK461" s="19"/>
      <c r="AL461" s="19"/>
      <c r="AM461" s="19"/>
      <c r="AN461" s="19"/>
      <c r="AO461" s="19"/>
      <c r="AP461" s="19"/>
      <c r="AR461" s="19"/>
      <c r="AS461" s="19"/>
    </row>
    <row r="462" spans="1:45" x14ac:dyDescent="0.2">
      <c r="A462" s="35"/>
      <c r="B462" s="34"/>
      <c r="C462" s="35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H462" s="19"/>
      <c r="AI462" s="19"/>
      <c r="AJ462" s="19"/>
      <c r="AK462" s="19"/>
      <c r="AL462" s="19"/>
      <c r="AM462" s="19"/>
      <c r="AN462" s="19"/>
      <c r="AO462" s="19"/>
      <c r="AP462" s="19"/>
      <c r="AR462" s="19"/>
      <c r="AS462" s="19"/>
    </row>
    <row r="463" spans="1:45" x14ac:dyDescent="0.2">
      <c r="A463" s="35"/>
      <c r="B463" s="34"/>
      <c r="C463" s="35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H463" s="19"/>
      <c r="AI463" s="19"/>
      <c r="AJ463" s="19"/>
      <c r="AK463" s="19"/>
      <c r="AL463" s="19"/>
      <c r="AM463" s="19"/>
      <c r="AN463" s="19"/>
      <c r="AO463" s="19"/>
      <c r="AP463" s="19"/>
      <c r="AR463" s="19"/>
      <c r="AS463" s="19"/>
    </row>
    <row r="464" spans="1:45" x14ac:dyDescent="0.2">
      <c r="A464" s="35"/>
      <c r="B464" s="34"/>
      <c r="C464" s="35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H464" s="19"/>
      <c r="AI464" s="19"/>
      <c r="AJ464" s="19"/>
      <c r="AK464" s="19"/>
      <c r="AL464" s="19"/>
      <c r="AM464" s="19"/>
      <c r="AN464" s="19"/>
      <c r="AO464" s="19"/>
      <c r="AP464" s="19"/>
      <c r="AR464" s="19"/>
      <c r="AS464" s="19"/>
    </row>
    <row r="465" spans="1:45" x14ac:dyDescent="0.2">
      <c r="A465" s="35"/>
      <c r="B465" s="34"/>
      <c r="C465" s="35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H465" s="19"/>
      <c r="AI465" s="19"/>
      <c r="AJ465" s="19"/>
      <c r="AK465" s="19"/>
      <c r="AL465" s="19"/>
      <c r="AM465" s="19"/>
      <c r="AN465" s="19"/>
      <c r="AO465" s="19"/>
      <c r="AP465" s="19"/>
      <c r="AR465" s="19"/>
      <c r="AS465" s="19"/>
    </row>
    <row r="466" spans="1:45" x14ac:dyDescent="0.2">
      <c r="A466" s="35"/>
      <c r="B466" s="34"/>
      <c r="C466" s="35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H466" s="19"/>
      <c r="AI466" s="19"/>
      <c r="AJ466" s="19"/>
      <c r="AK466" s="19"/>
      <c r="AL466" s="19"/>
      <c r="AM466" s="19"/>
      <c r="AN466" s="19"/>
      <c r="AO466" s="19"/>
      <c r="AP466" s="19"/>
      <c r="AR466" s="19"/>
      <c r="AS466" s="19"/>
    </row>
    <row r="467" spans="1:45" x14ac:dyDescent="0.2">
      <c r="A467" s="35"/>
      <c r="B467" s="34"/>
      <c r="C467" s="35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H467" s="19"/>
      <c r="AI467" s="19"/>
      <c r="AJ467" s="19"/>
      <c r="AK467" s="19"/>
      <c r="AL467" s="19"/>
      <c r="AM467" s="19"/>
      <c r="AN467" s="19"/>
      <c r="AO467" s="19"/>
      <c r="AP467" s="19"/>
      <c r="AR467" s="19"/>
      <c r="AS467" s="19"/>
    </row>
    <row r="468" spans="1:45" x14ac:dyDescent="0.2">
      <c r="A468" s="35"/>
      <c r="B468" s="34"/>
      <c r="C468" s="35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H468" s="19"/>
      <c r="AI468" s="19"/>
      <c r="AJ468" s="19"/>
      <c r="AK468" s="19"/>
      <c r="AL468" s="19"/>
      <c r="AM468" s="19"/>
      <c r="AN468" s="19"/>
      <c r="AO468" s="19"/>
      <c r="AP468" s="19"/>
      <c r="AR468" s="19"/>
      <c r="AS468" s="19"/>
    </row>
    <row r="469" spans="1:45" x14ac:dyDescent="0.2">
      <c r="A469" s="35"/>
      <c r="B469" s="34"/>
      <c r="C469" s="35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H469" s="19"/>
      <c r="AI469" s="19"/>
      <c r="AJ469" s="19"/>
      <c r="AK469" s="19"/>
      <c r="AL469" s="19"/>
      <c r="AM469" s="19"/>
      <c r="AN469" s="19"/>
      <c r="AO469" s="19"/>
      <c r="AP469" s="19"/>
      <c r="AR469" s="19"/>
      <c r="AS469" s="19"/>
    </row>
    <row r="470" spans="1:45" x14ac:dyDescent="0.2">
      <c r="A470" s="35"/>
      <c r="B470" s="34"/>
      <c r="C470" s="35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H470" s="19"/>
      <c r="AI470" s="19"/>
      <c r="AJ470" s="19"/>
      <c r="AK470" s="19"/>
      <c r="AL470" s="19"/>
      <c r="AM470" s="19"/>
      <c r="AN470" s="19"/>
      <c r="AO470" s="19"/>
      <c r="AP470" s="19"/>
      <c r="AR470" s="19"/>
      <c r="AS470" s="19"/>
    </row>
    <row r="471" spans="1:45" x14ac:dyDescent="0.2">
      <c r="A471" s="35"/>
      <c r="B471" s="34"/>
      <c r="C471" s="35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H471" s="19"/>
      <c r="AI471" s="19"/>
      <c r="AJ471" s="19"/>
      <c r="AK471" s="19"/>
      <c r="AL471" s="19"/>
      <c r="AM471" s="19"/>
      <c r="AN471" s="19"/>
      <c r="AO471" s="19"/>
      <c r="AP471" s="19"/>
      <c r="AR471" s="19"/>
      <c r="AS471" s="19"/>
    </row>
    <row r="472" spans="1:45" x14ac:dyDescent="0.2">
      <c r="A472" s="35"/>
      <c r="B472" s="34"/>
      <c r="C472" s="35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H472" s="19"/>
      <c r="AI472" s="19"/>
      <c r="AJ472" s="19"/>
      <c r="AK472" s="19"/>
      <c r="AL472" s="19"/>
      <c r="AM472" s="19"/>
      <c r="AN472" s="19"/>
      <c r="AO472" s="19"/>
      <c r="AP472" s="19"/>
      <c r="AR472" s="19"/>
      <c r="AS472" s="19"/>
    </row>
    <row r="473" spans="1:45" x14ac:dyDescent="0.2">
      <c r="A473" s="35"/>
      <c r="B473" s="34"/>
      <c r="C473" s="35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H473" s="19"/>
      <c r="AI473" s="19"/>
      <c r="AJ473" s="19"/>
      <c r="AK473" s="19"/>
      <c r="AL473" s="19"/>
      <c r="AM473" s="19"/>
      <c r="AN473" s="19"/>
      <c r="AO473" s="19"/>
      <c r="AP473" s="19"/>
      <c r="AR473" s="19"/>
      <c r="AS473" s="19"/>
    </row>
    <row r="474" spans="1:45" x14ac:dyDescent="0.2">
      <c r="A474" s="35"/>
      <c r="B474" s="34"/>
      <c r="C474" s="35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H474" s="19"/>
      <c r="AI474" s="19"/>
      <c r="AJ474" s="19"/>
      <c r="AK474" s="19"/>
      <c r="AL474" s="19"/>
      <c r="AM474" s="19"/>
      <c r="AN474" s="19"/>
      <c r="AO474" s="19"/>
      <c r="AP474" s="19"/>
      <c r="AR474" s="19"/>
      <c r="AS474" s="19"/>
    </row>
    <row r="475" spans="1:45" x14ac:dyDescent="0.2">
      <c r="A475" s="35"/>
      <c r="B475" s="34"/>
      <c r="C475" s="35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H475" s="19"/>
      <c r="AI475" s="19"/>
      <c r="AJ475" s="19"/>
      <c r="AK475" s="19"/>
      <c r="AL475" s="19"/>
      <c r="AM475" s="19"/>
      <c r="AN475" s="19"/>
      <c r="AO475" s="19"/>
      <c r="AP475" s="19"/>
      <c r="AR475" s="19"/>
      <c r="AS475" s="19"/>
    </row>
    <row r="476" spans="1:45" x14ac:dyDescent="0.2">
      <c r="A476" s="35"/>
      <c r="B476" s="34"/>
      <c r="C476" s="35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H476" s="19"/>
      <c r="AI476" s="19"/>
      <c r="AJ476" s="19"/>
      <c r="AK476" s="19"/>
      <c r="AL476" s="19"/>
      <c r="AM476" s="19"/>
      <c r="AN476" s="19"/>
      <c r="AO476" s="19"/>
      <c r="AP476" s="19"/>
      <c r="AR476" s="19"/>
      <c r="AS476" s="19"/>
    </row>
    <row r="477" spans="1:45" x14ac:dyDescent="0.2">
      <c r="A477" s="35"/>
      <c r="B477" s="34"/>
      <c r="C477" s="35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H477" s="19"/>
      <c r="AI477" s="19"/>
      <c r="AJ477" s="19"/>
      <c r="AK477" s="19"/>
      <c r="AL477" s="19"/>
      <c r="AM477" s="19"/>
      <c r="AN477" s="19"/>
      <c r="AO477" s="19"/>
      <c r="AP477" s="19"/>
      <c r="AR477" s="19"/>
      <c r="AS477" s="19"/>
    </row>
    <row r="478" spans="1:45" x14ac:dyDescent="0.2">
      <c r="A478" s="35"/>
      <c r="B478" s="34"/>
      <c r="C478" s="35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H478" s="19"/>
      <c r="AI478" s="19"/>
      <c r="AJ478" s="19"/>
      <c r="AK478" s="19"/>
      <c r="AL478" s="19"/>
      <c r="AM478" s="19"/>
      <c r="AN478" s="19"/>
      <c r="AO478" s="19"/>
      <c r="AP478" s="19"/>
      <c r="AR478" s="19"/>
      <c r="AS478" s="19"/>
    </row>
    <row r="479" spans="1:45" x14ac:dyDescent="0.2">
      <c r="A479" s="35"/>
      <c r="B479" s="34"/>
      <c r="C479" s="35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H479" s="19"/>
      <c r="AI479" s="19"/>
      <c r="AJ479" s="19"/>
      <c r="AK479" s="19"/>
      <c r="AL479" s="19"/>
      <c r="AM479" s="19"/>
      <c r="AN479" s="19"/>
      <c r="AO479" s="19"/>
      <c r="AP479" s="19"/>
      <c r="AR479" s="19"/>
      <c r="AS479" s="19"/>
    </row>
    <row r="480" spans="1:45" x14ac:dyDescent="0.2">
      <c r="A480" s="35"/>
      <c r="B480" s="34"/>
      <c r="C480" s="35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H480" s="19"/>
      <c r="AI480" s="19"/>
      <c r="AJ480" s="19"/>
      <c r="AK480" s="19"/>
      <c r="AL480" s="19"/>
      <c r="AM480" s="19"/>
      <c r="AN480" s="19"/>
      <c r="AO480" s="19"/>
      <c r="AP480" s="19"/>
      <c r="AR480" s="19"/>
      <c r="AS480" s="19"/>
    </row>
    <row r="481" spans="1:45" x14ac:dyDescent="0.2">
      <c r="A481" s="35"/>
      <c r="B481" s="34"/>
      <c r="C481" s="35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H481" s="19"/>
      <c r="AI481" s="19"/>
      <c r="AJ481" s="19"/>
      <c r="AK481" s="19"/>
      <c r="AL481" s="19"/>
      <c r="AM481" s="19"/>
      <c r="AN481" s="19"/>
      <c r="AO481" s="19"/>
      <c r="AP481" s="19"/>
      <c r="AR481" s="19"/>
      <c r="AS481" s="19"/>
    </row>
    <row r="482" spans="1:45" x14ac:dyDescent="0.2">
      <c r="A482" s="35"/>
      <c r="B482" s="34"/>
      <c r="C482" s="35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H482" s="19"/>
      <c r="AI482" s="19"/>
      <c r="AJ482" s="19"/>
      <c r="AK482" s="19"/>
      <c r="AL482" s="19"/>
      <c r="AM482" s="19"/>
      <c r="AN482" s="19"/>
      <c r="AO482" s="19"/>
      <c r="AP482" s="19"/>
      <c r="AR482" s="19"/>
      <c r="AS482" s="19"/>
    </row>
    <row r="483" spans="1:45" x14ac:dyDescent="0.2">
      <c r="A483" s="35"/>
      <c r="B483" s="34"/>
      <c r="C483" s="35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H483" s="19"/>
      <c r="AI483" s="19"/>
      <c r="AJ483" s="19"/>
      <c r="AK483" s="19"/>
      <c r="AL483" s="19"/>
      <c r="AM483" s="19"/>
      <c r="AN483" s="19"/>
      <c r="AO483" s="19"/>
      <c r="AP483" s="19"/>
      <c r="AR483" s="19"/>
      <c r="AS483" s="19"/>
    </row>
    <row r="484" spans="1:45" x14ac:dyDescent="0.2">
      <c r="A484" s="35"/>
      <c r="B484" s="34"/>
      <c r="C484" s="35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H484" s="19"/>
      <c r="AI484" s="19"/>
      <c r="AJ484" s="19"/>
      <c r="AK484" s="19"/>
      <c r="AL484" s="19"/>
      <c r="AM484" s="19"/>
      <c r="AN484" s="19"/>
      <c r="AO484" s="19"/>
      <c r="AP484" s="19"/>
      <c r="AR484" s="19"/>
      <c r="AS484" s="19"/>
    </row>
    <row r="485" spans="1:45" x14ac:dyDescent="0.2">
      <c r="A485" s="35"/>
      <c r="B485" s="34"/>
      <c r="C485" s="35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H485" s="19"/>
      <c r="AI485" s="19"/>
      <c r="AJ485" s="19"/>
      <c r="AK485" s="19"/>
      <c r="AL485" s="19"/>
      <c r="AM485" s="19"/>
      <c r="AN485" s="19"/>
      <c r="AO485" s="19"/>
      <c r="AP485" s="19"/>
      <c r="AR485" s="19"/>
      <c r="AS485" s="19"/>
    </row>
    <row r="486" spans="1:45" x14ac:dyDescent="0.2">
      <c r="A486" s="35"/>
      <c r="B486" s="34"/>
      <c r="C486" s="35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H486" s="19"/>
      <c r="AI486" s="19"/>
      <c r="AJ486" s="19"/>
      <c r="AK486" s="19"/>
      <c r="AL486" s="19"/>
      <c r="AM486" s="19"/>
      <c r="AN486" s="19"/>
      <c r="AO486" s="19"/>
      <c r="AP486" s="19"/>
      <c r="AR486" s="19"/>
      <c r="AS486" s="19"/>
    </row>
    <row r="487" spans="1:45" x14ac:dyDescent="0.2">
      <c r="A487" s="35"/>
      <c r="B487" s="34"/>
      <c r="C487" s="35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H487" s="19"/>
      <c r="AI487" s="19"/>
      <c r="AJ487" s="19"/>
      <c r="AK487" s="19"/>
      <c r="AL487" s="19"/>
      <c r="AM487" s="19"/>
      <c r="AN487" s="19"/>
      <c r="AO487" s="19"/>
      <c r="AP487" s="19"/>
      <c r="AR487" s="19"/>
      <c r="AS487" s="19"/>
    </row>
    <row r="488" spans="1:45" x14ac:dyDescent="0.2">
      <c r="A488" s="35"/>
      <c r="B488" s="34"/>
      <c r="C488" s="35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H488" s="19"/>
      <c r="AI488" s="19"/>
      <c r="AJ488" s="19"/>
      <c r="AK488" s="19"/>
      <c r="AL488" s="19"/>
      <c r="AM488" s="19"/>
      <c r="AN488" s="19"/>
      <c r="AO488" s="19"/>
      <c r="AP488" s="19"/>
      <c r="AR488" s="19"/>
      <c r="AS488" s="19"/>
    </row>
    <row r="489" spans="1:45" x14ac:dyDescent="0.2">
      <c r="A489" s="35"/>
      <c r="B489" s="34"/>
      <c r="C489" s="35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H489" s="19"/>
      <c r="AI489" s="19"/>
      <c r="AJ489" s="19"/>
      <c r="AK489" s="19"/>
      <c r="AL489" s="19"/>
      <c r="AM489" s="19"/>
      <c r="AN489" s="19"/>
      <c r="AO489" s="19"/>
      <c r="AP489" s="19"/>
      <c r="AR489" s="19"/>
      <c r="AS489" s="19"/>
    </row>
    <row r="490" spans="1:45" x14ac:dyDescent="0.2">
      <c r="A490" s="35"/>
      <c r="B490" s="34"/>
      <c r="C490" s="35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H490" s="19"/>
      <c r="AI490" s="19"/>
      <c r="AJ490" s="19"/>
      <c r="AK490" s="19"/>
      <c r="AL490" s="19"/>
      <c r="AM490" s="19"/>
      <c r="AN490" s="19"/>
      <c r="AO490" s="19"/>
      <c r="AP490" s="19"/>
      <c r="AR490" s="19"/>
      <c r="AS490" s="19"/>
    </row>
    <row r="491" spans="1:45" x14ac:dyDescent="0.2">
      <c r="A491" s="35"/>
      <c r="B491" s="34"/>
      <c r="C491" s="35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H491" s="19"/>
      <c r="AI491" s="19"/>
      <c r="AJ491" s="19"/>
      <c r="AK491" s="19"/>
      <c r="AL491" s="19"/>
      <c r="AM491" s="19"/>
      <c r="AN491" s="19"/>
      <c r="AO491" s="19"/>
      <c r="AP491" s="19"/>
      <c r="AR491" s="19"/>
      <c r="AS491" s="19"/>
    </row>
    <row r="492" spans="1:45" x14ac:dyDescent="0.2">
      <c r="A492" s="35"/>
      <c r="B492" s="34"/>
      <c r="C492" s="35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H492" s="19"/>
      <c r="AI492" s="19"/>
      <c r="AJ492" s="19"/>
      <c r="AK492" s="19"/>
      <c r="AL492" s="19"/>
      <c r="AM492" s="19"/>
      <c r="AN492" s="19"/>
      <c r="AO492" s="19"/>
      <c r="AP492" s="19"/>
      <c r="AR492" s="19"/>
      <c r="AS492" s="19"/>
    </row>
    <row r="493" spans="1:45" x14ac:dyDescent="0.2">
      <c r="A493" s="35"/>
      <c r="B493" s="34"/>
      <c r="C493" s="35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H493" s="19"/>
      <c r="AI493" s="19"/>
      <c r="AJ493" s="19"/>
      <c r="AK493" s="19"/>
      <c r="AL493" s="19"/>
      <c r="AM493" s="19"/>
      <c r="AN493" s="19"/>
      <c r="AO493" s="19"/>
      <c r="AP493" s="19"/>
      <c r="AR493" s="19"/>
      <c r="AS493" s="19"/>
    </row>
    <row r="494" spans="1:45" x14ac:dyDescent="0.2">
      <c r="A494" s="35"/>
      <c r="B494" s="34"/>
      <c r="C494" s="35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H494" s="19"/>
      <c r="AI494" s="19"/>
      <c r="AJ494" s="19"/>
      <c r="AK494" s="19"/>
      <c r="AL494" s="19"/>
      <c r="AM494" s="19"/>
      <c r="AN494" s="19"/>
      <c r="AO494" s="19"/>
      <c r="AP494" s="19"/>
      <c r="AR494" s="19"/>
      <c r="AS494" s="19"/>
    </row>
    <row r="495" spans="1:45" x14ac:dyDescent="0.2">
      <c r="A495" s="35"/>
      <c r="B495" s="34"/>
      <c r="C495" s="35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H495" s="19"/>
      <c r="AI495" s="19"/>
      <c r="AJ495" s="19"/>
      <c r="AK495" s="19"/>
      <c r="AL495" s="19"/>
      <c r="AM495" s="19"/>
      <c r="AN495" s="19"/>
      <c r="AO495" s="19"/>
      <c r="AP495" s="19"/>
      <c r="AR495" s="19"/>
      <c r="AS495" s="19"/>
    </row>
    <row r="496" spans="1:45" x14ac:dyDescent="0.2">
      <c r="A496" s="35"/>
      <c r="B496" s="34"/>
      <c r="C496" s="35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H496" s="19"/>
      <c r="AI496" s="19"/>
      <c r="AJ496" s="19"/>
      <c r="AK496" s="19"/>
      <c r="AL496" s="19"/>
      <c r="AM496" s="19"/>
      <c r="AN496" s="19"/>
      <c r="AO496" s="19"/>
      <c r="AP496" s="19"/>
      <c r="AR496" s="19"/>
      <c r="AS496" s="19"/>
    </row>
    <row r="497" spans="1:45" x14ac:dyDescent="0.2">
      <c r="A497" s="35"/>
      <c r="B497" s="34"/>
      <c r="C497" s="35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H497" s="19"/>
      <c r="AI497" s="19"/>
      <c r="AJ497" s="19"/>
      <c r="AK497" s="19"/>
      <c r="AL497" s="19"/>
      <c r="AM497" s="19"/>
      <c r="AN497" s="19"/>
      <c r="AO497" s="19"/>
      <c r="AP497" s="19"/>
      <c r="AR497" s="19"/>
      <c r="AS497" s="19"/>
    </row>
    <row r="498" spans="1:45" x14ac:dyDescent="0.2">
      <c r="A498" s="35"/>
      <c r="B498" s="34"/>
      <c r="C498" s="35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H498" s="19"/>
      <c r="AI498" s="19"/>
      <c r="AJ498" s="19"/>
      <c r="AK498" s="19"/>
      <c r="AL498" s="19"/>
      <c r="AM498" s="19"/>
      <c r="AN498" s="19"/>
      <c r="AO498" s="19"/>
      <c r="AP498" s="19"/>
      <c r="AR498" s="19"/>
      <c r="AS498" s="19"/>
    </row>
    <row r="499" spans="1:45" x14ac:dyDescent="0.2">
      <c r="A499" s="35"/>
      <c r="B499" s="34"/>
      <c r="C499" s="35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H499" s="19"/>
      <c r="AI499" s="19"/>
      <c r="AJ499" s="19"/>
      <c r="AK499" s="19"/>
      <c r="AL499" s="19"/>
      <c r="AM499" s="19"/>
      <c r="AN499" s="19"/>
      <c r="AO499" s="19"/>
      <c r="AP499" s="19"/>
      <c r="AR499" s="19"/>
      <c r="AS499" s="19"/>
    </row>
    <row r="500" spans="1:45" x14ac:dyDescent="0.2">
      <c r="A500" s="35"/>
      <c r="B500" s="34"/>
      <c r="C500" s="35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H500" s="19"/>
      <c r="AI500" s="19"/>
      <c r="AJ500" s="19"/>
      <c r="AK500" s="19"/>
      <c r="AL500" s="19"/>
      <c r="AM500" s="19"/>
      <c r="AN500" s="19"/>
      <c r="AO500" s="19"/>
      <c r="AP500" s="19"/>
      <c r="AR500" s="19"/>
      <c r="AS500" s="19"/>
    </row>
    <row r="501" spans="1:45" x14ac:dyDescent="0.2">
      <c r="A501" s="35"/>
      <c r="B501" s="34"/>
      <c r="C501" s="35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H501" s="19"/>
      <c r="AI501" s="19"/>
      <c r="AJ501" s="19"/>
      <c r="AK501" s="19"/>
      <c r="AL501" s="19"/>
      <c r="AM501" s="19"/>
      <c r="AN501" s="19"/>
      <c r="AO501" s="19"/>
      <c r="AP501" s="19"/>
      <c r="AR501" s="19"/>
      <c r="AS501" s="19"/>
    </row>
    <row r="502" spans="1:45" x14ac:dyDescent="0.2">
      <c r="A502" s="35"/>
      <c r="B502" s="34"/>
      <c r="C502" s="35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H502" s="19"/>
      <c r="AI502" s="19"/>
      <c r="AJ502" s="19"/>
      <c r="AK502" s="19"/>
      <c r="AL502" s="19"/>
      <c r="AM502" s="19"/>
      <c r="AN502" s="19"/>
      <c r="AO502" s="19"/>
      <c r="AP502" s="19"/>
      <c r="AR502" s="19"/>
      <c r="AS502" s="19"/>
    </row>
    <row r="503" spans="1:45" x14ac:dyDescent="0.2">
      <c r="A503" s="35"/>
      <c r="B503" s="34"/>
      <c r="C503" s="35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H503" s="19"/>
      <c r="AI503" s="19"/>
      <c r="AJ503" s="19"/>
      <c r="AK503" s="19"/>
      <c r="AL503" s="19"/>
      <c r="AM503" s="19"/>
      <c r="AN503" s="19"/>
      <c r="AO503" s="19"/>
      <c r="AP503" s="19"/>
      <c r="AR503" s="19"/>
      <c r="AS503" s="19"/>
    </row>
    <row r="504" spans="1:45" x14ac:dyDescent="0.2">
      <c r="A504" s="35"/>
      <c r="B504" s="34"/>
      <c r="C504" s="35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H504" s="19"/>
      <c r="AI504" s="19"/>
      <c r="AJ504" s="19"/>
      <c r="AK504" s="19"/>
      <c r="AL504" s="19"/>
      <c r="AM504" s="19"/>
      <c r="AN504" s="19"/>
      <c r="AO504" s="19"/>
      <c r="AP504" s="19"/>
      <c r="AR504" s="19"/>
      <c r="AS504" s="19"/>
    </row>
    <row r="505" spans="1:45" x14ac:dyDescent="0.2">
      <c r="A505" s="35"/>
      <c r="B505" s="34"/>
      <c r="C505" s="35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H505" s="19"/>
      <c r="AI505" s="19"/>
      <c r="AJ505" s="19"/>
      <c r="AK505" s="19"/>
      <c r="AL505" s="19"/>
      <c r="AM505" s="19"/>
      <c r="AN505" s="19"/>
      <c r="AO505" s="19"/>
      <c r="AP505" s="19"/>
      <c r="AR505" s="19"/>
      <c r="AS505" s="19"/>
    </row>
    <row r="506" spans="1:45" x14ac:dyDescent="0.2">
      <c r="A506" s="35"/>
      <c r="B506" s="34"/>
      <c r="C506" s="35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H506" s="19"/>
      <c r="AI506" s="19"/>
      <c r="AJ506" s="19"/>
      <c r="AK506" s="19"/>
      <c r="AL506" s="19"/>
      <c r="AM506" s="19"/>
      <c r="AN506" s="19"/>
      <c r="AO506" s="19"/>
      <c r="AP506" s="19"/>
      <c r="AR506" s="19"/>
      <c r="AS506" s="19"/>
    </row>
    <row r="507" spans="1:45" x14ac:dyDescent="0.2">
      <c r="A507" s="35"/>
      <c r="B507" s="34"/>
      <c r="C507" s="35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H507" s="19"/>
      <c r="AI507" s="19"/>
      <c r="AJ507" s="19"/>
      <c r="AK507" s="19"/>
      <c r="AL507" s="19"/>
      <c r="AM507" s="19"/>
      <c r="AN507" s="19"/>
      <c r="AO507" s="19"/>
      <c r="AP507" s="19"/>
      <c r="AR507" s="19"/>
      <c r="AS507" s="19"/>
    </row>
    <row r="508" spans="1:45" x14ac:dyDescent="0.2">
      <c r="A508" s="35"/>
      <c r="B508" s="34"/>
      <c r="C508" s="35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H508" s="19"/>
      <c r="AI508" s="19"/>
      <c r="AJ508" s="19"/>
      <c r="AK508" s="19"/>
      <c r="AL508" s="19"/>
      <c r="AM508" s="19"/>
      <c r="AN508" s="19"/>
      <c r="AO508" s="19"/>
      <c r="AP508" s="19"/>
      <c r="AR508" s="19"/>
      <c r="AS508" s="19"/>
    </row>
    <row r="509" spans="1:45" x14ac:dyDescent="0.2">
      <c r="A509" s="35"/>
      <c r="B509" s="34"/>
      <c r="C509" s="35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H509" s="19"/>
      <c r="AI509" s="19"/>
      <c r="AJ509" s="19"/>
      <c r="AK509" s="19"/>
      <c r="AL509" s="19"/>
      <c r="AM509" s="19"/>
      <c r="AN509" s="19"/>
      <c r="AO509" s="19"/>
      <c r="AP509" s="19"/>
      <c r="AR509" s="19"/>
      <c r="AS509" s="19"/>
    </row>
    <row r="510" spans="1:45" x14ac:dyDescent="0.2">
      <c r="A510" s="35"/>
      <c r="B510" s="34"/>
      <c r="C510" s="35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H510" s="19"/>
      <c r="AI510" s="19"/>
      <c r="AJ510" s="19"/>
      <c r="AK510" s="19"/>
      <c r="AL510" s="19"/>
      <c r="AM510" s="19"/>
      <c r="AN510" s="19"/>
      <c r="AO510" s="19"/>
      <c r="AP510" s="19"/>
      <c r="AR510" s="19"/>
      <c r="AS510" s="19"/>
    </row>
    <row r="511" spans="1:45" x14ac:dyDescent="0.2">
      <c r="A511" s="35"/>
      <c r="B511" s="34"/>
      <c r="C511" s="35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H511" s="19"/>
      <c r="AI511" s="19"/>
      <c r="AJ511" s="19"/>
      <c r="AK511" s="19"/>
      <c r="AL511" s="19"/>
      <c r="AM511" s="19"/>
      <c r="AN511" s="19"/>
      <c r="AO511" s="19"/>
      <c r="AP511" s="19"/>
      <c r="AR511" s="19"/>
      <c r="AS511" s="19"/>
    </row>
    <row r="512" spans="1:45" x14ac:dyDescent="0.2">
      <c r="A512" s="35"/>
      <c r="B512" s="34"/>
      <c r="C512" s="35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H512" s="19"/>
      <c r="AI512" s="19"/>
      <c r="AJ512" s="19"/>
      <c r="AK512" s="19"/>
      <c r="AL512" s="19"/>
      <c r="AM512" s="19"/>
      <c r="AN512" s="19"/>
      <c r="AO512" s="19"/>
      <c r="AP512" s="19"/>
      <c r="AR512" s="19"/>
      <c r="AS512" s="19"/>
    </row>
    <row r="513" spans="1:45" x14ac:dyDescent="0.2">
      <c r="A513" s="35"/>
      <c r="B513" s="34"/>
      <c r="C513" s="35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H513" s="19"/>
      <c r="AI513" s="19"/>
      <c r="AJ513" s="19"/>
      <c r="AK513" s="19"/>
      <c r="AL513" s="19"/>
      <c r="AM513" s="19"/>
      <c r="AN513" s="19"/>
      <c r="AO513" s="19"/>
      <c r="AP513" s="19"/>
      <c r="AR513" s="19"/>
      <c r="AS513" s="19"/>
    </row>
    <row r="514" spans="1:45" x14ac:dyDescent="0.2">
      <c r="A514" s="35"/>
      <c r="B514" s="34"/>
      <c r="C514" s="35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H514" s="19"/>
      <c r="AI514" s="19"/>
      <c r="AJ514" s="19"/>
      <c r="AK514" s="19"/>
      <c r="AL514" s="19"/>
      <c r="AM514" s="19"/>
      <c r="AN514" s="19"/>
      <c r="AO514" s="19"/>
      <c r="AP514" s="19"/>
      <c r="AR514" s="19"/>
      <c r="AS514" s="19"/>
    </row>
    <row r="515" spans="1:45" x14ac:dyDescent="0.2">
      <c r="A515" s="35"/>
      <c r="B515" s="34"/>
      <c r="C515" s="35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H515" s="19"/>
      <c r="AI515" s="19"/>
      <c r="AJ515" s="19"/>
      <c r="AK515" s="19"/>
      <c r="AL515" s="19"/>
      <c r="AM515" s="19"/>
      <c r="AN515" s="19"/>
      <c r="AO515" s="19"/>
      <c r="AP515" s="19"/>
      <c r="AR515" s="19"/>
      <c r="AS515" s="19"/>
    </row>
    <row r="516" spans="1:45" x14ac:dyDescent="0.2">
      <c r="A516" s="35"/>
      <c r="B516" s="34"/>
      <c r="C516" s="35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H516" s="19"/>
      <c r="AI516" s="19"/>
      <c r="AJ516" s="19"/>
      <c r="AK516" s="19"/>
      <c r="AL516" s="19"/>
      <c r="AM516" s="19"/>
      <c r="AN516" s="19"/>
      <c r="AO516" s="19"/>
      <c r="AP516" s="19"/>
      <c r="AR516" s="19"/>
      <c r="AS516" s="19"/>
    </row>
    <row r="517" spans="1:45" x14ac:dyDescent="0.2">
      <c r="A517" s="35"/>
      <c r="B517" s="34"/>
      <c r="C517" s="35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H517" s="19"/>
      <c r="AI517" s="19"/>
      <c r="AJ517" s="19"/>
      <c r="AK517" s="19"/>
      <c r="AL517" s="19"/>
      <c r="AM517" s="19"/>
      <c r="AN517" s="19"/>
      <c r="AO517" s="19"/>
      <c r="AP517" s="19"/>
      <c r="AR517" s="19"/>
      <c r="AS517" s="19"/>
    </row>
    <row r="518" spans="1:45" x14ac:dyDescent="0.2">
      <c r="A518" s="35"/>
      <c r="B518" s="34"/>
      <c r="C518" s="35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H518" s="19"/>
      <c r="AI518" s="19"/>
      <c r="AJ518" s="19"/>
      <c r="AK518" s="19"/>
      <c r="AL518" s="19"/>
      <c r="AM518" s="19"/>
      <c r="AN518" s="19"/>
      <c r="AO518" s="19"/>
      <c r="AP518" s="19"/>
      <c r="AR518" s="19"/>
      <c r="AS518" s="19"/>
    </row>
    <row r="519" spans="1:45" x14ac:dyDescent="0.2">
      <c r="A519" s="35"/>
      <c r="B519" s="34"/>
      <c r="C519" s="35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H519" s="19"/>
      <c r="AI519" s="19"/>
      <c r="AJ519" s="19"/>
      <c r="AK519" s="19"/>
      <c r="AL519" s="19"/>
      <c r="AM519" s="19"/>
      <c r="AN519" s="19"/>
      <c r="AO519" s="19"/>
      <c r="AP519" s="19"/>
      <c r="AR519" s="19"/>
      <c r="AS519" s="19"/>
    </row>
    <row r="520" spans="1:45" x14ac:dyDescent="0.2">
      <c r="A520" s="35"/>
      <c r="B520" s="34"/>
      <c r="C520" s="35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H520" s="19"/>
      <c r="AI520" s="19"/>
      <c r="AJ520" s="19"/>
      <c r="AK520" s="19"/>
      <c r="AL520" s="19"/>
      <c r="AM520" s="19"/>
      <c r="AN520" s="19"/>
      <c r="AO520" s="19"/>
      <c r="AP520" s="19"/>
      <c r="AR520" s="19"/>
      <c r="AS520" s="19"/>
    </row>
    <row r="521" spans="1:45" x14ac:dyDescent="0.2">
      <c r="A521" s="35"/>
      <c r="B521" s="34"/>
      <c r="C521" s="35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H521" s="19"/>
      <c r="AI521" s="19"/>
      <c r="AJ521" s="19"/>
      <c r="AK521" s="19"/>
      <c r="AL521" s="19"/>
      <c r="AM521" s="19"/>
      <c r="AN521" s="19"/>
      <c r="AO521" s="19"/>
      <c r="AP521" s="19"/>
      <c r="AR521" s="19"/>
      <c r="AS521" s="19"/>
    </row>
    <row r="522" spans="1:45" x14ac:dyDescent="0.2">
      <c r="A522" s="35"/>
      <c r="B522" s="34"/>
      <c r="C522" s="35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H522" s="19"/>
      <c r="AI522" s="19"/>
      <c r="AJ522" s="19"/>
      <c r="AK522" s="19"/>
      <c r="AL522" s="19"/>
      <c r="AM522" s="19"/>
      <c r="AN522" s="19"/>
      <c r="AO522" s="19"/>
      <c r="AP522" s="19"/>
      <c r="AR522" s="19"/>
      <c r="AS522" s="19"/>
    </row>
    <row r="523" spans="1:45" x14ac:dyDescent="0.2">
      <c r="A523" s="35"/>
      <c r="B523" s="34"/>
      <c r="C523" s="35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H523" s="19"/>
      <c r="AI523" s="19"/>
      <c r="AJ523" s="19"/>
      <c r="AK523" s="19"/>
      <c r="AL523" s="19"/>
      <c r="AM523" s="19"/>
      <c r="AN523" s="19"/>
      <c r="AO523" s="19"/>
      <c r="AP523" s="19"/>
      <c r="AR523" s="19"/>
      <c r="AS523" s="19"/>
    </row>
    <row r="524" spans="1:45" x14ac:dyDescent="0.2">
      <c r="A524" s="35"/>
      <c r="B524" s="34"/>
      <c r="C524" s="35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H524" s="19"/>
      <c r="AI524" s="19"/>
      <c r="AJ524" s="19"/>
      <c r="AK524" s="19"/>
      <c r="AL524" s="19"/>
      <c r="AM524" s="19"/>
      <c r="AN524" s="19"/>
      <c r="AO524" s="19"/>
      <c r="AP524" s="19"/>
      <c r="AR524" s="19"/>
      <c r="AS524" s="19"/>
    </row>
    <row r="525" spans="1:45" x14ac:dyDescent="0.2">
      <c r="A525" s="35"/>
      <c r="B525" s="34"/>
      <c r="C525" s="35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H525" s="19"/>
      <c r="AI525" s="19"/>
      <c r="AJ525" s="19"/>
      <c r="AK525" s="19"/>
      <c r="AL525" s="19"/>
      <c r="AM525" s="19"/>
      <c r="AN525" s="19"/>
      <c r="AO525" s="19"/>
      <c r="AP525" s="19"/>
      <c r="AR525" s="19"/>
      <c r="AS525" s="19"/>
    </row>
    <row r="526" spans="1:45" x14ac:dyDescent="0.2">
      <c r="A526" s="35"/>
      <c r="B526" s="34"/>
      <c r="C526" s="35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H526" s="19"/>
      <c r="AI526" s="19"/>
      <c r="AJ526" s="19"/>
      <c r="AK526" s="19"/>
      <c r="AL526" s="19"/>
      <c r="AM526" s="19"/>
      <c r="AN526" s="19"/>
      <c r="AO526" s="19"/>
      <c r="AP526" s="19"/>
      <c r="AR526" s="19"/>
      <c r="AS526" s="19"/>
    </row>
    <row r="527" spans="1:45" x14ac:dyDescent="0.2">
      <c r="A527" s="35"/>
      <c r="B527" s="34"/>
      <c r="C527" s="35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H527" s="19"/>
      <c r="AI527" s="19"/>
      <c r="AJ527" s="19"/>
      <c r="AK527" s="19"/>
      <c r="AL527" s="19"/>
      <c r="AM527" s="19"/>
      <c r="AN527" s="19"/>
      <c r="AO527" s="19"/>
      <c r="AP527" s="19"/>
      <c r="AR527" s="19"/>
      <c r="AS527" s="19"/>
    </row>
    <row r="528" spans="1:45" x14ac:dyDescent="0.2">
      <c r="A528" s="35"/>
      <c r="B528" s="34"/>
      <c r="C528" s="35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H528" s="19"/>
      <c r="AI528" s="19"/>
      <c r="AJ528" s="19"/>
      <c r="AK528" s="19"/>
      <c r="AL528" s="19"/>
      <c r="AM528" s="19"/>
      <c r="AN528" s="19"/>
      <c r="AO528" s="19"/>
      <c r="AP528" s="19"/>
      <c r="AR528" s="19"/>
      <c r="AS528" s="19"/>
    </row>
    <row r="529" spans="1:45" x14ac:dyDescent="0.2">
      <c r="A529" s="35"/>
      <c r="B529" s="34"/>
      <c r="C529" s="35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H529" s="19"/>
      <c r="AI529" s="19"/>
      <c r="AJ529" s="19"/>
      <c r="AK529" s="19"/>
      <c r="AL529" s="19"/>
      <c r="AM529" s="19"/>
      <c r="AN529" s="19"/>
      <c r="AO529" s="19"/>
      <c r="AP529" s="19"/>
      <c r="AR529" s="19"/>
      <c r="AS529" s="19"/>
    </row>
    <row r="530" spans="1:45" x14ac:dyDescent="0.2">
      <c r="A530" s="35"/>
      <c r="B530" s="34"/>
      <c r="C530" s="35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H530" s="19"/>
      <c r="AI530" s="19"/>
      <c r="AJ530" s="19"/>
      <c r="AK530" s="19"/>
      <c r="AL530" s="19"/>
      <c r="AM530" s="19"/>
      <c r="AN530" s="19"/>
      <c r="AO530" s="19"/>
      <c r="AP530" s="19"/>
      <c r="AR530" s="19"/>
      <c r="AS530" s="19"/>
    </row>
    <row r="531" spans="1:45" x14ac:dyDescent="0.2">
      <c r="A531" s="35"/>
      <c r="B531" s="34"/>
      <c r="C531" s="35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H531" s="19"/>
      <c r="AI531" s="19"/>
      <c r="AJ531" s="19"/>
      <c r="AK531" s="19"/>
      <c r="AL531" s="19"/>
      <c r="AM531" s="19"/>
      <c r="AN531" s="19"/>
      <c r="AO531" s="19"/>
      <c r="AP531" s="19"/>
      <c r="AR531" s="19"/>
      <c r="AS531" s="19"/>
    </row>
    <row r="532" spans="1:45" x14ac:dyDescent="0.2">
      <c r="A532" s="35"/>
      <c r="B532" s="34"/>
      <c r="C532" s="35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H532" s="19"/>
      <c r="AI532" s="19"/>
      <c r="AJ532" s="19"/>
      <c r="AK532" s="19"/>
      <c r="AL532" s="19"/>
      <c r="AM532" s="19"/>
      <c r="AN532" s="19"/>
      <c r="AO532" s="19"/>
      <c r="AP532" s="19"/>
      <c r="AR532" s="19"/>
      <c r="AS532" s="19"/>
    </row>
    <row r="533" spans="1:45" x14ac:dyDescent="0.2">
      <c r="A533" s="35"/>
      <c r="B533" s="34"/>
      <c r="C533" s="35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H533" s="19"/>
      <c r="AI533" s="19"/>
      <c r="AJ533" s="19"/>
      <c r="AK533" s="19"/>
      <c r="AL533" s="19"/>
      <c r="AM533" s="19"/>
      <c r="AN533" s="19"/>
      <c r="AO533" s="19"/>
      <c r="AP533" s="19"/>
      <c r="AR533" s="19"/>
      <c r="AS533" s="19"/>
    </row>
    <row r="534" spans="1:45" x14ac:dyDescent="0.2">
      <c r="A534" s="35"/>
      <c r="B534" s="34"/>
      <c r="C534" s="35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H534" s="19"/>
      <c r="AI534" s="19"/>
      <c r="AJ534" s="19"/>
      <c r="AK534" s="19"/>
      <c r="AL534" s="19"/>
      <c r="AM534" s="19"/>
      <c r="AN534" s="19"/>
      <c r="AO534" s="19"/>
      <c r="AP534" s="19"/>
      <c r="AR534" s="19"/>
      <c r="AS534" s="19"/>
    </row>
    <row r="535" spans="1:45" x14ac:dyDescent="0.2">
      <c r="A535" s="35"/>
      <c r="B535" s="34"/>
      <c r="C535" s="35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H535" s="19"/>
      <c r="AI535" s="19"/>
      <c r="AJ535" s="19"/>
      <c r="AK535" s="19"/>
      <c r="AL535" s="19"/>
      <c r="AM535" s="19"/>
      <c r="AN535" s="19"/>
      <c r="AO535" s="19"/>
      <c r="AP535" s="19"/>
      <c r="AR535" s="19"/>
      <c r="AS535" s="19"/>
    </row>
    <row r="536" spans="1:45" x14ac:dyDescent="0.2">
      <c r="A536" s="35"/>
      <c r="B536" s="34"/>
      <c r="C536" s="35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H536" s="19"/>
      <c r="AI536" s="19"/>
      <c r="AJ536" s="19"/>
      <c r="AK536" s="19"/>
      <c r="AL536" s="19"/>
      <c r="AM536" s="19"/>
      <c r="AN536" s="19"/>
      <c r="AO536" s="19"/>
      <c r="AP536" s="19"/>
      <c r="AR536" s="19"/>
      <c r="AS536" s="19"/>
    </row>
    <row r="537" spans="1:45" x14ac:dyDescent="0.2">
      <c r="A537" s="35"/>
      <c r="B537" s="34"/>
      <c r="C537" s="35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H537" s="19"/>
      <c r="AI537" s="19"/>
      <c r="AJ537" s="19"/>
      <c r="AK537" s="19"/>
      <c r="AL537" s="19"/>
      <c r="AM537" s="19"/>
      <c r="AN537" s="19"/>
      <c r="AO537" s="19"/>
      <c r="AP537" s="19"/>
      <c r="AR537" s="19"/>
      <c r="AS537" s="19"/>
    </row>
    <row r="538" spans="1:45" x14ac:dyDescent="0.2">
      <c r="A538" s="35"/>
      <c r="B538" s="34"/>
      <c r="C538" s="35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H538" s="19"/>
      <c r="AI538" s="19"/>
      <c r="AJ538" s="19"/>
      <c r="AK538" s="19"/>
      <c r="AL538" s="19"/>
      <c r="AM538" s="19"/>
      <c r="AN538" s="19"/>
      <c r="AO538" s="19"/>
      <c r="AP538" s="19"/>
      <c r="AR538" s="19"/>
      <c r="AS538" s="19"/>
    </row>
    <row r="539" spans="1:45" x14ac:dyDescent="0.2">
      <c r="A539" s="35"/>
      <c r="B539" s="34"/>
      <c r="C539" s="35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H539" s="19"/>
      <c r="AI539" s="19"/>
      <c r="AJ539" s="19"/>
      <c r="AK539" s="19"/>
      <c r="AL539" s="19"/>
      <c r="AM539" s="19"/>
      <c r="AN539" s="19"/>
      <c r="AO539" s="19"/>
      <c r="AP539" s="19"/>
      <c r="AR539" s="19"/>
      <c r="AS539" s="19"/>
    </row>
    <row r="540" spans="1:45" x14ac:dyDescent="0.2">
      <c r="A540" s="35"/>
      <c r="B540" s="34"/>
      <c r="C540" s="35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H540" s="19"/>
      <c r="AI540" s="19"/>
      <c r="AJ540" s="19"/>
      <c r="AK540" s="19"/>
      <c r="AL540" s="19"/>
      <c r="AM540" s="19"/>
      <c r="AN540" s="19"/>
      <c r="AO540" s="19"/>
      <c r="AP540" s="19"/>
      <c r="AR540" s="19"/>
      <c r="AS540" s="19"/>
    </row>
    <row r="541" spans="1:45" x14ac:dyDescent="0.2">
      <c r="A541" s="35"/>
      <c r="B541" s="34"/>
      <c r="C541" s="35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H541" s="19"/>
      <c r="AI541" s="19"/>
      <c r="AJ541" s="19"/>
      <c r="AK541" s="19"/>
      <c r="AL541" s="19"/>
      <c r="AM541" s="19"/>
      <c r="AN541" s="19"/>
      <c r="AO541" s="19"/>
      <c r="AP541" s="19"/>
      <c r="AR541" s="19"/>
      <c r="AS541" s="19"/>
    </row>
    <row r="542" spans="1:45" x14ac:dyDescent="0.2">
      <c r="A542" s="35"/>
      <c r="B542" s="34"/>
      <c r="C542" s="35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H542" s="19"/>
      <c r="AI542" s="19"/>
      <c r="AJ542" s="19"/>
      <c r="AK542" s="19"/>
      <c r="AL542" s="19"/>
      <c r="AM542" s="19"/>
      <c r="AN542" s="19"/>
      <c r="AO542" s="19"/>
      <c r="AP542" s="19"/>
      <c r="AR542" s="19"/>
      <c r="AS542" s="19"/>
    </row>
    <row r="543" spans="1:45" x14ac:dyDescent="0.2">
      <c r="A543" s="35"/>
      <c r="B543" s="34"/>
      <c r="C543" s="35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H543" s="19"/>
      <c r="AI543" s="19"/>
      <c r="AJ543" s="19"/>
      <c r="AK543" s="19"/>
      <c r="AL543" s="19"/>
      <c r="AM543" s="19"/>
      <c r="AN543" s="19"/>
      <c r="AO543" s="19"/>
      <c r="AP543" s="19"/>
      <c r="AR543" s="19"/>
      <c r="AS543" s="19"/>
    </row>
    <row r="544" spans="1:45" x14ac:dyDescent="0.2">
      <c r="A544" s="35"/>
      <c r="B544" s="34"/>
      <c r="C544" s="35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H544" s="19"/>
      <c r="AI544" s="19"/>
      <c r="AJ544" s="19"/>
      <c r="AK544" s="19"/>
      <c r="AL544" s="19"/>
      <c r="AM544" s="19"/>
      <c r="AN544" s="19"/>
      <c r="AO544" s="19"/>
      <c r="AP544" s="19"/>
      <c r="AR544" s="19"/>
      <c r="AS544" s="19"/>
    </row>
    <row r="545" spans="1:45" x14ac:dyDescent="0.2">
      <c r="A545" s="35"/>
      <c r="B545" s="34"/>
      <c r="C545" s="35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H545" s="19"/>
      <c r="AI545" s="19"/>
      <c r="AJ545" s="19"/>
      <c r="AK545" s="19"/>
      <c r="AL545" s="19"/>
      <c r="AM545" s="19"/>
      <c r="AN545" s="19"/>
      <c r="AO545" s="19"/>
      <c r="AP545" s="19"/>
      <c r="AR545" s="19"/>
      <c r="AS545" s="19"/>
    </row>
    <row r="546" spans="1:45" x14ac:dyDescent="0.2">
      <c r="A546" s="35"/>
      <c r="B546" s="34"/>
      <c r="C546" s="35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H546" s="19"/>
      <c r="AI546" s="19"/>
      <c r="AJ546" s="19"/>
      <c r="AK546" s="19"/>
      <c r="AL546" s="19"/>
      <c r="AM546" s="19"/>
      <c r="AN546" s="19"/>
      <c r="AO546" s="19"/>
      <c r="AP546" s="19"/>
      <c r="AR546" s="19"/>
      <c r="AS546" s="19"/>
    </row>
    <row r="547" spans="1:45" x14ac:dyDescent="0.2">
      <c r="A547" s="35"/>
      <c r="B547" s="34"/>
      <c r="C547" s="35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H547" s="19"/>
      <c r="AI547" s="19"/>
      <c r="AJ547" s="19"/>
      <c r="AK547" s="19"/>
      <c r="AL547" s="19"/>
      <c r="AM547" s="19"/>
      <c r="AN547" s="19"/>
      <c r="AO547" s="19"/>
      <c r="AP547" s="19"/>
      <c r="AR547" s="19"/>
      <c r="AS547" s="19"/>
    </row>
    <row r="548" spans="1:45" x14ac:dyDescent="0.2">
      <c r="A548" s="35"/>
      <c r="B548" s="34"/>
      <c r="C548" s="35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H548" s="19"/>
      <c r="AI548" s="19"/>
      <c r="AJ548" s="19"/>
      <c r="AK548" s="19"/>
      <c r="AL548" s="19"/>
      <c r="AM548" s="19"/>
      <c r="AN548" s="19"/>
      <c r="AO548" s="19"/>
      <c r="AP548" s="19"/>
      <c r="AR548" s="19"/>
      <c r="AS548" s="19"/>
    </row>
    <row r="549" spans="1:45" x14ac:dyDescent="0.2">
      <c r="A549" s="35"/>
      <c r="B549" s="34"/>
      <c r="C549" s="35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H549" s="19"/>
      <c r="AI549" s="19"/>
      <c r="AJ549" s="19"/>
      <c r="AK549" s="19"/>
      <c r="AL549" s="19"/>
      <c r="AM549" s="19"/>
      <c r="AN549" s="19"/>
      <c r="AO549" s="19"/>
      <c r="AP549" s="19"/>
      <c r="AR549" s="19"/>
      <c r="AS549" s="19"/>
    </row>
    <row r="550" spans="1:45" x14ac:dyDescent="0.2">
      <c r="A550" s="35"/>
      <c r="B550" s="34"/>
      <c r="C550" s="35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H550" s="19"/>
      <c r="AI550" s="19"/>
      <c r="AJ550" s="19"/>
      <c r="AK550" s="19"/>
      <c r="AL550" s="19"/>
      <c r="AM550" s="19"/>
      <c r="AN550" s="19"/>
      <c r="AO550" s="19"/>
      <c r="AP550" s="19"/>
      <c r="AR550" s="19"/>
      <c r="AS550" s="19"/>
    </row>
    <row r="551" spans="1:45" x14ac:dyDescent="0.2">
      <c r="A551" s="35"/>
      <c r="B551" s="34"/>
      <c r="C551" s="35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H551" s="19"/>
      <c r="AI551" s="19"/>
      <c r="AJ551" s="19"/>
      <c r="AK551" s="19"/>
      <c r="AL551" s="19"/>
      <c r="AM551" s="19"/>
      <c r="AN551" s="19"/>
      <c r="AO551" s="19"/>
      <c r="AP551" s="19"/>
      <c r="AR551" s="19"/>
      <c r="AS551" s="19"/>
    </row>
    <row r="552" spans="1:45" x14ac:dyDescent="0.2">
      <c r="A552" s="35"/>
      <c r="B552" s="34"/>
      <c r="C552" s="35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H552" s="19"/>
      <c r="AI552" s="19"/>
      <c r="AJ552" s="19"/>
      <c r="AK552" s="19"/>
      <c r="AL552" s="19"/>
      <c r="AM552" s="19"/>
      <c r="AN552" s="19"/>
      <c r="AO552" s="19"/>
      <c r="AP552" s="19"/>
      <c r="AR552" s="19"/>
      <c r="AS552" s="19"/>
    </row>
    <row r="553" spans="1:45" x14ac:dyDescent="0.2">
      <c r="A553" s="35"/>
      <c r="B553" s="34"/>
      <c r="C553" s="35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H553" s="19"/>
      <c r="AI553" s="19"/>
      <c r="AJ553" s="19"/>
      <c r="AK553" s="19"/>
      <c r="AL553" s="19"/>
      <c r="AM553" s="19"/>
      <c r="AN553" s="19"/>
      <c r="AO553" s="19"/>
      <c r="AP553" s="19"/>
      <c r="AR553" s="19"/>
      <c r="AS553" s="19"/>
    </row>
    <row r="554" spans="1:45" x14ac:dyDescent="0.2">
      <c r="A554" s="35"/>
      <c r="B554" s="34"/>
      <c r="C554" s="35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H554" s="19"/>
      <c r="AI554" s="19"/>
      <c r="AJ554" s="19"/>
      <c r="AK554" s="19"/>
      <c r="AL554" s="19"/>
      <c r="AM554" s="19"/>
      <c r="AN554" s="19"/>
      <c r="AO554" s="19"/>
      <c r="AP554" s="19"/>
      <c r="AR554" s="19"/>
      <c r="AS554" s="19"/>
    </row>
    <row r="555" spans="1:45" x14ac:dyDescent="0.2">
      <c r="A555" s="35"/>
      <c r="B555" s="34"/>
      <c r="C555" s="35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H555" s="19"/>
      <c r="AI555" s="19"/>
      <c r="AJ555" s="19"/>
      <c r="AK555" s="19"/>
      <c r="AL555" s="19"/>
      <c r="AM555" s="19"/>
      <c r="AN555" s="19"/>
      <c r="AO555" s="19"/>
      <c r="AP555" s="19"/>
      <c r="AR555" s="19"/>
      <c r="AS555" s="19"/>
    </row>
    <row r="556" spans="1:45" x14ac:dyDescent="0.2">
      <c r="A556" s="35"/>
      <c r="B556" s="34"/>
      <c r="C556" s="35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H556" s="19"/>
      <c r="AI556" s="19"/>
      <c r="AJ556" s="19"/>
      <c r="AK556" s="19"/>
      <c r="AL556" s="19"/>
      <c r="AM556" s="19"/>
      <c r="AN556" s="19"/>
      <c r="AO556" s="19"/>
      <c r="AP556" s="19"/>
      <c r="AR556" s="19"/>
      <c r="AS556" s="19"/>
    </row>
    <row r="557" spans="1:45" x14ac:dyDescent="0.2">
      <c r="A557" s="35"/>
      <c r="B557" s="34"/>
      <c r="C557" s="35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H557" s="19"/>
      <c r="AI557" s="19"/>
      <c r="AJ557" s="19"/>
      <c r="AK557" s="19"/>
      <c r="AL557" s="19"/>
      <c r="AM557" s="19"/>
      <c r="AN557" s="19"/>
      <c r="AO557" s="19"/>
      <c r="AP557" s="19"/>
      <c r="AR557" s="19"/>
      <c r="AS557" s="19"/>
    </row>
    <row r="558" spans="1:45" x14ac:dyDescent="0.2">
      <c r="A558" s="35"/>
      <c r="B558" s="34"/>
      <c r="C558" s="35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H558" s="19"/>
      <c r="AI558" s="19"/>
      <c r="AJ558" s="19"/>
      <c r="AK558" s="19"/>
      <c r="AL558" s="19"/>
      <c r="AM558" s="19"/>
      <c r="AN558" s="19"/>
      <c r="AO558" s="19"/>
      <c r="AP558" s="19"/>
      <c r="AR558" s="19"/>
      <c r="AS558" s="19"/>
    </row>
    <row r="559" spans="1:45" x14ac:dyDescent="0.2">
      <c r="A559" s="35"/>
      <c r="B559" s="34"/>
      <c r="C559" s="35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H559" s="19"/>
      <c r="AI559" s="19"/>
      <c r="AJ559" s="19"/>
      <c r="AK559" s="19"/>
      <c r="AL559" s="19"/>
      <c r="AM559" s="19"/>
      <c r="AN559" s="19"/>
      <c r="AO559" s="19"/>
      <c r="AP559" s="19"/>
      <c r="AR559" s="19"/>
      <c r="AS559" s="19"/>
    </row>
    <row r="560" spans="1:45" x14ac:dyDescent="0.2">
      <c r="A560" s="35"/>
      <c r="B560" s="34"/>
      <c r="C560" s="35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H560" s="19"/>
      <c r="AI560" s="19"/>
      <c r="AJ560" s="19"/>
      <c r="AK560" s="19"/>
      <c r="AL560" s="19"/>
      <c r="AM560" s="19"/>
      <c r="AN560" s="19"/>
      <c r="AO560" s="19"/>
      <c r="AP560" s="19"/>
      <c r="AR560" s="19"/>
      <c r="AS560" s="19"/>
    </row>
    <row r="561" spans="1:45" x14ac:dyDescent="0.2">
      <c r="A561" s="35"/>
      <c r="B561" s="34"/>
      <c r="C561" s="35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H561" s="19"/>
      <c r="AI561" s="19"/>
      <c r="AJ561" s="19"/>
      <c r="AK561" s="19"/>
      <c r="AL561" s="19"/>
      <c r="AM561" s="19"/>
      <c r="AN561" s="19"/>
      <c r="AO561" s="19"/>
      <c r="AP561" s="19"/>
      <c r="AR561" s="19"/>
      <c r="AS561" s="19"/>
    </row>
    <row r="562" spans="1:45" x14ac:dyDescent="0.2">
      <c r="A562" s="35"/>
      <c r="B562" s="34"/>
      <c r="C562" s="35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H562" s="19"/>
      <c r="AI562" s="19"/>
      <c r="AJ562" s="19"/>
      <c r="AK562" s="19"/>
      <c r="AL562" s="19"/>
      <c r="AM562" s="19"/>
      <c r="AN562" s="19"/>
      <c r="AO562" s="19"/>
      <c r="AP562" s="19"/>
      <c r="AR562" s="19"/>
      <c r="AS562" s="19"/>
    </row>
    <row r="563" spans="1:45" x14ac:dyDescent="0.2">
      <c r="A563" s="35"/>
      <c r="B563" s="34"/>
      <c r="C563" s="35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H563" s="19"/>
      <c r="AI563" s="19"/>
      <c r="AJ563" s="19"/>
      <c r="AK563" s="19"/>
      <c r="AL563" s="19"/>
      <c r="AM563" s="19"/>
      <c r="AN563" s="19"/>
      <c r="AO563" s="19"/>
      <c r="AP563" s="19"/>
      <c r="AR563" s="19"/>
      <c r="AS563" s="19"/>
    </row>
    <row r="564" spans="1:45" x14ac:dyDescent="0.2">
      <c r="A564" s="35"/>
      <c r="B564" s="34"/>
      <c r="C564" s="35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H564" s="19"/>
      <c r="AI564" s="19"/>
      <c r="AJ564" s="19"/>
      <c r="AK564" s="19"/>
      <c r="AL564" s="19"/>
      <c r="AM564" s="19"/>
      <c r="AN564" s="19"/>
      <c r="AO564" s="19"/>
      <c r="AP564" s="19"/>
      <c r="AR564" s="19"/>
      <c r="AS564" s="19"/>
    </row>
    <row r="565" spans="1:45" x14ac:dyDescent="0.2">
      <c r="A565" s="35"/>
      <c r="B565" s="34"/>
      <c r="C565" s="35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H565" s="19"/>
      <c r="AI565" s="19"/>
      <c r="AJ565" s="19"/>
      <c r="AK565" s="19"/>
      <c r="AL565" s="19"/>
      <c r="AM565" s="19"/>
      <c r="AN565" s="19"/>
      <c r="AO565" s="19"/>
      <c r="AP565" s="19"/>
      <c r="AR565" s="19"/>
      <c r="AS565" s="19"/>
    </row>
    <row r="566" spans="1:45" x14ac:dyDescent="0.2">
      <c r="A566" s="35"/>
      <c r="B566" s="34"/>
      <c r="C566" s="35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H566" s="19"/>
      <c r="AI566" s="19"/>
      <c r="AJ566" s="19"/>
      <c r="AK566" s="19"/>
      <c r="AL566" s="19"/>
      <c r="AM566" s="19"/>
      <c r="AN566" s="19"/>
      <c r="AO566" s="19"/>
      <c r="AP566" s="19"/>
      <c r="AR566" s="19"/>
      <c r="AS566" s="19"/>
    </row>
    <row r="567" spans="1:45" x14ac:dyDescent="0.2">
      <c r="A567" s="35"/>
      <c r="B567" s="34"/>
      <c r="C567" s="35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H567" s="19"/>
      <c r="AI567" s="19"/>
      <c r="AJ567" s="19"/>
      <c r="AK567" s="19"/>
      <c r="AL567" s="19"/>
      <c r="AM567" s="19"/>
      <c r="AN567" s="19"/>
      <c r="AO567" s="19"/>
      <c r="AP567" s="19"/>
      <c r="AR567" s="19"/>
      <c r="AS567" s="19"/>
    </row>
    <row r="568" spans="1:45" x14ac:dyDescent="0.2">
      <c r="A568" s="35"/>
      <c r="B568" s="34"/>
      <c r="C568" s="35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H568" s="19"/>
      <c r="AI568" s="19"/>
      <c r="AJ568" s="19"/>
      <c r="AK568" s="19"/>
      <c r="AL568" s="19"/>
      <c r="AM568" s="19"/>
      <c r="AN568" s="19"/>
      <c r="AO568" s="19"/>
      <c r="AP568" s="19"/>
      <c r="AR568" s="19"/>
      <c r="AS568" s="19"/>
    </row>
    <row r="569" spans="1:45" x14ac:dyDescent="0.2">
      <c r="A569" s="35"/>
      <c r="B569" s="34"/>
      <c r="C569" s="35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H569" s="19"/>
      <c r="AI569" s="19"/>
      <c r="AJ569" s="19"/>
      <c r="AK569" s="19"/>
      <c r="AL569" s="19"/>
      <c r="AM569" s="19"/>
      <c r="AN569" s="19"/>
      <c r="AO569" s="19"/>
      <c r="AP569" s="19"/>
      <c r="AR569" s="19"/>
      <c r="AS569" s="19"/>
    </row>
    <row r="570" spans="1:45" x14ac:dyDescent="0.2">
      <c r="A570" s="35"/>
      <c r="B570" s="34"/>
      <c r="C570" s="35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H570" s="19"/>
      <c r="AI570" s="19"/>
      <c r="AJ570" s="19"/>
      <c r="AK570" s="19"/>
      <c r="AL570" s="19"/>
      <c r="AM570" s="19"/>
      <c r="AN570" s="19"/>
      <c r="AO570" s="19"/>
      <c r="AP570" s="19"/>
      <c r="AR570" s="19"/>
      <c r="AS570" s="19"/>
    </row>
    <row r="571" spans="1:45" x14ac:dyDescent="0.2">
      <c r="A571" s="35"/>
      <c r="B571" s="34"/>
      <c r="C571" s="35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H571" s="19"/>
      <c r="AI571" s="19"/>
      <c r="AJ571" s="19"/>
      <c r="AK571" s="19"/>
      <c r="AL571" s="19"/>
      <c r="AM571" s="19"/>
      <c r="AN571" s="19"/>
      <c r="AO571" s="19"/>
      <c r="AP571" s="19"/>
      <c r="AR571" s="19"/>
      <c r="AS571" s="19"/>
    </row>
    <row r="572" spans="1:45" x14ac:dyDescent="0.2">
      <c r="A572" s="35"/>
      <c r="B572" s="34"/>
      <c r="C572" s="35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H572" s="19"/>
      <c r="AI572" s="19"/>
      <c r="AJ572" s="19"/>
      <c r="AK572" s="19"/>
      <c r="AL572" s="19"/>
      <c r="AM572" s="19"/>
      <c r="AN572" s="19"/>
      <c r="AO572" s="19"/>
      <c r="AP572" s="19"/>
      <c r="AR572" s="19"/>
      <c r="AS572" s="19"/>
    </row>
    <row r="573" spans="1:45" x14ac:dyDescent="0.2">
      <c r="A573" s="35"/>
      <c r="B573" s="34"/>
      <c r="C573" s="35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H573" s="19"/>
      <c r="AI573" s="19"/>
      <c r="AJ573" s="19"/>
      <c r="AK573" s="19"/>
      <c r="AL573" s="19"/>
      <c r="AM573" s="19"/>
      <c r="AN573" s="19"/>
      <c r="AO573" s="19"/>
      <c r="AP573" s="19"/>
      <c r="AR573" s="19"/>
      <c r="AS573" s="19"/>
    </row>
    <row r="574" spans="1:45" x14ac:dyDescent="0.2">
      <c r="A574" s="35"/>
      <c r="B574" s="34"/>
      <c r="C574" s="35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H574" s="19"/>
      <c r="AI574" s="19"/>
      <c r="AJ574" s="19"/>
      <c r="AK574" s="19"/>
      <c r="AL574" s="19"/>
      <c r="AM574" s="19"/>
      <c r="AN574" s="19"/>
      <c r="AO574" s="19"/>
      <c r="AP574" s="19"/>
      <c r="AR574" s="19"/>
      <c r="AS574" s="19"/>
    </row>
    <row r="575" spans="1:45" x14ac:dyDescent="0.2">
      <c r="A575" s="35"/>
      <c r="B575" s="34"/>
      <c r="C575" s="35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H575" s="19"/>
      <c r="AI575" s="19"/>
      <c r="AJ575" s="19"/>
      <c r="AK575" s="19"/>
      <c r="AL575" s="19"/>
      <c r="AM575" s="19"/>
      <c r="AN575" s="19"/>
      <c r="AO575" s="19"/>
      <c r="AP575" s="19"/>
      <c r="AR575" s="19"/>
      <c r="AS575" s="19"/>
    </row>
    <row r="576" spans="1:45" x14ac:dyDescent="0.2">
      <c r="A576" s="35"/>
      <c r="B576" s="34"/>
      <c r="C576" s="35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H576" s="19"/>
      <c r="AI576" s="19"/>
      <c r="AJ576" s="19"/>
      <c r="AK576" s="19"/>
      <c r="AL576" s="19"/>
      <c r="AM576" s="19"/>
      <c r="AN576" s="19"/>
      <c r="AO576" s="19"/>
      <c r="AP576" s="19"/>
      <c r="AR576" s="19"/>
      <c r="AS576" s="19"/>
    </row>
    <row r="577" spans="1:45" x14ac:dyDescent="0.2">
      <c r="A577" s="35"/>
      <c r="B577" s="34"/>
      <c r="C577" s="35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H577" s="19"/>
      <c r="AI577" s="19"/>
      <c r="AJ577" s="19"/>
      <c r="AK577" s="19"/>
      <c r="AL577" s="19"/>
      <c r="AM577" s="19"/>
      <c r="AN577" s="19"/>
      <c r="AO577" s="19"/>
      <c r="AP577" s="19"/>
      <c r="AR577" s="19"/>
      <c r="AS577" s="19"/>
    </row>
    <row r="578" spans="1:45" x14ac:dyDescent="0.2">
      <c r="A578" s="35"/>
      <c r="B578" s="34"/>
      <c r="C578" s="35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H578" s="19"/>
      <c r="AI578" s="19"/>
      <c r="AJ578" s="19"/>
      <c r="AK578" s="19"/>
      <c r="AL578" s="19"/>
      <c r="AM578" s="19"/>
      <c r="AN578" s="19"/>
      <c r="AO578" s="19"/>
      <c r="AP578" s="19"/>
      <c r="AR578" s="19"/>
      <c r="AS578" s="19"/>
    </row>
    <row r="579" spans="1:45" x14ac:dyDescent="0.2">
      <c r="A579" s="35"/>
      <c r="B579" s="34"/>
      <c r="C579" s="35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H579" s="19"/>
      <c r="AI579" s="19"/>
      <c r="AJ579" s="19"/>
      <c r="AK579" s="19"/>
      <c r="AL579" s="19"/>
      <c r="AM579" s="19"/>
      <c r="AN579" s="19"/>
      <c r="AO579" s="19"/>
      <c r="AP579" s="19"/>
      <c r="AR579" s="19"/>
      <c r="AS579" s="19"/>
    </row>
    <row r="580" spans="1:45" x14ac:dyDescent="0.2">
      <c r="A580" s="35"/>
      <c r="B580" s="34"/>
      <c r="C580" s="35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H580" s="19"/>
      <c r="AI580" s="19"/>
      <c r="AJ580" s="19"/>
      <c r="AK580" s="19"/>
      <c r="AL580" s="19"/>
      <c r="AM580" s="19"/>
      <c r="AN580" s="19"/>
      <c r="AO580" s="19"/>
      <c r="AP580" s="19"/>
      <c r="AR580" s="19"/>
      <c r="AS580" s="19"/>
    </row>
    <row r="581" spans="1:45" x14ac:dyDescent="0.2">
      <c r="A581" s="35"/>
      <c r="B581" s="34"/>
      <c r="C581" s="35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H581" s="19"/>
      <c r="AI581" s="19"/>
      <c r="AJ581" s="19"/>
      <c r="AK581" s="19"/>
      <c r="AL581" s="19"/>
      <c r="AM581" s="19"/>
      <c r="AN581" s="19"/>
      <c r="AO581" s="19"/>
      <c r="AP581" s="19"/>
      <c r="AR581" s="19"/>
      <c r="AS581" s="19"/>
    </row>
    <row r="582" spans="1:45" x14ac:dyDescent="0.2">
      <c r="A582" s="35"/>
      <c r="B582" s="34"/>
      <c r="C582" s="35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H582" s="19"/>
      <c r="AI582" s="19"/>
      <c r="AJ582" s="19"/>
      <c r="AK582" s="19"/>
      <c r="AL582" s="19"/>
      <c r="AM582" s="19"/>
      <c r="AN582" s="19"/>
      <c r="AO582" s="19"/>
      <c r="AP582" s="19"/>
      <c r="AR582" s="19"/>
      <c r="AS582" s="19"/>
    </row>
    <row r="583" spans="1:45" x14ac:dyDescent="0.2">
      <c r="A583" s="35"/>
      <c r="B583" s="34"/>
      <c r="C583" s="35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H583" s="19"/>
      <c r="AI583" s="19"/>
      <c r="AJ583" s="19"/>
      <c r="AK583" s="19"/>
      <c r="AL583" s="19"/>
      <c r="AM583" s="19"/>
      <c r="AN583" s="19"/>
      <c r="AO583" s="19"/>
      <c r="AP583" s="19"/>
      <c r="AR583" s="19"/>
      <c r="AS583" s="19"/>
    </row>
    <row r="584" spans="1:45" x14ac:dyDescent="0.2">
      <c r="A584" s="35"/>
      <c r="B584" s="34"/>
      <c r="C584" s="35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H584" s="19"/>
      <c r="AI584" s="19"/>
      <c r="AJ584" s="19"/>
      <c r="AK584" s="19"/>
      <c r="AL584" s="19"/>
      <c r="AM584" s="19"/>
      <c r="AN584" s="19"/>
      <c r="AO584" s="19"/>
      <c r="AP584" s="19"/>
      <c r="AR584" s="19"/>
      <c r="AS584" s="19"/>
    </row>
    <row r="585" spans="1:45" x14ac:dyDescent="0.2">
      <c r="A585" s="35"/>
      <c r="B585" s="34"/>
      <c r="C585" s="35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H585" s="19"/>
      <c r="AI585" s="19"/>
      <c r="AJ585" s="19"/>
      <c r="AK585" s="19"/>
      <c r="AL585" s="19"/>
      <c r="AM585" s="19"/>
      <c r="AN585" s="19"/>
      <c r="AO585" s="19"/>
      <c r="AP585" s="19"/>
      <c r="AR585" s="19"/>
      <c r="AS585" s="19"/>
    </row>
    <row r="586" spans="1:45" x14ac:dyDescent="0.2">
      <c r="A586" s="35"/>
      <c r="B586" s="34"/>
      <c r="C586" s="35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H586" s="19"/>
      <c r="AI586" s="19"/>
      <c r="AJ586" s="19"/>
      <c r="AK586" s="19"/>
      <c r="AL586" s="19"/>
      <c r="AM586" s="19"/>
      <c r="AN586" s="19"/>
      <c r="AO586" s="19"/>
      <c r="AP586" s="19"/>
      <c r="AR586" s="19"/>
      <c r="AS586" s="19"/>
    </row>
    <row r="587" spans="1:45" x14ac:dyDescent="0.2">
      <c r="A587" s="35"/>
      <c r="B587" s="34"/>
      <c r="C587" s="35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H587" s="19"/>
      <c r="AI587" s="19"/>
      <c r="AJ587" s="19"/>
      <c r="AK587" s="19"/>
      <c r="AL587" s="19"/>
      <c r="AM587" s="19"/>
      <c r="AN587" s="19"/>
      <c r="AO587" s="19"/>
      <c r="AP587" s="19"/>
      <c r="AR587" s="19"/>
      <c r="AS587" s="19"/>
    </row>
    <row r="588" spans="1:45" x14ac:dyDescent="0.2">
      <c r="A588" s="35"/>
      <c r="B588" s="34"/>
      <c r="C588" s="35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H588" s="19"/>
      <c r="AI588" s="19"/>
      <c r="AJ588" s="19"/>
      <c r="AK588" s="19"/>
      <c r="AL588" s="19"/>
      <c r="AM588" s="19"/>
      <c r="AN588" s="19"/>
      <c r="AO588" s="19"/>
      <c r="AP588" s="19"/>
      <c r="AR588" s="19"/>
      <c r="AS588" s="19"/>
    </row>
    <row r="589" spans="1:45" x14ac:dyDescent="0.2">
      <c r="A589" s="35"/>
      <c r="B589" s="34"/>
      <c r="C589" s="35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H589" s="19"/>
      <c r="AI589" s="19"/>
      <c r="AJ589" s="19"/>
      <c r="AK589" s="19"/>
      <c r="AL589" s="19"/>
      <c r="AM589" s="19"/>
      <c r="AN589" s="19"/>
      <c r="AO589" s="19"/>
      <c r="AP589" s="19"/>
      <c r="AR589" s="19"/>
      <c r="AS589" s="19"/>
    </row>
    <row r="590" spans="1:45" x14ac:dyDescent="0.2">
      <c r="A590" s="35"/>
      <c r="B590" s="34"/>
      <c r="C590" s="35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H590" s="19"/>
      <c r="AI590" s="19"/>
      <c r="AJ590" s="19"/>
      <c r="AK590" s="19"/>
      <c r="AL590" s="19"/>
      <c r="AM590" s="19"/>
      <c r="AN590" s="19"/>
      <c r="AO590" s="19"/>
      <c r="AP590" s="19"/>
      <c r="AR590" s="19"/>
      <c r="AS590" s="19"/>
    </row>
    <row r="591" spans="1:45" x14ac:dyDescent="0.2">
      <c r="A591" s="35"/>
      <c r="B591" s="34"/>
      <c r="C591" s="35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H591" s="19"/>
      <c r="AI591" s="19"/>
      <c r="AJ591" s="19"/>
      <c r="AK591" s="19"/>
      <c r="AL591" s="19"/>
      <c r="AM591" s="19"/>
      <c r="AN591" s="19"/>
      <c r="AO591" s="19"/>
      <c r="AP591" s="19"/>
      <c r="AR591" s="19"/>
      <c r="AS591" s="19"/>
    </row>
    <row r="592" spans="1:45" x14ac:dyDescent="0.2">
      <c r="A592" s="35"/>
      <c r="B592" s="34"/>
      <c r="C592" s="35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H592" s="19"/>
      <c r="AI592" s="19"/>
      <c r="AJ592" s="19"/>
      <c r="AK592" s="19"/>
      <c r="AL592" s="19"/>
      <c r="AM592" s="19"/>
      <c r="AN592" s="19"/>
      <c r="AO592" s="19"/>
      <c r="AP592" s="19"/>
      <c r="AR592" s="19"/>
      <c r="AS592" s="19"/>
    </row>
    <row r="593" spans="1:45" x14ac:dyDescent="0.2">
      <c r="A593" s="35"/>
      <c r="B593" s="34"/>
      <c r="C593" s="35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H593" s="19"/>
      <c r="AI593" s="19"/>
      <c r="AJ593" s="19"/>
      <c r="AK593" s="19"/>
      <c r="AL593" s="19"/>
      <c r="AM593" s="19"/>
      <c r="AN593" s="19"/>
      <c r="AO593" s="19"/>
      <c r="AP593" s="19"/>
      <c r="AR593" s="19"/>
      <c r="AS593" s="19"/>
    </row>
    <row r="594" spans="1:45" x14ac:dyDescent="0.2">
      <c r="A594" s="35"/>
      <c r="B594" s="34"/>
      <c r="C594" s="35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H594" s="19"/>
      <c r="AI594" s="19"/>
      <c r="AJ594" s="19"/>
      <c r="AK594" s="19"/>
      <c r="AL594" s="19"/>
      <c r="AM594" s="19"/>
      <c r="AN594" s="19"/>
      <c r="AO594" s="19"/>
      <c r="AP594" s="19"/>
      <c r="AR594" s="19"/>
      <c r="AS594" s="19"/>
    </row>
    <row r="595" spans="1:45" x14ac:dyDescent="0.2">
      <c r="A595" s="35"/>
      <c r="B595" s="34"/>
      <c r="C595" s="35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H595" s="19"/>
      <c r="AI595" s="19"/>
      <c r="AJ595" s="19"/>
      <c r="AK595" s="19"/>
      <c r="AL595" s="19"/>
      <c r="AM595" s="19"/>
      <c r="AN595" s="19"/>
      <c r="AO595" s="19"/>
      <c r="AP595" s="19"/>
      <c r="AR595" s="19"/>
      <c r="AS595" s="19"/>
    </row>
    <row r="596" spans="1:45" x14ac:dyDescent="0.2">
      <c r="A596" s="35"/>
      <c r="B596" s="34"/>
      <c r="C596" s="35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H596" s="19"/>
      <c r="AI596" s="19"/>
      <c r="AJ596" s="19"/>
      <c r="AK596" s="19"/>
      <c r="AL596" s="19"/>
      <c r="AM596" s="19"/>
      <c r="AN596" s="19"/>
      <c r="AO596" s="19"/>
      <c r="AP596" s="19"/>
      <c r="AR596" s="19"/>
      <c r="AS596" s="19"/>
    </row>
    <row r="597" spans="1:45" x14ac:dyDescent="0.2">
      <c r="A597" s="35"/>
      <c r="B597" s="34"/>
      <c r="C597" s="35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H597" s="19"/>
      <c r="AI597" s="19"/>
      <c r="AJ597" s="19"/>
      <c r="AK597" s="19"/>
      <c r="AL597" s="19"/>
      <c r="AM597" s="19"/>
      <c r="AN597" s="19"/>
      <c r="AO597" s="19"/>
      <c r="AP597" s="19"/>
      <c r="AR597" s="19"/>
      <c r="AS597" s="19"/>
    </row>
    <row r="598" spans="1:45" x14ac:dyDescent="0.2">
      <c r="A598" s="35"/>
      <c r="B598" s="34"/>
      <c r="C598" s="35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H598" s="19"/>
      <c r="AI598" s="19"/>
      <c r="AJ598" s="19"/>
      <c r="AK598" s="19"/>
      <c r="AL598" s="19"/>
      <c r="AM598" s="19"/>
      <c r="AN598" s="19"/>
      <c r="AO598" s="19"/>
      <c r="AP598" s="19"/>
      <c r="AR598" s="19"/>
      <c r="AS598" s="19"/>
    </row>
    <row r="599" spans="1:45" x14ac:dyDescent="0.2">
      <c r="A599" s="35"/>
      <c r="B599" s="34"/>
      <c r="C599" s="35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H599" s="19"/>
      <c r="AI599" s="19"/>
      <c r="AJ599" s="19"/>
      <c r="AK599" s="19"/>
      <c r="AL599" s="19"/>
      <c r="AM599" s="19"/>
      <c r="AN599" s="19"/>
      <c r="AO599" s="19"/>
      <c r="AP599" s="19"/>
      <c r="AR599" s="19"/>
      <c r="AS599" s="19"/>
    </row>
    <row r="600" spans="1:45" x14ac:dyDescent="0.2">
      <c r="A600" s="35"/>
      <c r="B600" s="34"/>
      <c r="C600" s="35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H600" s="19"/>
      <c r="AI600" s="19"/>
      <c r="AJ600" s="19"/>
      <c r="AK600" s="19"/>
      <c r="AL600" s="19"/>
      <c r="AM600" s="19"/>
      <c r="AN600" s="19"/>
      <c r="AO600" s="19"/>
      <c r="AP600" s="19"/>
      <c r="AR600" s="19"/>
      <c r="AS600" s="19"/>
    </row>
    <row r="601" spans="1:45" x14ac:dyDescent="0.2">
      <c r="A601" s="35"/>
      <c r="B601" s="34"/>
      <c r="C601" s="35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H601" s="19"/>
      <c r="AI601" s="19"/>
      <c r="AJ601" s="19"/>
      <c r="AK601" s="19"/>
      <c r="AL601" s="19"/>
      <c r="AM601" s="19"/>
      <c r="AN601" s="19"/>
      <c r="AO601" s="19"/>
      <c r="AP601" s="19"/>
      <c r="AR601" s="19"/>
      <c r="AS601" s="19"/>
    </row>
    <row r="602" spans="1:45" x14ac:dyDescent="0.2">
      <c r="A602" s="35"/>
      <c r="B602" s="34"/>
      <c r="C602" s="35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H602" s="19"/>
      <c r="AI602" s="19"/>
      <c r="AJ602" s="19"/>
      <c r="AK602" s="19"/>
      <c r="AL602" s="19"/>
      <c r="AM602" s="19"/>
      <c r="AN602" s="19"/>
      <c r="AO602" s="19"/>
      <c r="AP602" s="19"/>
      <c r="AR602" s="19"/>
      <c r="AS602" s="19"/>
    </row>
    <row r="603" spans="1:45" x14ac:dyDescent="0.2">
      <c r="A603" s="35"/>
      <c r="B603" s="34"/>
      <c r="C603" s="35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H603" s="19"/>
      <c r="AI603" s="19"/>
      <c r="AJ603" s="19"/>
      <c r="AK603" s="19"/>
      <c r="AL603" s="19"/>
      <c r="AM603" s="19"/>
      <c r="AN603" s="19"/>
      <c r="AO603" s="19"/>
      <c r="AP603" s="19"/>
      <c r="AR603" s="19"/>
      <c r="AS603" s="19"/>
    </row>
    <row r="604" spans="1:45" x14ac:dyDescent="0.2">
      <c r="A604" s="35"/>
      <c r="B604" s="34"/>
      <c r="C604" s="35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H604" s="19"/>
      <c r="AI604" s="19"/>
      <c r="AJ604" s="19"/>
      <c r="AK604" s="19"/>
      <c r="AL604" s="19"/>
      <c r="AM604" s="19"/>
      <c r="AN604" s="19"/>
      <c r="AO604" s="19"/>
      <c r="AP604" s="19"/>
      <c r="AR604" s="19"/>
      <c r="AS604" s="19"/>
    </row>
    <row r="605" spans="1:45" x14ac:dyDescent="0.2">
      <c r="A605" s="35"/>
      <c r="B605" s="34"/>
      <c r="C605" s="35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H605" s="19"/>
      <c r="AI605" s="19"/>
      <c r="AJ605" s="19"/>
      <c r="AK605" s="19"/>
      <c r="AL605" s="19"/>
      <c r="AM605" s="19"/>
      <c r="AN605" s="19"/>
      <c r="AO605" s="19"/>
      <c r="AP605" s="19"/>
      <c r="AR605" s="19"/>
      <c r="AS605" s="19"/>
    </row>
    <row r="606" spans="1:45" x14ac:dyDescent="0.2">
      <c r="A606" s="35"/>
      <c r="B606" s="34"/>
      <c r="C606" s="35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H606" s="19"/>
      <c r="AI606" s="19"/>
      <c r="AJ606" s="19"/>
      <c r="AK606" s="19"/>
      <c r="AL606" s="19"/>
      <c r="AM606" s="19"/>
      <c r="AN606" s="19"/>
      <c r="AO606" s="19"/>
      <c r="AP606" s="19"/>
      <c r="AR606" s="19"/>
      <c r="AS606" s="19"/>
    </row>
    <row r="607" spans="1:45" x14ac:dyDescent="0.2">
      <c r="A607" s="35"/>
      <c r="B607" s="34"/>
      <c r="C607" s="35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H607" s="19"/>
      <c r="AI607" s="19"/>
      <c r="AJ607" s="19"/>
      <c r="AK607" s="19"/>
      <c r="AL607" s="19"/>
      <c r="AM607" s="19"/>
      <c r="AN607" s="19"/>
      <c r="AO607" s="19"/>
      <c r="AP607" s="19"/>
      <c r="AR607" s="19"/>
      <c r="AS607" s="19"/>
    </row>
    <row r="608" spans="1:45" x14ac:dyDescent="0.2">
      <c r="A608" s="35"/>
      <c r="B608" s="34"/>
      <c r="C608" s="35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H608" s="19"/>
      <c r="AI608" s="19"/>
      <c r="AJ608" s="19"/>
      <c r="AK608" s="19"/>
      <c r="AL608" s="19"/>
      <c r="AM608" s="19"/>
      <c r="AN608" s="19"/>
      <c r="AO608" s="19"/>
      <c r="AP608" s="19"/>
      <c r="AR608" s="19"/>
      <c r="AS608" s="19"/>
    </row>
    <row r="609" spans="1:45" x14ac:dyDescent="0.2">
      <c r="A609" s="35"/>
      <c r="B609" s="34"/>
      <c r="C609" s="35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H609" s="19"/>
      <c r="AI609" s="19"/>
      <c r="AJ609" s="19"/>
      <c r="AK609" s="19"/>
      <c r="AL609" s="19"/>
      <c r="AM609" s="19"/>
      <c r="AN609" s="19"/>
      <c r="AO609" s="19"/>
      <c r="AP609" s="19"/>
      <c r="AR609" s="19"/>
      <c r="AS609" s="19"/>
    </row>
    <row r="610" spans="1:45" x14ac:dyDescent="0.2">
      <c r="A610" s="35"/>
      <c r="B610" s="34"/>
      <c r="C610" s="35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H610" s="19"/>
      <c r="AI610" s="19"/>
      <c r="AJ610" s="19"/>
      <c r="AK610" s="19"/>
      <c r="AL610" s="19"/>
      <c r="AM610" s="19"/>
      <c r="AN610" s="19"/>
      <c r="AO610" s="19"/>
      <c r="AP610" s="19"/>
      <c r="AR610" s="19"/>
      <c r="AS610" s="19"/>
    </row>
    <row r="611" spans="1:45" x14ac:dyDescent="0.2">
      <c r="A611" s="35"/>
      <c r="B611" s="34"/>
      <c r="C611" s="35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H611" s="19"/>
      <c r="AI611" s="19"/>
      <c r="AJ611" s="19"/>
      <c r="AK611" s="19"/>
      <c r="AL611" s="19"/>
      <c r="AM611" s="19"/>
      <c r="AN611" s="19"/>
      <c r="AO611" s="19"/>
      <c r="AP611" s="19"/>
      <c r="AR611" s="19"/>
      <c r="AS611" s="19"/>
    </row>
    <row r="612" spans="1:45" x14ac:dyDescent="0.2">
      <c r="A612" s="35"/>
      <c r="B612" s="34"/>
      <c r="C612" s="35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H612" s="19"/>
      <c r="AI612" s="19"/>
      <c r="AJ612" s="19"/>
      <c r="AK612" s="19"/>
      <c r="AL612" s="19"/>
      <c r="AM612" s="19"/>
      <c r="AN612" s="19"/>
      <c r="AO612" s="19"/>
      <c r="AP612" s="19"/>
      <c r="AR612" s="19"/>
      <c r="AS612" s="19"/>
    </row>
    <row r="613" spans="1:45" x14ac:dyDescent="0.2">
      <c r="A613" s="35"/>
      <c r="B613" s="34"/>
      <c r="C613" s="35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H613" s="19"/>
      <c r="AI613" s="19"/>
      <c r="AJ613" s="19"/>
      <c r="AK613" s="19"/>
      <c r="AL613" s="19"/>
      <c r="AM613" s="19"/>
      <c r="AN613" s="19"/>
      <c r="AO613" s="19"/>
      <c r="AP613" s="19"/>
      <c r="AR613" s="19"/>
      <c r="AS613" s="19"/>
    </row>
    <row r="614" spans="1:45" x14ac:dyDescent="0.2">
      <c r="A614" s="35"/>
      <c r="B614" s="34"/>
      <c r="C614" s="35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H614" s="19"/>
      <c r="AI614" s="19"/>
      <c r="AJ614" s="19"/>
      <c r="AK614" s="19"/>
      <c r="AL614" s="19"/>
      <c r="AM614" s="19"/>
      <c r="AN614" s="19"/>
      <c r="AO614" s="19"/>
      <c r="AP614" s="19"/>
      <c r="AR614" s="19"/>
      <c r="AS614" s="19"/>
    </row>
    <row r="615" spans="1:45" x14ac:dyDescent="0.2">
      <c r="A615" s="35"/>
      <c r="B615" s="34"/>
      <c r="C615" s="35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H615" s="19"/>
      <c r="AI615" s="19"/>
      <c r="AJ615" s="19"/>
      <c r="AK615" s="19"/>
      <c r="AL615" s="19"/>
      <c r="AM615" s="19"/>
      <c r="AN615" s="19"/>
      <c r="AO615" s="19"/>
      <c r="AP615" s="19"/>
      <c r="AR615" s="19"/>
      <c r="AS615" s="19"/>
    </row>
    <row r="616" spans="1:45" x14ac:dyDescent="0.2">
      <c r="A616" s="35"/>
      <c r="B616" s="34"/>
      <c r="C616" s="35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H616" s="19"/>
      <c r="AI616" s="19"/>
      <c r="AJ616" s="19"/>
      <c r="AK616" s="19"/>
      <c r="AL616" s="19"/>
      <c r="AM616" s="19"/>
      <c r="AN616" s="19"/>
      <c r="AO616" s="19"/>
      <c r="AP616" s="19"/>
      <c r="AR616" s="19"/>
      <c r="AS616" s="19"/>
    </row>
    <row r="617" spans="1:45" x14ac:dyDescent="0.2">
      <c r="A617" s="35"/>
      <c r="B617" s="34"/>
      <c r="C617" s="35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H617" s="19"/>
      <c r="AI617" s="19"/>
      <c r="AJ617" s="19"/>
      <c r="AK617" s="19"/>
      <c r="AL617" s="19"/>
      <c r="AM617" s="19"/>
      <c r="AN617" s="19"/>
      <c r="AO617" s="19"/>
      <c r="AP617" s="19"/>
      <c r="AR617" s="19"/>
      <c r="AS617" s="19"/>
    </row>
    <row r="618" spans="1:45" x14ac:dyDescent="0.2">
      <c r="A618" s="35"/>
      <c r="B618" s="34"/>
      <c r="C618" s="35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H618" s="19"/>
      <c r="AI618" s="19"/>
      <c r="AJ618" s="19"/>
      <c r="AK618" s="19"/>
      <c r="AL618" s="19"/>
      <c r="AM618" s="19"/>
      <c r="AN618" s="19"/>
      <c r="AO618" s="19"/>
      <c r="AP618" s="19"/>
      <c r="AR618" s="19"/>
      <c r="AS618" s="19"/>
    </row>
    <row r="619" spans="1:45" x14ac:dyDescent="0.2">
      <c r="A619" s="35"/>
      <c r="B619" s="34"/>
      <c r="C619" s="35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H619" s="19"/>
      <c r="AI619" s="19"/>
      <c r="AJ619" s="19"/>
      <c r="AK619" s="19"/>
      <c r="AL619" s="19"/>
      <c r="AM619" s="19"/>
      <c r="AN619" s="19"/>
      <c r="AO619" s="19"/>
      <c r="AP619" s="19"/>
      <c r="AR619" s="19"/>
      <c r="AS619" s="19"/>
    </row>
    <row r="620" spans="1:45" x14ac:dyDescent="0.2">
      <c r="A620" s="35"/>
      <c r="B620" s="34"/>
      <c r="C620" s="35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H620" s="19"/>
      <c r="AI620" s="19"/>
      <c r="AJ620" s="19"/>
      <c r="AK620" s="19"/>
      <c r="AL620" s="19"/>
      <c r="AM620" s="19"/>
      <c r="AN620" s="19"/>
      <c r="AO620" s="19"/>
      <c r="AP620" s="19"/>
      <c r="AR620" s="19"/>
      <c r="AS620" s="19"/>
    </row>
    <row r="621" spans="1:45" x14ac:dyDescent="0.2">
      <c r="A621" s="35"/>
      <c r="B621" s="34"/>
      <c r="C621" s="35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H621" s="19"/>
      <c r="AI621" s="19"/>
      <c r="AJ621" s="19"/>
      <c r="AK621" s="19"/>
      <c r="AL621" s="19"/>
      <c r="AM621" s="19"/>
      <c r="AN621" s="19"/>
      <c r="AO621" s="19"/>
      <c r="AP621" s="19"/>
      <c r="AR621" s="19"/>
      <c r="AS621" s="19"/>
    </row>
    <row r="622" spans="1:45" x14ac:dyDescent="0.2">
      <c r="A622" s="35"/>
      <c r="B622" s="34"/>
      <c r="C622" s="35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H622" s="19"/>
      <c r="AI622" s="19"/>
      <c r="AJ622" s="19"/>
      <c r="AK622" s="19"/>
      <c r="AL622" s="19"/>
      <c r="AM622" s="19"/>
      <c r="AN622" s="19"/>
      <c r="AO622" s="19"/>
      <c r="AP622" s="19"/>
      <c r="AR622" s="19"/>
      <c r="AS622" s="19"/>
    </row>
    <row r="623" spans="1:45" x14ac:dyDescent="0.2">
      <c r="A623" s="35"/>
      <c r="B623" s="34"/>
      <c r="C623" s="35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H623" s="19"/>
      <c r="AI623" s="19"/>
      <c r="AJ623" s="19"/>
      <c r="AK623" s="19"/>
      <c r="AL623" s="19"/>
      <c r="AM623" s="19"/>
      <c r="AN623" s="19"/>
      <c r="AO623" s="19"/>
      <c r="AP623" s="19"/>
      <c r="AR623" s="19"/>
      <c r="AS623" s="19"/>
    </row>
    <row r="624" spans="1:45" x14ac:dyDescent="0.2">
      <c r="A624" s="35"/>
      <c r="B624" s="34"/>
      <c r="C624" s="35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H624" s="19"/>
      <c r="AI624" s="19"/>
      <c r="AJ624" s="19"/>
      <c r="AK624" s="19"/>
      <c r="AL624" s="19"/>
      <c r="AM624" s="19"/>
      <c r="AN624" s="19"/>
      <c r="AO624" s="19"/>
      <c r="AP624" s="19"/>
      <c r="AR624" s="19"/>
      <c r="AS624" s="19"/>
    </row>
    <row r="625" spans="1:45" x14ac:dyDescent="0.2">
      <c r="A625" s="35"/>
      <c r="B625" s="34"/>
      <c r="C625" s="35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H625" s="19"/>
      <c r="AI625" s="19"/>
      <c r="AJ625" s="19"/>
      <c r="AK625" s="19"/>
      <c r="AL625" s="19"/>
      <c r="AM625" s="19"/>
      <c r="AN625" s="19"/>
      <c r="AO625" s="19"/>
      <c r="AP625" s="19"/>
      <c r="AR625" s="19"/>
      <c r="AS625" s="19"/>
    </row>
    <row r="626" spans="1:45" x14ac:dyDescent="0.2">
      <c r="A626" s="35"/>
      <c r="B626" s="34"/>
      <c r="C626" s="35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H626" s="19"/>
      <c r="AI626" s="19"/>
      <c r="AJ626" s="19"/>
      <c r="AK626" s="19"/>
      <c r="AL626" s="19"/>
      <c r="AM626" s="19"/>
      <c r="AN626" s="19"/>
      <c r="AO626" s="19"/>
      <c r="AP626" s="19"/>
      <c r="AR626" s="19"/>
      <c r="AS626" s="19"/>
    </row>
    <row r="627" spans="1:45" x14ac:dyDescent="0.2">
      <c r="A627" s="35"/>
      <c r="B627" s="34"/>
      <c r="C627" s="35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H627" s="19"/>
      <c r="AI627" s="19"/>
      <c r="AJ627" s="19"/>
      <c r="AK627" s="19"/>
      <c r="AL627" s="19"/>
      <c r="AM627" s="19"/>
      <c r="AN627" s="19"/>
      <c r="AO627" s="19"/>
      <c r="AP627" s="19"/>
      <c r="AR627" s="19"/>
      <c r="AS627" s="19"/>
    </row>
    <row r="628" spans="1:45" x14ac:dyDescent="0.2">
      <c r="A628" s="35"/>
      <c r="B628" s="34"/>
      <c r="C628" s="35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H628" s="19"/>
      <c r="AI628" s="19"/>
      <c r="AJ628" s="19"/>
      <c r="AK628" s="19"/>
      <c r="AL628" s="19"/>
      <c r="AM628" s="19"/>
      <c r="AN628" s="19"/>
      <c r="AO628" s="19"/>
      <c r="AP628" s="19"/>
      <c r="AR628" s="19"/>
      <c r="AS628" s="19"/>
    </row>
    <row r="629" spans="1:45" x14ac:dyDescent="0.2">
      <c r="A629" s="35"/>
      <c r="B629" s="34"/>
      <c r="C629" s="35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H629" s="19"/>
      <c r="AI629" s="19"/>
      <c r="AJ629" s="19"/>
      <c r="AK629" s="19"/>
      <c r="AL629" s="19"/>
      <c r="AM629" s="19"/>
      <c r="AN629" s="19"/>
      <c r="AO629" s="19"/>
      <c r="AP629" s="19"/>
      <c r="AR629" s="19"/>
      <c r="AS629" s="19"/>
    </row>
    <row r="630" spans="1:45" x14ac:dyDescent="0.2">
      <c r="A630" s="35"/>
      <c r="B630" s="34"/>
      <c r="C630" s="35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H630" s="19"/>
      <c r="AI630" s="19"/>
      <c r="AJ630" s="19"/>
      <c r="AK630" s="19"/>
      <c r="AL630" s="19"/>
      <c r="AM630" s="19"/>
      <c r="AN630" s="19"/>
      <c r="AO630" s="19"/>
      <c r="AP630" s="19"/>
      <c r="AR630" s="19"/>
      <c r="AS630" s="19"/>
    </row>
    <row r="631" spans="1:45" x14ac:dyDescent="0.2">
      <c r="A631" s="35"/>
      <c r="B631" s="34"/>
      <c r="C631" s="35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H631" s="19"/>
      <c r="AI631" s="19"/>
      <c r="AJ631" s="19"/>
      <c r="AK631" s="19"/>
      <c r="AL631" s="19"/>
      <c r="AM631" s="19"/>
      <c r="AN631" s="19"/>
      <c r="AO631" s="19"/>
      <c r="AP631" s="19"/>
      <c r="AR631" s="19"/>
      <c r="AS631" s="19"/>
    </row>
    <row r="632" spans="1:45" x14ac:dyDescent="0.2">
      <c r="A632" s="35"/>
      <c r="B632" s="34"/>
      <c r="C632" s="35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H632" s="19"/>
      <c r="AI632" s="19"/>
      <c r="AJ632" s="19"/>
      <c r="AK632" s="19"/>
      <c r="AL632" s="19"/>
      <c r="AM632" s="19"/>
      <c r="AN632" s="19"/>
      <c r="AO632" s="19"/>
      <c r="AP632" s="19"/>
      <c r="AR632" s="19"/>
      <c r="AS632" s="19"/>
    </row>
    <row r="633" spans="1:45" x14ac:dyDescent="0.2">
      <c r="A633" s="35"/>
      <c r="B633" s="34"/>
      <c r="C633" s="35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H633" s="19"/>
      <c r="AI633" s="19"/>
      <c r="AJ633" s="19"/>
      <c r="AK633" s="19"/>
      <c r="AL633" s="19"/>
      <c r="AM633" s="19"/>
      <c r="AN633" s="19"/>
      <c r="AO633" s="19"/>
      <c r="AP633" s="19"/>
      <c r="AR633" s="19"/>
      <c r="AS633" s="19"/>
    </row>
    <row r="634" spans="1:45" x14ac:dyDescent="0.2">
      <c r="A634" s="35"/>
      <c r="B634" s="34"/>
      <c r="C634" s="35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H634" s="19"/>
      <c r="AI634" s="19"/>
      <c r="AJ634" s="19"/>
      <c r="AK634" s="19"/>
      <c r="AL634" s="19"/>
      <c r="AM634" s="19"/>
      <c r="AN634" s="19"/>
      <c r="AO634" s="19"/>
      <c r="AP634" s="19"/>
      <c r="AR634" s="19"/>
      <c r="AS634" s="19"/>
    </row>
    <row r="635" spans="1:45" x14ac:dyDescent="0.2">
      <c r="A635" s="35"/>
      <c r="B635" s="34"/>
      <c r="C635" s="35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H635" s="19"/>
      <c r="AI635" s="19"/>
      <c r="AJ635" s="19"/>
      <c r="AK635" s="19"/>
      <c r="AL635" s="19"/>
      <c r="AM635" s="19"/>
      <c r="AN635" s="19"/>
      <c r="AO635" s="19"/>
      <c r="AP635" s="19"/>
      <c r="AR635" s="19"/>
      <c r="AS635" s="19"/>
    </row>
    <row r="636" spans="1:45" x14ac:dyDescent="0.2">
      <c r="A636" s="35"/>
      <c r="B636" s="34"/>
      <c r="C636" s="35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H636" s="19"/>
      <c r="AI636" s="19"/>
      <c r="AJ636" s="19"/>
      <c r="AK636" s="19"/>
      <c r="AL636" s="19"/>
      <c r="AM636" s="19"/>
      <c r="AN636" s="19"/>
      <c r="AO636" s="19"/>
      <c r="AP636" s="19"/>
      <c r="AR636" s="19"/>
      <c r="AS636" s="19"/>
    </row>
    <row r="637" spans="1:45" x14ac:dyDescent="0.2">
      <c r="A637" s="35"/>
      <c r="B637" s="34"/>
      <c r="C637" s="35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H637" s="19"/>
      <c r="AI637" s="19"/>
      <c r="AJ637" s="19"/>
      <c r="AK637" s="19"/>
      <c r="AL637" s="19"/>
      <c r="AM637" s="19"/>
      <c r="AN637" s="19"/>
      <c r="AO637" s="19"/>
      <c r="AP637" s="19"/>
      <c r="AR637" s="19"/>
      <c r="AS637" s="19"/>
    </row>
    <row r="638" spans="1:45" x14ac:dyDescent="0.2">
      <c r="A638" s="35"/>
      <c r="B638" s="34"/>
      <c r="C638" s="35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H638" s="19"/>
      <c r="AI638" s="19"/>
      <c r="AJ638" s="19"/>
      <c r="AK638" s="19"/>
      <c r="AL638" s="19"/>
      <c r="AM638" s="19"/>
      <c r="AN638" s="19"/>
      <c r="AO638" s="19"/>
      <c r="AP638" s="19"/>
      <c r="AR638" s="19"/>
      <c r="AS638" s="19"/>
    </row>
    <row r="639" spans="1:45" x14ac:dyDescent="0.2">
      <c r="A639" s="35"/>
      <c r="B639" s="34"/>
      <c r="C639" s="35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H639" s="19"/>
      <c r="AI639" s="19"/>
      <c r="AJ639" s="19"/>
      <c r="AK639" s="19"/>
      <c r="AL639" s="19"/>
      <c r="AM639" s="19"/>
      <c r="AN639" s="19"/>
      <c r="AO639" s="19"/>
      <c r="AP639" s="19"/>
      <c r="AR639" s="19"/>
      <c r="AS639" s="19"/>
    </row>
    <row r="640" spans="1:45" x14ac:dyDescent="0.2">
      <c r="A640" s="35"/>
      <c r="B640" s="34"/>
      <c r="C640" s="35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H640" s="19"/>
      <c r="AI640" s="19"/>
      <c r="AJ640" s="19"/>
      <c r="AK640" s="19"/>
      <c r="AL640" s="19"/>
      <c r="AM640" s="19"/>
      <c r="AN640" s="19"/>
      <c r="AO640" s="19"/>
      <c r="AP640" s="19"/>
      <c r="AR640" s="19"/>
      <c r="AS640" s="19"/>
    </row>
    <row r="641" spans="1:45" x14ac:dyDescent="0.2">
      <c r="A641" s="35"/>
      <c r="B641" s="34"/>
      <c r="C641" s="35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H641" s="19"/>
      <c r="AI641" s="19"/>
      <c r="AJ641" s="19"/>
      <c r="AK641" s="19"/>
      <c r="AL641" s="19"/>
      <c r="AM641" s="19"/>
      <c r="AN641" s="19"/>
      <c r="AO641" s="19"/>
      <c r="AP641" s="19"/>
      <c r="AR641" s="19"/>
      <c r="AS641" s="19"/>
    </row>
    <row r="642" spans="1:45" x14ac:dyDescent="0.2">
      <c r="A642" s="35"/>
      <c r="B642" s="34"/>
      <c r="C642" s="35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H642" s="19"/>
      <c r="AI642" s="19"/>
      <c r="AJ642" s="19"/>
      <c r="AK642" s="19"/>
      <c r="AL642" s="19"/>
      <c r="AM642" s="19"/>
      <c r="AN642" s="19"/>
      <c r="AO642" s="19"/>
      <c r="AP642" s="19"/>
      <c r="AR642" s="19"/>
      <c r="AS642" s="19"/>
    </row>
    <row r="643" spans="1:45" x14ac:dyDescent="0.2">
      <c r="A643" s="35"/>
      <c r="B643" s="34"/>
      <c r="C643" s="35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H643" s="19"/>
      <c r="AI643" s="19"/>
      <c r="AJ643" s="19"/>
      <c r="AK643" s="19"/>
      <c r="AL643" s="19"/>
      <c r="AM643" s="19"/>
      <c r="AN643" s="19"/>
      <c r="AO643" s="19"/>
      <c r="AP643" s="19"/>
      <c r="AR643" s="19"/>
      <c r="AS643" s="19"/>
    </row>
    <row r="644" spans="1:45" x14ac:dyDescent="0.2">
      <c r="A644" s="35"/>
      <c r="B644" s="34"/>
      <c r="C644" s="35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H644" s="19"/>
      <c r="AI644" s="19"/>
      <c r="AJ644" s="19"/>
      <c r="AK644" s="19"/>
      <c r="AL644" s="19"/>
      <c r="AM644" s="19"/>
      <c r="AN644" s="19"/>
      <c r="AO644" s="19"/>
      <c r="AP644" s="19"/>
      <c r="AR644" s="19"/>
      <c r="AS644" s="19"/>
    </row>
    <row r="645" spans="1:45" x14ac:dyDescent="0.2">
      <c r="A645" s="35"/>
      <c r="B645" s="34"/>
      <c r="C645" s="35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H645" s="19"/>
      <c r="AI645" s="19"/>
      <c r="AJ645" s="19"/>
      <c r="AK645" s="19"/>
      <c r="AL645" s="19"/>
      <c r="AM645" s="19"/>
      <c r="AN645" s="19"/>
      <c r="AO645" s="19"/>
      <c r="AP645" s="19"/>
      <c r="AR645" s="19"/>
      <c r="AS645" s="19"/>
    </row>
    <row r="646" spans="1:45" x14ac:dyDescent="0.2">
      <c r="A646" s="35"/>
      <c r="B646" s="34"/>
      <c r="C646" s="35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H646" s="19"/>
      <c r="AI646" s="19"/>
      <c r="AJ646" s="19"/>
      <c r="AK646" s="19"/>
      <c r="AL646" s="19"/>
      <c r="AM646" s="19"/>
      <c r="AN646" s="19"/>
      <c r="AO646" s="19"/>
      <c r="AP646" s="19"/>
      <c r="AR646" s="19"/>
      <c r="AS646" s="19"/>
    </row>
    <row r="647" spans="1:45" x14ac:dyDescent="0.2">
      <c r="A647" s="35"/>
      <c r="B647" s="34"/>
      <c r="C647" s="35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H647" s="19"/>
      <c r="AI647" s="19"/>
      <c r="AJ647" s="19"/>
      <c r="AK647" s="19"/>
      <c r="AL647" s="19"/>
      <c r="AM647" s="19"/>
      <c r="AN647" s="19"/>
      <c r="AO647" s="19"/>
      <c r="AP647" s="19"/>
      <c r="AR647" s="19"/>
      <c r="AS647" s="19"/>
    </row>
    <row r="648" spans="1:45" x14ac:dyDescent="0.2">
      <c r="A648" s="35"/>
      <c r="B648" s="34"/>
      <c r="C648" s="35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H648" s="19"/>
      <c r="AI648" s="19"/>
      <c r="AJ648" s="19"/>
      <c r="AK648" s="19"/>
      <c r="AL648" s="19"/>
      <c r="AM648" s="19"/>
      <c r="AN648" s="19"/>
      <c r="AO648" s="19"/>
      <c r="AP648" s="19"/>
      <c r="AR648" s="19"/>
      <c r="AS648" s="19"/>
    </row>
    <row r="649" spans="1:45" x14ac:dyDescent="0.2">
      <c r="A649" s="35"/>
      <c r="B649" s="34"/>
      <c r="C649" s="35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H649" s="19"/>
      <c r="AI649" s="19"/>
      <c r="AJ649" s="19"/>
      <c r="AK649" s="19"/>
      <c r="AL649" s="19"/>
      <c r="AM649" s="19"/>
      <c r="AN649" s="19"/>
      <c r="AO649" s="19"/>
      <c r="AP649" s="19"/>
      <c r="AR649" s="19"/>
      <c r="AS649" s="19"/>
    </row>
    <row r="650" spans="1:45" x14ac:dyDescent="0.2">
      <c r="A650" s="35"/>
      <c r="B650" s="34"/>
      <c r="C650" s="35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H650" s="19"/>
      <c r="AI650" s="19"/>
      <c r="AJ650" s="19"/>
      <c r="AK650" s="19"/>
      <c r="AL650" s="19"/>
      <c r="AM650" s="19"/>
      <c r="AN650" s="19"/>
      <c r="AO650" s="19"/>
      <c r="AP650" s="19"/>
      <c r="AR650" s="19"/>
      <c r="AS650" s="19"/>
    </row>
    <row r="651" spans="1:45" x14ac:dyDescent="0.2">
      <c r="A651" s="35"/>
      <c r="B651" s="34"/>
      <c r="C651" s="35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H651" s="19"/>
      <c r="AI651" s="19"/>
      <c r="AJ651" s="19"/>
      <c r="AK651" s="19"/>
      <c r="AL651" s="19"/>
      <c r="AM651" s="19"/>
      <c r="AN651" s="19"/>
      <c r="AO651" s="19"/>
      <c r="AP651" s="19"/>
      <c r="AR651" s="19"/>
      <c r="AS651" s="19"/>
    </row>
    <row r="652" spans="1:45" x14ac:dyDescent="0.2">
      <c r="A652" s="35"/>
      <c r="B652" s="34"/>
      <c r="C652" s="35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H652" s="19"/>
      <c r="AI652" s="19"/>
      <c r="AJ652" s="19"/>
      <c r="AK652" s="19"/>
      <c r="AL652" s="19"/>
      <c r="AM652" s="19"/>
      <c r="AN652" s="19"/>
      <c r="AO652" s="19"/>
      <c r="AP652" s="19"/>
      <c r="AR652" s="19"/>
      <c r="AS652" s="19"/>
    </row>
    <row r="653" spans="1:45" x14ac:dyDescent="0.2">
      <c r="A653" s="35"/>
      <c r="B653" s="34"/>
      <c r="C653" s="35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H653" s="19"/>
      <c r="AI653" s="19"/>
      <c r="AJ653" s="19"/>
      <c r="AK653" s="19"/>
      <c r="AL653" s="19"/>
      <c r="AM653" s="19"/>
      <c r="AN653" s="19"/>
      <c r="AO653" s="19"/>
      <c r="AP653" s="19"/>
      <c r="AR653" s="19"/>
      <c r="AS653" s="19"/>
    </row>
    <row r="654" spans="1:45" x14ac:dyDescent="0.2">
      <c r="A654" s="35"/>
      <c r="B654" s="34"/>
      <c r="C654" s="35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H654" s="19"/>
      <c r="AI654" s="19"/>
      <c r="AJ654" s="19"/>
      <c r="AK654" s="19"/>
      <c r="AL654" s="19"/>
      <c r="AM654" s="19"/>
      <c r="AN654" s="19"/>
      <c r="AO654" s="19"/>
      <c r="AP654" s="19"/>
      <c r="AR654" s="19"/>
      <c r="AS654" s="19"/>
    </row>
    <row r="655" spans="1:45" x14ac:dyDescent="0.2">
      <c r="A655" s="35"/>
      <c r="B655" s="34"/>
      <c r="C655" s="35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H655" s="19"/>
      <c r="AI655" s="19"/>
      <c r="AJ655" s="19"/>
      <c r="AK655" s="19"/>
      <c r="AL655" s="19"/>
      <c r="AM655" s="19"/>
      <c r="AN655" s="19"/>
      <c r="AO655" s="19"/>
      <c r="AP655" s="19"/>
      <c r="AR655" s="19"/>
      <c r="AS655" s="19"/>
    </row>
    <row r="656" spans="1:45" x14ac:dyDescent="0.2">
      <c r="A656" s="35"/>
      <c r="B656" s="34"/>
      <c r="C656" s="35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H656" s="19"/>
      <c r="AI656" s="19"/>
      <c r="AJ656" s="19"/>
      <c r="AK656" s="19"/>
      <c r="AL656" s="19"/>
      <c r="AM656" s="19"/>
      <c r="AN656" s="19"/>
      <c r="AO656" s="19"/>
      <c r="AP656" s="19"/>
      <c r="AR656" s="19"/>
      <c r="AS656" s="19"/>
    </row>
    <row r="657" spans="1:45" x14ac:dyDescent="0.2">
      <c r="A657" s="35"/>
      <c r="B657" s="34"/>
      <c r="C657" s="35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H657" s="19"/>
      <c r="AI657" s="19"/>
      <c r="AJ657" s="19"/>
      <c r="AK657" s="19"/>
      <c r="AL657" s="19"/>
      <c r="AM657" s="19"/>
      <c r="AN657" s="19"/>
      <c r="AO657" s="19"/>
      <c r="AP657" s="19"/>
      <c r="AR657" s="19"/>
      <c r="AS657" s="19"/>
    </row>
    <row r="658" spans="1:45" x14ac:dyDescent="0.2">
      <c r="A658" s="35"/>
      <c r="B658" s="34"/>
      <c r="C658" s="35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H658" s="19"/>
      <c r="AI658" s="19"/>
      <c r="AJ658" s="19"/>
      <c r="AK658" s="19"/>
      <c r="AL658" s="19"/>
      <c r="AM658" s="19"/>
      <c r="AN658" s="19"/>
      <c r="AO658" s="19"/>
      <c r="AP658" s="19"/>
      <c r="AR658" s="19"/>
      <c r="AS658" s="19"/>
    </row>
    <row r="659" spans="1:45" x14ac:dyDescent="0.2">
      <c r="A659" s="35"/>
      <c r="B659" s="34"/>
      <c r="C659" s="35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H659" s="19"/>
      <c r="AI659" s="19"/>
      <c r="AJ659" s="19"/>
      <c r="AK659" s="19"/>
      <c r="AL659" s="19"/>
      <c r="AM659" s="19"/>
      <c r="AN659" s="19"/>
      <c r="AO659" s="19"/>
      <c r="AP659" s="19"/>
      <c r="AR659" s="19"/>
      <c r="AS659" s="19"/>
    </row>
    <row r="660" spans="1:45" x14ac:dyDescent="0.2">
      <c r="A660" s="35"/>
      <c r="B660" s="34"/>
      <c r="C660" s="35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H660" s="19"/>
      <c r="AI660" s="19"/>
      <c r="AJ660" s="19"/>
      <c r="AK660" s="19"/>
      <c r="AL660" s="19"/>
      <c r="AM660" s="19"/>
      <c r="AN660" s="19"/>
      <c r="AO660" s="19"/>
      <c r="AP660" s="19"/>
      <c r="AR660" s="19"/>
      <c r="AS660" s="19"/>
    </row>
    <row r="661" spans="1:45" x14ac:dyDescent="0.2">
      <c r="A661" s="35"/>
      <c r="B661" s="34"/>
      <c r="C661" s="35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H661" s="19"/>
      <c r="AI661" s="19"/>
      <c r="AJ661" s="19"/>
      <c r="AK661" s="19"/>
      <c r="AL661" s="19"/>
      <c r="AM661" s="19"/>
      <c r="AN661" s="19"/>
      <c r="AO661" s="19"/>
      <c r="AP661" s="19"/>
      <c r="AR661" s="19"/>
      <c r="AS661" s="19"/>
    </row>
    <row r="662" spans="1:45" x14ac:dyDescent="0.2">
      <c r="A662" s="35"/>
      <c r="B662" s="34"/>
      <c r="C662" s="35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H662" s="19"/>
      <c r="AI662" s="19"/>
      <c r="AJ662" s="19"/>
      <c r="AK662" s="19"/>
      <c r="AL662" s="19"/>
      <c r="AM662" s="19"/>
      <c r="AN662" s="19"/>
      <c r="AO662" s="19"/>
      <c r="AP662" s="19"/>
      <c r="AR662" s="19"/>
      <c r="AS662" s="19"/>
    </row>
    <row r="663" spans="1:45" x14ac:dyDescent="0.2">
      <c r="A663" s="35"/>
      <c r="B663" s="34"/>
      <c r="C663" s="35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H663" s="19"/>
      <c r="AI663" s="19"/>
      <c r="AJ663" s="19"/>
      <c r="AK663" s="19"/>
      <c r="AL663" s="19"/>
      <c r="AM663" s="19"/>
      <c r="AN663" s="19"/>
      <c r="AO663" s="19"/>
      <c r="AP663" s="19"/>
      <c r="AR663" s="19"/>
      <c r="AS663" s="19"/>
    </row>
    <row r="664" spans="1:45" x14ac:dyDescent="0.2">
      <c r="A664" s="35"/>
      <c r="B664" s="34"/>
      <c r="C664" s="35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H664" s="19"/>
      <c r="AI664" s="19"/>
      <c r="AJ664" s="19"/>
      <c r="AK664" s="19"/>
      <c r="AL664" s="19"/>
      <c r="AM664" s="19"/>
      <c r="AN664" s="19"/>
      <c r="AO664" s="19"/>
      <c r="AP664" s="19"/>
      <c r="AR664" s="19"/>
      <c r="AS664" s="19"/>
    </row>
    <row r="665" spans="1:45" x14ac:dyDescent="0.2">
      <c r="A665" s="35"/>
      <c r="B665" s="34"/>
      <c r="C665" s="35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H665" s="19"/>
      <c r="AI665" s="19"/>
      <c r="AJ665" s="19"/>
      <c r="AK665" s="19"/>
      <c r="AL665" s="19"/>
      <c r="AM665" s="19"/>
      <c r="AN665" s="19"/>
      <c r="AO665" s="19"/>
      <c r="AP665" s="19"/>
      <c r="AR665" s="19"/>
      <c r="AS665" s="19"/>
    </row>
    <row r="666" spans="1:45" x14ac:dyDescent="0.2">
      <c r="A666" s="35"/>
      <c r="B666" s="34"/>
      <c r="C666" s="35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H666" s="19"/>
      <c r="AI666" s="19"/>
      <c r="AJ666" s="19"/>
      <c r="AK666" s="19"/>
      <c r="AL666" s="19"/>
      <c r="AM666" s="19"/>
      <c r="AN666" s="19"/>
      <c r="AO666" s="19"/>
      <c r="AP666" s="19"/>
      <c r="AR666" s="19"/>
      <c r="AS666" s="19"/>
    </row>
    <row r="667" spans="1:45" x14ac:dyDescent="0.2">
      <c r="A667" s="35"/>
      <c r="B667" s="34"/>
      <c r="C667" s="35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H667" s="19"/>
      <c r="AI667" s="19"/>
      <c r="AJ667" s="19"/>
      <c r="AK667" s="19"/>
      <c r="AL667" s="19"/>
      <c r="AM667" s="19"/>
      <c r="AN667" s="19"/>
      <c r="AO667" s="19"/>
      <c r="AP667" s="19"/>
      <c r="AR667" s="19"/>
      <c r="AS667" s="19"/>
    </row>
    <row r="668" spans="1:45" x14ac:dyDescent="0.2">
      <c r="A668" s="35"/>
      <c r="B668" s="34"/>
      <c r="C668" s="35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H668" s="19"/>
      <c r="AI668" s="19"/>
      <c r="AJ668" s="19"/>
      <c r="AK668" s="19"/>
      <c r="AL668" s="19"/>
      <c r="AM668" s="19"/>
      <c r="AN668" s="19"/>
      <c r="AO668" s="19"/>
      <c r="AP668" s="19"/>
      <c r="AR668" s="19"/>
      <c r="AS668" s="19"/>
    </row>
    <row r="669" spans="1:45" x14ac:dyDescent="0.2">
      <c r="A669" s="35"/>
      <c r="B669" s="34"/>
      <c r="C669" s="35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H669" s="19"/>
      <c r="AI669" s="19"/>
      <c r="AJ669" s="19"/>
      <c r="AK669" s="19"/>
      <c r="AL669" s="19"/>
      <c r="AM669" s="19"/>
      <c r="AN669" s="19"/>
      <c r="AO669" s="19"/>
      <c r="AP669" s="19"/>
      <c r="AR669" s="19"/>
      <c r="AS669" s="19"/>
    </row>
    <row r="670" spans="1:45" x14ac:dyDescent="0.2">
      <c r="A670" s="35"/>
      <c r="B670" s="34"/>
      <c r="C670" s="35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H670" s="19"/>
      <c r="AI670" s="19"/>
      <c r="AJ670" s="19"/>
      <c r="AK670" s="19"/>
      <c r="AL670" s="19"/>
      <c r="AM670" s="19"/>
      <c r="AN670" s="19"/>
      <c r="AO670" s="19"/>
      <c r="AP670" s="19"/>
      <c r="AR670" s="19"/>
      <c r="AS670" s="19"/>
    </row>
    <row r="671" spans="1:45" x14ac:dyDescent="0.2">
      <c r="A671" s="35"/>
      <c r="B671" s="34"/>
      <c r="C671" s="35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H671" s="19"/>
      <c r="AI671" s="19"/>
      <c r="AJ671" s="19"/>
      <c r="AK671" s="19"/>
      <c r="AL671" s="19"/>
      <c r="AM671" s="19"/>
      <c r="AN671" s="19"/>
      <c r="AO671" s="19"/>
      <c r="AP671" s="19"/>
      <c r="AR671" s="19"/>
      <c r="AS671" s="19"/>
    </row>
    <row r="672" spans="1:45" x14ac:dyDescent="0.2">
      <c r="A672" s="35"/>
      <c r="B672" s="34"/>
      <c r="C672" s="35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H672" s="19"/>
      <c r="AI672" s="19"/>
      <c r="AJ672" s="19"/>
      <c r="AK672" s="19"/>
      <c r="AL672" s="19"/>
      <c r="AM672" s="19"/>
      <c r="AN672" s="19"/>
      <c r="AO672" s="19"/>
      <c r="AP672" s="19"/>
      <c r="AR672" s="19"/>
      <c r="AS672" s="19"/>
    </row>
    <row r="673" spans="1:45" x14ac:dyDescent="0.2">
      <c r="A673" s="35"/>
      <c r="B673" s="34"/>
      <c r="C673" s="35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H673" s="19"/>
      <c r="AI673" s="19"/>
      <c r="AJ673" s="19"/>
      <c r="AK673" s="19"/>
      <c r="AL673" s="19"/>
      <c r="AM673" s="19"/>
      <c r="AN673" s="19"/>
      <c r="AO673" s="19"/>
      <c r="AP673" s="19"/>
      <c r="AR673" s="19"/>
      <c r="AS673" s="19"/>
    </row>
    <row r="674" spans="1:45" x14ac:dyDescent="0.2">
      <c r="A674" s="35"/>
      <c r="B674" s="34"/>
      <c r="C674" s="35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H674" s="19"/>
      <c r="AI674" s="19"/>
      <c r="AJ674" s="19"/>
      <c r="AK674" s="19"/>
      <c r="AL674" s="19"/>
      <c r="AM674" s="19"/>
      <c r="AN674" s="19"/>
      <c r="AO674" s="19"/>
      <c r="AP674" s="19"/>
      <c r="AR674" s="19"/>
      <c r="AS674" s="19"/>
    </row>
    <row r="675" spans="1:45" x14ac:dyDescent="0.2">
      <c r="A675" s="35"/>
      <c r="B675" s="34"/>
      <c r="C675" s="35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H675" s="19"/>
      <c r="AI675" s="19"/>
      <c r="AJ675" s="19"/>
      <c r="AK675" s="19"/>
      <c r="AL675" s="19"/>
      <c r="AM675" s="19"/>
      <c r="AN675" s="19"/>
      <c r="AO675" s="19"/>
      <c r="AP675" s="19"/>
      <c r="AR675" s="19"/>
      <c r="AS675" s="19"/>
    </row>
    <row r="676" spans="1:45" x14ac:dyDescent="0.2">
      <c r="A676" s="35"/>
      <c r="B676" s="34"/>
      <c r="C676" s="35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H676" s="19"/>
      <c r="AI676" s="19"/>
      <c r="AJ676" s="19"/>
      <c r="AK676" s="19"/>
      <c r="AL676" s="19"/>
      <c r="AM676" s="19"/>
      <c r="AN676" s="19"/>
      <c r="AO676" s="19"/>
      <c r="AP676" s="19"/>
      <c r="AR676" s="19"/>
      <c r="AS676" s="19"/>
    </row>
    <row r="677" spans="1:45" x14ac:dyDescent="0.2">
      <c r="A677" s="35"/>
      <c r="B677" s="34"/>
      <c r="C677" s="35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H677" s="19"/>
      <c r="AI677" s="19"/>
      <c r="AJ677" s="19"/>
      <c r="AK677" s="19"/>
      <c r="AL677" s="19"/>
      <c r="AM677" s="19"/>
      <c r="AN677" s="19"/>
      <c r="AO677" s="19"/>
      <c r="AP677" s="19"/>
      <c r="AR677" s="19"/>
      <c r="AS677" s="19"/>
    </row>
    <row r="678" spans="1:45" x14ac:dyDescent="0.2">
      <c r="A678" s="35"/>
      <c r="B678" s="34"/>
      <c r="C678" s="35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H678" s="19"/>
      <c r="AI678" s="19"/>
      <c r="AJ678" s="19"/>
      <c r="AK678" s="19"/>
      <c r="AL678" s="19"/>
      <c r="AM678" s="19"/>
      <c r="AN678" s="19"/>
      <c r="AO678" s="19"/>
      <c r="AP678" s="19"/>
      <c r="AR678" s="19"/>
      <c r="AS678" s="19"/>
    </row>
    <row r="679" spans="1:45" x14ac:dyDescent="0.2">
      <c r="A679" s="35"/>
      <c r="B679" s="34"/>
      <c r="C679" s="35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H679" s="19"/>
      <c r="AI679" s="19"/>
      <c r="AJ679" s="19"/>
      <c r="AK679" s="19"/>
      <c r="AL679" s="19"/>
      <c r="AM679" s="19"/>
      <c r="AN679" s="19"/>
      <c r="AO679" s="19"/>
      <c r="AP679" s="19"/>
      <c r="AR679" s="19"/>
      <c r="AS679" s="19"/>
    </row>
    <row r="680" spans="1:45" x14ac:dyDescent="0.2">
      <c r="A680" s="35"/>
      <c r="B680" s="34"/>
      <c r="C680" s="35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H680" s="19"/>
      <c r="AI680" s="19"/>
      <c r="AJ680" s="19"/>
      <c r="AK680" s="19"/>
      <c r="AL680" s="19"/>
      <c r="AM680" s="19"/>
      <c r="AN680" s="19"/>
      <c r="AO680" s="19"/>
      <c r="AP680" s="19"/>
      <c r="AR680" s="19"/>
      <c r="AS680" s="19"/>
    </row>
    <row r="681" spans="1:45" x14ac:dyDescent="0.2">
      <c r="A681" s="35"/>
      <c r="B681" s="34"/>
      <c r="C681" s="35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H681" s="19"/>
      <c r="AI681" s="19"/>
      <c r="AJ681" s="19"/>
      <c r="AK681" s="19"/>
      <c r="AL681" s="19"/>
      <c r="AM681" s="19"/>
      <c r="AN681" s="19"/>
      <c r="AO681" s="19"/>
      <c r="AP681" s="19"/>
      <c r="AR681" s="19"/>
      <c r="AS681" s="19"/>
    </row>
    <row r="682" spans="1:45" x14ac:dyDescent="0.2">
      <c r="A682" s="35"/>
      <c r="B682" s="34"/>
      <c r="C682" s="35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H682" s="19"/>
      <c r="AI682" s="19"/>
      <c r="AJ682" s="19"/>
      <c r="AK682" s="19"/>
      <c r="AL682" s="19"/>
      <c r="AM682" s="19"/>
      <c r="AN682" s="19"/>
      <c r="AO682" s="19"/>
      <c r="AP682" s="19"/>
      <c r="AR682" s="19"/>
      <c r="AS682" s="19"/>
    </row>
    <row r="683" spans="1:45" x14ac:dyDescent="0.2">
      <c r="A683" s="35"/>
      <c r="B683" s="34"/>
      <c r="C683" s="35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H683" s="19"/>
      <c r="AI683" s="19"/>
      <c r="AJ683" s="19"/>
      <c r="AK683" s="19"/>
      <c r="AL683" s="19"/>
      <c r="AM683" s="19"/>
      <c r="AN683" s="19"/>
      <c r="AO683" s="19"/>
      <c r="AP683" s="19"/>
      <c r="AR683" s="19"/>
      <c r="AS683" s="19"/>
    </row>
    <row r="684" spans="1:45" x14ac:dyDescent="0.2">
      <c r="A684" s="35"/>
      <c r="B684" s="34"/>
      <c r="C684" s="35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H684" s="19"/>
      <c r="AI684" s="19"/>
      <c r="AJ684" s="19"/>
      <c r="AK684" s="19"/>
      <c r="AL684" s="19"/>
      <c r="AM684" s="19"/>
      <c r="AN684" s="19"/>
      <c r="AO684" s="19"/>
      <c r="AP684" s="19"/>
      <c r="AR684" s="19"/>
      <c r="AS684" s="19"/>
    </row>
    <row r="685" spans="1:45" x14ac:dyDescent="0.2">
      <c r="A685" s="35"/>
      <c r="B685" s="34"/>
      <c r="C685" s="35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H685" s="19"/>
      <c r="AI685" s="19"/>
      <c r="AJ685" s="19"/>
      <c r="AK685" s="19"/>
      <c r="AL685" s="19"/>
      <c r="AM685" s="19"/>
      <c r="AN685" s="19"/>
      <c r="AO685" s="19"/>
      <c r="AP685" s="19"/>
      <c r="AR685" s="19"/>
      <c r="AS685" s="19"/>
    </row>
    <row r="686" spans="1:45" x14ac:dyDescent="0.2">
      <c r="A686" s="35"/>
      <c r="B686" s="34"/>
      <c r="C686" s="35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H686" s="19"/>
      <c r="AI686" s="19"/>
      <c r="AJ686" s="19"/>
      <c r="AK686" s="19"/>
      <c r="AL686" s="19"/>
      <c r="AM686" s="19"/>
      <c r="AN686" s="19"/>
      <c r="AO686" s="19"/>
      <c r="AP686" s="19"/>
      <c r="AR686" s="19"/>
      <c r="AS686" s="19"/>
    </row>
    <row r="687" spans="1:45" x14ac:dyDescent="0.2">
      <c r="A687" s="35"/>
      <c r="B687" s="34"/>
      <c r="C687" s="35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H687" s="19"/>
      <c r="AI687" s="19"/>
      <c r="AJ687" s="19"/>
      <c r="AK687" s="19"/>
      <c r="AL687" s="19"/>
      <c r="AM687" s="19"/>
      <c r="AN687" s="19"/>
      <c r="AO687" s="19"/>
      <c r="AP687" s="19"/>
      <c r="AR687" s="19"/>
      <c r="AS687" s="19"/>
    </row>
    <row r="688" spans="1:45" x14ac:dyDescent="0.2">
      <c r="A688" s="35"/>
      <c r="B688" s="34"/>
      <c r="C688" s="35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H688" s="19"/>
      <c r="AI688" s="19"/>
      <c r="AJ688" s="19"/>
      <c r="AK688" s="19"/>
      <c r="AL688" s="19"/>
      <c r="AM688" s="19"/>
      <c r="AN688" s="19"/>
      <c r="AO688" s="19"/>
      <c r="AP688" s="19"/>
      <c r="AR688" s="19"/>
      <c r="AS688" s="19"/>
    </row>
    <row r="689" spans="1:45" x14ac:dyDescent="0.2">
      <c r="A689" s="35"/>
      <c r="B689" s="34"/>
      <c r="C689" s="35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H689" s="19"/>
      <c r="AI689" s="19"/>
      <c r="AJ689" s="19"/>
      <c r="AK689" s="19"/>
      <c r="AL689" s="19"/>
      <c r="AM689" s="19"/>
      <c r="AN689" s="19"/>
      <c r="AO689" s="19"/>
      <c r="AP689" s="19"/>
      <c r="AR689" s="19"/>
      <c r="AS689" s="19"/>
    </row>
    <row r="690" spans="1:45" x14ac:dyDescent="0.2">
      <c r="A690" s="35"/>
      <c r="B690" s="34"/>
      <c r="C690" s="35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H690" s="19"/>
      <c r="AI690" s="19"/>
      <c r="AJ690" s="19"/>
      <c r="AK690" s="19"/>
      <c r="AL690" s="19"/>
      <c r="AM690" s="19"/>
      <c r="AN690" s="19"/>
      <c r="AO690" s="19"/>
      <c r="AP690" s="19"/>
      <c r="AR690" s="19"/>
      <c r="AS690" s="19"/>
    </row>
    <row r="691" spans="1:45" x14ac:dyDescent="0.2">
      <c r="A691" s="35"/>
      <c r="B691" s="34"/>
      <c r="C691" s="35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H691" s="19"/>
      <c r="AI691" s="19"/>
      <c r="AJ691" s="19"/>
      <c r="AK691" s="19"/>
      <c r="AL691" s="19"/>
      <c r="AM691" s="19"/>
      <c r="AN691" s="19"/>
      <c r="AO691" s="19"/>
      <c r="AP691" s="19"/>
      <c r="AR691" s="19"/>
      <c r="AS691" s="19"/>
    </row>
    <row r="692" spans="1:45" x14ac:dyDescent="0.2">
      <c r="A692" s="35"/>
      <c r="B692" s="34"/>
      <c r="C692" s="35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H692" s="19"/>
      <c r="AI692" s="19"/>
      <c r="AJ692" s="19"/>
      <c r="AK692" s="19"/>
      <c r="AL692" s="19"/>
      <c r="AM692" s="19"/>
      <c r="AN692" s="19"/>
      <c r="AO692" s="19"/>
      <c r="AP692" s="19"/>
      <c r="AR692" s="19"/>
      <c r="AS692" s="19"/>
    </row>
    <row r="693" spans="1:45" x14ac:dyDescent="0.2">
      <c r="A693" s="35"/>
      <c r="B693" s="34"/>
      <c r="C693" s="35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H693" s="19"/>
      <c r="AI693" s="19"/>
      <c r="AJ693" s="19"/>
      <c r="AK693" s="19"/>
      <c r="AL693" s="19"/>
      <c r="AM693" s="19"/>
      <c r="AN693" s="19"/>
      <c r="AO693" s="19"/>
      <c r="AP693" s="19"/>
      <c r="AR693" s="19"/>
      <c r="AS693" s="19"/>
    </row>
    <row r="694" spans="1:45" x14ac:dyDescent="0.2">
      <c r="A694" s="35"/>
      <c r="B694" s="34"/>
      <c r="C694" s="35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H694" s="19"/>
      <c r="AI694" s="19"/>
      <c r="AJ694" s="19"/>
      <c r="AK694" s="19"/>
      <c r="AL694" s="19"/>
      <c r="AM694" s="19"/>
      <c r="AN694" s="19"/>
      <c r="AO694" s="19"/>
      <c r="AP694" s="19"/>
      <c r="AR694" s="19"/>
      <c r="AS694" s="19"/>
    </row>
    <row r="695" spans="1:45" x14ac:dyDescent="0.2">
      <c r="A695" s="35"/>
      <c r="B695" s="34"/>
      <c r="C695" s="35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H695" s="19"/>
      <c r="AI695" s="19"/>
      <c r="AJ695" s="19"/>
      <c r="AK695" s="19"/>
      <c r="AL695" s="19"/>
      <c r="AM695" s="19"/>
      <c r="AN695" s="19"/>
      <c r="AO695" s="19"/>
      <c r="AP695" s="19"/>
      <c r="AR695" s="19"/>
      <c r="AS695" s="19"/>
    </row>
    <row r="696" spans="1:45" x14ac:dyDescent="0.2">
      <c r="A696" s="35"/>
      <c r="B696" s="34"/>
      <c r="C696" s="35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H696" s="19"/>
      <c r="AI696" s="19"/>
      <c r="AJ696" s="19"/>
      <c r="AK696" s="19"/>
      <c r="AL696" s="19"/>
      <c r="AM696" s="19"/>
      <c r="AN696" s="19"/>
      <c r="AO696" s="19"/>
      <c r="AP696" s="19"/>
      <c r="AR696" s="19"/>
      <c r="AS696" s="19"/>
    </row>
    <row r="697" spans="1:45" x14ac:dyDescent="0.2">
      <c r="A697" s="35"/>
      <c r="B697" s="34"/>
      <c r="C697" s="35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H697" s="19"/>
      <c r="AI697" s="19"/>
      <c r="AJ697" s="19"/>
      <c r="AK697" s="19"/>
      <c r="AL697" s="19"/>
      <c r="AM697" s="19"/>
      <c r="AN697" s="19"/>
      <c r="AO697" s="19"/>
      <c r="AP697" s="19"/>
      <c r="AR697" s="19"/>
      <c r="AS697" s="19"/>
    </row>
    <row r="698" spans="1:45" x14ac:dyDescent="0.2">
      <c r="A698" s="35"/>
      <c r="B698" s="34"/>
      <c r="C698" s="35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H698" s="19"/>
      <c r="AI698" s="19"/>
      <c r="AJ698" s="19"/>
      <c r="AK698" s="19"/>
      <c r="AL698" s="19"/>
      <c r="AM698" s="19"/>
      <c r="AN698" s="19"/>
      <c r="AO698" s="19"/>
      <c r="AP698" s="19"/>
      <c r="AR698" s="19"/>
      <c r="AS698" s="19"/>
    </row>
    <row r="699" spans="1:45" x14ac:dyDescent="0.2">
      <c r="A699" s="35"/>
      <c r="B699" s="34"/>
      <c r="C699" s="35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H699" s="19"/>
      <c r="AI699" s="19"/>
      <c r="AJ699" s="19"/>
      <c r="AK699" s="19"/>
      <c r="AL699" s="19"/>
      <c r="AM699" s="19"/>
      <c r="AN699" s="19"/>
      <c r="AO699" s="19"/>
      <c r="AP699" s="19"/>
      <c r="AR699" s="19"/>
      <c r="AS699" s="19"/>
    </row>
    <row r="700" spans="1:45" x14ac:dyDescent="0.2">
      <c r="A700" s="35"/>
      <c r="B700" s="34"/>
      <c r="C700" s="35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H700" s="19"/>
      <c r="AI700" s="19"/>
      <c r="AJ700" s="19"/>
      <c r="AK700" s="19"/>
      <c r="AL700" s="19"/>
      <c r="AM700" s="19"/>
      <c r="AN700" s="19"/>
      <c r="AO700" s="19"/>
      <c r="AP700" s="19"/>
      <c r="AR700" s="19"/>
      <c r="AS700" s="19"/>
    </row>
    <row r="701" spans="1:45" x14ac:dyDescent="0.2">
      <c r="A701" s="35"/>
      <c r="B701" s="34"/>
      <c r="C701" s="35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H701" s="19"/>
      <c r="AI701" s="19"/>
      <c r="AJ701" s="19"/>
      <c r="AK701" s="19"/>
      <c r="AL701" s="19"/>
      <c r="AM701" s="19"/>
      <c r="AN701" s="19"/>
      <c r="AO701" s="19"/>
      <c r="AP701" s="19"/>
      <c r="AR701" s="19"/>
      <c r="AS701" s="19"/>
    </row>
    <row r="702" spans="1:45" x14ac:dyDescent="0.2">
      <c r="A702" s="35"/>
      <c r="B702" s="34"/>
      <c r="C702" s="35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H702" s="19"/>
      <c r="AI702" s="19"/>
      <c r="AJ702" s="19"/>
      <c r="AK702" s="19"/>
      <c r="AL702" s="19"/>
      <c r="AM702" s="19"/>
      <c r="AN702" s="19"/>
      <c r="AO702" s="19"/>
      <c r="AP702" s="19"/>
      <c r="AR702" s="19"/>
      <c r="AS702" s="19"/>
    </row>
    <row r="703" spans="1:45" x14ac:dyDescent="0.2">
      <c r="A703" s="35"/>
      <c r="B703" s="34"/>
      <c r="C703" s="35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H703" s="19"/>
      <c r="AI703" s="19"/>
      <c r="AJ703" s="19"/>
      <c r="AK703" s="19"/>
      <c r="AL703" s="19"/>
      <c r="AM703" s="19"/>
      <c r="AN703" s="19"/>
      <c r="AO703" s="19"/>
      <c r="AP703" s="19"/>
      <c r="AR703" s="19"/>
      <c r="AS703" s="19"/>
    </row>
    <row r="704" spans="1:45" x14ac:dyDescent="0.2">
      <c r="A704" s="35"/>
      <c r="B704" s="34"/>
      <c r="C704" s="35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H704" s="19"/>
      <c r="AI704" s="19"/>
      <c r="AJ704" s="19"/>
      <c r="AK704" s="19"/>
      <c r="AL704" s="19"/>
      <c r="AM704" s="19"/>
      <c r="AN704" s="19"/>
      <c r="AO704" s="19"/>
      <c r="AP704" s="19"/>
      <c r="AR704" s="19"/>
      <c r="AS704" s="19"/>
    </row>
    <row r="705" spans="1:45" x14ac:dyDescent="0.2">
      <c r="A705" s="35"/>
      <c r="B705" s="34"/>
      <c r="C705" s="35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H705" s="19"/>
      <c r="AI705" s="19"/>
      <c r="AJ705" s="19"/>
      <c r="AK705" s="19"/>
      <c r="AL705" s="19"/>
      <c r="AM705" s="19"/>
      <c r="AN705" s="19"/>
      <c r="AO705" s="19"/>
      <c r="AP705" s="19"/>
      <c r="AR705" s="19"/>
      <c r="AS705" s="19"/>
    </row>
    <row r="706" spans="1:45" x14ac:dyDescent="0.2">
      <c r="A706" s="35"/>
      <c r="B706" s="34"/>
      <c r="C706" s="35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H706" s="19"/>
      <c r="AI706" s="19"/>
      <c r="AJ706" s="19"/>
      <c r="AK706" s="19"/>
      <c r="AL706" s="19"/>
      <c r="AM706" s="19"/>
      <c r="AN706" s="19"/>
      <c r="AO706" s="19"/>
      <c r="AP706" s="19"/>
      <c r="AR706" s="19"/>
      <c r="AS706" s="19"/>
    </row>
    <row r="707" spans="1:45" x14ac:dyDescent="0.2">
      <c r="A707" s="35"/>
      <c r="B707" s="34"/>
      <c r="C707" s="35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H707" s="19"/>
      <c r="AI707" s="19"/>
      <c r="AJ707" s="19"/>
      <c r="AK707" s="19"/>
      <c r="AL707" s="19"/>
      <c r="AM707" s="19"/>
      <c r="AN707" s="19"/>
      <c r="AO707" s="19"/>
      <c r="AP707" s="19"/>
      <c r="AR707" s="19"/>
      <c r="AS707" s="19"/>
    </row>
    <row r="708" spans="1:45" x14ac:dyDescent="0.2">
      <c r="A708" s="35"/>
      <c r="B708" s="34"/>
      <c r="C708" s="35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H708" s="19"/>
      <c r="AI708" s="19"/>
      <c r="AJ708" s="19"/>
      <c r="AK708" s="19"/>
      <c r="AL708" s="19"/>
      <c r="AM708" s="19"/>
      <c r="AN708" s="19"/>
      <c r="AO708" s="19"/>
      <c r="AP708" s="19"/>
      <c r="AR708" s="19"/>
      <c r="AS708" s="19"/>
    </row>
    <row r="709" spans="1:45" x14ac:dyDescent="0.2">
      <c r="A709" s="35"/>
      <c r="B709" s="34"/>
      <c r="C709" s="35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H709" s="19"/>
      <c r="AI709" s="19"/>
      <c r="AJ709" s="19"/>
      <c r="AK709" s="19"/>
      <c r="AL709" s="19"/>
      <c r="AM709" s="19"/>
      <c r="AN709" s="19"/>
      <c r="AO709" s="19"/>
      <c r="AP709" s="19"/>
      <c r="AR709" s="19"/>
      <c r="AS709" s="19"/>
    </row>
    <row r="710" spans="1:45" x14ac:dyDescent="0.2">
      <c r="A710" s="35"/>
      <c r="B710" s="34"/>
      <c r="C710" s="35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H710" s="19"/>
      <c r="AI710" s="19"/>
      <c r="AJ710" s="19"/>
      <c r="AK710" s="19"/>
      <c r="AL710" s="19"/>
      <c r="AM710" s="19"/>
      <c r="AN710" s="19"/>
      <c r="AO710" s="19"/>
      <c r="AP710" s="19"/>
      <c r="AR710" s="19"/>
      <c r="AS710" s="19"/>
    </row>
    <row r="711" spans="1:45" x14ac:dyDescent="0.2">
      <c r="A711" s="35"/>
      <c r="B711" s="34"/>
      <c r="C711" s="35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H711" s="19"/>
      <c r="AI711" s="19"/>
      <c r="AJ711" s="19"/>
      <c r="AK711" s="19"/>
      <c r="AL711" s="19"/>
      <c r="AM711" s="19"/>
      <c r="AN711" s="19"/>
      <c r="AO711" s="19"/>
      <c r="AP711" s="19"/>
      <c r="AR711" s="19"/>
      <c r="AS711" s="19"/>
    </row>
    <row r="712" spans="1:45" x14ac:dyDescent="0.2">
      <c r="A712" s="35"/>
      <c r="B712" s="34"/>
      <c r="C712" s="35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H712" s="19"/>
      <c r="AI712" s="19"/>
      <c r="AJ712" s="19"/>
      <c r="AK712" s="19"/>
      <c r="AL712" s="19"/>
      <c r="AM712" s="19"/>
      <c r="AN712" s="19"/>
      <c r="AO712" s="19"/>
      <c r="AP712" s="19"/>
      <c r="AR712" s="19"/>
      <c r="AS712" s="19"/>
    </row>
    <row r="713" spans="1:45" x14ac:dyDescent="0.2">
      <c r="A713" s="35"/>
      <c r="B713" s="34"/>
      <c r="C713" s="35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H713" s="19"/>
      <c r="AI713" s="19"/>
      <c r="AJ713" s="19"/>
      <c r="AK713" s="19"/>
      <c r="AL713" s="19"/>
      <c r="AM713" s="19"/>
      <c r="AN713" s="19"/>
      <c r="AO713" s="19"/>
      <c r="AP713" s="19"/>
      <c r="AR713" s="19"/>
      <c r="AS713" s="19"/>
    </row>
    <row r="714" spans="1:45" x14ac:dyDescent="0.2">
      <c r="A714" s="35"/>
      <c r="B714" s="34"/>
      <c r="C714" s="35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H714" s="19"/>
      <c r="AI714" s="19"/>
      <c r="AJ714" s="19"/>
      <c r="AK714" s="19"/>
      <c r="AL714" s="19"/>
      <c r="AM714" s="19"/>
      <c r="AN714" s="19"/>
      <c r="AO714" s="19"/>
      <c r="AP714" s="19"/>
      <c r="AR714" s="19"/>
      <c r="AS714" s="19"/>
    </row>
    <row r="715" spans="1:45" x14ac:dyDescent="0.2">
      <c r="A715" s="35"/>
      <c r="B715" s="34"/>
      <c r="C715" s="35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H715" s="19"/>
      <c r="AI715" s="19"/>
      <c r="AJ715" s="19"/>
      <c r="AK715" s="19"/>
      <c r="AL715" s="19"/>
      <c r="AM715" s="19"/>
      <c r="AN715" s="19"/>
      <c r="AO715" s="19"/>
      <c r="AP715" s="19"/>
      <c r="AR715" s="19"/>
      <c r="AS715" s="19"/>
    </row>
    <row r="716" spans="1:45" x14ac:dyDescent="0.2">
      <c r="A716" s="35"/>
      <c r="B716" s="34"/>
      <c r="C716" s="35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H716" s="19"/>
      <c r="AI716" s="19"/>
      <c r="AJ716" s="19"/>
      <c r="AK716" s="19"/>
      <c r="AL716" s="19"/>
      <c r="AM716" s="19"/>
      <c r="AN716" s="19"/>
      <c r="AO716" s="19"/>
      <c r="AP716" s="19"/>
      <c r="AR716" s="19"/>
      <c r="AS716" s="19"/>
    </row>
    <row r="717" spans="1:45" x14ac:dyDescent="0.2">
      <c r="A717" s="35"/>
      <c r="B717" s="34"/>
      <c r="C717" s="35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H717" s="19"/>
      <c r="AI717" s="19"/>
      <c r="AJ717" s="19"/>
      <c r="AK717" s="19"/>
      <c r="AL717" s="19"/>
      <c r="AM717" s="19"/>
      <c r="AN717" s="19"/>
      <c r="AO717" s="19"/>
      <c r="AP717" s="19"/>
      <c r="AR717" s="19"/>
      <c r="AS717" s="19"/>
    </row>
    <row r="718" spans="1:45" x14ac:dyDescent="0.2">
      <c r="A718" s="35"/>
      <c r="B718" s="34"/>
      <c r="C718" s="35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H718" s="19"/>
      <c r="AI718" s="19"/>
      <c r="AJ718" s="19"/>
      <c r="AK718" s="19"/>
      <c r="AL718" s="19"/>
      <c r="AM718" s="19"/>
      <c r="AN718" s="19"/>
      <c r="AO718" s="19"/>
      <c r="AP718" s="19"/>
      <c r="AR718" s="19"/>
      <c r="AS718" s="19"/>
    </row>
    <row r="719" spans="1:45" x14ac:dyDescent="0.2">
      <c r="A719" s="35"/>
      <c r="B719" s="34"/>
      <c r="C719" s="35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H719" s="19"/>
      <c r="AI719" s="19"/>
      <c r="AJ719" s="19"/>
      <c r="AK719" s="19"/>
      <c r="AL719" s="19"/>
      <c r="AM719" s="19"/>
      <c r="AN719" s="19"/>
      <c r="AO719" s="19"/>
      <c r="AP719" s="19"/>
      <c r="AR719" s="19"/>
      <c r="AS719" s="19"/>
    </row>
    <row r="720" spans="1:45" x14ac:dyDescent="0.2">
      <c r="A720" s="35"/>
      <c r="B720" s="34"/>
      <c r="C720" s="35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H720" s="19"/>
      <c r="AI720" s="19"/>
      <c r="AJ720" s="19"/>
      <c r="AK720" s="19"/>
      <c r="AL720" s="19"/>
      <c r="AM720" s="19"/>
      <c r="AN720" s="19"/>
      <c r="AO720" s="19"/>
      <c r="AP720" s="19"/>
      <c r="AR720" s="19"/>
      <c r="AS720" s="19"/>
    </row>
    <row r="721" spans="1:45" x14ac:dyDescent="0.2">
      <c r="A721" s="35"/>
      <c r="B721" s="34"/>
      <c r="C721" s="35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H721" s="19"/>
      <c r="AI721" s="19"/>
      <c r="AJ721" s="19"/>
      <c r="AK721" s="19"/>
      <c r="AL721" s="19"/>
      <c r="AM721" s="19"/>
      <c r="AN721" s="19"/>
      <c r="AO721" s="19"/>
      <c r="AP721" s="19"/>
      <c r="AR721" s="19"/>
      <c r="AS721" s="19"/>
    </row>
    <row r="722" spans="1:45" x14ac:dyDescent="0.2">
      <c r="A722" s="35"/>
      <c r="B722" s="34"/>
      <c r="C722" s="35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H722" s="19"/>
      <c r="AI722" s="19"/>
      <c r="AJ722" s="19"/>
      <c r="AK722" s="19"/>
      <c r="AL722" s="19"/>
      <c r="AM722" s="19"/>
      <c r="AN722" s="19"/>
      <c r="AO722" s="19"/>
      <c r="AP722" s="19"/>
      <c r="AR722" s="19"/>
      <c r="AS722" s="19"/>
    </row>
    <row r="723" spans="1:45" x14ac:dyDescent="0.2">
      <c r="A723" s="35"/>
      <c r="B723" s="34"/>
      <c r="C723" s="35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H723" s="19"/>
      <c r="AI723" s="19"/>
      <c r="AJ723" s="19"/>
      <c r="AK723" s="19"/>
      <c r="AL723" s="19"/>
      <c r="AM723" s="19"/>
      <c r="AN723" s="19"/>
      <c r="AO723" s="19"/>
      <c r="AP723" s="19"/>
      <c r="AR723" s="19"/>
      <c r="AS723" s="19"/>
    </row>
    <row r="724" spans="1:45" x14ac:dyDescent="0.2">
      <c r="A724" s="35"/>
      <c r="B724" s="34"/>
      <c r="C724" s="35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H724" s="19"/>
      <c r="AI724" s="19"/>
      <c r="AJ724" s="19"/>
      <c r="AK724" s="19"/>
      <c r="AL724" s="19"/>
      <c r="AM724" s="19"/>
      <c r="AN724" s="19"/>
      <c r="AO724" s="19"/>
      <c r="AP724" s="19"/>
      <c r="AR724" s="19"/>
      <c r="AS724" s="19"/>
    </row>
    <row r="725" spans="1:45" x14ac:dyDescent="0.2">
      <c r="A725" s="35"/>
      <c r="B725" s="34"/>
      <c r="C725" s="35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H725" s="19"/>
      <c r="AI725" s="19"/>
      <c r="AJ725" s="19"/>
      <c r="AK725" s="19"/>
      <c r="AL725" s="19"/>
      <c r="AM725" s="19"/>
      <c r="AN725" s="19"/>
      <c r="AO725" s="19"/>
      <c r="AP725" s="19"/>
      <c r="AR725" s="19"/>
      <c r="AS725" s="19"/>
    </row>
    <row r="726" spans="1:45" x14ac:dyDescent="0.2">
      <c r="A726" s="35"/>
      <c r="B726" s="34"/>
      <c r="C726" s="35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H726" s="19"/>
      <c r="AI726" s="19"/>
      <c r="AJ726" s="19"/>
      <c r="AK726" s="19"/>
      <c r="AL726" s="19"/>
      <c r="AM726" s="19"/>
      <c r="AN726" s="19"/>
      <c r="AO726" s="19"/>
      <c r="AP726" s="19"/>
      <c r="AR726" s="19"/>
      <c r="AS726" s="19"/>
    </row>
    <row r="727" spans="1:45" x14ac:dyDescent="0.2">
      <c r="A727" s="35"/>
      <c r="B727" s="34"/>
      <c r="C727" s="35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H727" s="19"/>
      <c r="AI727" s="19"/>
      <c r="AJ727" s="19"/>
      <c r="AK727" s="19"/>
      <c r="AL727" s="19"/>
      <c r="AM727" s="19"/>
      <c r="AN727" s="19"/>
      <c r="AO727" s="19"/>
      <c r="AP727" s="19"/>
      <c r="AR727" s="19"/>
      <c r="AS727" s="19"/>
    </row>
    <row r="728" spans="1:45" x14ac:dyDescent="0.2">
      <c r="A728" s="35"/>
      <c r="B728" s="34"/>
      <c r="C728" s="35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H728" s="19"/>
      <c r="AI728" s="19"/>
      <c r="AJ728" s="19"/>
      <c r="AK728" s="19"/>
      <c r="AL728" s="19"/>
      <c r="AM728" s="19"/>
      <c r="AN728" s="19"/>
      <c r="AO728" s="19"/>
      <c r="AP728" s="19"/>
      <c r="AR728" s="19"/>
      <c r="AS728" s="19"/>
    </row>
    <row r="729" spans="1:45" x14ac:dyDescent="0.2">
      <c r="A729" s="35"/>
      <c r="B729" s="34"/>
      <c r="C729" s="35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H729" s="19"/>
      <c r="AI729" s="19"/>
      <c r="AJ729" s="19"/>
      <c r="AK729" s="19"/>
      <c r="AL729" s="19"/>
      <c r="AM729" s="19"/>
      <c r="AN729" s="19"/>
      <c r="AO729" s="19"/>
      <c r="AP729" s="19"/>
      <c r="AR729" s="19"/>
      <c r="AS729" s="19"/>
    </row>
    <row r="730" spans="1:45" x14ac:dyDescent="0.2">
      <c r="A730" s="35"/>
      <c r="B730" s="34"/>
      <c r="C730" s="35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H730" s="19"/>
      <c r="AI730" s="19"/>
      <c r="AJ730" s="19"/>
      <c r="AK730" s="19"/>
      <c r="AL730" s="19"/>
      <c r="AM730" s="19"/>
      <c r="AN730" s="19"/>
      <c r="AO730" s="19"/>
      <c r="AP730" s="19"/>
      <c r="AR730" s="19"/>
      <c r="AS730" s="19"/>
    </row>
    <row r="731" spans="1:45" x14ac:dyDescent="0.2">
      <c r="A731" s="35"/>
      <c r="B731" s="34"/>
      <c r="C731" s="35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H731" s="19"/>
      <c r="AI731" s="19"/>
      <c r="AJ731" s="19"/>
      <c r="AK731" s="19"/>
      <c r="AL731" s="19"/>
      <c r="AM731" s="19"/>
      <c r="AN731" s="19"/>
      <c r="AO731" s="19"/>
      <c r="AP731" s="19"/>
      <c r="AR731" s="19"/>
      <c r="AS731" s="19"/>
    </row>
    <row r="732" spans="1:45" x14ac:dyDescent="0.2">
      <c r="A732" s="35"/>
      <c r="B732" s="34"/>
      <c r="C732" s="35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H732" s="19"/>
      <c r="AI732" s="19"/>
      <c r="AJ732" s="19"/>
      <c r="AK732" s="19"/>
      <c r="AL732" s="19"/>
      <c r="AM732" s="19"/>
      <c r="AN732" s="19"/>
      <c r="AO732" s="19"/>
      <c r="AP732" s="19"/>
      <c r="AR732" s="19"/>
      <c r="AS732" s="19"/>
    </row>
    <row r="733" spans="1:45" x14ac:dyDescent="0.2">
      <c r="A733" s="35"/>
      <c r="B733" s="34"/>
      <c r="C733" s="35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H733" s="19"/>
      <c r="AI733" s="19"/>
      <c r="AJ733" s="19"/>
      <c r="AK733" s="19"/>
      <c r="AL733" s="19"/>
      <c r="AM733" s="19"/>
      <c r="AN733" s="19"/>
      <c r="AO733" s="19"/>
      <c r="AP733" s="19"/>
      <c r="AR733" s="19"/>
      <c r="AS733" s="19"/>
    </row>
    <row r="734" spans="1:45" x14ac:dyDescent="0.2">
      <c r="A734" s="35"/>
      <c r="B734" s="34"/>
      <c r="C734" s="35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H734" s="19"/>
      <c r="AI734" s="19"/>
      <c r="AJ734" s="19"/>
      <c r="AK734" s="19"/>
      <c r="AL734" s="19"/>
      <c r="AM734" s="19"/>
      <c r="AN734" s="19"/>
      <c r="AO734" s="19"/>
      <c r="AP734" s="19"/>
      <c r="AR734" s="19"/>
      <c r="AS734" s="19"/>
    </row>
    <row r="735" spans="1:45" x14ac:dyDescent="0.2">
      <c r="A735" s="35"/>
      <c r="B735" s="34"/>
      <c r="C735" s="35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H735" s="19"/>
      <c r="AI735" s="19"/>
      <c r="AJ735" s="19"/>
      <c r="AK735" s="19"/>
      <c r="AL735" s="19"/>
      <c r="AM735" s="19"/>
      <c r="AN735" s="19"/>
      <c r="AO735" s="19"/>
      <c r="AP735" s="19"/>
      <c r="AR735" s="19"/>
      <c r="AS735" s="19"/>
    </row>
    <row r="736" spans="1:45" x14ac:dyDescent="0.2">
      <c r="A736" s="35"/>
      <c r="B736" s="34"/>
      <c r="C736" s="35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H736" s="19"/>
      <c r="AI736" s="19"/>
      <c r="AJ736" s="19"/>
      <c r="AK736" s="19"/>
      <c r="AL736" s="19"/>
      <c r="AM736" s="19"/>
      <c r="AN736" s="19"/>
      <c r="AO736" s="19"/>
      <c r="AP736" s="19"/>
      <c r="AR736" s="19"/>
      <c r="AS736" s="19"/>
    </row>
    <row r="737" spans="1:45" x14ac:dyDescent="0.2">
      <c r="A737" s="35"/>
      <c r="B737" s="34"/>
      <c r="C737" s="35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H737" s="19"/>
      <c r="AI737" s="19"/>
      <c r="AJ737" s="19"/>
      <c r="AK737" s="19"/>
      <c r="AL737" s="19"/>
      <c r="AM737" s="19"/>
      <c r="AN737" s="19"/>
      <c r="AO737" s="19"/>
      <c r="AP737" s="19"/>
      <c r="AR737" s="19"/>
      <c r="AS737" s="19"/>
    </row>
    <row r="738" spans="1:45" x14ac:dyDescent="0.2">
      <c r="A738" s="35"/>
      <c r="B738" s="34"/>
      <c r="C738" s="35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H738" s="19"/>
      <c r="AI738" s="19"/>
      <c r="AJ738" s="19"/>
      <c r="AK738" s="19"/>
      <c r="AL738" s="19"/>
      <c r="AM738" s="19"/>
      <c r="AN738" s="19"/>
      <c r="AO738" s="19"/>
      <c r="AP738" s="19"/>
      <c r="AR738" s="19"/>
      <c r="AS738" s="19"/>
    </row>
    <row r="739" spans="1:45" x14ac:dyDescent="0.2">
      <c r="A739" s="35"/>
      <c r="B739" s="34"/>
      <c r="C739" s="35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H739" s="19"/>
      <c r="AI739" s="19"/>
      <c r="AJ739" s="19"/>
      <c r="AK739" s="19"/>
      <c r="AL739" s="19"/>
      <c r="AM739" s="19"/>
      <c r="AN739" s="19"/>
      <c r="AO739" s="19"/>
      <c r="AP739" s="19"/>
      <c r="AR739" s="19"/>
      <c r="AS739" s="19"/>
    </row>
    <row r="740" spans="1:45" x14ac:dyDescent="0.2">
      <c r="A740" s="35"/>
      <c r="B740" s="34"/>
      <c r="C740" s="35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H740" s="19"/>
      <c r="AI740" s="19"/>
      <c r="AJ740" s="19"/>
      <c r="AK740" s="19"/>
      <c r="AL740" s="19"/>
      <c r="AM740" s="19"/>
      <c r="AN740" s="19"/>
      <c r="AO740" s="19"/>
      <c r="AP740" s="19"/>
      <c r="AR740" s="19"/>
      <c r="AS740" s="19"/>
    </row>
    <row r="741" spans="1:45" x14ac:dyDescent="0.2">
      <c r="A741" s="35"/>
      <c r="B741" s="34"/>
      <c r="C741" s="35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H741" s="19"/>
      <c r="AI741" s="19"/>
      <c r="AJ741" s="19"/>
      <c r="AK741" s="19"/>
      <c r="AL741" s="19"/>
      <c r="AM741" s="19"/>
      <c r="AN741" s="19"/>
      <c r="AO741" s="19"/>
      <c r="AP741" s="19"/>
      <c r="AR741" s="19"/>
      <c r="AS741" s="19"/>
    </row>
    <row r="742" spans="1:45" x14ac:dyDescent="0.2">
      <c r="A742" s="35"/>
      <c r="B742" s="34"/>
      <c r="C742" s="35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H742" s="19"/>
      <c r="AI742" s="19"/>
      <c r="AJ742" s="19"/>
      <c r="AK742" s="19"/>
      <c r="AL742" s="19"/>
      <c r="AM742" s="19"/>
      <c r="AN742" s="19"/>
      <c r="AO742" s="19"/>
      <c r="AP742" s="19"/>
      <c r="AR742" s="19"/>
      <c r="AS742" s="19"/>
    </row>
    <row r="743" spans="1:45" x14ac:dyDescent="0.2">
      <c r="A743" s="35"/>
      <c r="B743" s="34"/>
      <c r="C743" s="35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H743" s="19"/>
      <c r="AI743" s="19"/>
      <c r="AJ743" s="19"/>
      <c r="AK743" s="19"/>
      <c r="AL743" s="19"/>
      <c r="AM743" s="19"/>
      <c r="AN743" s="19"/>
      <c r="AO743" s="19"/>
      <c r="AP743" s="19"/>
      <c r="AR743" s="19"/>
      <c r="AS743" s="19"/>
    </row>
    <row r="744" spans="1:45" x14ac:dyDescent="0.2">
      <c r="A744" s="35"/>
      <c r="B744" s="34"/>
      <c r="C744" s="35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H744" s="19"/>
      <c r="AI744" s="19"/>
      <c r="AJ744" s="19"/>
      <c r="AK744" s="19"/>
      <c r="AL744" s="19"/>
      <c r="AM744" s="19"/>
      <c r="AN744" s="19"/>
      <c r="AO744" s="19"/>
      <c r="AP744" s="19"/>
      <c r="AR744" s="19"/>
      <c r="AS744" s="19"/>
    </row>
    <row r="745" spans="1:45" x14ac:dyDescent="0.2">
      <c r="A745" s="35"/>
      <c r="B745" s="34"/>
      <c r="C745" s="35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H745" s="19"/>
      <c r="AI745" s="19"/>
      <c r="AJ745" s="19"/>
      <c r="AK745" s="19"/>
      <c r="AL745" s="19"/>
      <c r="AM745" s="19"/>
      <c r="AN745" s="19"/>
      <c r="AO745" s="19"/>
      <c r="AP745" s="19"/>
      <c r="AR745" s="19"/>
      <c r="AS745" s="19"/>
    </row>
    <row r="746" spans="1:45" x14ac:dyDescent="0.2">
      <c r="A746" s="35"/>
      <c r="B746" s="34"/>
      <c r="C746" s="35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H746" s="19"/>
      <c r="AI746" s="19"/>
      <c r="AJ746" s="19"/>
      <c r="AK746" s="19"/>
      <c r="AL746" s="19"/>
      <c r="AM746" s="19"/>
      <c r="AN746" s="19"/>
      <c r="AO746" s="19"/>
      <c r="AP746" s="19"/>
      <c r="AR746" s="19"/>
      <c r="AS746" s="19"/>
    </row>
    <row r="747" spans="1:45" x14ac:dyDescent="0.2">
      <c r="A747" s="35"/>
      <c r="B747" s="34"/>
      <c r="C747" s="35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H747" s="19"/>
      <c r="AI747" s="19"/>
      <c r="AJ747" s="19"/>
      <c r="AK747" s="19"/>
      <c r="AL747" s="19"/>
      <c r="AM747" s="19"/>
      <c r="AN747" s="19"/>
      <c r="AO747" s="19"/>
      <c r="AP747" s="19"/>
      <c r="AR747" s="19"/>
      <c r="AS747" s="19"/>
    </row>
    <row r="748" spans="1:45" x14ac:dyDescent="0.2">
      <c r="A748" s="35"/>
      <c r="B748" s="34"/>
      <c r="C748" s="35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H748" s="19"/>
      <c r="AI748" s="19"/>
      <c r="AJ748" s="19"/>
      <c r="AK748" s="19"/>
      <c r="AL748" s="19"/>
      <c r="AM748" s="19"/>
      <c r="AN748" s="19"/>
      <c r="AO748" s="19"/>
      <c r="AP748" s="19"/>
      <c r="AR748" s="19"/>
      <c r="AS748" s="19"/>
    </row>
    <row r="749" spans="1:45" x14ac:dyDescent="0.2">
      <c r="A749" s="35"/>
      <c r="B749" s="34"/>
      <c r="C749" s="35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H749" s="19"/>
      <c r="AI749" s="19"/>
      <c r="AJ749" s="19"/>
      <c r="AK749" s="19"/>
      <c r="AL749" s="19"/>
      <c r="AM749" s="19"/>
      <c r="AN749" s="19"/>
      <c r="AO749" s="19"/>
      <c r="AP749" s="19"/>
      <c r="AR749" s="19"/>
      <c r="AS749" s="19"/>
    </row>
    <row r="750" spans="1:45" x14ac:dyDescent="0.2">
      <c r="A750" s="35"/>
      <c r="B750" s="34"/>
      <c r="C750" s="35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H750" s="19"/>
      <c r="AI750" s="19"/>
      <c r="AJ750" s="19"/>
      <c r="AK750" s="19"/>
      <c r="AL750" s="19"/>
      <c r="AM750" s="19"/>
      <c r="AN750" s="19"/>
      <c r="AO750" s="19"/>
      <c r="AP750" s="19"/>
      <c r="AR750" s="19"/>
      <c r="AS750" s="19"/>
    </row>
    <row r="751" spans="1:45" x14ac:dyDescent="0.2">
      <c r="A751" s="35"/>
      <c r="B751" s="34"/>
      <c r="C751" s="35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H751" s="19"/>
      <c r="AI751" s="19"/>
      <c r="AJ751" s="19"/>
      <c r="AK751" s="19"/>
      <c r="AL751" s="19"/>
      <c r="AM751" s="19"/>
      <c r="AN751" s="19"/>
      <c r="AO751" s="19"/>
      <c r="AP751" s="19"/>
      <c r="AR751" s="19"/>
      <c r="AS751" s="19"/>
    </row>
    <row r="752" spans="1:45" x14ac:dyDescent="0.2">
      <c r="A752" s="35"/>
      <c r="B752" s="34"/>
      <c r="C752" s="35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H752" s="19"/>
      <c r="AI752" s="19"/>
      <c r="AJ752" s="19"/>
      <c r="AK752" s="19"/>
      <c r="AL752" s="19"/>
      <c r="AM752" s="19"/>
      <c r="AN752" s="19"/>
      <c r="AO752" s="19"/>
      <c r="AP752" s="19"/>
      <c r="AR752" s="19"/>
      <c r="AS752" s="19"/>
    </row>
    <row r="753" spans="1:45" x14ac:dyDescent="0.2">
      <c r="A753" s="35"/>
      <c r="B753" s="34"/>
      <c r="C753" s="35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H753" s="19"/>
      <c r="AI753" s="19"/>
      <c r="AJ753" s="19"/>
      <c r="AK753" s="19"/>
      <c r="AL753" s="19"/>
      <c r="AM753" s="19"/>
      <c r="AN753" s="19"/>
      <c r="AO753" s="19"/>
      <c r="AP753" s="19"/>
      <c r="AR753" s="19"/>
      <c r="AS753" s="19"/>
    </row>
    <row r="754" spans="1:45" x14ac:dyDescent="0.2">
      <c r="A754" s="35"/>
      <c r="B754" s="34"/>
      <c r="C754" s="35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H754" s="19"/>
      <c r="AI754" s="19"/>
      <c r="AJ754" s="19"/>
      <c r="AK754" s="19"/>
      <c r="AL754" s="19"/>
      <c r="AM754" s="19"/>
      <c r="AN754" s="19"/>
      <c r="AO754" s="19"/>
      <c r="AP754" s="19"/>
      <c r="AR754" s="19"/>
      <c r="AS754" s="19"/>
    </row>
    <row r="755" spans="1:45" x14ac:dyDescent="0.2">
      <c r="A755" s="35"/>
      <c r="B755" s="34"/>
      <c r="C755" s="35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H755" s="19"/>
      <c r="AI755" s="19"/>
      <c r="AJ755" s="19"/>
      <c r="AK755" s="19"/>
      <c r="AL755" s="19"/>
      <c r="AM755" s="19"/>
      <c r="AN755" s="19"/>
      <c r="AO755" s="19"/>
      <c r="AP755" s="19"/>
      <c r="AR755" s="19"/>
      <c r="AS755" s="19"/>
    </row>
    <row r="756" spans="1:45" x14ac:dyDescent="0.2">
      <c r="A756" s="35"/>
      <c r="B756" s="34"/>
      <c r="C756" s="35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H756" s="19"/>
      <c r="AI756" s="19"/>
      <c r="AJ756" s="19"/>
      <c r="AK756" s="19"/>
      <c r="AL756" s="19"/>
      <c r="AM756" s="19"/>
      <c r="AN756" s="19"/>
      <c r="AO756" s="19"/>
      <c r="AP756" s="19"/>
      <c r="AR756" s="19"/>
      <c r="AS756" s="19"/>
    </row>
    <row r="757" spans="1:45" x14ac:dyDescent="0.2">
      <c r="A757" s="35"/>
      <c r="B757" s="34"/>
      <c r="C757" s="35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H757" s="19"/>
      <c r="AI757" s="19"/>
      <c r="AJ757" s="19"/>
      <c r="AK757" s="19"/>
      <c r="AL757" s="19"/>
      <c r="AM757" s="19"/>
      <c r="AN757" s="19"/>
      <c r="AO757" s="19"/>
      <c r="AP757" s="19"/>
      <c r="AR757" s="19"/>
      <c r="AS757" s="19"/>
    </row>
    <row r="758" spans="1:45" x14ac:dyDescent="0.2">
      <c r="A758" s="35"/>
      <c r="B758" s="34"/>
      <c r="C758" s="35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H758" s="19"/>
      <c r="AI758" s="19"/>
      <c r="AJ758" s="19"/>
      <c r="AK758" s="19"/>
      <c r="AL758" s="19"/>
      <c r="AM758" s="19"/>
      <c r="AN758" s="19"/>
      <c r="AO758" s="19"/>
      <c r="AP758" s="19"/>
      <c r="AR758" s="19"/>
      <c r="AS758" s="19"/>
    </row>
    <row r="759" spans="1:45" x14ac:dyDescent="0.2">
      <c r="A759" s="35"/>
      <c r="B759" s="34"/>
      <c r="C759" s="35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H759" s="19"/>
      <c r="AI759" s="19"/>
      <c r="AJ759" s="19"/>
      <c r="AK759" s="19"/>
      <c r="AL759" s="19"/>
      <c r="AM759" s="19"/>
      <c r="AN759" s="19"/>
      <c r="AO759" s="19"/>
      <c r="AP759" s="19"/>
      <c r="AR759" s="19"/>
      <c r="AS759" s="19"/>
    </row>
    <row r="760" spans="1:45" x14ac:dyDescent="0.2">
      <c r="A760" s="35"/>
      <c r="B760" s="34"/>
      <c r="C760" s="35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H760" s="19"/>
      <c r="AI760" s="19"/>
      <c r="AJ760" s="19"/>
      <c r="AK760" s="19"/>
      <c r="AL760" s="19"/>
      <c r="AM760" s="19"/>
      <c r="AN760" s="19"/>
      <c r="AO760" s="19"/>
      <c r="AP760" s="19"/>
      <c r="AR760" s="19"/>
      <c r="AS760" s="19"/>
    </row>
    <row r="761" spans="1:45" x14ac:dyDescent="0.2">
      <c r="A761" s="35"/>
      <c r="B761" s="34"/>
      <c r="C761" s="35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H761" s="19"/>
      <c r="AI761" s="19"/>
      <c r="AJ761" s="19"/>
      <c r="AK761" s="19"/>
      <c r="AL761" s="19"/>
      <c r="AM761" s="19"/>
      <c r="AN761" s="19"/>
      <c r="AO761" s="19"/>
      <c r="AP761" s="19"/>
      <c r="AR761" s="19"/>
      <c r="AS761" s="19"/>
    </row>
    <row r="762" spans="1:45" x14ac:dyDescent="0.2">
      <c r="A762" s="35"/>
      <c r="B762" s="34"/>
      <c r="C762" s="35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H762" s="19"/>
      <c r="AI762" s="19"/>
      <c r="AJ762" s="19"/>
      <c r="AK762" s="19"/>
      <c r="AL762" s="19"/>
      <c r="AM762" s="19"/>
      <c r="AN762" s="19"/>
      <c r="AO762" s="19"/>
      <c r="AP762" s="19"/>
      <c r="AR762" s="19"/>
      <c r="AS762" s="19"/>
    </row>
    <row r="763" spans="1:45" x14ac:dyDescent="0.2">
      <c r="A763" s="35"/>
      <c r="B763" s="34"/>
      <c r="C763" s="35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H763" s="19"/>
      <c r="AI763" s="19"/>
      <c r="AJ763" s="19"/>
      <c r="AK763" s="19"/>
      <c r="AL763" s="19"/>
      <c r="AM763" s="19"/>
      <c r="AN763" s="19"/>
      <c r="AO763" s="19"/>
      <c r="AP763" s="19"/>
      <c r="AR763" s="19"/>
      <c r="AS763" s="19"/>
    </row>
    <row r="764" spans="1:45" x14ac:dyDescent="0.2">
      <c r="A764" s="35"/>
      <c r="B764" s="34"/>
      <c r="C764" s="35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H764" s="19"/>
      <c r="AI764" s="19"/>
      <c r="AJ764" s="19"/>
      <c r="AK764" s="19"/>
      <c r="AL764" s="19"/>
      <c r="AM764" s="19"/>
      <c r="AN764" s="19"/>
      <c r="AO764" s="19"/>
      <c r="AP764" s="19"/>
      <c r="AR764" s="19"/>
      <c r="AS764" s="19"/>
    </row>
    <row r="765" spans="1:45" x14ac:dyDescent="0.2">
      <c r="A765" s="35"/>
      <c r="B765" s="34"/>
      <c r="C765" s="35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H765" s="19"/>
      <c r="AI765" s="19"/>
      <c r="AJ765" s="19"/>
      <c r="AK765" s="19"/>
      <c r="AL765" s="19"/>
      <c r="AM765" s="19"/>
      <c r="AN765" s="19"/>
      <c r="AO765" s="19"/>
      <c r="AP765" s="19"/>
      <c r="AR765" s="19"/>
      <c r="AS765" s="19"/>
    </row>
    <row r="766" spans="1:45" x14ac:dyDescent="0.2">
      <c r="A766" s="35"/>
      <c r="B766" s="34"/>
      <c r="C766" s="35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H766" s="19"/>
      <c r="AI766" s="19"/>
      <c r="AJ766" s="19"/>
      <c r="AK766" s="19"/>
      <c r="AL766" s="19"/>
      <c r="AM766" s="19"/>
      <c r="AN766" s="19"/>
      <c r="AO766" s="19"/>
      <c r="AP766" s="19"/>
      <c r="AR766" s="19"/>
      <c r="AS766" s="19"/>
    </row>
    <row r="767" spans="1:45" x14ac:dyDescent="0.2">
      <c r="A767" s="35"/>
      <c r="B767" s="34"/>
      <c r="C767" s="35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H767" s="19"/>
      <c r="AI767" s="19"/>
      <c r="AJ767" s="19"/>
      <c r="AK767" s="19"/>
      <c r="AL767" s="19"/>
      <c r="AM767" s="19"/>
      <c r="AN767" s="19"/>
      <c r="AO767" s="19"/>
      <c r="AP767" s="19"/>
      <c r="AR767" s="19"/>
      <c r="AS767" s="19"/>
    </row>
    <row r="768" spans="1:45" x14ac:dyDescent="0.2">
      <c r="A768" s="35"/>
      <c r="B768" s="34"/>
      <c r="C768" s="35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H768" s="19"/>
      <c r="AI768" s="19"/>
      <c r="AJ768" s="19"/>
      <c r="AK768" s="19"/>
      <c r="AL768" s="19"/>
      <c r="AM768" s="19"/>
      <c r="AN768" s="19"/>
      <c r="AO768" s="19"/>
      <c r="AP768" s="19"/>
      <c r="AR768" s="19"/>
      <c r="AS768" s="19"/>
    </row>
    <row r="769" spans="1:45" x14ac:dyDescent="0.2">
      <c r="A769" s="35"/>
      <c r="B769" s="34"/>
      <c r="C769" s="35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H769" s="19"/>
      <c r="AI769" s="19"/>
      <c r="AJ769" s="19"/>
      <c r="AK769" s="19"/>
      <c r="AL769" s="19"/>
      <c r="AM769" s="19"/>
      <c r="AN769" s="19"/>
      <c r="AO769" s="19"/>
      <c r="AP769" s="19"/>
      <c r="AR769" s="19"/>
      <c r="AS769" s="19"/>
    </row>
    <row r="770" spans="1:45" x14ac:dyDescent="0.2">
      <c r="A770" s="35"/>
      <c r="B770" s="34"/>
      <c r="C770" s="35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H770" s="19"/>
      <c r="AI770" s="19"/>
      <c r="AJ770" s="19"/>
      <c r="AK770" s="19"/>
      <c r="AL770" s="19"/>
      <c r="AM770" s="19"/>
      <c r="AN770" s="19"/>
      <c r="AO770" s="19"/>
      <c r="AP770" s="19"/>
      <c r="AR770" s="19"/>
      <c r="AS770" s="19"/>
    </row>
    <row r="771" spans="1:45" x14ac:dyDescent="0.2">
      <c r="A771" s="35"/>
      <c r="B771" s="34"/>
      <c r="C771" s="35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H771" s="19"/>
      <c r="AI771" s="19"/>
      <c r="AJ771" s="19"/>
      <c r="AK771" s="19"/>
      <c r="AL771" s="19"/>
      <c r="AM771" s="19"/>
      <c r="AN771" s="19"/>
      <c r="AO771" s="19"/>
      <c r="AP771" s="19"/>
      <c r="AR771" s="19"/>
      <c r="AS771" s="19"/>
    </row>
    <row r="772" spans="1:45" x14ac:dyDescent="0.2">
      <c r="A772" s="35"/>
      <c r="B772" s="34"/>
      <c r="C772" s="35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H772" s="19"/>
      <c r="AI772" s="19"/>
      <c r="AJ772" s="19"/>
      <c r="AK772" s="19"/>
      <c r="AL772" s="19"/>
      <c r="AM772" s="19"/>
      <c r="AN772" s="19"/>
      <c r="AO772" s="19"/>
      <c r="AP772" s="19"/>
      <c r="AR772" s="19"/>
      <c r="AS772" s="19"/>
    </row>
    <row r="773" spans="1:45" x14ac:dyDescent="0.2">
      <c r="A773" s="35"/>
      <c r="B773" s="34"/>
      <c r="C773" s="35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H773" s="19"/>
      <c r="AI773" s="19"/>
      <c r="AJ773" s="19"/>
      <c r="AK773" s="19"/>
      <c r="AL773" s="19"/>
      <c r="AM773" s="19"/>
      <c r="AN773" s="19"/>
      <c r="AO773" s="19"/>
      <c r="AP773" s="19"/>
      <c r="AR773" s="19"/>
      <c r="AS773" s="19"/>
    </row>
    <row r="774" spans="1:45" x14ac:dyDescent="0.2">
      <c r="A774" s="35"/>
      <c r="B774" s="34"/>
      <c r="C774" s="35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H774" s="19"/>
      <c r="AI774" s="19"/>
      <c r="AJ774" s="19"/>
      <c r="AK774" s="19"/>
      <c r="AL774" s="19"/>
      <c r="AM774" s="19"/>
      <c r="AN774" s="19"/>
      <c r="AO774" s="19"/>
      <c r="AP774" s="19"/>
      <c r="AR774" s="19"/>
      <c r="AS774" s="19"/>
    </row>
    <row r="775" spans="1:45" x14ac:dyDescent="0.2">
      <c r="A775" s="35"/>
      <c r="B775" s="34"/>
      <c r="C775" s="35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H775" s="19"/>
      <c r="AI775" s="19"/>
      <c r="AJ775" s="19"/>
      <c r="AK775" s="19"/>
      <c r="AL775" s="19"/>
      <c r="AM775" s="19"/>
      <c r="AN775" s="19"/>
      <c r="AO775" s="19"/>
      <c r="AP775" s="19"/>
      <c r="AR775" s="19"/>
      <c r="AS775" s="19"/>
    </row>
    <row r="776" spans="1:45" x14ac:dyDescent="0.2">
      <c r="A776" s="35"/>
      <c r="B776" s="34"/>
      <c r="C776" s="35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H776" s="19"/>
      <c r="AI776" s="19"/>
      <c r="AJ776" s="19"/>
      <c r="AK776" s="19"/>
      <c r="AL776" s="19"/>
      <c r="AM776" s="19"/>
      <c r="AN776" s="19"/>
      <c r="AO776" s="19"/>
      <c r="AP776" s="19"/>
      <c r="AR776" s="19"/>
      <c r="AS776" s="19"/>
    </row>
    <row r="777" spans="1:45" x14ac:dyDescent="0.2">
      <c r="A777" s="35"/>
      <c r="B777" s="34"/>
      <c r="C777" s="35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H777" s="19"/>
      <c r="AI777" s="19"/>
      <c r="AJ777" s="19"/>
      <c r="AK777" s="19"/>
      <c r="AL777" s="19"/>
      <c r="AM777" s="19"/>
      <c r="AN777" s="19"/>
      <c r="AO777" s="19"/>
      <c r="AP777" s="19"/>
      <c r="AR777" s="19"/>
      <c r="AS777" s="19"/>
    </row>
    <row r="778" spans="1:45" x14ac:dyDescent="0.2">
      <c r="A778" s="35"/>
      <c r="B778" s="34"/>
      <c r="C778" s="35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H778" s="19"/>
      <c r="AI778" s="19"/>
      <c r="AJ778" s="19"/>
      <c r="AK778" s="19"/>
      <c r="AL778" s="19"/>
      <c r="AM778" s="19"/>
      <c r="AN778" s="19"/>
      <c r="AO778" s="19"/>
      <c r="AP778" s="19"/>
      <c r="AR778" s="19"/>
      <c r="AS778" s="19"/>
    </row>
    <row r="779" spans="1:45" x14ac:dyDescent="0.2">
      <c r="A779" s="35"/>
      <c r="B779" s="34"/>
      <c r="C779" s="35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H779" s="19"/>
      <c r="AI779" s="19"/>
      <c r="AJ779" s="19"/>
      <c r="AK779" s="19"/>
      <c r="AL779" s="19"/>
      <c r="AM779" s="19"/>
      <c r="AN779" s="19"/>
      <c r="AO779" s="19"/>
      <c r="AP779" s="19"/>
      <c r="AR779" s="19"/>
      <c r="AS779" s="19"/>
    </row>
    <row r="780" spans="1:45" x14ac:dyDescent="0.2">
      <c r="A780" s="35"/>
      <c r="B780" s="34"/>
      <c r="C780" s="35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H780" s="19"/>
      <c r="AI780" s="19"/>
      <c r="AJ780" s="19"/>
      <c r="AK780" s="19"/>
      <c r="AL780" s="19"/>
      <c r="AM780" s="19"/>
      <c r="AN780" s="19"/>
      <c r="AO780" s="19"/>
      <c r="AP780" s="19"/>
      <c r="AR780" s="19"/>
      <c r="AS780" s="19"/>
    </row>
    <row r="781" spans="1:45" x14ac:dyDescent="0.2">
      <c r="A781" s="35"/>
      <c r="B781" s="34"/>
      <c r="C781" s="35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H781" s="19"/>
      <c r="AI781" s="19"/>
      <c r="AJ781" s="19"/>
      <c r="AK781" s="19"/>
      <c r="AL781" s="19"/>
      <c r="AM781" s="19"/>
      <c r="AN781" s="19"/>
      <c r="AO781" s="19"/>
      <c r="AP781" s="19"/>
      <c r="AR781" s="19"/>
      <c r="AS781" s="19"/>
    </row>
    <row r="782" spans="1:45" x14ac:dyDescent="0.2">
      <c r="A782" s="35"/>
      <c r="B782" s="34"/>
      <c r="C782" s="35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H782" s="19"/>
      <c r="AI782" s="19"/>
      <c r="AJ782" s="19"/>
      <c r="AK782" s="19"/>
      <c r="AL782" s="19"/>
      <c r="AM782" s="19"/>
      <c r="AN782" s="19"/>
      <c r="AO782" s="19"/>
      <c r="AP782" s="19"/>
      <c r="AR782" s="19"/>
      <c r="AS782" s="19"/>
    </row>
    <row r="783" spans="1:45" x14ac:dyDescent="0.2">
      <c r="A783" s="35"/>
      <c r="B783" s="34"/>
      <c r="C783" s="35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H783" s="19"/>
      <c r="AI783" s="19"/>
      <c r="AJ783" s="19"/>
      <c r="AK783" s="19"/>
      <c r="AL783" s="19"/>
      <c r="AM783" s="19"/>
      <c r="AN783" s="19"/>
      <c r="AO783" s="19"/>
      <c r="AP783" s="19"/>
      <c r="AR783" s="19"/>
      <c r="AS783" s="19"/>
    </row>
    <row r="784" spans="1:45" x14ac:dyDescent="0.2">
      <c r="A784" s="35"/>
      <c r="B784" s="34"/>
      <c r="C784" s="35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H784" s="19"/>
      <c r="AI784" s="19"/>
      <c r="AJ784" s="19"/>
      <c r="AK784" s="19"/>
      <c r="AL784" s="19"/>
      <c r="AM784" s="19"/>
      <c r="AN784" s="19"/>
      <c r="AO784" s="19"/>
      <c r="AP784" s="19"/>
      <c r="AR784" s="19"/>
      <c r="AS784" s="19"/>
    </row>
    <row r="785" spans="1:45" x14ac:dyDescent="0.2">
      <c r="A785" s="35"/>
      <c r="B785" s="34"/>
      <c r="C785" s="35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H785" s="19"/>
      <c r="AI785" s="19"/>
      <c r="AJ785" s="19"/>
      <c r="AK785" s="19"/>
      <c r="AL785" s="19"/>
      <c r="AM785" s="19"/>
      <c r="AN785" s="19"/>
      <c r="AO785" s="19"/>
      <c r="AP785" s="19"/>
      <c r="AR785" s="19"/>
      <c r="AS785" s="19"/>
    </row>
    <row r="786" spans="1:45" x14ac:dyDescent="0.2">
      <c r="A786" s="35"/>
      <c r="B786" s="34"/>
      <c r="C786" s="35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H786" s="19"/>
      <c r="AI786" s="19"/>
      <c r="AJ786" s="19"/>
      <c r="AK786" s="19"/>
      <c r="AL786" s="19"/>
      <c r="AM786" s="19"/>
      <c r="AN786" s="19"/>
      <c r="AO786" s="19"/>
      <c r="AP786" s="19"/>
      <c r="AR786" s="19"/>
      <c r="AS786" s="19"/>
    </row>
    <row r="787" spans="1:45" x14ac:dyDescent="0.2">
      <c r="A787" s="35"/>
      <c r="B787" s="34"/>
      <c r="C787" s="35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H787" s="19"/>
      <c r="AI787" s="19"/>
      <c r="AJ787" s="19"/>
      <c r="AK787" s="19"/>
      <c r="AL787" s="19"/>
      <c r="AM787" s="19"/>
      <c r="AN787" s="19"/>
      <c r="AO787" s="19"/>
      <c r="AP787" s="19"/>
      <c r="AR787" s="19"/>
      <c r="AS787" s="19"/>
    </row>
    <row r="788" spans="1:45" x14ac:dyDescent="0.2">
      <c r="A788" s="35"/>
      <c r="B788" s="34"/>
      <c r="C788" s="35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H788" s="19"/>
      <c r="AI788" s="19"/>
      <c r="AJ788" s="19"/>
      <c r="AK788" s="19"/>
      <c r="AL788" s="19"/>
      <c r="AM788" s="19"/>
      <c r="AN788" s="19"/>
      <c r="AO788" s="19"/>
      <c r="AP788" s="19"/>
      <c r="AR788" s="19"/>
      <c r="AS788" s="19"/>
    </row>
    <row r="789" spans="1:45" x14ac:dyDescent="0.2">
      <c r="A789" s="35"/>
      <c r="B789" s="34"/>
      <c r="C789" s="35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H789" s="19"/>
      <c r="AI789" s="19"/>
      <c r="AJ789" s="19"/>
      <c r="AK789" s="19"/>
      <c r="AL789" s="19"/>
      <c r="AM789" s="19"/>
      <c r="AN789" s="19"/>
      <c r="AO789" s="19"/>
      <c r="AP789" s="19"/>
      <c r="AR789" s="19"/>
      <c r="AS789" s="19"/>
    </row>
    <row r="790" spans="1:45" x14ac:dyDescent="0.2">
      <c r="A790" s="35"/>
      <c r="B790" s="34"/>
      <c r="C790" s="35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H790" s="19"/>
      <c r="AI790" s="19"/>
      <c r="AJ790" s="19"/>
      <c r="AK790" s="19"/>
      <c r="AL790" s="19"/>
      <c r="AM790" s="19"/>
      <c r="AN790" s="19"/>
      <c r="AO790" s="19"/>
      <c r="AP790" s="19"/>
      <c r="AR790" s="19"/>
      <c r="AS790" s="19"/>
    </row>
    <row r="791" spans="1:45" x14ac:dyDescent="0.2">
      <c r="A791" s="35"/>
      <c r="B791" s="34"/>
      <c r="C791" s="35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H791" s="19"/>
      <c r="AI791" s="19"/>
      <c r="AJ791" s="19"/>
      <c r="AK791" s="19"/>
      <c r="AL791" s="19"/>
      <c r="AM791" s="19"/>
      <c r="AN791" s="19"/>
      <c r="AO791" s="19"/>
      <c r="AP791" s="19"/>
      <c r="AR791" s="19"/>
      <c r="AS791" s="19"/>
    </row>
    <row r="792" spans="1:45" x14ac:dyDescent="0.2">
      <c r="A792" s="35"/>
      <c r="B792" s="34"/>
      <c r="C792" s="35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H792" s="19"/>
      <c r="AI792" s="19"/>
      <c r="AJ792" s="19"/>
      <c r="AK792" s="19"/>
      <c r="AL792" s="19"/>
      <c r="AM792" s="19"/>
      <c r="AN792" s="19"/>
      <c r="AO792" s="19"/>
      <c r="AP792" s="19"/>
      <c r="AR792" s="19"/>
      <c r="AS792" s="19"/>
    </row>
    <row r="793" spans="1:45" x14ac:dyDescent="0.2">
      <c r="A793" s="35"/>
      <c r="B793" s="34"/>
      <c r="C793" s="35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H793" s="19"/>
      <c r="AI793" s="19"/>
      <c r="AJ793" s="19"/>
      <c r="AK793" s="19"/>
      <c r="AL793" s="19"/>
      <c r="AM793" s="19"/>
      <c r="AN793" s="19"/>
      <c r="AO793" s="19"/>
      <c r="AP793" s="19"/>
      <c r="AR793" s="19"/>
      <c r="AS793" s="19"/>
    </row>
    <row r="794" spans="1:45" x14ac:dyDescent="0.2">
      <c r="A794" s="35"/>
      <c r="B794" s="34"/>
      <c r="C794" s="35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H794" s="19"/>
      <c r="AI794" s="19"/>
      <c r="AJ794" s="19"/>
      <c r="AK794" s="19"/>
      <c r="AL794" s="19"/>
      <c r="AM794" s="19"/>
      <c r="AN794" s="19"/>
      <c r="AO794" s="19"/>
      <c r="AP794" s="19"/>
      <c r="AR794" s="19"/>
      <c r="AS794" s="19"/>
    </row>
    <row r="795" spans="1:45" x14ac:dyDescent="0.2">
      <c r="A795" s="35"/>
      <c r="B795" s="34"/>
      <c r="C795" s="35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H795" s="19"/>
      <c r="AI795" s="19"/>
      <c r="AJ795" s="19"/>
      <c r="AK795" s="19"/>
      <c r="AL795" s="19"/>
      <c r="AM795" s="19"/>
      <c r="AN795" s="19"/>
      <c r="AO795" s="19"/>
      <c r="AP795" s="19"/>
      <c r="AR795" s="19"/>
      <c r="AS795" s="19"/>
    </row>
    <row r="796" spans="1:45" x14ac:dyDescent="0.2">
      <c r="A796" s="35"/>
      <c r="B796" s="34"/>
      <c r="C796" s="35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H796" s="19"/>
      <c r="AI796" s="19"/>
      <c r="AJ796" s="19"/>
      <c r="AK796" s="19"/>
      <c r="AL796" s="19"/>
      <c r="AM796" s="19"/>
      <c r="AN796" s="19"/>
      <c r="AO796" s="19"/>
      <c r="AP796" s="19"/>
      <c r="AR796" s="19"/>
      <c r="AS796" s="19"/>
    </row>
    <row r="797" spans="1:45" x14ac:dyDescent="0.2">
      <c r="A797" s="35"/>
      <c r="B797" s="34"/>
      <c r="C797" s="35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H797" s="19"/>
      <c r="AI797" s="19"/>
      <c r="AJ797" s="19"/>
      <c r="AK797" s="19"/>
      <c r="AL797" s="19"/>
      <c r="AM797" s="19"/>
      <c r="AN797" s="19"/>
      <c r="AO797" s="19"/>
      <c r="AP797" s="19"/>
      <c r="AR797" s="19"/>
      <c r="AS797" s="19"/>
    </row>
    <row r="798" spans="1:45" x14ac:dyDescent="0.2">
      <c r="A798" s="35"/>
      <c r="B798" s="34"/>
      <c r="C798" s="35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H798" s="19"/>
      <c r="AI798" s="19"/>
      <c r="AJ798" s="19"/>
      <c r="AK798" s="19"/>
      <c r="AL798" s="19"/>
      <c r="AM798" s="19"/>
      <c r="AN798" s="19"/>
      <c r="AO798" s="19"/>
      <c r="AP798" s="19"/>
      <c r="AR798" s="19"/>
      <c r="AS798" s="19"/>
    </row>
    <row r="799" spans="1:45" x14ac:dyDescent="0.2">
      <c r="A799" s="35"/>
      <c r="B799" s="34"/>
      <c r="C799" s="35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H799" s="19"/>
      <c r="AI799" s="19"/>
      <c r="AJ799" s="19"/>
      <c r="AK799" s="19"/>
      <c r="AL799" s="19"/>
      <c r="AM799" s="19"/>
      <c r="AN799" s="19"/>
      <c r="AO799" s="19"/>
      <c r="AP799" s="19"/>
      <c r="AR799" s="19"/>
      <c r="AS799" s="19"/>
    </row>
    <row r="800" spans="1:45" x14ac:dyDescent="0.2">
      <c r="A800" s="35"/>
      <c r="B800" s="34"/>
      <c r="C800" s="35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H800" s="19"/>
      <c r="AI800" s="19"/>
      <c r="AJ800" s="19"/>
      <c r="AK800" s="19"/>
      <c r="AL800" s="19"/>
      <c r="AM800" s="19"/>
      <c r="AN800" s="19"/>
      <c r="AO800" s="19"/>
      <c r="AP800" s="19"/>
      <c r="AR800" s="19"/>
      <c r="AS800" s="19"/>
    </row>
    <row r="801" spans="1:45" x14ac:dyDescent="0.2">
      <c r="A801" s="35"/>
      <c r="B801" s="34"/>
      <c r="C801" s="35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H801" s="19"/>
      <c r="AI801" s="19"/>
      <c r="AJ801" s="19"/>
      <c r="AK801" s="19"/>
      <c r="AL801" s="19"/>
      <c r="AM801" s="19"/>
      <c r="AN801" s="19"/>
      <c r="AO801" s="19"/>
      <c r="AP801" s="19"/>
      <c r="AR801" s="19"/>
      <c r="AS801" s="19"/>
    </row>
    <row r="802" spans="1:45" x14ac:dyDescent="0.2">
      <c r="A802" s="35"/>
      <c r="B802" s="34"/>
      <c r="C802" s="35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H802" s="19"/>
      <c r="AI802" s="19"/>
      <c r="AJ802" s="19"/>
      <c r="AK802" s="19"/>
      <c r="AL802" s="19"/>
      <c r="AM802" s="19"/>
      <c r="AN802" s="19"/>
      <c r="AO802" s="19"/>
      <c r="AP802" s="19"/>
      <c r="AR802" s="19"/>
      <c r="AS802" s="19"/>
    </row>
    <row r="803" spans="1:45" x14ac:dyDescent="0.2">
      <c r="A803" s="35"/>
      <c r="B803" s="34"/>
      <c r="C803" s="35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H803" s="19"/>
      <c r="AI803" s="19"/>
      <c r="AJ803" s="19"/>
      <c r="AK803" s="19"/>
      <c r="AL803" s="19"/>
      <c r="AM803" s="19"/>
      <c r="AN803" s="19"/>
      <c r="AO803" s="19"/>
      <c r="AP803" s="19"/>
      <c r="AR803" s="19"/>
      <c r="AS803" s="19"/>
    </row>
    <row r="804" spans="1:45" x14ac:dyDescent="0.2">
      <c r="A804" s="35"/>
      <c r="B804" s="34"/>
      <c r="C804" s="35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H804" s="19"/>
      <c r="AI804" s="19"/>
      <c r="AJ804" s="19"/>
      <c r="AK804" s="19"/>
      <c r="AL804" s="19"/>
      <c r="AM804" s="19"/>
      <c r="AN804" s="19"/>
      <c r="AO804" s="19"/>
      <c r="AP804" s="19"/>
      <c r="AR804" s="19"/>
      <c r="AS804" s="19"/>
    </row>
    <row r="805" spans="1:45" x14ac:dyDescent="0.2">
      <c r="A805" s="35"/>
      <c r="B805" s="34"/>
      <c r="C805" s="35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H805" s="19"/>
      <c r="AI805" s="19"/>
      <c r="AJ805" s="19"/>
      <c r="AK805" s="19"/>
      <c r="AL805" s="19"/>
      <c r="AM805" s="19"/>
      <c r="AN805" s="19"/>
      <c r="AO805" s="19"/>
      <c r="AP805" s="19"/>
      <c r="AR805" s="19"/>
      <c r="AS805" s="19"/>
    </row>
    <row r="806" spans="1:45" x14ac:dyDescent="0.2">
      <c r="A806" s="35"/>
      <c r="B806" s="34"/>
      <c r="C806" s="35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H806" s="19"/>
      <c r="AI806" s="19"/>
      <c r="AJ806" s="19"/>
      <c r="AK806" s="19"/>
      <c r="AL806" s="19"/>
      <c r="AM806" s="19"/>
      <c r="AN806" s="19"/>
      <c r="AO806" s="19"/>
      <c r="AP806" s="19"/>
      <c r="AR806" s="19"/>
      <c r="AS806" s="19"/>
    </row>
    <row r="807" spans="1:45" x14ac:dyDescent="0.2">
      <c r="A807" s="35"/>
      <c r="B807" s="34"/>
      <c r="C807" s="35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H807" s="19"/>
      <c r="AI807" s="19"/>
      <c r="AJ807" s="19"/>
      <c r="AK807" s="19"/>
      <c r="AL807" s="19"/>
      <c r="AM807" s="19"/>
      <c r="AN807" s="19"/>
      <c r="AO807" s="19"/>
      <c r="AP807" s="19"/>
      <c r="AR807" s="19"/>
      <c r="AS807" s="19"/>
    </row>
    <row r="808" spans="1:45" x14ac:dyDescent="0.2">
      <c r="A808" s="35"/>
      <c r="B808" s="34"/>
      <c r="C808" s="35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H808" s="19"/>
      <c r="AI808" s="19"/>
      <c r="AJ808" s="19"/>
      <c r="AK808" s="19"/>
      <c r="AL808" s="19"/>
      <c r="AM808" s="19"/>
      <c r="AN808" s="19"/>
      <c r="AO808" s="19"/>
      <c r="AP808" s="19"/>
      <c r="AR808" s="19"/>
      <c r="AS808" s="19"/>
    </row>
    <row r="809" spans="1:45" x14ac:dyDescent="0.2">
      <c r="A809" s="35"/>
      <c r="B809" s="34"/>
      <c r="C809" s="35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H809" s="19"/>
      <c r="AI809" s="19"/>
      <c r="AJ809" s="19"/>
      <c r="AK809" s="19"/>
      <c r="AL809" s="19"/>
      <c r="AM809" s="19"/>
      <c r="AN809" s="19"/>
      <c r="AO809" s="19"/>
      <c r="AP809" s="19"/>
      <c r="AR809" s="19"/>
      <c r="AS809" s="19"/>
    </row>
    <row r="810" spans="1:45" x14ac:dyDescent="0.2">
      <c r="A810" s="35"/>
      <c r="B810" s="34"/>
      <c r="C810" s="35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H810" s="19"/>
      <c r="AI810" s="19"/>
      <c r="AJ810" s="19"/>
      <c r="AK810" s="19"/>
      <c r="AL810" s="19"/>
      <c r="AM810" s="19"/>
      <c r="AN810" s="19"/>
      <c r="AO810" s="19"/>
      <c r="AP810" s="19"/>
      <c r="AR810" s="19"/>
      <c r="AS810" s="19"/>
    </row>
    <row r="811" spans="1:45" x14ac:dyDescent="0.2">
      <c r="A811" s="35"/>
      <c r="B811" s="34"/>
      <c r="C811" s="35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H811" s="19"/>
      <c r="AI811" s="19"/>
      <c r="AJ811" s="19"/>
      <c r="AK811" s="19"/>
      <c r="AL811" s="19"/>
      <c r="AM811" s="19"/>
      <c r="AN811" s="19"/>
      <c r="AO811" s="19"/>
      <c r="AP811" s="19"/>
      <c r="AR811" s="19"/>
      <c r="AS811" s="19"/>
    </row>
    <row r="812" spans="1:45" x14ac:dyDescent="0.2">
      <c r="A812" s="35"/>
      <c r="B812" s="34"/>
      <c r="C812" s="35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H812" s="19"/>
      <c r="AI812" s="19"/>
      <c r="AJ812" s="19"/>
      <c r="AK812" s="19"/>
      <c r="AL812" s="19"/>
      <c r="AM812" s="19"/>
      <c r="AN812" s="19"/>
      <c r="AO812" s="19"/>
      <c r="AP812" s="19"/>
      <c r="AR812" s="19"/>
      <c r="AS812" s="19"/>
    </row>
    <row r="813" spans="1:45" x14ac:dyDescent="0.2">
      <c r="A813" s="35"/>
      <c r="B813" s="34"/>
      <c r="C813" s="35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H813" s="19"/>
      <c r="AI813" s="19"/>
      <c r="AJ813" s="19"/>
      <c r="AK813" s="19"/>
      <c r="AL813" s="19"/>
      <c r="AM813" s="19"/>
      <c r="AN813" s="19"/>
      <c r="AO813" s="19"/>
      <c r="AP813" s="19"/>
      <c r="AR813" s="19"/>
      <c r="AS813" s="19"/>
    </row>
    <row r="814" spans="1:45" x14ac:dyDescent="0.2">
      <c r="A814" s="35"/>
      <c r="B814" s="34"/>
      <c r="C814" s="35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H814" s="19"/>
      <c r="AI814" s="19"/>
      <c r="AJ814" s="19"/>
      <c r="AK814" s="19"/>
      <c r="AL814" s="19"/>
      <c r="AM814" s="19"/>
      <c r="AN814" s="19"/>
      <c r="AO814" s="19"/>
      <c r="AP814" s="19"/>
      <c r="AR814" s="19"/>
      <c r="AS814" s="19"/>
    </row>
    <row r="815" spans="1:45" x14ac:dyDescent="0.2">
      <c r="A815" s="35"/>
      <c r="B815" s="34"/>
      <c r="C815" s="35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H815" s="19"/>
      <c r="AI815" s="19"/>
      <c r="AJ815" s="19"/>
      <c r="AK815" s="19"/>
      <c r="AL815" s="19"/>
      <c r="AM815" s="19"/>
      <c r="AN815" s="19"/>
      <c r="AO815" s="19"/>
      <c r="AP815" s="19"/>
      <c r="AR815" s="19"/>
      <c r="AS815" s="19"/>
    </row>
    <row r="816" spans="1:45" x14ac:dyDescent="0.2">
      <c r="A816" s="35"/>
      <c r="B816" s="34"/>
      <c r="C816" s="35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H816" s="19"/>
      <c r="AI816" s="19"/>
      <c r="AJ816" s="19"/>
      <c r="AK816" s="19"/>
      <c r="AL816" s="19"/>
      <c r="AM816" s="19"/>
      <c r="AN816" s="19"/>
      <c r="AO816" s="19"/>
      <c r="AP816" s="19"/>
      <c r="AR816" s="19"/>
      <c r="AS816" s="19"/>
    </row>
    <row r="817" spans="1:45" x14ac:dyDescent="0.2">
      <c r="A817" s="35"/>
      <c r="B817" s="34"/>
      <c r="C817" s="35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H817" s="19"/>
      <c r="AI817" s="19"/>
      <c r="AJ817" s="19"/>
      <c r="AK817" s="19"/>
      <c r="AL817" s="19"/>
      <c r="AM817" s="19"/>
      <c r="AN817" s="19"/>
      <c r="AO817" s="19"/>
      <c r="AP817" s="19"/>
      <c r="AR817" s="19"/>
      <c r="AS817" s="19"/>
    </row>
    <row r="818" spans="1:45" x14ac:dyDescent="0.2">
      <c r="A818" s="35"/>
      <c r="B818" s="34"/>
      <c r="C818" s="35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H818" s="19"/>
      <c r="AI818" s="19"/>
      <c r="AJ818" s="19"/>
      <c r="AK818" s="19"/>
      <c r="AL818" s="19"/>
      <c r="AM818" s="19"/>
      <c r="AN818" s="19"/>
      <c r="AO818" s="19"/>
      <c r="AP818" s="19"/>
      <c r="AR818" s="19"/>
      <c r="AS818" s="19"/>
    </row>
    <row r="819" spans="1:45" x14ac:dyDescent="0.2">
      <c r="A819" s="35"/>
      <c r="B819" s="34"/>
      <c r="C819" s="35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H819" s="19"/>
      <c r="AI819" s="19"/>
      <c r="AJ819" s="19"/>
      <c r="AK819" s="19"/>
      <c r="AL819" s="19"/>
      <c r="AM819" s="19"/>
      <c r="AN819" s="19"/>
      <c r="AO819" s="19"/>
      <c r="AP819" s="19"/>
      <c r="AR819" s="19"/>
      <c r="AS819" s="19"/>
    </row>
    <row r="820" spans="1:45" x14ac:dyDescent="0.2">
      <c r="A820" s="35"/>
      <c r="B820" s="34"/>
      <c r="C820" s="35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H820" s="19"/>
      <c r="AI820" s="19"/>
      <c r="AJ820" s="19"/>
      <c r="AK820" s="19"/>
      <c r="AL820" s="19"/>
      <c r="AM820" s="19"/>
      <c r="AN820" s="19"/>
      <c r="AO820" s="19"/>
      <c r="AP820" s="19"/>
      <c r="AR820" s="19"/>
      <c r="AS820" s="19"/>
    </row>
    <row r="821" spans="1:45" x14ac:dyDescent="0.2">
      <c r="A821" s="35"/>
      <c r="B821" s="34"/>
      <c r="C821" s="35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H821" s="19"/>
      <c r="AI821" s="19"/>
      <c r="AJ821" s="19"/>
      <c r="AK821" s="19"/>
      <c r="AL821" s="19"/>
      <c r="AM821" s="19"/>
      <c r="AN821" s="19"/>
      <c r="AO821" s="19"/>
      <c r="AP821" s="19"/>
      <c r="AR821" s="19"/>
      <c r="AS821" s="19"/>
    </row>
    <row r="822" spans="1:45" x14ac:dyDescent="0.2">
      <c r="A822" s="35"/>
      <c r="B822" s="34"/>
      <c r="C822" s="35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H822" s="19"/>
      <c r="AI822" s="19"/>
      <c r="AJ822" s="19"/>
      <c r="AK822" s="19"/>
      <c r="AL822" s="19"/>
      <c r="AM822" s="19"/>
      <c r="AN822" s="19"/>
      <c r="AO822" s="19"/>
      <c r="AP822" s="19"/>
      <c r="AR822" s="19"/>
      <c r="AS822" s="19"/>
    </row>
    <row r="823" spans="1:45" x14ac:dyDescent="0.2">
      <c r="A823" s="35"/>
      <c r="B823" s="34"/>
      <c r="C823" s="35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H823" s="19"/>
      <c r="AI823" s="19"/>
      <c r="AJ823" s="19"/>
      <c r="AK823" s="19"/>
      <c r="AL823" s="19"/>
      <c r="AM823" s="19"/>
      <c r="AN823" s="19"/>
      <c r="AO823" s="19"/>
      <c r="AP823" s="19"/>
      <c r="AR823" s="19"/>
      <c r="AS823" s="19"/>
    </row>
    <row r="824" spans="1:45" x14ac:dyDescent="0.2">
      <c r="A824" s="35"/>
      <c r="B824" s="34"/>
      <c r="C824" s="35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H824" s="19"/>
      <c r="AI824" s="19"/>
      <c r="AJ824" s="19"/>
      <c r="AK824" s="19"/>
      <c r="AL824" s="19"/>
      <c r="AM824" s="19"/>
      <c r="AN824" s="19"/>
      <c r="AO824" s="19"/>
      <c r="AP824" s="19"/>
      <c r="AR824" s="19"/>
      <c r="AS824" s="19"/>
    </row>
    <row r="825" spans="1:45" x14ac:dyDescent="0.2">
      <c r="A825" s="35"/>
      <c r="B825" s="34"/>
      <c r="C825" s="35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H825" s="19"/>
      <c r="AI825" s="19"/>
      <c r="AJ825" s="19"/>
      <c r="AK825" s="19"/>
      <c r="AL825" s="19"/>
      <c r="AM825" s="19"/>
      <c r="AN825" s="19"/>
      <c r="AO825" s="19"/>
      <c r="AP825" s="19"/>
      <c r="AR825" s="19"/>
      <c r="AS825" s="19"/>
    </row>
    <row r="826" spans="1:45" x14ac:dyDescent="0.2">
      <c r="A826" s="35"/>
      <c r="B826" s="34"/>
      <c r="C826" s="35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H826" s="19"/>
      <c r="AI826" s="19"/>
      <c r="AJ826" s="19"/>
      <c r="AK826" s="19"/>
      <c r="AL826" s="19"/>
      <c r="AM826" s="19"/>
      <c r="AN826" s="19"/>
      <c r="AO826" s="19"/>
      <c r="AP826" s="19"/>
      <c r="AR826" s="19"/>
      <c r="AS826" s="19"/>
    </row>
    <row r="827" spans="1:45" x14ac:dyDescent="0.2">
      <c r="A827" s="35"/>
      <c r="B827" s="34"/>
      <c r="C827" s="35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H827" s="19"/>
      <c r="AI827" s="19"/>
      <c r="AJ827" s="19"/>
      <c r="AK827" s="19"/>
      <c r="AL827" s="19"/>
      <c r="AM827" s="19"/>
      <c r="AN827" s="19"/>
      <c r="AO827" s="19"/>
      <c r="AP827" s="19"/>
      <c r="AR827" s="19"/>
      <c r="AS827" s="19"/>
    </row>
    <row r="828" spans="1:45" x14ac:dyDescent="0.2">
      <c r="A828" s="35"/>
      <c r="B828" s="34"/>
      <c r="C828" s="35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H828" s="19"/>
      <c r="AI828" s="19"/>
      <c r="AJ828" s="19"/>
      <c r="AK828" s="19"/>
      <c r="AL828" s="19"/>
      <c r="AM828" s="19"/>
      <c r="AN828" s="19"/>
      <c r="AO828" s="19"/>
      <c r="AP828" s="19"/>
      <c r="AR828" s="19"/>
      <c r="AS828" s="19"/>
    </row>
    <row r="829" spans="1:45" x14ac:dyDescent="0.2">
      <c r="A829" s="35"/>
      <c r="B829" s="34"/>
      <c r="C829" s="35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H829" s="19"/>
      <c r="AI829" s="19"/>
      <c r="AJ829" s="19"/>
      <c r="AK829" s="19"/>
      <c r="AL829" s="19"/>
      <c r="AM829" s="19"/>
      <c r="AN829" s="19"/>
      <c r="AO829" s="19"/>
      <c r="AP829" s="19"/>
      <c r="AR829" s="19"/>
      <c r="AS829" s="19"/>
    </row>
    <row r="830" spans="1:45" x14ac:dyDescent="0.2">
      <c r="A830" s="35"/>
      <c r="B830" s="34"/>
      <c r="C830" s="35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H830" s="19"/>
      <c r="AI830" s="19"/>
      <c r="AJ830" s="19"/>
      <c r="AK830" s="19"/>
      <c r="AL830" s="19"/>
      <c r="AM830" s="19"/>
      <c r="AN830" s="19"/>
      <c r="AO830" s="19"/>
      <c r="AP830" s="19"/>
      <c r="AR830" s="19"/>
      <c r="AS830" s="19"/>
    </row>
    <row r="831" spans="1:45" x14ac:dyDescent="0.2">
      <c r="A831" s="35"/>
      <c r="B831" s="34"/>
      <c r="C831" s="35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H831" s="19"/>
      <c r="AI831" s="19"/>
      <c r="AJ831" s="19"/>
      <c r="AK831" s="19"/>
      <c r="AL831" s="19"/>
      <c r="AM831" s="19"/>
      <c r="AN831" s="19"/>
      <c r="AO831" s="19"/>
      <c r="AP831" s="19"/>
      <c r="AR831" s="19"/>
      <c r="AS831" s="19"/>
    </row>
    <row r="832" spans="1:45" x14ac:dyDescent="0.2">
      <c r="A832" s="35"/>
      <c r="B832" s="34"/>
      <c r="C832" s="35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H832" s="19"/>
      <c r="AI832" s="19"/>
      <c r="AJ832" s="19"/>
      <c r="AK832" s="19"/>
      <c r="AL832" s="19"/>
      <c r="AM832" s="19"/>
      <c r="AN832" s="19"/>
      <c r="AO832" s="19"/>
      <c r="AP832" s="19"/>
      <c r="AR832" s="19"/>
      <c r="AS832" s="19"/>
    </row>
    <row r="833" spans="1:45" x14ac:dyDescent="0.2">
      <c r="A833" s="35"/>
      <c r="B833" s="34"/>
      <c r="C833" s="35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H833" s="19"/>
      <c r="AI833" s="19"/>
      <c r="AJ833" s="19"/>
      <c r="AK833" s="19"/>
      <c r="AL833" s="19"/>
      <c r="AM833" s="19"/>
      <c r="AN833" s="19"/>
      <c r="AO833" s="19"/>
      <c r="AP833" s="19"/>
      <c r="AR833" s="19"/>
      <c r="AS833" s="19"/>
    </row>
    <row r="834" spans="1:45" x14ac:dyDescent="0.2">
      <c r="A834" s="35"/>
      <c r="B834" s="34"/>
      <c r="C834" s="35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H834" s="19"/>
      <c r="AI834" s="19"/>
      <c r="AJ834" s="19"/>
      <c r="AK834" s="19"/>
      <c r="AL834" s="19"/>
      <c r="AM834" s="19"/>
      <c r="AN834" s="19"/>
      <c r="AO834" s="19"/>
      <c r="AP834" s="19"/>
      <c r="AR834" s="19"/>
      <c r="AS834" s="19"/>
    </row>
    <row r="835" spans="1:45" x14ac:dyDescent="0.2">
      <c r="A835" s="35"/>
      <c r="B835" s="34"/>
      <c r="C835" s="35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H835" s="19"/>
      <c r="AI835" s="19"/>
      <c r="AJ835" s="19"/>
      <c r="AK835" s="19"/>
      <c r="AL835" s="19"/>
      <c r="AM835" s="19"/>
      <c r="AN835" s="19"/>
      <c r="AO835" s="19"/>
      <c r="AP835" s="19"/>
      <c r="AR835" s="19"/>
      <c r="AS835" s="19"/>
    </row>
    <row r="836" spans="1:45" x14ac:dyDescent="0.2">
      <c r="A836" s="35"/>
      <c r="B836" s="34"/>
      <c r="C836" s="35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H836" s="19"/>
      <c r="AI836" s="19"/>
      <c r="AJ836" s="19"/>
      <c r="AK836" s="19"/>
      <c r="AL836" s="19"/>
      <c r="AM836" s="19"/>
      <c r="AN836" s="19"/>
      <c r="AO836" s="19"/>
      <c r="AP836" s="19"/>
      <c r="AR836" s="19"/>
      <c r="AS836" s="19"/>
    </row>
    <row r="837" spans="1:45" x14ac:dyDescent="0.2">
      <c r="A837" s="35"/>
      <c r="B837" s="34"/>
      <c r="C837" s="35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H837" s="19"/>
      <c r="AI837" s="19"/>
      <c r="AJ837" s="19"/>
      <c r="AK837" s="19"/>
      <c r="AL837" s="19"/>
      <c r="AM837" s="19"/>
      <c r="AN837" s="19"/>
      <c r="AO837" s="19"/>
      <c r="AP837" s="19"/>
      <c r="AR837" s="19"/>
      <c r="AS837" s="19"/>
    </row>
    <row r="838" spans="1:45" x14ac:dyDescent="0.2">
      <c r="A838" s="35"/>
      <c r="B838" s="34"/>
      <c r="C838" s="35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H838" s="19"/>
      <c r="AI838" s="19"/>
      <c r="AJ838" s="19"/>
      <c r="AK838" s="19"/>
      <c r="AL838" s="19"/>
      <c r="AM838" s="19"/>
      <c r="AN838" s="19"/>
      <c r="AO838" s="19"/>
      <c r="AP838" s="19"/>
      <c r="AR838" s="19"/>
      <c r="AS838" s="19"/>
    </row>
    <row r="839" spans="1:45" x14ac:dyDescent="0.2">
      <c r="A839" s="35"/>
      <c r="B839" s="34"/>
      <c r="C839" s="35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H839" s="19"/>
      <c r="AI839" s="19"/>
      <c r="AJ839" s="19"/>
      <c r="AK839" s="19"/>
      <c r="AL839" s="19"/>
      <c r="AM839" s="19"/>
      <c r="AN839" s="19"/>
      <c r="AO839" s="19"/>
      <c r="AP839" s="19"/>
      <c r="AR839" s="19"/>
      <c r="AS839" s="19"/>
    </row>
    <row r="840" spans="1:45" x14ac:dyDescent="0.2">
      <c r="A840" s="35"/>
      <c r="B840" s="34"/>
      <c r="C840" s="35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H840" s="19"/>
      <c r="AI840" s="19"/>
      <c r="AJ840" s="19"/>
      <c r="AK840" s="19"/>
      <c r="AL840" s="19"/>
      <c r="AM840" s="19"/>
      <c r="AN840" s="19"/>
      <c r="AO840" s="19"/>
      <c r="AP840" s="19"/>
      <c r="AR840" s="19"/>
      <c r="AS840" s="19"/>
    </row>
    <row r="841" spans="1:45" x14ac:dyDescent="0.2">
      <c r="A841" s="35"/>
      <c r="B841" s="34"/>
      <c r="C841" s="35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H841" s="19"/>
      <c r="AI841" s="19"/>
      <c r="AJ841" s="19"/>
      <c r="AK841" s="19"/>
      <c r="AL841" s="19"/>
      <c r="AM841" s="19"/>
      <c r="AN841" s="19"/>
      <c r="AO841" s="19"/>
      <c r="AP841" s="19"/>
      <c r="AR841" s="19"/>
      <c r="AS841" s="19"/>
    </row>
    <row r="842" spans="1:45" x14ac:dyDescent="0.2">
      <c r="A842" s="35"/>
      <c r="B842" s="34"/>
      <c r="C842" s="35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H842" s="19"/>
      <c r="AI842" s="19"/>
      <c r="AJ842" s="19"/>
      <c r="AK842" s="19"/>
      <c r="AL842" s="19"/>
      <c r="AM842" s="19"/>
      <c r="AN842" s="19"/>
      <c r="AO842" s="19"/>
      <c r="AP842" s="19"/>
      <c r="AR842" s="19"/>
      <c r="AS842" s="19"/>
    </row>
    <row r="843" spans="1:45" x14ac:dyDescent="0.2">
      <c r="A843" s="35"/>
      <c r="B843" s="34"/>
      <c r="C843" s="35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H843" s="19"/>
      <c r="AI843" s="19"/>
      <c r="AJ843" s="19"/>
      <c r="AK843" s="19"/>
      <c r="AL843" s="19"/>
      <c r="AM843" s="19"/>
      <c r="AN843" s="19"/>
      <c r="AO843" s="19"/>
      <c r="AP843" s="19"/>
      <c r="AR843" s="19"/>
      <c r="AS843" s="19"/>
    </row>
    <row r="844" spans="1:45" x14ac:dyDescent="0.2">
      <c r="A844" s="35"/>
      <c r="B844" s="34"/>
      <c r="C844" s="35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H844" s="19"/>
      <c r="AI844" s="19"/>
      <c r="AJ844" s="19"/>
      <c r="AK844" s="19"/>
      <c r="AL844" s="19"/>
      <c r="AM844" s="19"/>
      <c r="AN844" s="19"/>
      <c r="AO844" s="19"/>
      <c r="AP844" s="19"/>
      <c r="AR844" s="19"/>
      <c r="AS844" s="19"/>
    </row>
    <row r="845" spans="1:45" x14ac:dyDescent="0.2">
      <c r="A845" s="35"/>
      <c r="B845" s="34"/>
      <c r="C845" s="35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H845" s="19"/>
      <c r="AI845" s="19"/>
      <c r="AJ845" s="19"/>
      <c r="AK845" s="19"/>
      <c r="AL845" s="19"/>
      <c r="AM845" s="19"/>
      <c r="AN845" s="19"/>
      <c r="AO845" s="19"/>
      <c r="AP845" s="19"/>
      <c r="AR845" s="19"/>
      <c r="AS845" s="19"/>
    </row>
    <row r="846" spans="1:45" x14ac:dyDescent="0.2">
      <c r="A846" s="35"/>
      <c r="B846" s="34"/>
      <c r="C846" s="35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H846" s="19"/>
      <c r="AI846" s="19"/>
      <c r="AJ846" s="19"/>
      <c r="AK846" s="19"/>
      <c r="AL846" s="19"/>
      <c r="AM846" s="19"/>
      <c r="AN846" s="19"/>
      <c r="AO846" s="19"/>
      <c r="AP846" s="19"/>
      <c r="AR846" s="19"/>
      <c r="AS846" s="19"/>
    </row>
    <row r="847" spans="1:45" x14ac:dyDescent="0.2">
      <c r="A847" s="35"/>
      <c r="B847" s="34"/>
      <c r="C847" s="35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H847" s="19"/>
      <c r="AI847" s="19"/>
      <c r="AJ847" s="19"/>
      <c r="AK847" s="19"/>
      <c r="AL847" s="19"/>
      <c r="AM847" s="19"/>
      <c r="AN847" s="19"/>
      <c r="AO847" s="19"/>
      <c r="AP847" s="19"/>
      <c r="AR847" s="19"/>
      <c r="AS847" s="19"/>
    </row>
    <row r="848" spans="1:45" x14ac:dyDescent="0.2">
      <c r="A848" s="35"/>
      <c r="B848" s="34"/>
      <c r="C848" s="35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H848" s="19"/>
      <c r="AI848" s="19"/>
      <c r="AJ848" s="19"/>
      <c r="AK848" s="19"/>
      <c r="AL848" s="19"/>
      <c r="AM848" s="19"/>
      <c r="AN848" s="19"/>
      <c r="AO848" s="19"/>
      <c r="AP848" s="19"/>
      <c r="AR848" s="19"/>
      <c r="AS848" s="19"/>
    </row>
    <row r="849" spans="1:45" x14ac:dyDescent="0.2">
      <c r="A849" s="35"/>
      <c r="B849" s="34"/>
      <c r="C849" s="35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H849" s="19"/>
      <c r="AI849" s="19"/>
      <c r="AJ849" s="19"/>
      <c r="AK849" s="19"/>
      <c r="AL849" s="19"/>
      <c r="AM849" s="19"/>
      <c r="AN849" s="19"/>
      <c r="AO849" s="19"/>
      <c r="AP849" s="19"/>
      <c r="AR849" s="19"/>
      <c r="AS849" s="19"/>
    </row>
    <row r="850" spans="1:45" x14ac:dyDescent="0.2">
      <c r="A850" s="35"/>
      <c r="B850" s="34"/>
      <c r="C850" s="35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H850" s="19"/>
      <c r="AI850" s="19"/>
      <c r="AJ850" s="19"/>
      <c r="AK850" s="19"/>
      <c r="AL850" s="19"/>
      <c r="AM850" s="19"/>
      <c r="AN850" s="19"/>
      <c r="AO850" s="19"/>
      <c r="AP850" s="19"/>
      <c r="AR850" s="19"/>
      <c r="AS850" s="19"/>
    </row>
    <row r="851" spans="1:45" x14ac:dyDescent="0.2">
      <c r="A851" s="35"/>
      <c r="B851" s="34"/>
      <c r="C851" s="35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H851" s="19"/>
      <c r="AI851" s="19"/>
      <c r="AJ851" s="19"/>
      <c r="AK851" s="19"/>
      <c r="AL851" s="19"/>
      <c r="AM851" s="19"/>
      <c r="AN851" s="19"/>
      <c r="AO851" s="19"/>
      <c r="AP851" s="19"/>
      <c r="AR851" s="19"/>
      <c r="AS851" s="19"/>
    </row>
    <row r="852" spans="1:45" x14ac:dyDescent="0.2">
      <c r="A852" s="35"/>
      <c r="B852" s="34"/>
      <c r="C852" s="35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H852" s="19"/>
      <c r="AI852" s="19"/>
      <c r="AJ852" s="19"/>
      <c r="AK852" s="19"/>
      <c r="AL852" s="19"/>
      <c r="AM852" s="19"/>
      <c r="AN852" s="19"/>
      <c r="AO852" s="19"/>
      <c r="AP852" s="19"/>
      <c r="AR852" s="19"/>
      <c r="AS852" s="19"/>
    </row>
    <row r="853" spans="1:45" x14ac:dyDescent="0.2">
      <c r="A853" s="35"/>
      <c r="B853" s="34"/>
      <c r="C853" s="35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H853" s="19"/>
      <c r="AI853" s="19"/>
      <c r="AJ853" s="19"/>
      <c r="AK853" s="19"/>
      <c r="AL853" s="19"/>
      <c r="AM853" s="19"/>
      <c r="AN853" s="19"/>
      <c r="AO853" s="19"/>
      <c r="AP853" s="19"/>
      <c r="AR853" s="19"/>
      <c r="AS853" s="19"/>
    </row>
    <row r="854" spans="1:45" x14ac:dyDescent="0.2">
      <c r="A854" s="35"/>
      <c r="B854" s="34"/>
      <c r="C854" s="35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H854" s="19"/>
      <c r="AI854" s="19"/>
      <c r="AJ854" s="19"/>
      <c r="AK854" s="19"/>
      <c r="AL854" s="19"/>
      <c r="AM854" s="19"/>
      <c r="AN854" s="19"/>
      <c r="AO854" s="19"/>
      <c r="AP854" s="19"/>
      <c r="AR854" s="19"/>
      <c r="AS854" s="19"/>
    </row>
    <row r="855" spans="1:45" x14ac:dyDescent="0.2">
      <c r="A855" s="35"/>
      <c r="B855" s="34"/>
      <c r="C855" s="35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H855" s="19"/>
      <c r="AI855" s="19"/>
      <c r="AJ855" s="19"/>
      <c r="AK855" s="19"/>
      <c r="AL855" s="19"/>
      <c r="AM855" s="19"/>
      <c r="AN855" s="19"/>
      <c r="AO855" s="19"/>
      <c r="AP855" s="19"/>
      <c r="AR855" s="19"/>
      <c r="AS855" s="19"/>
    </row>
    <row r="856" spans="1:45" x14ac:dyDescent="0.2">
      <c r="A856" s="35"/>
      <c r="B856" s="34"/>
      <c r="C856" s="35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H856" s="19"/>
      <c r="AI856" s="19"/>
      <c r="AJ856" s="19"/>
      <c r="AK856" s="19"/>
      <c r="AL856" s="19"/>
      <c r="AM856" s="19"/>
      <c r="AN856" s="19"/>
      <c r="AO856" s="19"/>
      <c r="AP856" s="19"/>
      <c r="AR856" s="19"/>
      <c r="AS856" s="19"/>
    </row>
    <row r="857" spans="1:45" x14ac:dyDescent="0.2">
      <c r="A857" s="35"/>
      <c r="B857" s="34"/>
      <c r="C857" s="35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H857" s="19"/>
      <c r="AI857" s="19"/>
      <c r="AJ857" s="19"/>
      <c r="AK857" s="19"/>
      <c r="AL857" s="19"/>
      <c r="AM857" s="19"/>
      <c r="AN857" s="19"/>
      <c r="AO857" s="19"/>
      <c r="AP857" s="19"/>
      <c r="AR857" s="19"/>
      <c r="AS857" s="19"/>
    </row>
    <row r="858" spans="1:45" x14ac:dyDescent="0.2">
      <c r="A858" s="35"/>
      <c r="B858" s="34"/>
      <c r="C858" s="35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H858" s="19"/>
      <c r="AI858" s="19"/>
      <c r="AJ858" s="19"/>
      <c r="AK858" s="19"/>
      <c r="AL858" s="19"/>
      <c r="AM858" s="19"/>
      <c r="AN858" s="19"/>
      <c r="AO858" s="19"/>
      <c r="AP858" s="19"/>
      <c r="AR858" s="19"/>
      <c r="AS858" s="19"/>
    </row>
    <row r="859" spans="1:45" x14ac:dyDescent="0.2">
      <c r="A859" s="35"/>
      <c r="B859" s="34"/>
      <c r="C859" s="35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H859" s="19"/>
      <c r="AI859" s="19"/>
      <c r="AJ859" s="19"/>
      <c r="AK859" s="19"/>
      <c r="AL859" s="19"/>
      <c r="AM859" s="19"/>
      <c r="AN859" s="19"/>
      <c r="AO859" s="19"/>
      <c r="AP859" s="19"/>
      <c r="AR859" s="19"/>
      <c r="AS859" s="19"/>
    </row>
    <row r="860" spans="1:45" x14ac:dyDescent="0.2">
      <c r="A860" s="35"/>
      <c r="B860" s="34"/>
      <c r="C860" s="35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H860" s="19"/>
      <c r="AI860" s="19"/>
      <c r="AJ860" s="19"/>
      <c r="AK860" s="19"/>
      <c r="AL860" s="19"/>
      <c r="AM860" s="19"/>
      <c r="AN860" s="19"/>
      <c r="AO860" s="19"/>
      <c r="AP860" s="19"/>
      <c r="AR860" s="19"/>
      <c r="AS860" s="19"/>
    </row>
    <row r="861" spans="1:45" x14ac:dyDescent="0.2">
      <c r="A861" s="35"/>
      <c r="B861" s="34"/>
      <c r="C861" s="35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H861" s="19"/>
      <c r="AI861" s="19"/>
      <c r="AJ861" s="19"/>
      <c r="AK861" s="19"/>
      <c r="AL861" s="19"/>
      <c r="AM861" s="19"/>
      <c r="AN861" s="19"/>
      <c r="AO861" s="19"/>
      <c r="AP861" s="19"/>
      <c r="AR861" s="19"/>
      <c r="AS861" s="19"/>
    </row>
    <row r="862" spans="1:45" x14ac:dyDescent="0.2">
      <c r="A862" s="35"/>
      <c r="B862" s="34"/>
      <c r="C862" s="35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H862" s="19"/>
      <c r="AI862" s="19"/>
      <c r="AJ862" s="19"/>
      <c r="AK862" s="19"/>
      <c r="AL862" s="19"/>
      <c r="AM862" s="19"/>
      <c r="AN862" s="19"/>
      <c r="AO862" s="19"/>
      <c r="AP862" s="19"/>
      <c r="AR862" s="19"/>
      <c r="AS862" s="19"/>
    </row>
    <row r="863" spans="1:45" x14ac:dyDescent="0.2">
      <c r="A863" s="35"/>
      <c r="B863" s="34"/>
      <c r="C863" s="35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H863" s="19"/>
      <c r="AI863" s="19"/>
      <c r="AJ863" s="19"/>
      <c r="AK863" s="19"/>
      <c r="AL863" s="19"/>
      <c r="AM863" s="19"/>
      <c r="AN863" s="19"/>
      <c r="AO863" s="19"/>
      <c r="AP863" s="19"/>
      <c r="AR863" s="19"/>
      <c r="AS863" s="19"/>
    </row>
    <row r="864" spans="1:45" x14ac:dyDescent="0.2">
      <c r="A864" s="35"/>
      <c r="B864" s="34"/>
      <c r="C864" s="35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H864" s="19"/>
      <c r="AI864" s="19"/>
      <c r="AJ864" s="19"/>
      <c r="AK864" s="19"/>
      <c r="AL864" s="19"/>
      <c r="AM864" s="19"/>
      <c r="AN864" s="19"/>
      <c r="AO864" s="19"/>
      <c r="AP864" s="19"/>
      <c r="AR864" s="19"/>
      <c r="AS864" s="19"/>
    </row>
    <row r="865" spans="1:45" x14ac:dyDescent="0.2">
      <c r="A865" s="35"/>
      <c r="B865" s="34"/>
      <c r="C865" s="35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H865" s="19"/>
      <c r="AI865" s="19"/>
      <c r="AJ865" s="19"/>
      <c r="AK865" s="19"/>
      <c r="AL865" s="19"/>
      <c r="AM865" s="19"/>
      <c r="AN865" s="19"/>
      <c r="AO865" s="19"/>
      <c r="AP865" s="19"/>
      <c r="AR865" s="19"/>
      <c r="AS865" s="19"/>
    </row>
    <row r="866" spans="1:45" x14ac:dyDescent="0.2">
      <c r="A866" s="35"/>
      <c r="B866" s="34"/>
      <c r="C866" s="35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H866" s="19"/>
      <c r="AI866" s="19"/>
      <c r="AJ866" s="19"/>
      <c r="AK866" s="19"/>
      <c r="AL866" s="19"/>
      <c r="AM866" s="19"/>
      <c r="AN866" s="19"/>
      <c r="AO866" s="19"/>
      <c r="AP866" s="19"/>
      <c r="AR866" s="19"/>
      <c r="AS866" s="19"/>
    </row>
    <row r="867" spans="1:45" x14ac:dyDescent="0.2">
      <c r="A867" s="35"/>
      <c r="B867" s="34"/>
      <c r="C867" s="35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H867" s="19"/>
      <c r="AI867" s="19"/>
      <c r="AJ867" s="19"/>
      <c r="AK867" s="19"/>
      <c r="AL867" s="19"/>
      <c r="AM867" s="19"/>
      <c r="AN867" s="19"/>
      <c r="AO867" s="19"/>
      <c r="AP867" s="19"/>
      <c r="AR867" s="19"/>
      <c r="AS867" s="19"/>
    </row>
    <row r="868" spans="1:45" x14ac:dyDescent="0.2">
      <c r="A868" s="35"/>
      <c r="B868" s="34"/>
      <c r="C868" s="35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H868" s="19"/>
      <c r="AI868" s="19"/>
      <c r="AJ868" s="19"/>
      <c r="AK868" s="19"/>
      <c r="AL868" s="19"/>
      <c r="AM868" s="19"/>
      <c r="AN868" s="19"/>
      <c r="AO868" s="19"/>
      <c r="AP868" s="19"/>
      <c r="AR868" s="19"/>
      <c r="AS868" s="19"/>
    </row>
    <row r="869" spans="1:45" x14ac:dyDescent="0.2">
      <c r="A869" s="35"/>
      <c r="B869" s="34"/>
      <c r="C869" s="35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H869" s="19"/>
      <c r="AI869" s="19"/>
      <c r="AJ869" s="19"/>
      <c r="AK869" s="19"/>
      <c r="AL869" s="19"/>
      <c r="AM869" s="19"/>
      <c r="AN869" s="19"/>
      <c r="AO869" s="19"/>
      <c r="AP869" s="19"/>
      <c r="AR869" s="19"/>
      <c r="AS869" s="19"/>
    </row>
    <row r="870" spans="1:45" x14ac:dyDescent="0.2">
      <c r="A870" s="35"/>
      <c r="B870" s="34"/>
      <c r="C870" s="35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H870" s="19"/>
      <c r="AI870" s="19"/>
      <c r="AJ870" s="19"/>
      <c r="AK870" s="19"/>
      <c r="AL870" s="19"/>
      <c r="AM870" s="19"/>
      <c r="AN870" s="19"/>
      <c r="AO870" s="19"/>
      <c r="AP870" s="19"/>
      <c r="AR870" s="19"/>
      <c r="AS870" s="19"/>
    </row>
    <row r="871" spans="1:45" x14ac:dyDescent="0.2">
      <c r="A871" s="35"/>
      <c r="B871" s="34"/>
      <c r="C871" s="35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H871" s="19"/>
      <c r="AI871" s="19"/>
      <c r="AJ871" s="19"/>
      <c r="AK871" s="19"/>
      <c r="AL871" s="19"/>
      <c r="AM871" s="19"/>
      <c r="AN871" s="19"/>
      <c r="AO871" s="19"/>
      <c r="AP871" s="19"/>
      <c r="AR871" s="19"/>
      <c r="AS871" s="19"/>
    </row>
    <row r="872" spans="1:45" x14ac:dyDescent="0.2">
      <c r="A872" s="35"/>
      <c r="B872" s="34"/>
      <c r="C872" s="35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H872" s="19"/>
      <c r="AI872" s="19"/>
      <c r="AJ872" s="19"/>
      <c r="AK872" s="19"/>
      <c r="AL872" s="19"/>
      <c r="AM872" s="19"/>
      <c r="AN872" s="19"/>
      <c r="AO872" s="19"/>
      <c r="AP872" s="19"/>
      <c r="AR872" s="19"/>
      <c r="AS872" s="19"/>
    </row>
    <row r="873" spans="1:45" x14ac:dyDescent="0.2">
      <c r="A873" s="35"/>
      <c r="B873" s="34"/>
      <c r="C873" s="35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H873" s="19"/>
      <c r="AI873" s="19"/>
      <c r="AJ873" s="19"/>
      <c r="AK873" s="19"/>
      <c r="AL873" s="19"/>
      <c r="AM873" s="19"/>
      <c r="AN873" s="19"/>
      <c r="AO873" s="19"/>
      <c r="AP873" s="19"/>
      <c r="AR873" s="19"/>
      <c r="AS873" s="19"/>
    </row>
    <row r="874" spans="1:45" x14ac:dyDescent="0.2">
      <c r="A874" s="35"/>
      <c r="B874" s="34"/>
      <c r="C874" s="35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H874" s="19"/>
      <c r="AI874" s="19"/>
      <c r="AJ874" s="19"/>
      <c r="AK874" s="19"/>
      <c r="AL874" s="19"/>
      <c r="AM874" s="19"/>
      <c r="AN874" s="19"/>
      <c r="AO874" s="19"/>
      <c r="AP874" s="19"/>
      <c r="AR874" s="19"/>
      <c r="AS874" s="19"/>
    </row>
    <row r="875" spans="1:45" x14ac:dyDescent="0.2">
      <c r="A875" s="35"/>
      <c r="B875" s="34"/>
      <c r="C875" s="35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H875" s="19"/>
      <c r="AI875" s="19"/>
      <c r="AJ875" s="19"/>
      <c r="AK875" s="19"/>
      <c r="AL875" s="19"/>
      <c r="AM875" s="19"/>
      <c r="AN875" s="19"/>
      <c r="AO875" s="19"/>
      <c r="AP875" s="19"/>
      <c r="AR875" s="19"/>
      <c r="AS875" s="19"/>
    </row>
    <row r="876" spans="1:45" x14ac:dyDescent="0.2">
      <c r="A876" s="35"/>
      <c r="B876" s="34"/>
      <c r="C876" s="35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H876" s="19"/>
      <c r="AI876" s="19"/>
      <c r="AJ876" s="19"/>
      <c r="AK876" s="19"/>
      <c r="AL876" s="19"/>
      <c r="AM876" s="19"/>
      <c r="AN876" s="19"/>
      <c r="AO876" s="19"/>
      <c r="AP876" s="19"/>
      <c r="AR876" s="19"/>
      <c r="AS876" s="19"/>
    </row>
    <row r="877" spans="1:45" x14ac:dyDescent="0.2">
      <c r="A877" s="35"/>
      <c r="B877" s="34"/>
      <c r="C877" s="35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H877" s="19"/>
      <c r="AI877" s="19"/>
      <c r="AJ877" s="19"/>
      <c r="AK877" s="19"/>
      <c r="AL877" s="19"/>
      <c r="AM877" s="19"/>
      <c r="AN877" s="19"/>
      <c r="AO877" s="19"/>
      <c r="AP877" s="19"/>
      <c r="AR877" s="19"/>
      <c r="AS877" s="19"/>
    </row>
    <row r="878" spans="1:45" x14ac:dyDescent="0.2">
      <c r="A878" s="35"/>
      <c r="B878" s="34"/>
      <c r="C878" s="35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H878" s="19"/>
      <c r="AI878" s="19"/>
      <c r="AJ878" s="19"/>
      <c r="AK878" s="19"/>
      <c r="AL878" s="19"/>
      <c r="AM878" s="19"/>
      <c r="AN878" s="19"/>
      <c r="AO878" s="19"/>
      <c r="AP878" s="19"/>
      <c r="AR878" s="19"/>
      <c r="AS878" s="19"/>
    </row>
    <row r="879" spans="1:45" x14ac:dyDescent="0.2">
      <c r="A879" s="35"/>
      <c r="B879" s="34"/>
      <c r="C879" s="35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H879" s="19"/>
      <c r="AI879" s="19"/>
      <c r="AJ879" s="19"/>
      <c r="AK879" s="19"/>
      <c r="AL879" s="19"/>
      <c r="AM879" s="19"/>
      <c r="AN879" s="19"/>
      <c r="AO879" s="19"/>
      <c r="AP879" s="19"/>
      <c r="AR879" s="19"/>
      <c r="AS879" s="19"/>
    </row>
    <row r="880" spans="1:45" x14ac:dyDescent="0.2">
      <c r="A880" s="35"/>
      <c r="B880" s="34"/>
      <c r="C880" s="35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H880" s="19"/>
      <c r="AI880" s="19"/>
      <c r="AJ880" s="19"/>
      <c r="AK880" s="19"/>
      <c r="AL880" s="19"/>
      <c r="AM880" s="19"/>
      <c r="AN880" s="19"/>
      <c r="AO880" s="19"/>
      <c r="AP880" s="19"/>
      <c r="AR880" s="19"/>
      <c r="AS880" s="19"/>
    </row>
    <row r="881" spans="1:45" x14ac:dyDescent="0.2">
      <c r="A881" s="35"/>
      <c r="B881" s="34"/>
      <c r="C881" s="35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H881" s="19"/>
      <c r="AI881" s="19"/>
      <c r="AJ881" s="19"/>
      <c r="AK881" s="19"/>
      <c r="AL881" s="19"/>
      <c r="AM881" s="19"/>
      <c r="AN881" s="19"/>
      <c r="AO881" s="19"/>
      <c r="AP881" s="19"/>
      <c r="AR881" s="19"/>
      <c r="AS881" s="19"/>
    </row>
    <row r="882" spans="1:45" x14ac:dyDescent="0.2">
      <c r="A882" s="35"/>
      <c r="B882" s="34"/>
      <c r="C882" s="35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H882" s="19"/>
      <c r="AI882" s="19"/>
      <c r="AJ882" s="19"/>
      <c r="AK882" s="19"/>
      <c r="AL882" s="19"/>
      <c r="AM882" s="19"/>
      <c r="AN882" s="19"/>
      <c r="AO882" s="19"/>
      <c r="AP882" s="19"/>
      <c r="AR882" s="19"/>
      <c r="AS882" s="19"/>
    </row>
    <row r="883" spans="1:45" x14ac:dyDescent="0.2">
      <c r="A883" s="35"/>
      <c r="B883" s="34"/>
      <c r="C883" s="35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H883" s="19"/>
      <c r="AI883" s="19"/>
      <c r="AJ883" s="19"/>
      <c r="AK883" s="19"/>
      <c r="AL883" s="19"/>
      <c r="AM883" s="19"/>
      <c r="AN883" s="19"/>
      <c r="AO883" s="19"/>
      <c r="AP883" s="19"/>
      <c r="AR883" s="19"/>
      <c r="AS883" s="19"/>
    </row>
    <row r="884" spans="1:45" x14ac:dyDescent="0.2">
      <c r="A884" s="35"/>
      <c r="B884" s="34"/>
      <c r="C884" s="35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H884" s="19"/>
      <c r="AI884" s="19"/>
      <c r="AJ884" s="19"/>
      <c r="AK884" s="19"/>
      <c r="AL884" s="19"/>
      <c r="AM884" s="19"/>
      <c r="AN884" s="19"/>
      <c r="AO884" s="19"/>
      <c r="AP884" s="19"/>
      <c r="AR884" s="19"/>
      <c r="AS884" s="19"/>
    </row>
    <row r="885" spans="1:45" x14ac:dyDescent="0.2">
      <c r="A885" s="35"/>
      <c r="B885" s="34"/>
      <c r="C885" s="35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H885" s="19"/>
      <c r="AI885" s="19"/>
      <c r="AJ885" s="19"/>
      <c r="AK885" s="19"/>
      <c r="AL885" s="19"/>
      <c r="AM885" s="19"/>
      <c r="AN885" s="19"/>
      <c r="AO885" s="19"/>
      <c r="AP885" s="19"/>
      <c r="AR885" s="19"/>
      <c r="AS885" s="19"/>
    </row>
    <row r="886" spans="1:45" x14ac:dyDescent="0.2">
      <c r="A886" s="35"/>
      <c r="B886" s="34"/>
      <c r="C886" s="35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H886" s="19"/>
      <c r="AI886" s="19"/>
      <c r="AJ886" s="19"/>
      <c r="AK886" s="19"/>
      <c r="AL886" s="19"/>
      <c r="AM886" s="19"/>
      <c r="AN886" s="19"/>
      <c r="AO886" s="19"/>
      <c r="AP886" s="19"/>
      <c r="AR886" s="19"/>
      <c r="AS886" s="19"/>
    </row>
    <row r="887" spans="1:45" x14ac:dyDescent="0.2">
      <c r="A887" s="35"/>
      <c r="B887" s="34"/>
      <c r="C887" s="35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H887" s="19"/>
      <c r="AI887" s="19"/>
      <c r="AJ887" s="19"/>
      <c r="AK887" s="19"/>
      <c r="AL887" s="19"/>
      <c r="AM887" s="19"/>
      <c r="AN887" s="19"/>
      <c r="AO887" s="19"/>
      <c r="AP887" s="19"/>
      <c r="AR887" s="19"/>
      <c r="AS887" s="19"/>
    </row>
    <row r="888" spans="1:45" x14ac:dyDescent="0.2">
      <c r="A888" s="35"/>
      <c r="B888" s="34"/>
      <c r="C888" s="35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H888" s="19"/>
      <c r="AI888" s="19"/>
      <c r="AJ888" s="19"/>
      <c r="AK888" s="19"/>
      <c r="AL888" s="19"/>
      <c r="AM888" s="19"/>
      <c r="AN888" s="19"/>
      <c r="AO888" s="19"/>
      <c r="AP888" s="19"/>
      <c r="AR888" s="19"/>
      <c r="AS888" s="19"/>
    </row>
    <row r="889" spans="1:45" x14ac:dyDescent="0.2">
      <c r="A889" s="35"/>
      <c r="B889" s="34"/>
      <c r="C889" s="35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H889" s="19"/>
      <c r="AI889" s="19"/>
      <c r="AJ889" s="19"/>
      <c r="AK889" s="19"/>
      <c r="AL889" s="19"/>
      <c r="AM889" s="19"/>
      <c r="AN889" s="19"/>
      <c r="AO889" s="19"/>
      <c r="AP889" s="19"/>
      <c r="AR889" s="19"/>
      <c r="AS889" s="19"/>
    </row>
    <row r="890" spans="1:45" x14ac:dyDescent="0.2">
      <c r="A890" s="35"/>
      <c r="B890" s="34"/>
      <c r="C890" s="35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H890" s="19"/>
      <c r="AI890" s="19"/>
      <c r="AJ890" s="19"/>
      <c r="AK890" s="19"/>
      <c r="AL890" s="19"/>
      <c r="AM890" s="19"/>
      <c r="AN890" s="19"/>
      <c r="AO890" s="19"/>
      <c r="AP890" s="19"/>
      <c r="AR890" s="19"/>
      <c r="AS890" s="19"/>
    </row>
    <row r="891" spans="1:45" x14ac:dyDescent="0.2">
      <c r="A891" s="35"/>
      <c r="B891" s="34"/>
      <c r="C891" s="35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H891" s="19"/>
      <c r="AI891" s="19"/>
      <c r="AJ891" s="19"/>
      <c r="AK891" s="19"/>
      <c r="AL891" s="19"/>
      <c r="AM891" s="19"/>
      <c r="AN891" s="19"/>
      <c r="AO891" s="19"/>
      <c r="AP891" s="19"/>
      <c r="AR891" s="19"/>
      <c r="AS891" s="19"/>
    </row>
    <row r="892" spans="1:45" x14ac:dyDescent="0.2">
      <c r="A892" s="35"/>
      <c r="B892" s="34"/>
      <c r="C892" s="35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H892" s="19"/>
      <c r="AI892" s="19"/>
      <c r="AJ892" s="19"/>
      <c r="AK892" s="19"/>
      <c r="AL892" s="19"/>
      <c r="AM892" s="19"/>
      <c r="AN892" s="19"/>
      <c r="AO892" s="19"/>
      <c r="AP892" s="19"/>
      <c r="AR892" s="19"/>
      <c r="AS892" s="19"/>
    </row>
    <row r="893" spans="1:45" x14ac:dyDescent="0.2">
      <c r="A893" s="35"/>
      <c r="B893" s="34"/>
      <c r="C893" s="35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H893" s="19"/>
      <c r="AI893" s="19"/>
      <c r="AJ893" s="19"/>
      <c r="AK893" s="19"/>
      <c r="AL893" s="19"/>
      <c r="AM893" s="19"/>
      <c r="AN893" s="19"/>
      <c r="AO893" s="19"/>
      <c r="AP893" s="19"/>
      <c r="AR893" s="19"/>
      <c r="AS893" s="19"/>
    </row>
    <row r="894" spans="1:45" x14ac:dyDescent="0.2">
      <c r="A894" s="35"/>
      <c r="B894" s="34"/>
      <c r="C894" s="35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H894" s="19"/>
      <c r="AI894" s="19"/>
      <c r="AJ894" s="19"/>
      <c r="AK894" s="19"/>
      <c r="AL894" s="19"/>
      <c r="AM894" s="19"/>
      <c r="AN894" s="19"/>
      <c r="AO894" s="19"/>
      <c r="AP894" s="19"/>
      <c r="AR894" s="19"/>
      <c r="AS894" s="19"/>
    </row>
    <row r="895" spans="1:45" x14ac:dyDescent="0.2">
      <c r="A895" s="35"/>
      <c r="B895" s="34"/>
      <c r="C895" s="35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H895" s="19"/>
      <c r="AI895" s="19"/>
      <c r="AJ895" s="19"/>
      <c r="AK895" s="19"/>
      <c r="AL895" s="19"/>
      <c r="AM895" s="19"/>
      <c r="AN895" s="19"/>
      <c r="AO895" s="19"/>
      <c r="AP895" s="19"/>
      <c r="AR895" s="19"/>
      <c r="AS895" s="19"/>
    </row>
    <row r="896" spans="1:45" x14ac:dyDescent="0.2">
      <c r="A896" s="35"/>
      <c r="B896" s="34"/>
      <c r="C896" s="35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H896" s="19"/>
      <c r="AI896" s="19"/>
      <c r="AJ896" s="19"/>
      <c r="AK896" s="19"/>
      <c r="AL896" s="19"/>
      <c r="AM896" s="19"/>
      <c r="AN896" s="19"/>
      <c r="AO896" s="19"/>
      <c r="AP896" s="19"/>
      <c r="AR896" s="19"/>
      <c r="AS896" s="19"/>
    </row>
    <row r="897" spans="1:45" x14ac:dyDescent="0.2">
      <c r="A897" s="35"/>
      <c r="B897" s="34"/>
      <c r="C897" s="35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H897" s="19"/>
      <c r="AI897" s="19"/>
      <c r="AJ897" s="19"/>
      <c r="AK897" s="19"/>
      <c r="AL897" s="19"/>
      <c r="AM897" s="19"/>
      <c r="AN897" s="19"/>
      <c r="AO897" s="19"/>
      <c r="AP897" s="19"/>
      <c r="AR897" s="19"/>
      <c r="AS897" s="19"/>
    </row>
    <row r="898" spans="1:45" x14ac:dyDescent="0.2">
      <c r="A898" s="35"/>
      <c r="B898" s="34"/>
      <c r="C898" s="35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H898" s="19"/>
      <c r="AI898" s="19"/>
      <c r="AJ898" s="19"/>
      <c r="AK898" s="19"/>
      <c r="AL898" s="19"/>
      <c r="AM898" s="19"/>
      <c r="AN898" s="19"/>
      <c r="AO898" s="19"/>
      <c r="AP898" s="19"/>
      <c r="AR898" s="19"/>
      <c r="AS898" s="19"/>
    </row>
    <row r="899" spans="1:45" x14ac:dyDescent="0.2">
      <c r="A899" s="35"/>
      <c r="B899" s="34"/>
      <c r="C899" s="35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H899" s="19"/>
      <c r="AI899" s="19"/>
      <c r="AJ899" s="19"/>
      <c r="AK899" s="19"/>
      <c r="AL899" s="19"/>
      <c r="AM899" s="19"/>
      <c r="AN899" s="19"/>
      <c r="AO899" s="19"/>
      <c r="AP899" s="19"/>
      <c r="AR899" s="19"/>
      <c r="AS899" s="19"/>
    </row>
    <row r="900" spans="1:45" x14ac:dyDescent="0.2">
      <c r="A900" s="35"/>
      <c r="B900" s="34"/>
      <c r="C900" s="35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H900" s="19"/>
      <c r="AI900" s="19"/>
      <c r="AJ900" s="19"/>
      <c r="AK900" s="19"/>
      <c r="AL900" s="19"/>
      <c r="AM900" s="19"/>
      <c r="AN900" s="19"/>
      <c r="AO900" s="19"/>
      <c r="AP900" s="19"/>
      <c r="AR900" s="19"/>
      <c r="AS900" s="19"/>
    </row>
    <row r="901" spans="1:45" x14ac:dyDescent="0.2">
      <c r="A901" s="35"/>
      <c r="B901" s="34"/>
      <c r="C901" s="35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H901" s="19"/>
      <c r="AI901" s="19"/>
      <c r="AJ901" s="19"/>
      <c r="AK901" s="19"/>
      <c r="AL901" s="19"/>
      <c r="AM901" s="19"/>
      <c r="AN901" s="19"/>
      <c r="AO901" s="19"/>
      <c r="AP901" s="19"/>
      <c r="AR901" s="19"/>
      <c r="AS901" s="19"/>
    </row>
    <row r="902" spans="1:45" x14ac:dyDescent="0.2">
      <c r="A902" s="35"/>
      <c r="B902" s="34"/>
      <c r="C902" s="35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H902" s="19"/>
      <c r="AI902" s="19"/>
      <c r="AJ902" s="19"/>
      <c r="AK902" s="19"/>
      <c r="AL902" s="19"/>
      <c r="AM902" s="19"/>
      <c r="AN902" s="19"/>
      <c r="AO902" s="19"/>
      <c r="AP902" s="19"/>
      <c r="AR902" s="19"/>
      <c r="AS902" s="19"/>
    </row>
    <row r="903" spans="1:45" x14ac:dyDescent="0.2">
      <c r="A903" s="35"/>
      <c r="B903" s="34"/>
      <c r="C903" s="35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H903" s="19"/>
      <c r="AI903" s="19"/>
      <c r="AJ903" s="19"/>
      <c r="AK903" s="19"/>
      <c r="AL903" s="19"/>
      <c r="AM903" s="19"/>
      <c r="AN903" s="19"/>
      <c r="AO903" s="19"/>
      <c r="AP903" s="19"/>
      <c r="AR903" s="19"/>
      <c r="AS903" s="19"/>
    </row>
    <row r="904" spans="1:45" x14ac:dyDescent="0.2">
      <c r="A904" s="35"/>
      <c r="B904" s="34"/>
      <c r="C904" s="35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H904" s="19"/>
      <c r="AI904" s="19"/>
      <c r="AJ904" s="19"/>
      <c r="AK904" s="19"/>
      <c r="AL904" s="19"/>
      <c r="AM904" s="19"/>
      <c r="AN904" s="19"/>
      <c r="AO904" s="19"/>
      <c r="AP904" s="19"/>
      <c r="AR904" s="19"/>
      <c r="AS904" s="19"/>
    </row>
    <row r="905" spans="1:45" x14ac:dyDescent="0.2">
      <c r="A905" s="35"/>
      <c r="B905" s="34"/>
      <c r="C905" s="35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H905" s="19"/>
      <c r="AI905" s="19"/>
      <c r="AJ905" s="19"/>
      <c r="AK905" s="19"/>
      <c r="AL905" s="19"/>
      <c r="AM905" s="19"/>
      <c r="AN905" s="19"/>
      <c r="AO905" s="19"/>
      <c r="AP905" s="19"/>
      <c r="AR905" s="19"/>
      <c r="AS905" s="19"/>
    </row>
    <row r="906" spans="1:45" x14ac:dyDescent="0.2">
      <c r="A906" s="35"/>
      <c r="B906" s="34"/>
      <c r="C906" s="35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H906" s="19"/>
      <c r="AI906" s="19"/>
      <c r="AJ906" s="19"/>
      <c r="AK906" s="19"/>
      <c r="AL906" s="19"/>
      <c r="AM906" s="19"/>
      <c r="AN906" s="19"/>
      <c r="AO906" s="19"/>
      <c r="AP906" s="19"/>
      <c r="AR906" s="19"/>
      <c r="AS906" s="19"/>
    </row>
    <row r="907" spans="1:45" x14ac:dyDescent="0.2">
      <c r="A907" s="35"/>
      <c r="B907" s="34"/>
      <c r="C907" s="35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H907" s="19"/>
      <c r="AI907" s="19"/>
      <c r="AJ907" s="19"/>
      <c r="AK907" s="19"/>
      <c r="AL907" s="19"/>
      <c r="AM907" s="19"/>
      <c r="AN907" s="19"/>
      <c r="AO907" s="19"/>
      <c r="AP907" s="19"/>
      <c r="AR907" s="19"/>
      <c r="AS907" s="19"/>
    </row>
    <row r="908" spans="1:45" x14ac:dyDescent="0.2">
      <c r="A908" s="35"/>
      <c r="B908" s="34"/>
      <c r="C908" s="35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H908" s="19"/>
      <c r="AI908" s="19"/>
      <c r="AJ908" s="19"/>
      <c r="AK908" s="19"/>
      <c r="AL908" s="19"/>
      <c r="AM908" s="19"/>
      <c r="AN908" s="19"/>
      <c r="AO908" s="19"/>
      <c r="AP908" s="19"/>
      <c r="AR908" s="19"/>
      <c r="AS908" s="19"/>
    </row>
    <row r="909" spans="1:45" x14ac:dyDescent="0.2">
      <c r="A909" s="35"/>
      <c r="B909" s="34"/>
      <c r="C909" s="35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H909" s="19"/>
      <c r="AI909" s="19"/>
      <c r="AJ909" s="19"/>
      <c r="AK909" s="19"/>
      <c r="AL909" s="19"/>
      <c r="AM909" s="19"/>
      <c r="AN909" s="19"/>
      <c r="AO909" s="19"/>
      <c r="AP909" s="19"/>
      <c r="AR909" s="19"/>
      <c r="AS909" s="19"/>
    </row>
    <row r="910" spans="1:45" x14ac:dyDescent="0.2">
      <c r="A910" s="35"/>
      <c r="B910" s="34"/>
      <c r="C910" s="35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H910" s="19"/>
      <c r="AI910" s="19"/>
      <c r="AJ910" s="19"/>
      <c r="AK910" s="19"/>
      <c r="AL910" s="19"/>
      <c r="AM910" s="19"/>
      <c r="AN910" s="19"/>
      <c r="AO910" s="19"/>
      <c r="AP910" s="19"/>
      <c r="AR910" s="19"/>
      <c r="AS910" s="19"/>
    </row>
    <row r="911" spans="1:45" x14ac:dyDescent="0.2">
      <c r="A911" s="35"/>
      <c r="B911" s="34"/>
      <c r="C911" s="35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H911" s="19"/>
      <c r="AI911" s="19"/>
      <c r="AJ911" s="19"/>
      <c r="AK911" s="19"/>
      <c r="AL911" s="19"/>
      <c r="AM911" s="19"/>
      <c r="AN911" s="19"/>
      <c r="AO911" s="19"/>
      <c r="AP911" s="19"/>
      <c r="AR911" s="19"/>
      <c r="AS911" s="19"/>
    </row>
    <row r="912" spans="1:45" x14ac:dyDescent="0.2">
      <c r="A912" s="35"/>
      <c r="B912" s="34"/>
      <c r="C912" s="35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H912" s="19"/>
      <c r="AI912" s="19"/>
      <c r="AJ912" s="19"/>
      <c r="AK912" s="19"/>
      <c r="AL912" s="19"/>
      <c r="AM912" s="19"/>
      <c r="AN912" s="19"/>
      <c r="AO912" s="19"/>
      <c r="AP912" s="19"/>
      <c r="AR912" s="19"/>
      <c r="AS912" s="19"/>
    </row>
    <row r="913" spans="1:45" x14ac:dyDescent="0.2">
      <c r="A913" s="35"/>
      <c r="B913" s="34"/>
      <c r="C913" s="35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H913" s="19"/>
      <c r="AI913" s="19"/>
      <c r="AJ913" s="19"/>
      <c r="AK913" s="19"/>
      <c r="AL913" s="19"/>
      <c r="AM913" s="19"/>
      <c r="AN913" s="19"/>
      <c r="AO913" s="19"/>
      <c r="AP913" s="19"/>
      <c r="AR913" s="19"/>
      <c r="AS913" s="19"/>
    </row>
    <row r="914" spans="1:45" x14ac:dyDescent="0.2">
      <c r="A914" s="35"/>
      <c r="B914" s="34"/>
      <c r="C914" s="35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H914" s="19"/>
      <c r="AI914" s="19"/>
      <c r="AJ914" s="19"/>
      <c r="AK914" s="19"/>
      <c r="AL914" s="19"/>
      <c r="AM914" s="19"/>
      <c r="AN914" s="19"/>
      <c r="AO914" s="19"/>
      <c r="AP914" s="19"/>
      <c r="AR914" s="19"/>
      <c r="AS914" s="19"/>
    </row>
    <row r="915" spans="1:45" x14ac:dyDescent="0.2">
      <c r="A915" s="35"/>
      <c r="B915" s="34"/>
      <c r="C915" s="35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H915" s="19"/>
      <c r="AI915" s="19"/>
      <c r="AJ915" s="19"/>
      <c r="AK915" s="19"/>
      <c r="AL915" s="19"/>
      <c r="AM915" s="19"/>
      <c r="AN915" s="19"/>
      <c r="AO915" s="19"/>
      <c r="AP915" s="19"/>
      <c r="AR915" s="19"/>
      <c r="AS915" s="19"/>
    </row>
    <row r="916" spans="1:45" x14ac:dyDescent="0.2">
      <c r="A916" s="35"/>
      <c r="B916" s="34"/>
      <c r="C916" s="35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H916" s="19"/>
      <c r="AI916" s="19"/>
      <c r="AJ916" s="19"/>
      <c r="AK916" s="19"/>
      <c r="AL916" s="19"/>
      <c r="AM916" s="19"/>
      <c r="AN916" s="19"/>
      <c r="AO916" s="19"/>
      <c r="AP916" s="19"/>
      <c r="AR916" s="19"/>
      <c r="AS916" s="19"/>
    </row>
    <row r="917" spans="1:45" x14ac:dyDescent="0.2">
      <c r="A917" s="35"/>
      <c r="B917" s="34"/>
      <c r="C917" s="35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H917" s="19"/>
      <c r="AI917" s="19"/>
      <c r="AJ917" s="19"/>
      <c r="AK917" s="19"/>
      <c r="AL917" s="19"/>
      <c r="AM917" s="19"/>
      <c r="AN917" s="19"/>
      <c r="AO917" s="19"/>
      <c r="AP917" s="19"/>
      <c r="AR917" s="19"/>
      <c r="AS917" s="19"/>
    </row>
    <row r="918" spans="1:45" x14ac:dyDescent="0.2">
      <c r="A918" s="35"/>
      <c r="B918" s="34"/>
      <c r="C918" s="35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H918" s="19"/>
      <c r="AI918" s="19"/>
      <c r="AJ918" s="19"/>
      <c r="AK918" s="19"/>
      <c r="AL918" s="19"/>
      <c r="AM918" s="19"/>
      <c r="AN918" s="19"/>
      <c r="AO918" s="19"/>
      <c r="AP918" s="19"/>
      <c r="AR918" s="19"/>
      <c r="AS918" s="19"/>
    </row>
    <row r="919" spans="1:45" x14ac:dyDescent="0.2">
      <c r="A919" s="35"/>
      <c r="B919" s="34"/>
      <c r="C919" s="35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H919" s="19"/>
      <c r="AI919" s="19"/>
      <c r="AJ919" s="19"/>
      <c r="AK919" s="19"/>
      <c r="AL919" s="19"/>
      <c r="AM919" s="19"/>
      <c r="AN919" s="19"/>
      <c r="AO919" s="19"/>
      <c r="AP919" s="19"/>
      <c r="AR919" s="19"/>
      <c r="AS919" s="19"/>
    </row>
    <row r="920" spans="1:45" x14ac:dyDescent="0.2">
      <c r="A920" s="35"/>
      <c r="B920" s="34"/>
      <c r="C920" s="35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H920" s="19"/>
      <c r="AI920" s="19"/>
      <c r="AJ920" s="19"/>
      <c r="AK920" s="19"/>
      <c r="AL920" s="19"/>
      <c r="AM920" s="19"/>
      <c r="AN920" s="19"/>
      <c r="AO920" s="19"/>
      <c r="AP920" s="19"/>
      <c r="AR920" s="19"/>
      <c r="AS920" s="19"/>
    </row>
    <row r="921" spans="1:45" x14ac:dyDescent="0.2">
      <c r="A921" s="35"/>
      <c r="B921" s="34"/>
      <c r="C921" s="35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H921" s="19"/>
      <c r="AI921" s="19"/>
      <c r="AJ921" s="19"/>
      <c r="AK921" s="19"/>
      <c r="AL921" s="19"/>
      <c r="AM921" s="19"/>
      <c r="AN921" s="19"/>
      <c r="AO921" s="19"/>
      <c r="AP921" s="19"/>
      <c r="AR921" s="19"/>
      <c r="AS921" s="19"/>
    </row>
    <row r="922" spans="1:45" x14ac:dyDescent="0.2">
      <c r="A922" s="35"/>
      <c r="B922" s="34"/>
      <c r="C922" s="35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H922" s="19"/>
      <c r="AI922" s="19"/>
      <c r="AJ922" s="19"/>
      <c r="AK922" s="19"/>
      <c r="AL922" s="19"/>
      <c r="AM922" s="19"/>
      <c r="AN922" s="19"/>
      <c r="AO922" s="19"/>
      <c r="AP922" s="19"/>
      <c r="AR922" s="19"/>
      <c r="AS922" s="19"/>
    </row>
    <row r="923" spans="1:45" x14ac:dyDescent="0.2">
      <c r="A923" s="35"/>
      <c r="B923" s="34"/>
      <c r="C923" s="35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H923" s="19"/>
      <c r="AI923" s="19"/>
      <c r="AJ923" s="19"/>
      <c r="AK923" s="19"/>
      <c r="AL923" s="19"/>
      <c r="AM923" s="19"/>
      <c r="AN923" s="19"/>
      <c r="AO923" s="19"/>
      <c r="AP923" s="19"/>
      <c r="AR923" s="19"/>
      <c r="AS923" s="19"/>
    </row>
    <row r="924" spans="1:45" x14ac:dyDescent="0.2">
      <c r="A924" s="35"/>
      <c r="B924" s="34"/>
      <c r="C924" s="35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H924" s="19"/>
      <c r="AI924" s="19"/>
      <c r="AJ924" s="19"/>
      <c r="AK924" s="19"/>
      <c r="AL924" s="19"/>
      <c r="AM924" s="19"/>
      <c r="AN924" s="19"/>
      <c r="AO924" s="19"/>
      <c r="AP924" s="19"/>
      <c r="AR924" s="19"/>
      <c r="AS924" s="19"/>
    </row>
    <row r="925" spans="1:45" x14ac:dyDescent="0.2">
      <c r="A925" s="35"/>
      <c r="B925" s="34"/>
      <c r="C925" s="35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H925" s="19"/>
      <c r="AI925" s="19"/>
      <c r="AJ925" s="19"/>
      <c r="AK925" s="19"/>
      <c r="AL925" s="19"/>
      <c r="AM925" s="19"/>
      <c r="AN925" s="19"/>
      <c r="AO925" s="19"/>
      <c r="AP925" s="19"/>
      <c r="AR925" s="19"/>
      <c r="AS925" s="19"/>
    </row>
    <row r="926" spans="1:45" x14ac:dyDescent="0.2">
      <c r="A926" s="35"/>
      <c r="B926" s="34"/>
      <c r="C926" s="35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H926" s="19"/>
      <c r="AI926" s="19"/>
      <c r="AJ926" s="19"/>
      <c r="AK926" s="19"/>
      <c r="AL926" s="19"/>
      <c r="AM926" s="19"/>
      <c r="AN926" s="19"/>
      <c r="AO926" s="19"/>
      <c r="AP926" s="19"/>
      <c r="AR926" s="19"/>
      <c r="AS926" s="19"/>
    </row>
    <row r="927" spans="1:45" x14ac:dyDescent="0.2">
      <c r="A927" s="35"/>
      <c r="B927" s="34"/>
      <c r="C927" s="35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H927" s="19"/>
      <c r="AI927" s="19"/>
      <c r="AJ927" s="19"/>
      <c r="AK927" s="19"/>
      <c r="AL927" s="19"/>
      <c r="AM927" s="19"/>
      <c r="AN927" s="19"/>
      <c r="AO927" s="19"/>
      <c r="AP927" s="19"/>
      <c r="AR927" s="19"/>
      <c r="AS927" s="19"/>
    </row>
    <row r="928" spans="1:45" x14ac:dyDescent="0.2">
      <c r="A928" s="35"/>
      <c r="B928" s="34"/>
      <c r="C928" s="35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H928" s="19"/>
      <c r="AI928" s="19"/>
      <c r="AJ928" s="19"/>
      <c r="AK928" s="19"/>
      <c r="AL928" s="19"/>
      <c r="AM928" s="19"/>
      <c r="AN928" s="19"/>
      <c r="AO928" s="19"/>
      <c r="AP928" s="19"/>
      <c r="AR928" s="19"/>
      <c r="AS928" s="19"/>
    </row>
    <row r="929" spans="1:45" x14ac:dyDescent="0.2">
      <c r="A929" s="35"/>
      <c r="B929" s="34"/>
      <c r="C929" s="35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H929" s="19"/>
      <c r="AI929" s="19"/>
      <c r="AJ929" s="19"/>
      <c r="AK929" s="19"/>
      <c r="AL929" s="19"/>
      <c r="AM929" s="19"/>
      <c r="AN929" s="19"/>
      <c r="AO929" s="19"/>
      <c r="AP929" s="19"/>
      <c r="AR929" s="19"/>
      <c r="AS929" s="19"/>
    </row>
    <row r="930" spans="1:45" x14ac:dyDescent="0.2">
      <c r="A930" s="35"/>
      <c r="B930" s="34"/>
      <c r="C930" s="35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H930" s="19"/>
      <c r="AI930" s="19"/>
      <c r="AJ930" s="19"/>
      <c r="AK930" s="19"/>
      <c r="AL930" s="19"/>
      <c r="AM930" s="19"/>
      <c r="AN930" s="19"/>
      <c r="AO930" s="19"/>
      <c r="AP930" s="19"/>
      <c r="AR930" s="19"/>
      <c r="AS930" s="19"/>
    </row>
    <row r="931" spans="1:45" x14ac:dyDescent="0.2">
      <c r="A931" s="35"/>
      <c r="B931" s="34"/>
      <c r="C931" s="35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H931" s="19"/>
      <c r="AI931" s="19"/>
      <c r="AJ931" s="19"/>
      <c r="AK931" s="19"/>
      <c r="AL931" s="19"/>
      <c r="AM931" s="19"/>
      <c r="AN931" s="19"/>
      <c r="AO931" s="19"/>
      <c r="AP931" s="19"/>
      <c r="AR931" s="19"/>
      <c r="AS931" s="19"/>
    </row>
    <row r="932" spans="1:45" x14ac:dyDescent="0.2">
      <c r="A932" s="35"/>
      <c r="B932" s="34"/>
      <c r="C932" s="35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H932" s="19"/>
      <c r="AI932" s="19"/>
      <c r="AJ932" s="19"/>
      <c r="AK932" s="19"/>
      <c r="AL932" s="19"/>
      <c r="AM932" s="19"/>
      <c r="AN932" s="19"/>
      <c r="AO932" s="19"/>
      <c r="AP932" s="19"/>
      <c r="AR932" s="19"/>
      <c r="AS932" s="19"/>
    </row>
    <row r="933" spans="1:45" x14ac:dyDescent="0.2">
      <c r="A933" s="35"/>
      <c r="B933" s="34"/>
      <c r="C933" s="35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H933" s="19"/>
      <c r="AI933" s="19"/>
      <c r="AJ933" s="19"/>
      <c r="AK933" s="19"/>
      <c r="AL933" s="19"/>
      <c r="AM933" s="19"/>
      <c r="AN933" s="19"/>
      <c r="AO933" s="19"/>
      <c r="AP933" s="19"/>
      <c r="AR933" s="19"/>
      <c r="AS933" s="19"/>
    </row>
    <row r="934" spans="1:45" x14ac:dyDescent="0.2">
      <c r="A934" s="35"/>
      <c r="B934" s="34"/>
      <c r="C934" s="35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H934" s="19"/>
      <c r="AI934" s="19"/>
      <c r="AJ934" s="19"/>
      <c r="AK934" s="19"/>
      <c r="AL934" s="19"/>
      <c r="AM934" s="19"/>
      <c r="AN934" s="19"/>
      <c r="AO934" s="19"/>
      <c r="AP934" s="19"/>
      <c r="AR934" s="19"/>
      <c r="AS934" s="19"/>
    </row>
    <row r="935" spans="1:45" x14ac:dyDescent="0.2">
      <c r="A935" s="35"/>
      <c r="B935" s="34"/>
      <c r="C935" s="35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H935" s="19"/>
      <c r="AI935" s="19"/>
      <c r="AJ935" s="19"/>
      <c r="AK935" s="19"/>
      <c r="AL935" s="19"/>
      <c r="AM935" s="19"/>
      <c r="AN935" s="19"/>
      <c r="AO935" s="19"/>
      <c r="AP935" s="19"/>
      <c r="AR935" s="19"/>
      <c r="AS935" s="19"/>
    </row>
    <row r="936" spans="1:45" x14ac:dyDescent="0.2">
      <c r="A936" s="35"/>
      <c r="B936" s="34"/>
      <c r="C936" s="35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H936" s="19"/>
      <c r="AI936" s="19"/>
      <c r="AJ936" s="19"/>
      <c r="AK936" s="19"/>
      <c r="AL936" s="19"/>
      <c r="AM936" s="19"/>
      <c r="AN936" s="19"/>
      <c r="AO936" s="19"/>
      <c r="AP936" s="19"/>
      <c r="AR936" s="19"/>
      <c r="AS936" s="19"/>
    </row>
    <row r="937" spans="1:45" x14ac:dyDescent="0.2">
      <c r="A937" s="35"/>
      <c r="B937" s="34"/>
      <c r="C937" s="35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H937" s="19"/>
      <c r="AI937" s="19"/>
      <c r="AJ937" s="19"/>
      <c r="AK937" s="19"/>
      <c r="AL937" s="19"/>
      <c r="AM937" s="19"/>
      <c r="AN937" s="19"/>
      <c r="AO937" s="19"/>
      <c r="AP937" s="19"/>
      <c r="AR937" s="19"/>
      <c r="AS937" s="19"/>
    </row>
    <row r="938" spans="1:45" x14ac:dyDescent="0.2">
      <c r="A938" s="35"/>
      <c r="B938" s="34"/>
      <c r="C938" s="35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H938" s="19"/>
      <c r="AI938" s="19"/>
      <c r="AJ938" s="19"/>
      <c r="AK938" s="19"/>
      <c r="AL938" s="19"/>
      <c r="AM938" s="19"/>
      <c r="AN938" s="19"/>
      <c r="AO938" s="19"/>
      <c r="AP938" s="19"/>
      <c r="AR938" s="19"/>
      <c r="AS938" s="19"/>
    </row>
    <row r="939" spans="1:45" x14ac:dyDescent="0.2">
      <c r="A939" s="35"/>
      <c r="B939" s="34"/>
      <c r="C939" s="35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H939" s="19"/>
      <c r="AI939" s="19"/>
      <c r="AJ939" s="19"/>
      <c r="AK939" s="19"/>
      <c r="AL939" s="19"/>
      <c r="AM939" s="19"/>
      <c r="AN939" s="19"/>
      <c r="AO939" s="19"/>
      <c r="AP939" s="19"/>
      <c r="AR939" s="19"/>
      <c r="AS939" s="19"/>
    </row>
    <row r="940" spans="1:45" x14ac:dyDescent="0.2">
      <c r="A940" s="35"/>
      <c r="B940" s="34"/>
      <c r="C940" s="35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H940" s="19"/>
      <c r="AI940" s="19"/>
      <c r="AJ940" s="19"/>
      <c r="AK940" s="19"/>
      <c r="AL940" s="19"/>
      <c r="AM940" s="19"/>
      <c r="AN940" s="19"/>
      <c r="AO940" s="19"/>
      <c r="AP940" s="19"/>
      <c r="AR940" s="19"/>
      <c r="AS940" s="19"/>
    </row>
    <row r="941" spans="1:45" x14ac:dyDescent="0.2">
      <c r="A941" s="35"/>
      <c r="B941" s="34"/>
      <c r="C941" s="35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H941" s="19"/>
      <c r="AI941" s="19"/>
      <c r="AJ941" s="19"/>
      <c r="AK941" s="19"/>
      <c r="AL941" s="19"/>
      <c r="AM941" s="19"/>
      <c r="AN941" s="19"/>
      <c r="AO941" s="19"/>
      <c r="AP941" s="19"/>
      <c r="AR941" s="19"/>
      <c r="AS941" s="19"/>
    </row>
    <row r="942" spans="1:45" x14ac:dyDescent="0.2">
      <c r="A942" s="35"/>
      <c r="B942" s="34"/>
      <c r="C942" s="35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H942" s="19"/>
      <c r="AI942" s="19"/>
      <c r="AJ942" s="19"/>
      <c r="AK942" s="19"/>
      <c r="AL942" s="19"/>
      <c r="AM942" s="19"/>
      <c r="AN942" s="19"/>
      <c r="AO942" s="19"/>
      <c r="AP942" s="19"/>
      <c r="AR942" s="19"/>
      <c r="AS942" s="19"/>
    </row>
    <row r="943" spans="1:45" x14ac:dyDescent="0.2">
      <c r="A943" s="35"/>
      <c r="B943" s="34"/>
      <c r="C943" s="35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H943" s="19"/>
      <c r="AI943" s="19"/>
      <c r="AJ943" s="19"/>
      <c r="AK943" s="19"/>
      <c r="AL943" s="19"/>
      <c r="AM943" s="19"/>
      <c r="AN943" s="19"/>
      <c r="AO943" s="19"/>
      <c r="AP943" s="19"/>
      <c r="AR943" s="19"/>
      <c r="AS943" s="19"/>
    </row>
    <row r="944" spans="1:45" x14ac:dyDescent="0.2">
      <c r="A944" s="35"/>
      <c r="B944" s="34"/>
      <c r="C944" s="35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H944" s="19"/>
      <c r="AI944" s="19"/>
      <c r="AJ944" s="19"/>
      <c r="AK944" s="19"/>
      <c r="AL944" s="19"/>
      <c r="AM944" s="19"/>
      <c r="AN944" s="19"/>
      <c r="AO944" s="19"/>
      <c r="AP944" s="19"/>
      <c r="AR944" s="19"/>
      <c r="AS944" s="19"/>
    </row>
    <row r="945" spans="1:45" x14ac:dyDescent="0.2">
      <c r="A945" s="35"/>
      <c r="B945" s="34"/>
      <c r="C945" s="35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H945" s="19"/>
      <c r="AI945" s="19"/>
      <c r="AJ945" s="19"/>
      <c r="AK945" s="19"/>
      <c r="AL945" s="19"/>
      <c r="AM945" s="19"/>
      <c r="AN945" s="19"/>
      <c r="AO945" s="19"/>
      <c r="AP945" s="19"/>
      <c r="AR945" s="19"/>
      <c r="AS945" s="19"/>
    </row>
    <row r="946" spans="1:45" x14ac:dyDescent="0.2">
      <c r="A946" s="35"/>
      <c r="B946" s="34"/>
      <c r="C946" s="35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H946" s="19"/>
      <c r="AI946" s="19"/>
      <c r="AJ946" s="19"/>
      <c r="AK946" s="19"/>
      <c r="AL946" s="19"/>
      <c r="AM946" s="19"/>
      <c r="AN946" s="19"/>
      <c r="AO946" s="19"/>
      <c r="AP946" s="19"/>
      <c r="AR946" s="19"/>
      <c r="AS946" s="19"/>
    </row>
    <row r="947" spans="1:45" x14ac:dyDescent="0.2">
      <c r="A947" s="35"/>
      <c r="B947" s="34"/>
      <c r="C947" s="35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H947" s="19"/>
      <c r="AI947" s="19"/>
      <c r="AJ947" s="19"/>
      <c r="AK947" s="19"/>
      <c r="AL947" s="19"/>
      <c r="AM947" s="19"/>
      <c r="AN947" s="19"/>
      <c r="AO947" s="19"/>
      <c r="AP947" s="19"/>
      <c r="AR947" s="19"/>
      <c r="AS947" s="19"/>
    </row>
    <row r="948" spans="1:45" x14ac:dyDescent="0.2">
      <c r="A948" s="35"/>
      <c r="B948" s="34"/>
      <c r="C948" s="35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H948" s="19"/>
      <c r="AI948" s="19"/>
      <c r="AJ948" s="19"/>
      <c r="AK948" s="19"/>
      <c r="AL948" s="19"/>
      <c r="AM948" s="19"/>
      <c r="AN948" s="19"/>
      <c r="AO948" s="19"/>
      <c r="AP948" s="19"/>
      <c r="AR948" s="19"/>
      <c r="AS948" s="19"/>
    </row>
    <row r="949" spans="1:45" x14ac:dyDescent="0.2">
      <c r="A949" s="35"/>
      <c r="B949" s="34"/>
      <c r="C949" s="35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H949" s="19"/>
      <c r="AI949" s="19"/>
      <c r="AJ949" s="19"/>
      <c r="AK949" s="19"/>
      <c r="AL949" s="19"/>
      <c r="AM949" s="19"/>
      <c r="AN949" s="19"/>
      <c r="AO949" s="19"/>
      <c r="AP949" s="19"/>
      <c r="AR949" s="19"/>
      <c r="AS949" s="19"/>
    </row>
    <row r="950" spans="1:45" x14ac:dyDescent="0.2">
      <c r="A950" s="35"/>
      <c r="B950" s="34"/>
      <c r="C950" s="35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H950" s="19"/>
      <c r="AI950" s="19"/>
      <c r="AJ950" s="19"/>
      <c r="AK950" s="19"/>
      <c r="AL950" s="19"/>
      <c r="AM950" s="19"/>
      <c r="AN950" s="19"/>
      <c r="AO950" s="19"/>
      <c r="AP950" s="19"/>
      <c r="AR950" s="19"/>
      <c r="AS950" s="19"/>
    </row>
    <row r="951" spans="1:45" x14ac:dyDescent="0.2">
      <c r="A951" s="35"/>
      <c r="B951" s="34"/>
      <c r="C951" s="35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H951" s="19"/>
      <c r="AI951" s="19"/>
      <c r="AJ951" s="19"/>
      <c r="AK951" s="19"/>
      <c r="AL951" s="19"/>
      <c r="AM951" s="19"/>
      <c r="AN951" s="19"/>
      <c r="AO951" s="19"/>
      <c r="AP951" s="19"/>
      <c r="AR951" s="19"/>
      <c r="AS951" s="19"/>
    </row>
    <row r="952" spans="1:45" x14ac:dyDescent="0.2">
      <c r="A952" s="35"/>
      <c r="B952" s="34"/>
      <c r="C952" s="35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H952" s="19"/>
      <c r="AI952" s="19"/>
      <c r="AJ952" s="19"/>
      <c r="AK952" s="19"/>
      <c r="AL952" s="19"/>
      <c r="AM952" s="19"/>
      <c r="AN952" s="19"/>
      <c r="AO952" s="19"/>
      <c r="AP952" s="19"/>
      <c r="AR952" s="19"/>
      <c r="AS952" s="19"/>
    </row>
    <row r="953" spans="1:45" x14ac:dyDescent="0.2">
      <c r="A953" s="35"/>
      <c r="B953" s="34"/>
      <c r="C953" s="35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H953" s="19"/>
      <c r="AI953" s="19"/>
      <c r="AJ953" s="19"/>
      <c r="AK953" s="19"/>
      <c r="AL953" s="19"/>
      <c r="AM953" s="19"/>
      <c r="AN953" s="19"/>
      <c r="AO953" s="19"/>
      <c r="AP953" s="19"/>
      <c r="AR953" s="19"/>
      <c r="AS953" s="19"/>
    </row>
    <row r="954" spans="1:45" x14ac:dyDescent="0.2">
      <c r="A954" s="35"/>
      <c r="B954" s="34"/>
      <c r="C954" s="35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H954" s="19"/>
      <c r="AI954" s="19"/>
      <c r="AJ954" s="19"/>
      <c r="AK954" s="19"/>
      <c r="AL954" s="19"/>
      <c r="AM954" s="19"/>
      <c r="AN954" s="19"/>
      <c r="AO954" s="19"/>
      <c r="AP954" s="19"/>
      <c r="AR954" s="19"/>
      <c r="AS954" s="19"/>
    </row>
    <row r="955" spans="1:45" x14ac:dyDescent="0.2">
      <c r="A955" s="35"/>
      <c r="B955" s="34"/>
      <c r="C955" s="35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H955" s="19"/>
      <c r="AI955" s="19"/>
      <c r="AJ955" s="19"/>
      <c r="AK955" s="19"/>
      <c r="AL955" s="19"/>
      <c r="AM955" s="19"/>
      <c r="AN955" s="19"/>
      <c r="AO955" s="19"/>
      <c r="AP955" s="19"/>
      <c r="AR955" s="19"/>
      <c r="AS955" s="19"/>
    </row>
    <row r="956" spans="1:45" x14ac:dyDescent="0.2">
      <c r="A956" s="35"/>
      <c r="B956" s="34"/>
      <c r="C956" s="35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H956" s="19"/>
      <c r="AI956" s="19"/>
      <c r="AJ956" s="19"/>
      <c r="AK956" s="19"/>
      <c r="AL956" s="19"/>
      <c r="AM956" s="19"/>
      <c r="AN956" s="19"/>
      <c r="AO956" s="19"/>
      <c r="AP956" s="19"/>
      <c r="AR956" s="19"/>
      <c r="AS956" s="19"/>
    </row>
    <row r="957" spans="1:45" x14ac:dyDescent="0.2">
      <c r="A957" s="35"/>
      <c r="B957" s="34"/>
      <c r="C957" s="35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H957" s="19"/>
      <c r="AI957" s="19"/>
      <c r="AJ957" s="19"/>
      <c r="AK957" s="19"/>
      <c r="AL957" s="19"/>
      <c r="AM957" s="19"/>
      <c r="AN957" s="19"/>
      <c r="AO957" s="19"/>
      <c r="AP957" s="19"/>
      <c r="AR957" s="19"/>
      <c r="AS957" s="19"/>
    </row>
    <row r="958" spans="1:45" x14ac:dyDescent="0.2">
      <c r="A958" s="35"/>
      <c r="B958" s="34"/>
      <c r="C958" s="35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H958" s="19"/>
      <c r="AI958" s="19"/>
      <c r="AJ958" s="19"/>
      <c r="AK958" s="19"/>
      <c r="AL958" s="19"/>
      <c r="AM958" s="19"/>
      <c r="AN958" s="19"/>
      <c r="AO958" s="19"/>
      <c r="AP958" s="19"/>
      <c r="AR958" s="19"/>
      <c r="AS958" s="19"/>
    </row>
    <row r="959" spans="1:45" x14ac:dyDescent="0.2">
      <c r="A959" s="35"/>
      <c r="B959" s="34"/>
      <c r="C959" s="35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H959" s="19"/>
      <c r="AI959" s="19"/>
      <c r="AJ959" s="19"/>
      <c r="AK959" s="19"/>
      <c r="AL959" s="19"/>
      <c r="AM959" s="19"/>
      <c r="AN959" s="19"/>
      <c r="AO959" s="19"/>
      <c r="AP959" s="19"/>
      <c r="AR959" s="19"/>
      <c r="AS959" s="19"/>
    </row>
    <row r="960" spans="1:45" x14ac:dyDescent="0.2">
      <c r="A960" s="35"/>
      <c r="B960" s="34"/>
      <c r="C960" s="35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H960" s="19"/>
      <c r="AI960" s="19"/>
      <c r="AJ960" s="19"/>
      <c r="AK960" s="19"/>
      <c r="AL960" s="19"/>
      <c r="AM960" s="19"/>
      <c r="AN960" s="19"/>
      <c r="AO960" s="19"/>
      <c r="AP960" s="19"/>
      <c r="AR960" s="19"/>
      <c r="AS960" s="19"/>
    </row>
    <row r="961" spans="1:45" x14ac:dyDescent="0.2">
      <c r="A961" s="35"/>
      <c r="B961" s="34"/>
      <c r="C961" s="35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H961" s="19"/>
      <c r="AI961" s="19"/>
      <c r="AJ961" s="19"/>
      <c r="AK961" s="19"/>
      <c r="AL961" s="19"/>
      <c r="AM961" s="19"/>
      <c r="AN961" s="19"/>
      <c r="AO961" s="19"/>
      <c r="AP961" s="19"/>
      <c r="AR961" s="19"/>
      <c r="AS961" s="19"/>
    </row>
    <row r="962" spans="1:45" x14ac:dyDescent="0.2">
      <c r="A962" s="35"/>
      <c r="B962" s="34"/>
      <c r="C962" s="35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H962" s="19"/>
      <c r="AI962" s="19"/>
      <c r="AJ962" s="19"/>
      <c r="AK962" s="19"/>
      <c r="AL962" s="19"/>
      <c r="AM962" s="19"/>
      <c r="AN962" s="19"/>
      <c r="AO962" s="19"/>
      <c r="AP962" s="19"/>
      <c r="AR962" s="19"/>
      <c r="AS962" s="19"/>
    </row>
    <row r="963" spans="1:45" x14ac:dyDescent="0.2">
      <c r="A963" s="35"/>
      <c r="B963" s="34"/>
      <c r="C963" s="35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H963" s="19"/>
      <c r="AI963" s="19"/>
      <c r="AJ963" s="19"/>
      <c r="AK963" s="19"/>
      <c r="AL963" s="19"/>
      <c r="AM963" s="19"/>
      <c r="AN963" s="19"/>
      <c r="AO963" s="19"/>
      <c r="AP963" s="19"/>
      <c r="AR963" s="19"/>
      <c r="AS963" s="19"/>
    </row>
    <row r="964" spans="1:45" x14ac:dyDescent="0.2">
      <c r="A964" s="35"/>
      <c r="B964" s="34"/>
      <c r="C964" s="35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H964" s="19"/>
      <c r="AI964" s="19"/>
      <c r="AJ964" s="19"/>
      <c r="AK964" s="19"/>
      <c r="AL964" s="19"/>
      <c r="AM964" s="19"/>
      <c r="AN964" s="19"/>
      <c r="AO964" s="19"/>
      <c r="AP964" s="19"/>
      <c r="AR964" s="19"/>
      <c r="AS964" s="19"/>
    </row>
    <row r="965" spans="1:45" x14ac:dyDescent="0.2">
      <c r="A965" s="35"/>
      <c r="B965" s="34"/>
      <c r="C965" s="35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H965" s="19"/>
      <c r="AI965" s="19"/>
      <c r="AJ965" s="19"/>
      <c r="AK965" s="19"/>
      <c r="AL965" s="19"/>
      <c r="AM965" s="19"/>
      <c r="AN965" s="19"/>
      <c r="AO965" s="19"/>
      <c r="AP965" s="19"/>
      <c r="AR965" s="19"/>
      <c r="AS965" s="19"/>
    </row>
    <row r="966" spans="1:45" x14ac:dyDescent="0.2">
      <c r="A966" s="35"/>
      <c r="B966" s="34"/>
      <c r="C966" s="35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H966" s="19"/>
      <c r="AI966" s="19"/>
      <c r="AJ966" s="19"/>
      <c r="AK966" s="19"/>
      <c r="AL966" s="19"/>
      <c r="AM966" s="19"/>
      <c r="AN966" s="19"/>
      <c r="AO966" s="19"/>
      <c r="AP966" s="19"/>
      <c r="AR966" s="19"/>
      <c r="AS966" s="19"/>
    </row>
    <row r="967" spans="1:45" x14ac:dyDescent="0.2">
      <c r="A967" s="35"/>
      <c r="B967" s="34"/>
      <c r="C967" s="35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H967" s="19"/>
      <c r="AI967" s="19"/>
      <c r="AJ967" s="19"/>
      <c r="AK967" s="19"/>
      <c r="AL967" s="19"/>
      <c r="AM967" s="19"/>
      <c r="AN967" s="19"/>
      <c r="AO967" s="19"/>
      <c r="AP967" s="19"/>
      <c r="AR967" s="19"/>
      <c r="AS967" s="19"/>
    </row>
    <row r="968" spans="1:45" x14ac:dyDescent="0.2">
      <c r="A968" s="35"/>
      <c r="B968" s="34"/>
      <c r="C968" s="35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H968" s="19"/>
      <c r="AI968" s="19"/>
      <c r="AJ968" s="19"/>
      <c r="AK968" s="19"/>
      <c r="AL968" s="19"/>
      <c r="AM968" s="19"/>
      <c r="AN968" s="19"/>
      <c r="AO968" s="19"/>
      <c r="AP968" s="19"/>
      <c r="AR968" s="19"/>
      <c r="AS968" s="19"/>
    </row>
    <row r="969" spans="1:45" x14ac:dyDescent="0.2">
      <c r="A969" s="35"/>
      <c r="B969" s="34"/>
      <c r="C969" s="35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H969" s="19"/>
      <c r="AI969" s="19"/>
      <c r="AJ969" s="19"/>
      <c r="AK969" s="19"/>
      <c r="AL969" s="19"/>
      <c r="AM969" s="19"/>
      <c r="AN969" s="19"/>
      <c r="AO969" s="19"/>
      <c r="AP969" s="19"/>
      <c r="AR969" s="19"/>
      <c r="AS969" s="19"/>
    </row>
    <row r="970" spans="1:45" x14ac:dyDescent="0.2">
      <c r="A970" s="35"/>
      <c r="B970" s="34"/>
      <c r="C970" s="35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H970" s="19"/>
      <c r="AI970" s="19"/>
      <c r="AJ970" s="19"/>
      <c r="AK970" s="19"/>
      <c r="AL970" s="19"/>
      <c r="AM970" s="19"/>
      <c r="AN970" s="19"/>
      <c r="AO970" s="19"/>
      <c r="AP970" s="19"/>
      <c r="AR970" s="19"/>
      <c r="AS970" s="19"/>
    </row>
    <row r="971" spans="1:45" x14ac:dyDescent="0.2">
      <c r="A971" s="35"/>
      <c r="B971" s="34"/>
      <c r="C971" s="35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H971" s="19"/>
      <c r="AI971" s="19"/>
      <c r="AJ971" s="19"/>
      <c r="AK971" s="19"/>
      <c r="AL971" s="19"/>
      <c r="AM971" s="19"/>
      <c r="AN971" s="19"/>
      <c r="AO971" s="19"/>
      <c r="AP971" s="19"/>
      <c r="AR971" s="19"/>
      <c r="AS971" s="19"/>
    </row>
    <row r="972" spans="1:45" x14ac:dyDescent="0.2">
      <c r="A972" s="35"/>
      <c r="B972" s="34"/>
      <c r="C972" s="35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H972" s="19"/>
      <c r="AI972" s="19"/>
      <c r="AJ972" s="19"/>
      <c r="AK972" s="19"/>
      <c r="AL972" s="19"/>
      <c r="AM972" s="19"/>
      <c r="AN972" s="19"/>
      <c r="AO972" s="19"/>
      <c r="AP972" s="19"/>
      <c r="AR972" s="19"/>
      <c r="AS972" s="19"/>
    </row>
    <row r="973" spans="1:45" x14ac:dyDescent="0.2">
      <c r="A973" s="35"/>
      <c r="B973" s="34"/>
      <c r="C973" s="35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H973" s="19"/>
      <c r="AI973" s="19"/>
      <c r="AJ973" s="19"/>
      <c r="AK973" s="19"/>
      <c r="AL973" s="19"/>
      <c r="AM973" s="19"/>
      <c r="AN973" s="19"/>
      <c r="AO973" s="19"/>
      <c r="AP973" s="19"/>
      <c r="AR973" s="19"/>
      <c r="AS973" s="19"/>
    </row>
    <row r="974" spans="1:45" x14ac:dyDescent="0.2">
      <c r="A974" s="35"/>
      <c r="B974" s="34"/>
      <c r="C974" s="35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H974" s="19"/>
      <c r="AI974" s="19"/>
      <c r="AJ974" s="19"/>
      <c r="AK974" s="19"/>
      <c r="AL974" s="19"/>
      <c r="AM974" s="19"/>
      <c r="AN974" s="19"/>
      <c r="AO974" s="19"/>
      <c r="AP974" s="19"/>
      <c r="AR974" s="19"/>
      <c r="AS974" s="19"/>
    </row>
    <row r="975" spans="1:45" x14ac:dyDescent="0.2">
      <c r="A975" s="35"/>
      <c r="B975" s="34"/>
      <c r="C975" s="35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H975" s="19"/>
      <c r="AI975" s="19"/>
      <c r="AJ975" s="19"/>
      <c r="AK975" s="19"/>
      <c r="AL975" s="19"/>
      <c r="AM975" s="19"/>
      <c r="AN975" s="19"/>
      <c r="AO975" s="19"/>
      <c r="AP975" s="19"/>
      <c r="AR975" s="19"/>
      <c r="AS975" s="19"/>
    </row>
    <row r="976" spans="1:45" x14ac:dyDescent="0.2">
      <c r="A976" s="35"/>
      <c r="B976" s="34"/>
      <c r="C976" s="35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H976" s="19"/>
      <c r="AI976" s="19"/>
      <c r="AJ976" s="19"/>
      <c r="AK976" s="19"/>
      <c r="AL976" s="19"/>
      <c r="AM976" s="19"/>
      <c r="AN976" s="19"/>
      <c r="AO976" s="19"/>
      <c r="AP976" s="19"/>
      <c r="AR976" s="19"/>
      <c r="AS976" s="19"/>
    </row>
    <row r="977" spans="1:45" x14ac:dyDescent="0.2">
      <c r="A977" s="35"/>
      <c r="B977" s="34"/>
      <c r="C977" s="35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H977" s="19"/>
      <c r="AI977" s="19"/>
      <c r="AJ977" s="19"/>
      <c r="AK977" s="19"/>
      <c r="AL977" s="19"/>
      <c r="AM977" s="19"/>
      <c r="AN977" s="19"/>
      <c r="AO977" s="19"/>
      <c r="AP977" s="19"/>
      <c r="AR977" s="19"/>
      <c r="AS977" s="19"/>
    </row>
    <row r="978" spans="1:45" x14ac:dyDescent="0.2">
      <c r="A978" s="35"/>
      <c r="B978" s="34"/>
      <c r="C978" s="35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H978" s="19"/>
      <c r="AI978" s="19"/>
      <c r="AJ978" s="19"/>
      <c r="AK978" s="19"/>
      <c r="AL978" s="19"/>
      <c r="AM978" s="19"/>
      <c r="AN978" s="19"/>
      <c r="AO978" s="19"/>
      <c r="AP978" s="19"/>
      <c r="AR978" s="19"/>
      <c r="AS978" s="19"/>
    </row>
    <row r="979" spans="1:45" x14ac:dyDescent="0.2">
      <c r="A979" s="35"/>
      <c r="B979" s="34"/>
      <c r="C979" s="35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H979" s="19"/>
      <c r="AI979" s="19"/>
      <c r="AJ979" s="19"/>
      <c r="AK979" s="19"/>
      <c r="AL979" s="19"/>
      <c r="AM979" s="19"/>
      <c r="AN979" s="19"/>
      <c r="AO979" s="19"/>
      <c r="AP979" s="19"/>
      <c r="AR979" s="19"/>
      <c r="AS979" s="19"/>
    </row>
    <row r="980" spans="1:45" x14ac:dyDescent="0.2">
      <c r="A980" s="35"/>
      <c r="B980" s="34"/>
      <c r="C980" s="35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H980" s="19"/>
      <c r="AI980" s="19"/>
      <c r="AJ980" s="19"/>
      <c r="AK980" s="19"/>
      <c r="AL980" s="19"/>
      <c r="AM980" s="19"/>
      <c r="AN980" s="19"/>
      <c r="AO980" s="19"/>
      <c r="AP980" s="19"/>
      <c r="AR980" s="19"/>
      <c r="AS980" s="19"/>
    </row>
    <row r="981" spans="1:45" x14ac:dyDescent="0.2">
      <c r="A981" s="35"/>
      <c r="B981" s="34"/>
      <c r="C981" s="35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H981" s="19"/>
      <c r="AI981" s="19"/>
      <c r="AJ981" s="19"/>
      <c r="AK981" s="19"/>
      <c r="AL981" s="19"/>
      <c r="AM981" s="19"/>
      <c r="AN981" s="19"/>
      <c r="AO981" s="19"/>
      <c r="AP981" s="19"/>
      <c r="AR981" s="19"/>
      <c r="AS981" s="19"/>
    </row>
    <row r="982" spans="1:45" x14ac:dyDescent="0.2">
      <c r="A982" s="35"/>
      <c r="B982" s="34"/>
      <c r="C982" s="35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H982" s="19"/>
      <c r="AI982" s="19"/>
      <c r="AJ982" s="19"/>
      <c r="AK982" s="19"/>
      <c r="AL982" s="19"/>
      <c r="AM982" s="19"/>
      <c r="AN982" s="19"/>
      <c r="AO982" s="19"/>
      <c r="AP982" s="19"/>
      <c r="AR982" s="19"/>
      <c r="AS982" s="19"/>
    </row>
    <row r="983" spans="1:45" x14ac:dyDescent="0.2">
      <c r="A983" s="35"/>
      <c r="B983" s="34"/>
      <c r="C983" s="35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H983" s="19"/>
      <c r="AI983" s="19"/>
      <c r="AJ983" s="19"/>
      <c r="AK983" s="19"/>
      <c r="AL983" s="19"/>
      <c r="AM983" s="19"/>
      <c r="AN983" s="19"/>
      <c r="AO983" s="19"/>
      <c r="AP983" s="19"/>
      <c r="AR983" s="19"/>
      <c r="AS983" s="19"/>
    </row>
    <row r="984" spans="1:45" x14ac:dyDescent="0.2">
      <c r="A984" s="35"/>
      <c r="B984" s="34"/>
      <c r="C984" s="35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H984" s="19"/>
      <c r="AI984" s="19"/>
      <c r="AJ984" s="19"/>
      <c r="AK984" s="19"/>
      <c r="AL984" s="19"/>
      <c r="AM984" s="19"/>
      <c r="AN984" s="19"/>
      <c r="AO984" s="19"/>
      <c r="AP984" s="19"/>
      <c r="AR984" s="19"/>
      <c r="AS984" s="19"/>
    </row>
    <row r="985" spans="1:45" x14ac:dyDescent="0.2">
      <c r="A985" s="35"/>
      <c r="B985" s="34"/>
      <c r="C985" s="35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H985" s="19"/>
      <c r="AI985" s="19"/>
      <c r="AJ985" s="19"/>
      <c r="AK985" s="19"/>
      <c r="AL985" s="19"/>
      <c r="AM985" s="19"/>
      <c r="AN985" s="19"/>
      <c r="AO985" s="19"/>
      <c r="AP985" s="19"/>
      <c r="AR985" s="19"/>
      <c r="AS985" s="19"/>
    </row>
    <row r="986" spans="1:45" x14ac:dyDescent="0.2">
      <c r="A986" s="35"/>
      <c r="B986" s="34"/>
      <c r="C986" s="35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H986" s="19"/>
      <c r="AI986" s="19"/>
      <c r="AJ986" s="19"/>
      <c r="AK986" s="19"/>
      <c r="AL986" s="19"/>
      <c r="AM986" s="19"/>
      <c r="AN986" s="19"/>
      <c r="AO986" s="19"/>
      <c r="AP986" s="19"/>
      <c r="AR986" s="19"/>
      <c r="AS986" s="19"/>
    </row>
    <row r="987" spans="1:45" x14ac:dyDescent="0.2">
      <c r="A987" s="35"/>
      <c r="B987" s="34"/>
      <c r="C987" s="35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H987" s="19"/>
      <c r="AI987" s="19"/>
      <c r="AJ987" s="19"/>
      <c r="AK987" s="19"/>
      <c r="AL987" s="19"/>
      <c r="AM987" s="19"/>
      <c r="AN987" s="19"/>
      <c r="AO987" s="19"/>
      <c r="AP987" s="19"/>
      <c r="AR987" s="19"/>
      <c r="AS987" s="19"/>
    </row>
    <row r="988" spans="1:45" x14ac:dyDescent="0.2">
      <c r="A988" s="35"/>
      <c r="B988" s="34"/>
      <c r="C988" s="35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H988" s="19"/>
      <c r="AI988" s="19"/>
      <c r="AJ988" s="19"/>
      <c r="AK988" s="19"/>
      <c r="AL988" s="19"/>
      <c r="AM988" s="19"/>
      <c r="AN988" s="19"/>
      <c r="AO988" s="19"/>
      <c r="AP988" s="19"/>
      <c r="AR988" s="19"/>
      <c r="AS988" s="19"/>
    </row>
    <row r="989" spans="1:45" x14ac:dyDescent="0.2">
      <c r="A989" s="35"/>
      <c r="B989" s="34"/>
      <c r="C989" s="35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H989" s="19"/>
      <c r="AI989" s="19"/>
      <c r="AJ989" s="19"/>
      <c r="AK989" s="19"/>
      <c r="AL989" s="19"/>
      <c r="AM989" s="19"/>
      <c r="AN989" s="19"/>
      <c r="AO989" s="19"/>
      <c r="AP989" s="19"/>
      <c r="AR989" s="19"/>
      <c r="AS989" s="19"/>
    </row>
    <row r="990" spans="1:45" x14ac:dyDescent="0.2">
      <c r="A990" s="35"/>
      <c r="B990" s="34"/>
      <c r="C990" s="35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H990" s="19"/>
      <c r="AI990" s="19"/>
      <c r="AJ990" s="19"/>
      <c r="AK990" s="19"/>
      <c r="AL990" s="19"/>
      <c r="AM990" s="19"/>
      <c r="AN990" s="19"/>
      <c r="AO990" s="19"/>
      <c r="AP990" s="19"/>
      <c r="AR990" s="19"/>
      <c r="AS990" s="19"/>
    </row>
    <row r="991" spans="1:45" x14ac:dyDescent="0.2">
      <c r="A991" s="35"/>
      <c r="B991" s="34"/>
      <c r="C991" s="35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H991" s="19"/>
      <c r="AI991" s="19"/>
      <c r="AJ991" s="19"/>
      <c r="AK991" s="19"/>
      <c r="AL991" s="19"/>
      <c r="AM991" s="19"/>
      <c r="AN991" s="19"/>
      <c r="AO991" s="19"/>
      <c r="AP991" s="19"/>
      <c r="AR991" s="19"/>
      <c r="AS991" s="19"/>
    </row>
    <row r="992" spans="1:45" x14ac:dyDescent="0.2">
      <c r="A992" s="35"/>
      <c r="B992" s="34"/>
      <c r="C992" s="35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H992" s="19"/>
      <c r="AI992" s="19"/>
      <c r="AJ992" s="19"/>
      <c r="AK992" s="19"/>
      <c r="AL992" s="19"/>
      <c r="AM992" s="19"/>
      <c r="AN992" s="19"/>
      <c r="AO992" s="19"/>
      <c r="AP992" s="19"/>
      <c r="AR992" s="19"/>
      <c r="AS992" s="19"/>
    </row>
    <row r="993" spans="1:45" x14ac:dyDescent="0.2">
      <c r="A993" s="35"/>
      <c r="B993" s="34"/>
      <c r="C993" s="35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H993" s="19"/>
      <c r="AI993" s="19"/>
      <c r="AJ993" s="19"/>
      <c r="AK993" s="19"/>
      <c r="AL993" s="19"/>
      <c r="AM993" s="19"/>
      <c r="AN993" s="19"/>
      <c r="AO993" s="19"/>
      <c r="AP993" s="19"/>
      <c r="AR993" s="19"/>
      <c r="AS993" s="19"/>
    </row>
    <row r="994" spans="1:45" x14ac:dyDescent="0.2">
      <c r="A994" s="35"/>
      <c r="B994" s="34"/>
      <c r="C994" s="35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H994" s="19"/>
      <c r="AI994" s="19"/>
      <c r="AJ994" s="19"/>
      <c r="AK994" s="19"/>
      <c r="AL994" s="19"/>
      <c r="AM994" s="19"/>
      <c r="AN994" s="19"/>
      <c r="AO994" s="19"/>
      <c r="AP994" s="19"/>
      <c r="AR994" s="19"/>
      <c r="AS994" s="19"/>
    </row>
    <row r="995" spans="1:45" x14ac:dyDescent="0.2">
      <c r="A995" s="35"/>
      <c r="B995" s="34"/>
      <c r="C995" s="35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H995" s="19"/>
      <c r="AI995" s="19"/>
      <c r="AJ995" s="19"/>
      <c r="AK995" s="19"/>
      <c r="AL995" s="19"/>
      <c r="AM995" s="19"/>
      <c r="AN995" s="19"/>
      <c r="AO995" s="19"/>
      <c r="AP995" s="19"/>
      <c r="AR995" s="19"/>
      <c r="AS995" s="19"/>
    </row>
    <row r="996" spans="1:45" x14ac:dyDescent="0.2">
      <c r="A996" s="35"/>
      <c r="B996" s="34"/>
      <c r="C996" s="35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H996" s="19"/>
      <c r="AI996" s="19"/>
      <c r="AJ996" s="19"/>
      <c r="AK996" s="19"/>
      <c r="AL996" s="19"/>
      <c r="AM996" s="19"/>
      <c r="AN996" s="19"/>
      <c r="AO996" s="19"/>
      <c r="AP996" s="19"/>
      <c r="AR996" s="19"/>
      <c r="AS996" s="19"/>
    </row>
    <row r="997" spans="1:45" x14ac:dyDescent="0.2">
      <c r="A997" s="35"/>
      <c r="B997" s="34"/>
      <c r="C997" s="35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H997" s="19"/>
      <c r="AI997" s="19"/>
      <c r="AJ997" s="19"/>
      <c r="AK997" s="19"/>
      <c r="AL997" s="19"/>
      <c r="AM997" s="19"/>
      <c r="AN997" s="19"/>
      <c r="AO997" s="19"/>
      <c r="AP997" s="19"/>
      <c r="AR997" s="19"/>
      <c r="AS997" s="19"/>
    </row>
    <row r="998" spans="1:45" x14ac:dyDescent="0.2">
      <c r="A998" s="35"/>
      <c r="B998" s="34"/>
      <c r="C998" s="35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H998" s="19"/>
      <c r="AI998" s="19"/>
      <c r="AJ998" s="19"/>
      <c r="AK998" s="19"/>
      <c r="AL998" s="19"/>
      <c r="AM998" s="19"/>
      <c r="AN998" s="19"/>
      <c r="AO998" s="19"/>
      <c r="AP998" s="19"/>
      <c r="AR998" s="19"/>
      <c r="AS998" s="19"/>
    </row>
    <row r="999" spans="1:45" x14ac:dyDescent="0.2">
      <c r="A999" s="35"/>
      <c r="B999" s="34"/>
      <c r="C999" s="35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H999" s="19"/>
      <c r="AI999" s="19"/>
      <c r="AJ999" s="19"/>
      <c r="AK999" s="19"/>
      <c r="AL999" s="19"/>
      <c r="AM999" s="19"/>
      <c r="AN999" s="19"/>
      <c r="AO999" s="19"/>
      <c r="AP999" s="19"/>
      <c r="AR999" s="19"/>
      <c r="AS999" s="19"/>
    </row>
    <row r="1000" spans="1:45" x14ac:dyDescent="0.2">
      <c r="A1000" s="35"/>
      <c r="B1000" s="34"/>
      <c r="C1000" s="35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R1000" s="19"/>
      <c r="AS1000" s="19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FAQ</vt:lpstr>
      <vt:lpstr>Dashboard</vt:lpstr>
      <vt:lpstr>Data</vt:lpstr>
      <vt:lpstr>Data_Clean</vt:lpstr>
      <vt:lpstr>Data_Clean_Build</vt:lpstr>
      <vt:lpstr>Data_Clean_Build_Walk_Rev</vt:lpstr>
      <vt:lpstr>Data_Clean_Build_Walk_Logo</vt:lpstr>
      <vt:lpstr>Data_Clean_Build_Walk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Ingraham</dc:creator>
  <cp:lastModifiedBy>David Ingraham</cp:lastModifiedBy>
  <dcterms:created xsi:type="dcterms:W3CDTF">2025-05-29T21:45:04Z</dcterms:created>
  <dcterms:modified xsi:type="dcterms:W3CDTF">2025-06-03T19:58:13Z</dcterms:modified>
</cp:coreProperties>
</file>