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isuke\Dropbox\lab\M2(2015年度)\修士修了関係\修論\"/>
    </mc:Choice>
  </mc:AlternateContent>
  <bookViews>
    <workbookView xWindow="0" yWindow="0" windowWidth="16170" windowHeight="10170" firstSheet="1" activeTab="5"/>
  </bookViews>
  <sheets>
    <sheet name="Sheet1" sheetId="1" r:id="rId1"/>
    <sheet name="Sheet2" sheetId="2" r:id="rId2"/>
    <sheet name="Sheet3" sheetId="3" r:id="rId3"/>
    <sheet name="Sheet3 (2)" sheetId="4" r:id="rId4"/>
    <sheet name="Sheet4" sheetId="5" r:id="rId5"/>
    <sheet name="dat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5" i="6" l="1"/>
  <c r="Q105" i="6"/>
  <c r="P105" i="6"/>
  <c r="O105" i="6"/>
  <c r="N105" i="6"/>
  <c r="M105" i="6"/>
  <c r="L105" i="6"/>
  <c r="K105" i="6"/>
  <c r="S105" i="6" s="1"/>
  <c r="R104" i="6"/>
  <c r="Q104" i="6"/>
  <c r="P104" i="6"/>
  <c r="O104" i="6"/>
  <c r="N104" i="6"/>
  <c r="M104" i="6"/>
  <c r="L104" i="6"/>
  <c r="K104" i="6"/>
  <c r="S104" i="6" s="1"/>
  <c r="R103" i="6"/>
  <c r="Q103" i="6"/>
  <c r="P103" i="6"/>
  <c r="O103" i="6"/>
  <c r="N103" i="6"/>
  <c r="M103" i="6"/>
  <c r="L103" i="6"/>
  <c r="K103" i="6"/>
  <c r="S103" i="6" s="1"/>
  <c r="R102" i="6"/>
  <c r="Q102" i="6"/>
  <c r="P102" i="6"/>
  <c r="O102" i="6"/>
  <c r="N102" i="6"/>
  <c r="M102" i="6"/>
  <c r="L102" i="6"/>
  <c r="K102" i="6"/>
  <c r="S102" i="6" s="1"/>
  <c r="R101" i="6"/>
  <c r="Q101" i="6"/>
  <c r="P101" i="6"/>
  <c r="O101" i="6"/>
  <c r="N101" i="6"/>
  <c r="M101" i="6"/>
  <c r="L101" i="6"/>
  <c r="K101" i="6"/>
  <c r="S101" i="6" s="1"/>
  <c r="R100" i="6"/>
  <c r="Q100" i="6"/>
  <c r="P100" i="6"/>
  <c r="O100" i="6"/>
  <c r="N100" i="6"/>
  <c r="M100" i="6"/>
  <c r="L100" i="6"/>
  <c r="K100" i="6"/>
  <c r="S100" i="6" s="1"/>
  <c r="R99" i="6"/>
  <c r="Q99" i="6"/>
  <c r="P99" i="6"/>
  <c r="O99" i="6"/>
  <c r="N99" i="6"/>
  <c r="M99" i="6"/>
  <c r="L99" i="6"/>
  <c r="K99" i="6"/>
  <c r="S99" i="6" s="1"/>
  <c r="R98" i="6"/>
  <c r="Q98" i="6"/>
  <c r="P98" i="6"/>
  <c r="O98" i="6"/>
  <c r="N98" i="6"/>
  <c r="M98" i="6"/>
  <c r="L98" i="6"/>
  <c r="K98" i="6"/>
  <c r="S98" i="6" s="1"/>
  <c r="R97" i="6"/>
  <c r="Q97" i="6"/>
  <c r="P97" i="6"/>
  <c r="O97" i="6"/>
  <c r="N97" i="6"/>
  <c r="M97" i="6"/>
  <c r="L97" i="6"/>
  <c r="K97" i="6"/>
  <c r="S97" i="6" s="1"/>
  <c r="R96" i="6"/>
  <c r="Q96" i="6"/>
  <c r="P96" i="6"/>
  <c r="O96" i="6"/>
  <c r="N96" i="6"/>
  <c r="M96" i="6"/>
  <c r="L96" i="6"/>
  <c r="K96" i="6"/>
  <c r="S96" i="6" s="1"/>
  <c r="R95" i="6"/>
  <c r="Q95" i="6"/>
  <c r="P95" i="6"/>
  <c r="O95" i="6"/>
  <c r="N95" i="6"/>
  <c r="M95" i="6"/>
  <c r="L95" i="6"/>
  <c r="K95" i="6"/>
  <c r="S95" i="6" s="1"/>
  <c r="R94" i="6"/>
  <c r="Q94" i="6"/>
  <c r="P94" i="6"/>
  <c r="O94" i="6"/>
  <c r="N94" i="6"/>
  <c r="M94" i="6"/>
  <c r="L94" i="6"/>
  <c r="K94" i="6"/>
  <c r="S94" i="6" s="1"/>
  <c r="R93" i="6"/>
  <c r="Q93" i="6"/>
  <c r="P93" i="6"/>
  <c r="O93" i="6"/>
  <c r="N93" i="6"/>
  <c r="M93" i="6"/>
  <c r="L93" i="6"/>
  <c r="K93" i="6"/>
  <c r="S93" i="6" s="1"/>
  <c r="R92" i="6"/>
  <c r="Q92" i="6"/>
  <c r="P92" i="6"/>
  <c r="O92" i="6"/>
  <c r="N92" i="6"/>
  <c r="M92" i="6"/>
  <c r="L92" i="6"/>
  <c r="K92" i="6"/>
  <c r="S92" i="6" s="1"/>
  <c r="R91" i="6"/>
  <c r="Q91" i="6"/>
  <c r="P91" i="6"/>
  <c r="O91" i="6"/>
  <c r="N91" i="6"/>
  <c r="M91" i="6"/>
  <c r="L91" i="6"/>
  <c r="K91" i="6"/>
  <c r="S91" i="6" s="1"/>
  <c r="R90" i="6"/>
  <c r="Q90" i="6"/>
  <c r="P90" i="6"/>
  <c r="O90" i="6"/>
  <c r="N90" i="6"/>
  <c r="M90" i="6"/>
  <c r="L90" i="6"/>
  <c r="K90" i="6"/>
  <c r="S90" i="6" s="1"/>
  <c r="R89" i="6"/>
  <c r="Q89" i="6"/>
  <c r="P89" i="6"/>
  <c r="O89" i="6"/>
  <c r="N89" i="6"/>
  <c r="M89" i="6"/>
  <c r="L89" i="6"/>
  <c r="K89" i="6"/>
  <c r="S89" i="6" s="1"/>
  <c r="R88" i="6"/>
  <c r="Q88" i="6"/>
  <c r="P88" i="6"/>
  <c r="O88" i="6"/>
  <c r="N88" i="6"/>
  <c r="M88" i="6"/>
  <c r="L88" i="6"/>
  <c r="K88" i="6"/>
  <c r="S88" i="6" s="1"/>
  <c r="R87" i="6"/>
  <c r="Q87" i="6"/>
  <c r="P87" i="6"/>
  <c r="O87" i="6"/>
  <c r="N87" i="6"/>
  <c r="M87" i="6"/>
  <c r="L87" i="6"/>
  <c r="K87" i="6"/>
  <c r="S87" i="6" s="1"/>
  <c r="R86" i="6"/>
  <c r="Q86" i="6"/>
  <c r="P86" i="6"/>
  <c r="O86" i="6"/>
  <c r="N86" i="6"/>
  <c r="M86" i="6"/>
  <c r="L86" i="6"/>
  <c r="K86" i="6"/>
  <c r="S86" i="6" s="1"/>
  <c r="R85" i="6"/>
  <c r="Q85" i="6"/>
  <c r="P85" i="6"/>
  <c r="O85" i="6"/>
  <c r="N85" i="6"/>
  <c r="M85" i="6"/>
  <c r="L85" i="6"/>
  <c r="K85" i="6"/>
  <c r="S85" i="6" s="1"/>
  <c r="R84" i="6"/>
  <c r="Q84" i="6"/>
  <c r="P84" i="6"/>
  <c r="O84" i="6"/>
  <c r="N84" i="6"/>
  <c r="M84" i="6"/>
  <c r="L84" i="6"/>
  <c r="K84" i="6"/>
  <c r="S84" i="6" s="1"/>
  <c r="R83" i="6"/>
  <c r="Q83" i="6"/>
  <c r="P83" i="6"/>
  <c r="O83" i="6"/>
  <c r="N83" i="6"/>
  <c r="M83" i="6"/>
  <c r="L83" i="6"/>
  <c r="K83" i="6"/>
  <c r="S83" i="6" s="1"/>
  <c r="R82" i="6"/>
  <c r="Q82" i="6"/>
  <c r="P82" i="6"/>
  <c r="O82" i="6"/>
  <c r="N82" i="6"/>
  <c r="M82" i="6"/>
  <c r="L82" i="6"/>
  <c r="K82" i="6"/>
  <c r="S82" i="6" s="1"/>
  <c r="R81" i="6"/>
  <c r="Q81" i="6"/>
  <c r="P81" i="6"/>
  <c r="O81" i="6"/>
  <c r="N81" i="6"/>
  <c r="M81" i="6"/>
  <c r="L81" i="6"/>
  <c r="K81" i="6"/>
  <c r="S81" i="6" s="1"/>
  <c r="R80" i="6"/>
  <c r="Q80" i="6"/>
  <c r="P80" i="6"/>
  <c r="O80" i="6"/>
  <c r="N80" i="6"/>
  <c r="M80" i="6"/>
  <c r="L80" i="6"/>
  <c r="K80" i="6"/>
  <c r="S80" i="6" s="1"/>
  <c r="R79" i="6"/>
  <c r="Q79" i="6"/>
  <c r="P79" i="6"/>
  <c r="O79" i="6"/>
  <c r="N79" i="6"/>
  <c r="M79" i="6"/>
  <c r="L79" i="6"/>
  <c r="K79" i="6"/>
  <c r="S79" i="6" s="1"/>
  <c r="R78" i="6"/>
  <c r="Q78" i="6"/>
  <c r="P78" i="6"/>
  <c r="O78" i="6"/>
  <c r="N78" i="6"/>
  <c r="M78" i="6"/>
  <c r="L78" i="6"/>
  <c r="K78" i="6"/>
  <c r="S78" i="6" s="1"/>
  <c r="R77" i="6"/>
  <c r="Q77" i="6"/>
  <c r="P77" i="6"/>
  <c r="O77" i="6"/>
  <c r="N77" i="6"/>
  <c r="M77" i="6"/>
  <c r="L77" i="6"/>
  <c r="K77" i="6"/>
  <c r="S77" i="6" s="1"/>
  <c r="R76" i="6"/>
  <c r="Q76" i="6"/>
  <c r="P76" i="6"/>
  <c r="O76" i="6"/>
  <c r="N76" i="6"/>
  <c r="M76" i="6"/>
  <c r="L76" i="6"/>
  <c r="K76" i="6"/>
  <c r="S76" i="6" s="1"/>
  <c r="R75" i="6"/>
  <c r="Q75" i="6"/>
  <c r="P75" i="6"/>
  <c r="O75" i="6"/>
  <c r="N75" i="6"/>
  <c r="M75" i="6"/>
  <c r="L75" i="6"/>
  <c r="K75" i="6"/>
  <c r="S75" i="6" s="1"/>
  <c r="R74" i="6"/>
  <c r="Q74" i="6"/>
  <c r="P74" i="6"/>
  <c r="O74" i="6"/>
  <c r="N74" i="6"/>
  <c r="M74" i="6"/>
  <c r="L74" i="6"/>
  <c r="K74" i="6"/>
  <c r="S74" i="6" s="1"/>
  <c r="R73" i="6"/>
  <c r="Q73" i="6"/>
  <c r="P73" i="6"/>
  <c r="O73" i="6"/>
  <c r="N73" i="6"/>
  <c r="M73" i="6"/>
  <c r="L73" i="6"/>
  <c r="K73" i="6"/>
  <c r="S73" i="6" s="1"/>
  <c r="R72" i="6"/>
  <c r="Q72" i="6"/>
  <c r="P72" i="6"/>
  <c r="O72" i="6"/>
  <c r="N72" i="6"/>
  <c r="M72" i="6"/>
  <c r="L72" i="6"/>
  <c r="K72" i="6"/>
  <c r="S72" i="6" s="1"/>
  <c r="R71" i="6"/>
  <c r="Q71" i="6"/>
  <c r="P71" i="6"/>
  <c r="O71" i="6"/>
  <c r="N71" i="6"/>
  <c r="M71" i="6"/>
  <c r="L71" i="6"/>
  <c r="K71" i="6"/>
  <c r="S71" i="6" s="1"/>
  <c r="R70" i="6"/>
  <c r="Q70" i="6"/>
  <c r="P70" i="6"/>
  <c r="O70" i="6"/>
  <c r="N70" i="6"/>
  <c r="M70" i="6"/>
  <c r="L70" i="6"/>
  <c r="K70" i="6"/>
  <c r="S70" i="6" s="1"/>
  <c r="R69" i="6"/>
  <c r="Q69" i="6"/>
  <c r="P69" i="6"/>
  <c r="O69" i="6"/>
  <c r="N69" i="6"/>
  <c r="M69" i="6"/>
  <c r="L69" i="6"/>
  <c r="K69" i="6"/>
  <c r="S69" i="6" s="1"/>
  <c r="R68" i="6"/>
  <c r="Q68" i="6"/>
  <c r="P68" i="6"/>
  <c r="O68" i="6"/>
  <c r="N68" i="6"/>
  <c r="M68" i="6"/>
  <c r="L68" i="6"/>
  <c r="K68" i="6"/>
  <c r="S68" i="6" s="1"/>
  <c r="R67" i="6"/>
  <c r="Q67" i="6"/>
  <c r="P67" i="6"/>
  <c r="O67" i="6"/>
  <c r="N67" i="6"/>
  <c r="M67" i="6"/>
  <c r="L67" i="6"/>
  <c r="K67" i="6"/>
  <c r="S67" i="6" s="1"/>
  <c r="R66" i="6"/>
  <c r="Q66" i="6"/>
  <c r="P66" i="6"/>
  <c r="O66" i="6"/>
  <c r="N66" i="6"/>
  <c r="M66" i="6"/>
  <c r="L66" i="6"/>
  <c r="K66" i="6"/>
  <c r="S66" i="6" s="1"/>
  <c r="R65" i="6"/>
  <c r="Q65" i="6"/>
  <c r="P65" i="6"/>
  <c r="O65" i="6"/>
  <c r="N65" i="6"/>
  <c r="M65" i="6"/>
  <c r="L65" i="6"/>
  <c r="K65" i="6"/>
  <c r="S65" i="6" s="1"/>
  <c r="R64" i="6"/>
  <c r="Q64" i="6"/>
  <c r="P64" i="6"/>
  <c r="O64" i="6"/>
  <c r="N64" i="6"/>
  <c r="M64" i="6"/>
  <c r="L64" i="6"/>
  <c r="K64" i="6"/>
  <c r="S64" i="6" s="1"/>
  <c r="R63" i="6"/>
  <c r="Q63" i="6"/>
  <c r="P63" i="6"/>
  <c r="O63" i="6"/>
  <c r="N63" i="6"/>
  <c r="M63" i="6"/>
  <c r="L63" i="6"/>
  <c r="K63" i="6"/>
  <c r="S63" i="6" s="1"/>
  <c r="R62" i="6"/>
  <c r="Q62" i="6"/>
  <c r="P62" i="6"/>
  <c r="O62" i="6"/>
  <c r="N62" i="6"/>
  <c r="M62" i="6"/>
  <c r="L62" i="6"/>
  <c r="K62" i="6"/>
  <c r="S62" i="6" s="1"/>
  <c r="R61" i="6"/>
  <c r="Q61" i="6"/>
  <c r="P61" i="6"/>
  <c r="O61" i="6"/>
  <c r="N61" i="6"/>
  <c r="M61" i="6"/>
  <c r="L61" i="6"/>
  <c r="K61" i="6"/>
  <c r="S61" i="6" s="1"/>
  <c r="R60" i="6"/>
  <c r="Q60" i="6"/>
  <c r="P60" i="6"/>
  <c r="O60" i="6"/>
  <c r="N60" i="6"/>
  <c r="M60" i="6"/>
  <c r="L60" i="6"/>
  <c r="K60" i="6"/>
  <c r="S60" i="6" s="1"/>
  <c r="R59" i="6"/>
  <c r="Q59" i="6"/>
  <c r="P59" i="6"/>
  <c r="O59" i="6"/>
  <c r="N59" i="6"/>
  <c r="M59" i="6"/>
  <c r="L59" i="6"/>
  <c r="K59" i="6"/>
  <c r="S59" i="6" s="1"/>
  <c r="R58" i="6"/>
  <c r="Q58" i="6"/>
  <c r="P58" i="6"/>
  <c r="O58" i="6"/>
  <c r="N58" i="6"/>
  <c r="M58" i="6"/>
  <c r="L58" i="6"/>
  <c r="K58" i="6"/>
  <c r="S58" i="6" s="1"/>
  <c r="R57" i="6"/>
  <c r="Q57" i="6"/>
  <c r="P57" i="6"/>
  <c r="O57" i="6"/>
  <c r="N57" i="6"/>
  <c r="M57" i="6"/>
  <c r="L57" i="6"/>
  <c r="K57" i="6"/>
  <c r="S57" i="6" s="1"/>
  <c r="R56" i="6"/>
  <c r="Q56" i="6"/>
  <c r="P56" i="6"/>
  <c r="O56" i="6"/>
  <c r="N56" i="6"/>
  <c r="M56" i="6"/>
  <c r="L56" i="6"/>
  <c r="K56" i="6"/>
  <c r="S56" i="6" s="1"/>
  <c r="R55" i="6"/>
  <c r="Q55" i="6"/>
  <c r="P55" i="6"/>
  <c r="O55" i="6"/>
  <c r="N55" i="6"/>
  <c r="M55" i="6"/>
  <c r="L55" i="6"/>
  <c r="K55" i="6"/>
  <c r="S55" i="6" s="1"/>
  <c r="R54" i="6"/>
  <c r="Q54" i="6"/>
  <c r="P54" i="6"/>
  <c r="O54" i="6"/>
  <c r="N54" i="6"/>
  <c r="M54" i="6"/>
  <c r="L54" i="6"/>
  <c r="K54" i="6"/>
  <c r="S54" i="6" s="1"/>
  <c r="R53" i="6"/>
  <c r="Q53" i="6"/>
  <c r="P53" i="6"/>
  <c r="O53" i="6"/>
  <c r="N53" i="6"/>
  <c r="M53" i="6"/>
  <c r="L53" i="6"/>
  <c r="K53" i="6"/>
  <c r="S53" i="6" s="1"/>
  <c r="R52" i="6"/>
  <c r="Q52" i="6"/>
  <c r="P52" i="6"/>
  <c r="O52" i="6"/>
  <c r="N52" i="6"/>
  <c r="M52" i="6"/>
  <c r="L52" i="6"/>
  <c r="K52" i="6"/>
  <c r="S52" i="6" s="1"/>
  <c r="R51" i="6"/>
  <c r="Q51" i="6"/>
  <c r="P51" i="6"/>
  <c r="O51" i="6"/>
  <c r="N51" i="6"/>
  <c r="M51" i="6"/>
  <c r="L51" i="6"/>
  <c r="K51" i="6"/>
  <c r="S51" i="6" s="1"/>
  <c r="R50" i="6"/>
  <c r="Q50" i="6"/>
  <c r="P50" i="6"/>
  <c r="O50" i="6"/>
  <c r="N50" i="6"/>
  <c r="M50" i="6"/>
  <c r="L50" i="6"/>
  <c r="K50" i="6"/>
  <c r="S50" i="6" s="1"/>
  <c r="R49" i="6"/>
  <c r="Q49" i="6"/>
  <c r="P49" i="6"/>
  <c r="O49" i="6"/>
  <c r="N49" i="6"/>
  <c r="M49" i="6"/>
  <c r="L49" i="6"/>
  <c r="K49" i="6"/>
  <c r="S49" i="6" s="1"/>
  <c r="R48" i="6"/>
  <c r="Q48" i="6"/>
  <c r="P48" i="6"/>
  <c r="O48" i="6"/>
  <c r="N48" i="6"/>
  <c r="M48" i="6"/>
  <c r="L48" i="6"/>
  <c r="K48" i="6"/>
  <c r="S48" i="6" s="1"/>
  <c r="R47" i="6"/>
  <c r="Q47" i="6"/>
  <c r="P47" i="6"/>
  <c r="O47" i="6"/>
  <c r="N47" i="6"/>
  <c r="M47" i="6"/>
  <c r="L47" i="6"/>
  <c r="K47" i="6"/>
  <c r="S47" i="6" s="1"/>
  <c r="R46" i="6"/>
  <c r="Q46" i="6"/>
  <c r="P46" i="6"/>
  <c r="O46" i="6"/>
  <c r="N46" i="6"/>
  <c r="M46" i="6"/>
  <c r="L46" i="6"/>
  <c r="K46" i="6"/>
  <c r="S46" i="6" s="1"/>
  <c r="R45" i="6"/>
  <c r="Q45" i="6"/>
  <c r="P45" i="6"/>
  <c r="O45" i="6"/>
  <c r="N45" i="6"/>
  <c r="M45" i="6"/>
  <c r="L45" i="6"/>
  <c r="K45" i="6"/>
  <c r="S45" i="6" s="1"/>
  <c r="R44" i="6"/>
  <c r="Q44" i="6"/>
  <c r="P44" i="6"/>
  <c r="O44" i="6"/>
  <c r="N44" i="6"/>
  <c r="M44" i="6"/>
  <c r="L44" i="6"/>
  <c r="K44" i="6"/>
  <c r="S44" i="6" s="1"/>
  <c r="R43" i="6"/>
  <c r="Q43" i="6"/>
  <c r="P43" i="6"/>
  <c r="O43" i="6"/>
  <c r="N43" i="6"/>
  <c r="M43" i="6"/>
  <c r="L43" i="6"/>
  <c r="K43" i="6"/>
  <c r="S43" i="6" s="1"/>
  <c r="R42" i="6"/>
  <c r="Q42" i="6"/>
  <c r="P42" i="6"/>
  <c r="O42" i="6"/>
  <c r="N42" i="6"/>
  <c r="M42" i="6"/>
  <c r="L42" i="6"/>
  <c r="K42" i="6"/>
  <c r="S42" i="6" s="1"/>
  <c r="R41" i="6"/>
  <c r="Q41" i="6"/>
  <c r="P41" i="6"/>
  <c r="O41" i="6"/>
  <c r="N41" i="6"/>
  <c r="M41" i="6"/>
  <c r="L41" i="6"/>
  <c r="K41" i="6"/>
  <c r="S41" i="6" s="1"/>
  <c r="R40" i="6"/>
  <c r="Q40" i="6"/>
  <c r="P40" i="6"/>
  <c r="O40" i="6"/>
  <c r="N40" i="6"/>
  <c r="M40" i="6"/>
  <c r="L40" i="6"/>
  <c r="K40" i="6"/>
  <c r="S40" i="6" s="1"/>
  <c r="R39" i="6"/>
  <c r="Q39" i="6"/>
  <c r="P39" i="6"/>
  <c r="O39" i="6"/>
  <c r="N39" i="6"/>
  <c r="M39" i="6"/>
  <c r="L39" i="6"/>
  <c r="K39" i="6"/>
  <c r="S39" i="6" s="1"/>
  <c r="R38" i="6"/>
  <c r="Q38" i="6"/>
  <c r="P38" i="6"/>
  <c r="O38" i="6"/>
  <c r="N38" i="6"/>
  <c r="M38" i="6"/>
  <c r="L38" i="6"/>
  <c r="K38" i="6"/>
  <c r="S38" i="6" s="1"/>
  <c r="R37" i="6"/>
  <c r="Q37" i="6"/>
  <c r="P37" i="6"/>
  <c r="O37" i="6"/>
  <c r="N37" i="6"/>
  <c r="M37" i="6"/>
  <c r="L37" i="6"/>
  <c r="K37" i="6"/>
  <c r="S37" i="6" s="1"/>
  <c r="R36" i="6"/>
  <c r="Q36" i="6"/>
  <c r="P36" i="6"/>
  <c r="O36" i="6"/>
  <c r="N36" i="6"/>
  <c r="M36" i="6"/>
  <c r="L36" i="6"/>
  <c r="K36" i="6"/>
  <c r="S36" i="6" s="1"/>
  <c r="R35" i="6"/>
  <c r="Q35" i="6"/>
  <c r="P35" i="6"/>
  <c r="O35" i="6"/>
  <c r="N35" i="6"/>
  <c r="M35" i="6"/>
  <c r="L35" i="6"/>
  <c r="K35" i="6"/>
  <c r="S35" i="6" s="1"/>
  <c r="R34" i="6"/>
  <c r="Q34" i="6"/>
  <c r="P34" i="6"/>
  <c r="O34" i="6"/>
  <c r="N34" i="6"/>
  <c r="M34" i="6"/>
  <c r="L34" i="6"/>
  <c r="K34" i="6"/>
  <c r="S34" i="6" s="1"/>
  <c r="R33" i="6"/>
  <c r="Q33" i="6"/>
  <c r="P33" i="6"/>
  <c r="O33" i="6"/>
  <c r="N33" i="6"/>
  <c r="M33" i="6"/>
  <c r="L33" i="6"/>
  <c r="K33" i="6"/>
  <c r="S33" i="6" s="1"/>
  <c r="R32" i="6"/>
  <c r="Q32" i="6"/>
  <c r="P32" i="6"/>
  <c r="O32" i="6"/>
  <c r="N32" i="6"/>
  <c r="M32" i="6"/>
  <c r="L32" i="6"/>
  <c r="K32" i="6"/>
  <c r="S32" i="6" s="1"/>
  <c r="R31" i="6"/>
  <c r="Q31" i="6"/>
  <c r="P31" i="6"/>
  <c r="O31" i="6"/>
  <c r="N31" i="6"/>
  <c r="M31" i="6"/>
  <c r="L31" i="6"/>
  <c r="K31" i="6"/>
  <c r="S31" i="6" s="1"/>
  <c r="R30" i="6"/>
  <c r="Q30" i="6"/>
  <c r="P30" i="6"/>
  <c r="O30" i="6"/>
  <c r="N30" i="6"/>
  <c r="M30" i="6"/>
  <c r="L30" i="6"/>
  <c r="K30" i="6"/>
  <c r="S30" i="6" s="1"/>
  <c r="R29" i="6"/>
  <c r="Q29" i="6"/>
  <c r="P29" i="6"/>
  <c r="O29" i="6"/>
  <c r="N29" i="6"/>
  <c r="M29" i="6"/>
  <c r="L29" i="6"/>
  <c r="K29" i="6"/>
  <c r="S29" i="6" s="1"/>
  <c r="R28" i="6"/>
  <c r="Q28" i="6"/>
  <c r="P28" i="6"/>
  <c r="O28" i="6"/>
  <c r="N28" i="6"/>
  <c r="M28" i="6"/>
  <c r="L28" i="6"/>
  <c r="K28" i="6"/>
  <c r="S28" i="6" s="1"/>
  <c r="R27" i="6"/>
  <c r="Q27" i="6"/>
  <c r="P27" i="6"/>
  <c r="O27" i="6"/>
  <c r="N27" i="6"/>
  <c r="M27" i="6"/>
  <c r="L27" i="6"/>
  <c r="K27" i="6"/>
  <c r="S27" i="6" s="1"/>
  <c r="R26" i="6"/>
  <c r="Q26" i="6"/>
  <c r="P26" i="6"/>
  <c r="O26" i="6"/>
  <c r="N26" i="6"/>
  <c r="M26" i="6"/>
  <c r="L26" i="6"/>
  <c r="K26" i="6"/>
  <c r="S26" i="6" s="1"/>
  <c r="R25" i="6"/>
  <c r="Q25" i="6"/>
  <c r="P25" i="6"/>
  <c r="O25" i="6"/>
  <c r="N25" i="6"/>
  <c r="M25" i="6"/>
  <c r="L25" i="6"/>
  <c r="K25" i="6"/>
  <c r="S25" i="6" s="1"/>
  <c r="R24" i="6"/>
  <c r="Q24" i="6"/>
  <c r="P24" i="6"/>
  <c r="O24" i="6"/>
  <c r="N24" i="6"/>
  <c r="M24" i="6"/>
  <c r="L24" i="6"/>
  <c r="K24" i="6"/>
  <c r="S24" i="6" s="1"/>
  <c r="R23" i="6"/>
  <c r="Q23" i="6"/>
  <c r="P23" i="6"/>
  <c r="O23" i="6"/>
  <c r="N23" i="6"/>
  <c r="M23" i="6"/>
  <c r="L23" i="6"/>
  <c r="K23" i="6"/>
  <c r="S23" i="6" s="1"/>
  <c r="R22" i="6"/>
  <c r="Q22" i="6"/>
  <c r="P22" i="6"/>
  <c r="O22" i="6"/>
  <c r="N22" i="6"/>
  <c r="M22" i="6"/>
  <c r="L22" i="6"/>
  <c r="K22" i="6"/>
  <c r="S22" i="6" s="1"/>
  <c r="R21" i="6"/>
  <c r="Q21" i="6"/>
  <c r="P21" i="6"/>
  <c r="O21" i="6"/>
  <c r="N21" i="6"/>
  <c r="M21" i="6"/>
  <c r="L21" i="6"/>
  <c r="K21" i="6"/>
  <c r="S21" i="6" s="1"/>
  <c r="R20" i="6"/>
  <c r="Q20" i="6"/>
  <c r="P20" i="6"/>
  <c r="O20" i="6"/>
  <c r="N20" i="6"/>
  <c r="M20" i="6"/>
  <c r="L20" i="6"/>
  <c r="K20" i="6"/>
  <c r="S20" i="6" s="1"/>
  <c r="R19" i="6"/>
  <c r="Q19" i="6"/>
  <c r="P19" i="6"/>
  <c r="O19" i="6"/>
  <c r="N19" i="6"/>
  <c r="M19" i="6"/>
  <c r="L19" i="6"/>
  <c r="K19" i="6"/>
  <c r="S19" i="6" s="1"/>
  <c r="R18" i="6"/>
  <c r="Q18" i="6"/>
  <c r="P18" i="6"/>
  <c r="O18" i="6"/>
  <c r="N18" i="6"/>
  <c r="M18" i="6"/>
  <c r="L18" i="6"/>
  <c r="K18" i="6"/>
  <c r="S18" i="6" s="1"/>
  <c r="R17" i="6"/>
  <c r="Q17" i="6"/>
  <c r="P17" i="6"/>
  <c r="O17" i="6"/>
  <c r="N17" i="6"/>
  <c r="M17" i="6"/>
  <c r="L17" i="6"/>
  <c r="K17" i="6"/>
  <c r="S17" i="6" s="1"/>
  <c r="R16" i="6"/>
  <c r="Q16" i="6"/>
  <c r="P16" i="6"/>
  <c r="O16" i="6"/>
  <c r="N16" i="6"/>
  <c r="M16" i="6"/>
  <c r="L16" i="6"/>
  <c r="K16" i="6"/>
  <c r="S16" i="6" s="1"/>
  <c r="R15" i="6"/>
  <c r="Q15" i="6"/>
  <c r="P15" i="6"/>
  <c r="O15" i="6"/>
  <c r="N15" i="6"/>
  <c r="M15" i="6"/>
  <c r="L15" i="6"/>
  <c r="K15" i="6"/>
  <c r="S15" i="6" s="1"/>
  <c r="R14" i="6"/>
  <c r="Q14" i="6"/>
  <c r="P14" i="6"/>
  <c r="O14" i="6"/>
  <c r="N14" i="6"/>
  <c r="M14" i="6"/>
  <c r="L14" i="6"/>
  <c r="K14" i="6"/>
  <c r="S14" i="6" s="1"/>
  <c r="R13" i="6"/>
  <c r="Q13" i="6"/>
  <c r="P13" i="6"/>
  <c r="O13" i="6"/>
  <c r="N13" i="6"/>
  <c r="M13" i="6"/>
  <c r="L13" i="6"/>
  <c r="K13" i="6"/>
  <c r="S13" i="6" s="1"/>
  <c r="R12" i="6"/>
  <c r="Q12" i="6"/>
  <c r="P12" i="6"/>
  <c r="O12" i="6"/>
  <c r="N12" i="6"/>
  <c r="M12" i="6"/>
  <c r="L12" i="6"/>
  <c r="K12" i="6"/>
  <c r="S12" i="6" s="1"/>
  <c r="R11" i="6"/>
  <c r="Q11" i="6"/>
  <c r="P11" i="6"/>
  <c r="O11" i="6"/>
  <c r="N11" i="6"/>
  <c r="M11" i="6"/>
  <c r="L11" i="6"/>
  <c r="K11" i="6"/>
  <c r="S11" i="6" s="1"/>
  <c r="R10" i="6"/>
  <c r="Q10" i="6"/>
  <c r="P10" i="6"/>
  <c r="O10" i="6"/>
  <c r="N10" i="6"/>
  <c r="M10" i="6"/>
  <c r="L10" i="6"/>
  <c r="K10" i="6"/>
  <c r="S10" i="6" s="1"/>
  <c r="R9" i="6"/>
  <c r="Q9" i="6"/>
  <c r="P9" i="6"/>
  <c r="O9" i="6"/>
  <c r="N9" i="6"/>
  <c r="M9" i="6"/>
  <c r="L9" i="6"/>
  <c r="K9" i="6"/>
  <c r="S9" i="6" s="1"/>
  <c r="R8" i="6"/>
  <c r="Q8" i="6"/>
  <c r="P8" i="6"/>
  <c r="O8" i="6"/>
  <c r="N8" i="6"/>
  <c r="M8" i="6"/>
  <c r="L8" i="6"/>
  <c r="K8" i="6"/>
  <c r="S8" i="6" s="1"/>
  <c r="R7" i="6"/>
  <c r="Q7" i="6"/>
  <c r="P7" i="6"/>
  <c r="O7" i="6"/>
  <c r="N7" i="6"/>
  <c r="M7" i="6"/>
  <c r="L7" i="6"/>
  <c r="K7" i="6"/>
  <c r="S7" i="6" s="1"/>
  <c r="R6" i="6"/>
  <c r="Q6" i="6"/>
  <c r="P6" i="6"/>
  <c r="O6" i="6"/>
  <c r="N6" i="6"/>
  <c r="M6" i="6"/>
  <c r="L6" i="6"/>
  <c r="K6" i="6"/>
  <c r="S6" i="6" s="1"/>
  <c r="R5" i="6"/>
  <c r="Q5" i="6"/>
  <c r="P5" i="6"/>
  <c r="O5" i="6"/>
  <c r="N5" i="6"/>
  <c r="M5" i="6"/>
  <c r="L5" i="6"/>
  <c r="K5" i="6"/>
  <c r="S5" i="6" s="1"/>
  <c r="R4" i="6"/>
  <c r="Q4" i="6"/>
  <c r="P4" i="6"/>
  <c r="O4" i="6"/>
  <c r="N4" i="6"/>
  <c r="M4" i="6"/>
  <c r="L4" i="6"/>
  <c r="K4" i="6"/>
  <c r="S4" i="6" s="1"/>
  <c r="V5" i="5" l="1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O34" i="5"/>
  <c r="P34" i="5"/>
  <c r="Q34" i="5"/>
  <c r="O35" i="5"/>
  <c r="P35" i="5"/>
  <c r="Q35" i="5"/>
  <c r="O36" i="5"/>
  <c r="P36" i="5"/>
  <c r="Q36" i="5"/>
  <c r="O37" i="5"/>
  <c r="P37" i="5"/>
  <c r="Q37" i="5"/>
  <c r="O38" i="5"/>
  <c r="P38" i="5"/>
  <c r="Q38" i="5"/>
  <c r="O39" i="5"/>
  <c r="P39" i="5"/>
  <c r="Q39" i="5"/>
  <c r="O40" i="5"/>
  <c r="P40" i="5"/>
  <c r="Q40" i="5"/>
  <c r="O41" i="5"/>
  <c r="P41" i="5"/>
  <c r="Q41" i="5"/>
  <c r="O42" i="5"/>
  <c r="P42" i="5"/>
  <c r="Q42" i="5"/>
  <c r="O43" i="5"/>
  <c r="P43" i="5"/>
  <c r="Q43" i="5"/>
  <c r="O44" i="5"/>
  <c r="P44" i="5"/>
  <c r="Q44" i="5"/>
  <c r="O45" i="5"/>
  <c r="P45" i="5"/>
  <c r="Q45" i="5"/>
  <c r="O46" i="5"/>
  <c r="P46" i="5"/>
  <c r="Q46" i="5"/>
  <c r="O47" i="5"/>
  <c r="P47" i="5"/>
  <c r="Q47" i="5"/>
  <c r="O48" i="5"/>
  <c r="P48" i="5"/>
  <c r="Q48" i="5"/>
  <c r="O49" i="5"/>
  <c r="P49" i="5"/>
  <c r="Q49" i="5"/>
  <c r="O50" i="5"/>
  <c r="P50" i="5"/>
  <c r="Q50" i="5"/>
  <c r="O51" i="5"/>
  <c r="P51" i="5"/>
  <c r="Q51" i="5"/>
  <c r="O52" i="5"/>
  <c r="P52" i="5"/>
  <c r="Q52" i="5"/>
  <c r="O53" i="5"/>
  <c r="P53" i="5"/>
  <c r="Q53" i="5"/>
  <c r="O54" i="5"/>
  <c r="P54" i="5"/>
  <c r="Q54" i="5"/>
  <c r="O55" i="5"/>
  <c r="P55" i="5"/>
  <c r="Q55" i="5"/>
  <c r="O56" i="5"/>
  <c r="P56" i="5"/>
  <c r="Q56" i="5"/>
  <c r="O57" i="5"/>
  <c r="P57" i="5"/>
  <c r="Q57" i="5"/>
  <c r="O58" i="5"/>
  <c r="P58" i="5"/>
  <c r="Q58" i="5"/>
  <c r="O59" i="5"/>
  <c r="P59" i="5"/>
  <c r="Q59" i="5"/>
  <c r="O60" i="5"/>
  <c r="P60" i="5"/>
  <c r="Q60" i="5"/>
  <c r="O61" i="5"/>
  <c r="P61" i="5"/>
  <c r="Q61" i="5"/>
  <c r="O62" i="5"/>
  <c r="P62" i="5"/>
  <c r="Q62" i="5"/>
  <c r="O63" i="5"/>
  <c r="P63" i="5"/>
  <c r="Q63" i="5"/>
  <c r="O64" i="5"/>
  <c r="P64" i="5"/>
  <c r="Q64" i="5"/>
  <c r="O65" i="5"/>
  <c r="P65" i="5"/>
  <c r="Q65" i="5"/>
  <c r="O66" i="5"/>
  <c r="P66" i="5"/>
  <c r="Q66" i="5"/>
  <c r="O67" i="5"/>
  <c r="P67" i="5"/>
  <c r="Q67" i="5"/>
  <c r="O68" i="5"/>
  <c r="P68" i="5"/>
  <c r="Q68" i="5"/>
  <c r="O69" i="5"/>
  <c r="P69" i="5"/>
  <c r="Q69" i="5"/>
  <c r="O70" i="5"/>
  <c r="P70" i="5"/>
  <c r="Q70" i="5"/>
  <c r="O71" i="5"/>
  <c r="P71" i="5"/>
  <c r="Q71" i="5"/>
  <c r="O72" i="5"/>
  <c r="P72" i="5"/>
  <c r="Q72" i="5"/>
  <c r="O73" i="5"/>
  <c r="P73" i="5"/>
  <c r="Q73" i="5"/>
  <c r="O74" i="5"/>
  <c r="P74" i="5"/>
  <c r="Q74" i="5"/>
  <c r="O75" i="5"/>
  <c r="P75" i="5"/>
  <c r="Q75" i="5"/>
  <c r="O76" i="5"/>
  <c r="P76" i="5"/>
  <c r="Q76" i="5"/>
  <c r="O77" i="5"/>
  <c r="P77" i="5"/>
  <c r="Q77" i="5"/>
  <c r="O78" i="5"/>
  <c r="P78" i="5"/>
  <c r="Q78" i="5"/>
  <c r="O79" i="5"/>
  <c r="P79" i="5"/>
  <c r="Q79" i="5"/>
  <c r="O80" i="5"/>
  <c r="P80" i="5"/>
  <c r="Q80" i="5"/>
  <c r="O81" i="5"/>
  <c r="P81" i="5"/>
  <c r="Q81" i="5"/>
  <c r="O82" i="5"/>
  <c r="P82" i="5"/>
  <c r="Q82" i="5"/>
  <c r="O83" i="5"/>
  <c r="P83" i="5"/>
  <c r="Q83" i="5"/>
  <c r="O84" i="5"/>
  <c r="P84" i="5"/>
  <c r="Q84" i="5"/>
  <c r="O85" i="5"/>
  <c r="P85" i="5"/>
  <c r="Q85" i="5"/>
  <c r="O86" i="5"/>
  <c r="P86" i="5"/>
  <c r="Q86" i="5"/>
  <c r="O87" i="5"/>
  <c r="P87" i="5"/>
  <c r="Q87" i="5"/>
  <c r="O88" i="5"/>
  <c r="P88" i="5"/>
  <c r="Q88" i="5"/>
  <c r="O89" i="5"/>
  <c r="P89" i="5"/>
  <c r="Q89" i="5"/>
  <c r="O90" i="5"/>
  <c r="P90" i="5"/>
  <c r="Q90" i="5"/>
  <c r="O91" i="5"/>
  <c r="P91" i="5"/>
  <c r="Q91" i="5"/>
  <c r="O92" i="5"/>
  <c r="P92" i="5"/>
  <c r="Q92" i="5"/>
  <c r="O93" i="5"/>
  <c r="P93" i="5"/>
  <c r="Q93" i="5"/>
  <c r="O94" i="5"/>
  <c r="P94" i="5"/>
  <c r="Q94" i="5"/>
  <c r="O95" i="5"/>
  <c r="P95" i="5"/>
  <c r="Q95" i="5"/>
  <c r="O96" i="5"/>
  <c r="P96" i="5"/>
  <c r="Q96" i="5"/>
  <c r="O97" i="5"/>
  <c r="P97" i="5"/>
  <c r="Q97" i="5"/>
  <c r="O98" i="5"/>
  <c r="P98" i="5"/>
  <c r="Q98" i="5"/>
  <c r="O99" i="5"/>
  <c r="P99" i="5"/>
  <c r="Q99" i="5"/>
  <c r="O100" i="5"/>
  <c r="P100" i="5"/>
  <c r="Q100" i="5"/>
  <c r="O101" i="5"/>
  <c r="P101" i="5"/>
  <c r="Q101" i="5"/>
  <c r="O102" i="5"/>
  <c r="P102" i="5"/>
  <c r="Q102" i="5"/>
  <c r="O103" i="5"/>
  <c r="P103" i="5"/>
  <c r="Q103" i="5"/>
  <c r="O104" i="5"/>
  <c r="P104" i="5"/>
  <c r="Q104" i="5"/>
  <c r="O105" i="5"/>
  <c r="P105" i="5"/>
  <c r="Q105" i="5"/>
  <c r="O106" i="5"/>
  <c r="P106" i="5"/>
  <c r="Q106" i="5"/>
  <c r="O6" i="5"/>
  <c r="P6" i="5"/>
  <c r="Q6" i="5"/>
  <c r="O7" i="5"/>
  <c r="P7" i="5"/>
  <c r="Q7" i="5"/>
  <c r="O8" i="5"/>
  <c r="P8" i="5"/>
  <c r="Q8" i="5"/>
  <c r="O9" i="5"/>
  <c r="P9" i="5"/>
  <c r="Q9" i="5"/>
  <c r="O10" i="5"/>
  <c r="P10" i="5"/>
  <c r="Q10" i="5"/>
  <c r="O11" i="5"/>
  <c r="P11" i="5"/>
  <c r="Q11" i="5"/>
  <c r="O12" i="5"/>
  <c r="P12" i="5"/>
  <c r="Q12" i="5"/>
  <c r="O13" i="5"/>
  <c r="P13" i="5"/>
  <c r="Q13" i="5"/>
  <c r="O14" i="5"/>
  <c r="P14" i="5"/>
  <c r="Q14" i="5"/>
  <c r="O15" i="5"/>
  <c r="P15" i="5"/>
  <c r="Q15" i="5"/>
  <c r="O16" i="5"/>
  <c r="P16" i="5"/>
  <c r="Q16" i="5"/>
  <c r="O17" i="5"/>
  <c r="P17" i="5"/>
  <c r="Q17" i="5"/>
  <c r="O18" i="5"/>
  <c r="P18" i="5"/>
  <c r="Q18" i="5"/>
  <c r="O19" i="5"/>
  <c r="P19" i="5"/>
  <c r="Q19" i="5"/>
  <c r="O20" i="5"/>
  <c r="P20" i="5"/>
  <c r="Q20" i="5"/>
  <c r="O21" i="5"/>
  <c r="P21" i="5"/>
  <c r="Q21" i="5"/>
  <c r="O22" i="5"/>
  <c r="P22" i="5"/>
  <c r="Q22" i="5"/>
  <c r="O23" i="5"/>
  <c r="P23" i="5"/>
  <c r="Q23" i="5"/>
  <c r="O24" i="5"/>
  <c r="P24" i="5"/>
  <c r="Q24" i="5"/>
  <c r="O25" i="5"/>
  <c r="P25" i="5"/>
  <c r="Q25" i="5"/>
  <c r="O26" i="5"/>
  <c r="P26" i="5"/>
  <c r="Q26" i="5"/>
  <c r="O27" i="5"/>
  <c r="P27" i="5"/>
  <c r="Q27" i="5"/>
  <c r="O28" i="5"/>
  <c r="P28" i="5"/>
  <c r="Q28" i="5"/>
  <c r="O29" i="5"/>
  <c r="P29" i="5"/>
  <c r="Q29" i="5"/>
  <c r="O30" i="5"/>
  <c r="P30" i="5"/>
  <c r="Q30" i="5"/>
  <c r="O31" i="5"/>
  <c r="P31" i="5"/>
  <c r="Q31" i="5"/>
  <c r="O32" i="5"/>
  <c r="P32" i="5"/>
  <c r="Q32" i="5"/>
  <c r="O33" i="5"/>
  <c r="P33" i="5"/>
  <c r="Q33" i="5"/>
  <c r="Q5" i="5"/>
  <c r="P5" i="5"/>
  <c r="R6" i="5"/>
  <c r="S6" i="5"/>
  <c r="T6" i="5"/>
  <c r="U6" i="5"/>
  <c r="R7" i="5"/>
  <c r="S7" i="5"/>
  <c r="T7" i="5"/>
  <c r="U7" i="5"/>
  <c r="R8" i="5"/>
  <c r="S8" i="5"/>
  <c r="T8" i="5"/>
  <c r="U8" i="5"/>
  <c r="R9" i="5"/>
  <c r="S9" i="5"/>
  <c r="T9" i="5"/>
  <c r="U9" i="5"/>
  <c r="R10" i="5"/>
  <c r="S10" i="5"/>
  <c r="T10" i="5"/>
  <c r="U10" i="5"/>
  <c r="R11" i="5"/>
  <c r="S11" i="5"/>
  <c r="T11" i="5"/>
  <c r="U11" i="5"/>
  <c r="R12" i="5"/>
  <c r="S12" i="5"/>
  <c r="T12" i="5"/>
  <c r="U12" i="5"/>
  <c r="R13" i="5"/>
  <c r="S13" i="5"/>
  <c r="T13" i="5"/>
  <c r="U13" i="5"/>
  <c r="R14" i="5"/>
  <c r="S14" i="5"/>
  <c r="T14" i="5"/>
  <c r="U14" i="5"/>
  <c r="R15" i="5"/>
  <c r="S15" i="5"/>
  <c r="T15" i="5"/>
  <c r="U15" i="5"/>
  <c r="R16" i="5"/>
  <c r="S16" i="5"/>
  <c r="T16" i="5"/>
  <c r="U16" i="5"/>
  <c r="R17" i="5"/>
  <c r="S17" i="5"/>
  <c r="T17" i="5"/>
  <c r="U17" i="5"/>
  <c r="R18" i="5"/>
  <c r="S18" i="5"/>
  <c r="T18" i="5"/>
  <c r="U18" i="5"/>
  <c r="R19" i="5"/>
  <c r="S19" i="5"/>
  <c r="T19" i="5"/>
  <c r="U19" i="5"/>
  <c r="R20" i="5"/>
  <c r="S20" i="5"/>
  <c r="T20" i="5"/>
  <c r="U20" i="5"/>
  <c r="R21" i="5"/>
  <c r="S21" i="5"/>
  <c r="T21" i="5"/>
  <c r="U21" i="5"/>
  <c r="R22" i="5"/>
  <c r="S22" i="5"/>
  <c r="T22" i="5"/>
  <c r="U22" i="5"/>
  <c r="R23" i="5"/>
  <c r="S23" i="5"/>
  <c r="T23" i="5"/>
  <c r="U23" i="5"/>
  <c r="R24" i="5"/>
  <c r="S24" i="5"/>
  <c r="T24" i="5"/>
  <c r="U24" i="5"/>
  <c r="R25" i="5"/>
  <c r="S25" i="5"/>
  <c r="T25" i="5"/>
  <c r="U25" i="5"/>
  <c r="R26" i="5"/>
  <c r="S26" i="5"/>
  <c r="T26" i="5"/>
  <c r="U26" i="5"/>
  <c r="R27" i="5"/>
  <c r="S27" i="5"/>
  <c r="T27" i="5"/>
  <c r="U27" i="5"/>
  <c r="R28" i="5"/>
  <c r="S28" i="5"/>
  <c r="T28" i="5"/>
  <c r="U28" i="5"/>
  <c r="R29" i="5"/>
  <c r="S29" i="5"/>
  <c r="T29" i="5"/>
  <c r="U29" i="5"/>
  <c r="R30" i="5"/>
  <c r="S30" i="5"/>
  <c r="T30" i="5"/>
  <c r="U30" i="5"/>
  <c r="R31" i="5"/>
  <c r="S31" i="5"/>
  <c r="T31" i="5"/>
  <c r="U31" i="5"/>
  <c r="R32" i="5"/>
  <c r="S32" i="5"/>
  <c r="T32" i="5"/>
  <c r="U32" i="5"/>
  <c r="R33" i="5"/>
  <c r="S33" i="5"/>
  <c r="T33" i="5"/>
  <c r="U33" i="5"/>
  <c r="R34" i="5"/>
  <c r="S34" i="5"/>
  <c r="T34" i="5"/>
  <c r="U34" i="5"/>
  <c r="R35" i="5"/>
  <c r="S35" i="5"/>
  <c r="T35" i="5"/>
  <c r="U35" i="5"/>
  <c r="R36" i="5"/>
  <c r="S36" i="5"/>
  <c r="T36" i="5"/>
  <c r="U36" i="5"/>
  <c r="R37" i="5"/>
  <c r="S37" i="5"/>
  <c r="T37" i="5"/>
  <c r="U37" i="5"/>
  <c r="R38" i="5"/>
  <c r="S38" i="5"/>
  <c r="T38" i="5"/>
  <c r="U38" i="5"/>
  <c r="R39" i="5"/>
  <c r="S39" i="5"/>
  <c r="T39" i="5"/>
  <c r="U39" i="5"/>
  <c r="R40" i="5"/>
  <c r="S40" i="5"/>
  <c r="T40" i="5"/>
  <c r="U40" i="5"/>
  <c r="R41" i="5"/>
  <c r="S41" i="5"/>
  <c r="T41" i="5"/>
  <c r="U41" i="5"/>
  <c r="R42" i="5"/>
  <c r="S42" i="5"/>
  <c r="T42" i="5"/>
  <c r="U42" i="5"/>
  <c r="R43" i="5"/>
  <c r="S43" i="5"/>
  <c r="T43" i="5"/>
  <c r="U43" i="5"/>
  <c r="R44" i="5"/>
  <c r="S44" i="5"/>
  <c r="T44" i="5"/>
  <c r="U44" i="5"/>
  <c r="R45" i="5"/>
  <c r="S45" i="5"/>
  <c r="T45" i="5"/>
  <c r="U45" i="5"/>
  <c r="R46" i="5"/>
  <c r="S46" i="5"/>
  <c r="T46" i="5"/>
  <c r="U46" i="5"/>
  <c r="R47" i="5"/>
  <c r="S47" i="5"/>
  <c r="T47" i="5"/>
  <c r="U47" i="5"/>
  <c r="R48" i="5"/>
  <c r="S48" i="5"/>
  <c r="T48" i="5"/>
  <c r="U48" i="5"/>
  <c r="R49" i="5"/>
  <c r="S49" i="5"/>
  <c r="T49" i="5"/>
  <c r="U49" i="5"/>
  <c r="R50" i="5"/>
  <c r="S50" i="5"/>
  <c r="T50" i="5"/>
  <c r="U50" i="5"/>
  <c r="R51" i="5"/>
  <c r="S51" i="5"/>
  <c r="T51" i="5"/>
  <c r="U51" i="5"/>
  <c r="R52" i="5"/>
  <c r="S52" i="5"/>
  <c r="T52" i="5"/>
  <c r="U52" i="5"/>
  <c r="R53" i="5"/>
  <c r="S53" i="5"/>
  <c r="T53" i="5"/>
  <c r="U53" i="5"/>
  <c r="R54" i="5"/>
  <c r="S54" i="5"/>
  <c r="T54" i="5"/>
  <c r="U54" i="5"/>
  <c r="R55" i="5"/>
  <c r="S55" i="5"/>
  <c r="T55" i="5"/>
  <c r="U55" i="5"/>
  <c r="R56" i="5"/>
  <c r="S56" i="5"/>
  <c r="T56" i="5"/>
  <c r="U56" i="5"/>
  <c r="R57" i="5"/>
  <c r="S57" i="5"/>
  <c r="T57" i="5"/>
  <c r="U57" i="5"/>
  <c r="R58" i="5"/>
  <c r="S58" i="5"/>
  <c r="T58" i="5"/>
  <c r="U58" i="5"/>
  <c r="R59" i="5"/>
  <c r="S59" i="5"/>
  <c r="T59" i="5"/>
  <c r="U59" i="5"/>
  <c r="R60" i="5"/>
  <c r="S60" i="5"/>
  <c r="T60" i="5"/>
  <c r="U60" i="5"/>
  <c r="R61" i="5"/>
  <c r="S61" i="5"/>
  <c r="T61" i="5"/>
  <c r="U61" i="5"/>
  <c r="R62" i="5"/>
  <c r="S62" i="5"/>
  <c r="T62" i="5"/>
  <c r="U62" i="5"/>
  <c r="R63" i="5"/>
  <c r="S63" i="5"/>
  <c r="T63" i="5"/>
  <c r="U63" i="5"/>
  <c r="R64" i="5"/>
  <c r="S64" i="5"/>
  <c r="T64" i="5"/>
  <c r="U64" i="5"/>
  <c r="R65" i="5"/>
  <c r="S65" i="5"/>
  <c r="T65" i="5"/>
  <c r="U65" i="5"/>
  <c r="R66" i="5"/>
  <c r="S66" i="5"/>
  <c r="T66" i="5"/>
  <c r="U66" i="5"/>
  <c r="R67" i="5"/>
  <c r="S67" i="5"/>
  <c r="T67" i="5"/>
  <c r="U67" i="5"/>
  <c r="R68" i="5"/>
  <c r="S68" i="5"/>
  <c r="T68" i="5"/>
  <c r="U68" i="5"/>
  <c r="R69" i="5"/>
  <c r="S69" i="5"/>
  <c r="T69" i="5"/>
  <c r="U69" i="5"/>
  <c r="R70" i="5"/>
  <c r="S70" i="5"/>
  <c r="T70" i="5"/>
  <c r="U70" i="5"/>
  <c r="R71" i="5"/>
  <c r="S71" i="5"/>
  <c r="T71" i="5"/>
  <c r="U71" i="5"/>
  <c r="R72" i="5"/>
  <c r="S72" i="5"/>
  <c r="T72" i="5"/>
  <c r="U72" i="5"/>
  <c r="R73" i="5"/>
  <c r="S73" i="5"/>
  <c r="T73" i="5"/>
  <c r="U73" i="5"/>
  <c r="R74" i="5"/>
  <c r="S74" i="5"/>
  <c r="T74" i="5"/>
  <c r="U74" i="5"/>
  <c r="R75" i="5"/>
  <c r="S75" i="5"/>
  <c r="T75" i="5"/>
  <c r="U75" i="5"/>
  <c r="R76" i="5"/>
  <c r="S76" i="5"/>
  <c r="T76" i="5"/>
  <c r="U76" i="5"/>
  <c r="R77" i="5"/>
  <c r="S77" i="5"/>
  <c r="T77" i="5"/>
  <c r="U77" i="5"/>
  <c r="R78" i="5"/>
  <c r="S78" i="5"/>
  <c r="T78" i="5"/>
  <c r="U78" i="5"/>
  <c r="R79" i="5"/>
  <c r="S79" i="5"/>
  <c r="T79" i="5"/>
  <c r="U79" i="5"/>
  <c r="R80" i="5"/>
  <c r="S80" i="5"/>
  <c r="T80" i="5"/>
  <c r="U80" i="5"/>
  <c r="R81" i="5"/>
  <c r="S81" i="5"/>
  <c r="T81" i="5"/>
  <c r="U81" i="5"/>
  <c r="R82" i="5"/>
  <c r="S82" i="5"/>
  <c r="T82" i="5"/>
  <c r="U82" i="5"/>
  <c r="R83" i="5"/>
  <c r="S83" i="5"/>
  <c r="T83" i="5"/>
  <c r="U83" i="5"/>
  <c r="R84" i="5"/>
  <c r="S84" i="5"/>
  <c r="T84" i="5"/>
  <c r="U84" i="5"/>
  <c r="R85" i="5"/>
  <c r="S85" i="5"/>
  <c r="T85" i="5"/>
  <c r="U85" i="5"/>
  <c r="R86" i="5"/>
  <c r="S86" i="5"/>
  <c r="T86" i="5"/>
  <c r="U86" i="5"/>
  <c r="R87" i="5"/>
  <c r="S87" i="5"/>
  <c r="T87" i="5"/>
  <c r="U87" i="5"/>
  <c r="R88" i="5"/>
  <c r="S88" i="5"/>
  <c r="T88" i="5"/>
  <c r="U88" i="5"/>
  <c r="R89" i="5"/>
  <c r="S89" i="5"/>
  <c r="T89" i="5"/>
  <c r="U89" i="5"/>
  <c r="R90" i="5"/>
  <c r="S90" i="5"/>
  <c r="T90" i="5"/>
  <c r="U90" i="5"/>
  <c r="R91" i="5"/>
  <c r="S91" i="5"/>
  <c r="T91" i="5"/>
  <c r="U91" i="5"/>
  <c r="R92" i="5"/>
  <c r="S92" i="5"/>
  <c r="T92" i="5"/>
  <c r="U92" i="5"/>
  <c r="R93" i="5"/>
  <c r="S93" i="5"/>
  <c r="T93" i="5"/>
  <c r="U93" i="5"/>
  <c r="R94" i="5"/>
  <c r="S94" i="5"/>
  <c r="T94" i="5"/>
  <c r="U94" i="5"/>
  <c r="R95" i="5"/>
  <c r="S95" i="5"/>
  <c r="T95" i="5"/>
  <c r="U95" i="5"/>
  <c r="R96" i="5"/>
  <c r="S96" i="5"/>
  <c r="T96" i="5"/>
  <c r="U96" i="5"/>
  <c r="R97" i="5"/>
  <c r="S97" i="5"/>
  <c r="T97" i="5"/>
  <c r="U97" i="5"/>
  <c r="R98" i="5"/>
  <c r="S98" i="5"/>
  <c r="T98" i="5"/>
  <c r="U98" i="5"/>
  <c r="R99" i="5"/>
  <c r="S99" i="5"/>
  <c r="T99" i="5"/>
  <c r="U99" i="5"/>
  <c r="R100" i="5"/>
  <c r="S100" i="5"/>
  <c r="T100" i="5"/>
  <c r="U100" i="5"/>
  <c r="R101" i="5"/>
  <c r="S101" i="5"/>
  <c r="T101" i="5"/>
  <c r="U101" i="5"/>
  <c r="R102" i="5"/>
  <c r="S102" i="5"/>
  <c r="T102" i="5"/>
  <c r="U102" i="5"/>
  <c r="R103" i="5"/>
  <c r="S103" i="5"/>
  <c r="T103" i="5"/>
  <c r="U103" i="5"/>
  <c r="R104" i="5"/>
  <c r="S104" i="5"/>
  <c r="T104" i="5"/>
  <c r="U104" i="5"/>
  <c r="R105" i="5"/>
  <c r="S105" i="5"/>
  <c r="T105" i="5"/>
  <c r="U105" i="5"/>
  <c r="R106" i="5"/>
  <c r="S106" i="5"/>
  <c r="T106" i="5"/>
  <c r="U106" i="5"/>
  <c r="U5" i="5"/>
  <c r="T5" i="5"/>
  <c r="S5" i="5"/>
  <c r="R5" i="5"/>
  <c r="O5" i="5"/>
</calcChain>
</file>

<file path=xl/sharedStrings.xml><?xml version="1.0" encoding="utf-8"?>
<sst xmlns="http://schemas.openxmlformats.org/spreadsheetml/2006/main" count="632" uniqueCount="499">
  <si>
    <t>フィルタリング時間</t>
    <rPh sb="7" eb="9">
      <t>ジカン</t>
    </rPh>
    <phoneticPr fontId="1"/>
  </si>
  <si>
    <t>通常ドッキング計算時間</t>
    <rPh sb="0" eb="2">
      <t>ツウジョウ</t>
    </rPh>
    <rPh sb="7" eb="9">
      <t>ケイサン</t>
    </rPh>
    <rPh sb="9" eb="11">
      <t>ジカン</t>
    </rPh>
    <phoneticPr fontId="1"/>
  </si>
  <si>
    <t>フィルタリングなし</t>
    <phoneticPr fontId="1"/>
  </si>
  <si>
    <t>フィルタリング(10%)</t>
    <phoneticPr fontId="1"/>
  </si>
  <si>
    <t>フィルタリング(5%)</t>
    <phoneticPr fontId="1"/>
  </si>
  <si>
    <t>EF(10%)</t>
    <phoneticPr fontId="1"/>
  </si>
  <si>
    <t>Enrichment Factor(10%)</t>
    <phoneticPr fontId="1"/>
  </si>
  <si>
    <t>akt1</t>
    <phoneticPr fontId="1"/>
  </si>
  <si>
    <t>ampc</t>
    <phoneticPr fontId="1"/>
  </si>
  <si>
    <t>cp3a4</t>
    <phoneticPr fontId="1"/>
  </si>
  <si>
    <t>cxcr4</t>
    <phoneticPr fontId="1"/>
  </si>
  <si>
    <t>gcr</t>
    <phoneticPr fontId="1"/>
  </si>
  <si>
    <t>hivpr</t>
    <phoneticPr fontId="1"/>
  </si>
  <si>
    <t>hivrt</t>
    <phoneticPr fontId="1"/>
  </si>
  <si>
    <t>kif11</t>
    <phoneticPr fontId="1"/>
  </si>
  <si>
    <t>ターゲット名</t>
    <rPh sb="5" eb="6">
      <t>メイ</t>
    </rPh>
    <phoneticPr fontId="1"/>
  </si>
  <si>
    <t>タンパク質名</t>
    <rPh sb="4" eb="5">
      <t>シツ</t>
    </rPh>
    <rPh sb="5" eb="6">
      <t>メイ</t>
    </rPh>
    <phoneticPr fontId="1"/>
  </si>
  <si>
    <t>正例</t>
    <rPh sb="0" eb="1">
      <t>セイ</t>
    </rPh>
    <rPh sb="1" eb="2">
      <t>レイ</t>
    </rPh>
    <phoneticPr fontId="1"/>
  </si>
  <si>
    <t>化合物数</t>
    <rPh sb="0" eb="3">
      <t>カゴウブツ</t>
    </rPh>
    <rPh sb="3" eb="4">
      <t>スウ</t>
    </rPh>
    <phoneticPr fontId="1"/>
  </si>
  <si>
    <t>平均分割数</t>
    <rPh sb="0" eb="2">
      <t>ヘイキン</t>
    </rPh>
    <rPh sb="2" eb="4">
      <t>ブンカツ</t>
    </rPh>
    <rPh sb="4" eb="5">
      <t>スウ</t>
    </rPh>
    <phoneticPr fontId="1"/>
  </si>
  <si>
    <t>負例</t>
    <rPh sb="0" eb="1">
      <t>フ</t>
    </rPh>
    <rPh sb="1" eb="2">
      <t>レイ</t>
    </rPh>
    <phoneticPr fontId="1"/>
  </si>
  <si>
    <t>手法</t>
    <rPh sb="0" eb="2">
      <t>シュホウ</t>
    </rPh>
    <phoneticPr fontId="1"/>
  </si>
  <si>
    <t>ROC-AUC</t>
    <phoneticPr fontId="1"/>
  </si>
  <si>
    <t>EF(1%)</t>
    <phoneticPr fontId="1"/>
  </si>
  <si>
    <t>EF(2%)</t>
    <phoneticPr fontId="1"/>
  </si>
  <si>
    <t>EF(5%)</t>
    <phoneticPr fontId="1"/>
  </si>
  <si>
    <t>Enrichment Factor</t>
    <phoneticPr fontId="1"/>
  </si>
  <si>
    <t>総和(score_sum)</t>
    <rPh sb="0" eb="2">
      <t>ソウワ</t>
    </rPh>
    <phoneticPr fontId="1"/>
  </si>
  <si>
    <t>最良値(score_max)</t>
    <rPh sb="0" eb="2">
      <t>サイリョウ</t>
    </rPh>
    <rPh sb="2" eb="3">
      <t>チ</t>
    </rPh>
    <phoneticPr fontId="1"/>
  </si>
  <si>
    <t>線形和(maxsumBS)</t>
    <rPh sb="0" eb="2">
      <t>センケイ</t>
    </rPh>
    <rPh sb="2" eb="3">
      <t>ワ</t>
    </rPh>
    <phoneticPr fontId="1"/>
  </si>
  <si>
    <t>glide 通常モード</t>
    <rPh sb="6" eb="8">
      <t>ツウジョウ</t>
    </rPh>
    <phoneticPr fontId="1"/>
  </si>
  <si>
    <t>ドッキング</t>
    <phoneticPr fontId="1"/>
  </si>
  <si>
    <t>glide 高速モード</t>
    <rPh sb="6" eb="8">
      <t>コウソク</t>
    </rPh>
    <phoneticPr fontId="1"/>
  </si>
  <si>
    <t>最大値</t>
  </si>
  <si>
    <t>平均値</t>
  </si>
  <si>
    <t>最小値</t>
  </si>
  <si>
    <t>総化合物数</t>
  </si>
  <si>
    <t>正/負例の比率</t>
  </si>
  <si>
    <t>総化合物数最大ターゲット</t>
  </si>
  <si>
    <t>総化合物数中央値ターゲット</t>
  </si>
  <si>
    <t>総化合物数最小ターゲット</t>
  </si>
  <si>
    <t>全ての平均</t>
  </si>
  <si>
    <t>DUD-Eについて</t>
  </si>
  <si>
    <t>ドッキング計算時間</t>
  </si>
  <si>
    <t>フラグメント種類数</t>
  </si>
  <si>
    <t>フラグメント/化合物</t>
  </si>
  <si>
    <t>計算時間</t>
  </si>
  <si>
    <t>化合物ドッキング</t>
  </si>
  <si>
    <t>フラグメントドッキング</t>
  </si>
  <si>
    <t>glide SP</t>
  </si>
  <si>
    <t>glide HTVS</t>
  </si>
  <si>
    <t>フィルタリング</t>
    <phoneticPr fontId="1"/>
  </si>
  <si>
    <t>通過率</t>
    <rPh sb="0" eb="2">
      <t>ツウカ</t>
    </rPh>
    <rPh sb="2" eb="3">
      <t>リツ</t>
    </rPh>
    <phoneticPr fontId="1"/>
  </si>
  <si>
    <t>score_sum</t>
    <phoneticPr fontId="1"/>
  </si>
  <si>
    <t>score_max</t>
    <phoneticPr fontId="1"/>
  </si>
  <si>
    <t>maxsumBS</t>
    <phoneticPr fontId="1"/>
  </si>
  <si>
    <t>EF 1%</t>
    <phoneticPr fontId="1"/>
  </si>
  <si>
    <t>EF2%</t>
    <phoneticPr fontId="1"/>
  </si>
  <si>
    <t>-</t>
    <phoneticPr fontId="1"/>
  </si>
  <si>
    <t>ave_score</t>
  </si>
  <si>
    <t>max_score</t>
  </si>
  <si>
    <t>min_score</t>
  </si>
  <si>
    <t>numFragments</t>
  </si>
  <si>
    <t>fnta 原子数32</t>
  </si>
  <si>
    <t>omitなし</t>
  </si>
  <si>
    <t>#</t>
  </si>
  <si>
    <t>Target Name</t>
  </si>
  <si>
    <t>PDB</t>
  </si>
  <si>
    <t>Description</t>
  </si>
  <si>
    <t>Method</t>
  </si>
  <si>
    <t>Substances</t>
  </si>
  <si>
    <t>Clustered</t>
  </si>
  <si>
    <t>AA2AR</t>
  </si>
  <si>
    <t>3eml</t>
  </si>
  <si>
    <t>Adenosine A2a receptor</t>
  </si>
  <si>
    <t>By Hand</t>
  </si>
  <si>
    <t>ABL1</t>
  </si>
  <si>
    <t>2hzi</t>
  </si>
  <si>
    <t>Tyrosine-protein kinase ABL</t>
  </si>
  <si>
    <t>Auto</t>
  </si>
  <si>
    <t>ACE</t>
  </si>
  <si>
    <t>3bkl</t>
  </si>
  <si>
    <t>Angiotensin-converting enzyme</t>
  </si>
  <si>
    <t>ACES</t>
  </si>
  <si>
    <t>Acetylcholinesterase</t>
  </si>
  <si>
    <t>ADA</t>
  </si>
  <si>
    <t>2e1w</t>
  </si>
  <si>
    <t>Adenosine deaminase</t>
  </si>
  <si>
    <t>ADA17</t>
  </si>
  <si>
    <t>2oi0</t>
  </si>
  <si>
    <t>ADAM17</t>
  </si>
  <si>
    <t>ADRB1</t>
  </si>
  <si>
    <t>2vt4</t>
  </si>
  <si>
    <t>Beta-1 adrenergic receptor</t>
  </si>
  <si>
    <t>ADRB2</t>
  </si>
  <si>
    <t>3ny8</t>
  </si>
  <si>
    <t>Beta-2 adrenergic receptor</t>
  </si>
  <si>
    <t>AKT1</t>
  </si>
  <si>
    <t>3cqw</t>
  </si>
  <si>
    <t>Serine/threonine-protein kinase AKT</t>
  </si>
  <si>
    <t>AKT2</t>
  </si>
  <si>
    <t>3d0e</t>
  </si>
  <si>
    <t>Serine/threonine-protein kinase AKT2</t>
  </si>
  <si>
    <t>ALDR</t>
  </si>
  <si>
    <t>2hv5</t>
  </si>
  <si>
    <t>Aldose reductase</t>
  </si>
  <si>
    <t>AMPC</t>
  </si>
  <si>
    <t>1l2s</t>
  </si>
  <si>
    <t>Beta-lactamase</t>
  </si>
  <si>
    <t>ANDR</t>
  </si>
  <si>
    <t>2am9</t>
  </si>
  <si>
    <t>Androgen Receptor</t>
  </si>
  <si>
    <t>AOFB</t>
  </si>
  <si>
    <t>1s3b</t>
  </si>
  <si>
    <t>Monoamine oxidase B</t>
  </si>
  <si>
    <t>BACE1</t>
  </si>
  <si>
    <t>3l5d</t>
  </si>
  <si>
    <t>Beta-secretase 1</t>
  </si>
  <si>
    <t>BRAF</t>
  </si>
  <si>
    <t>3d4q</t>
  </si>
  <si>
    <t>Serine/threonine-protein kinase B-raf</t>
  </si>
  <si>
    <t>CAH2</t>
  </si>
  <si>
    <t>1bcd</t>
  </si>
  <si>
    <t>Carbonic anhydrase II</t>
  </si>
  <si>
    <t>CASP3</t>
  </si>
  <si>
    <t>2cnk</t>
  </si>
  <si>
    <t>Caspase-3</t>
  </si>
  <si>
    <t>CDK2</t>
  </si>
  <si>
    <t>1h00</t>
  </si>
  <si>
    <t>Cyclin-dependent kinase 2</t>
  </si>
  <si>
    <t>COMT</t>
  </si>
  <si>
    <t>3bwm</t>
  </si>
  <si>
    <t>Catechol O-methyltransferase</t>
  </si>
  <si>
    <t>CP2C9</t>
  </si>
  <si>
    <t>1r9o</t>
  </si>
  <si>
    <t>Cytochrome P450 2C9</t>
  </si>
  <si>
    <t>CP3A4</t>
  </si>
  <si>
    <t>3nxu</t>
  </si>
  <si>
    <t>Cytochrome P450 3A4</t>
  </si>
  <si>
    <t>CSF1R</t>
  </si>
  <si>
    <t>3krj</t>
  </si>
  <si>
    <t>Macrophage colony stimulating factor receptor</t>
  </si>
  <si>
    <t>CXCR4</t>
  </si>
  <si>
    <t>3odu</t>
  </si>
  <si>
    <t>C-X-C chemokine receptor type 4</t>
  </si>
  <si>
    <t>DEF</t>
  </si>
  <si>
    <t>1lru</t>
  </si>
  <si>
    <t>Peptide deformylase</t>
  </si>
  <si>
    <t>DHI1</t>
  </si>
  <si>
    <t>3frj</t>
  </si>
  <si>
    <t>11-beta-hydroxysteroid dehydrogenase 1</t>
  </si>
  <si>
    <t>DPP4</t>
  </si>
  <si>
    <t>2i78</t>
  </si>
  <si>
    <t>Dipeptidyl peptidase IV</t>
  </si>
  <si>
    <t>DRD3</t>
  </si>
  <si>
    <t>3pbl</t>
  </si>
  <si>
    <t>Dopamine D3 receptor</t>
  </si>
  <si>
    <t>DYR</t>
  </si>
  <si>
    <t>3nxo</t>
  </si>
  <si>
    <t>Dihydrofolate reductase</t>
  </si>
  <si>
    <t>EGFR</t>
  </si>
  <si>
    <t>2rgp</t>
  </si>
  <si>
    <t>Epidermal growth factor receptor erbB1</t>
  </si>
  <si>
    <t>ESR1</t>
  </si>
  <si>
    <t>1sj0</t>
  </si>
  <si>
    <t>Estrogen receptor alpha</t>
  </si>
  <si>
    <t>ESR2</t>
  </si>
  <si>
    <t>2fsz</t>
  </si>
  <si>
    <t>Estrogen receptor beta</t>
  </si>
  <si>
    <t>FA10</t>
  </si>
  <si>
    <t>3kl6</t>
  </si>
  <si>
    <t>Coagulation factor X</t>
  </si>
  <si>
    <t>FA7</t>
  </si>
  <si>
    <t>1w7x</t>
  </si>
  <si>
    <t>Coagulation factor VII</t>
  </si>
  <si>
    <t>FABP4</t>
  </si>
  <si>
    <t>2nnq</t>
  </si>
  <si>
    <t>Fatty acid binding protein adipocyte</t>
  </si>
  <si>
    <t>FAK1</t>
  </si>
  <si>
    <t>3bz3</t>
  </si>
  <si>
    <t>Focal adhesion kinase 1</t>
  </si>
  <si>
    <t>FGFR1</t>
  </si>
  <si>
    <t>3c4f</t>
  </si>
  <si>
    <t>Fibroblast growth factor receptor 1</t>
  </si>
  <si>
    <t>FKB1A</t>
  </si>
  <si>
    <t>1j4h</t>
  </si>
  <si>
    <t>FK506-binding protein 1A</t>
  </si>
  <si>
    <t>FNTA</t>
  </si>
  <si>
    <t>Protein farnesyltransferase/geranylgeranyltransferase type I alpha subunit</t>
  </si>
  <si>
    <t>FPPS</t>
  </si>
  <si>
    <t>1zw5</t>
  </si>
  <si>
    <t>Farnesyl diphosphate synthase</t>
  </si>
  <si>
    <t>GCR</t>
  </si>
  <si>
    <t>3bqd</t>
  </si>
  <si>
    <t>Glucocorticoid receptor</t>
  </si>
  <si>
    <t>GLCM</t>
  </si>
  <si>
    <t>2v3f</t>
  </si>
  <si>
    <t>Beta-glucocerebrosidase</t>
  </si>
  <si>
    <t>GRIA2</t>
  </si>
  <si>
    <t>3kgc</t>
  </si>
  <si>
    <t>Glutamate receptor ionotropic, AMPA 2</t>
  </si>
  <si>
    <t>GRIK1</t>
  </si>
  <si>
    <t>1vso</t>
  </si>
  <si>
    <t>Glutamate receptor ionotropic kainate 1</t>
  </si>
  <si>
    <t>HDAC2</t>
  </si>
  <si>
    <t>3max</t>
  </si>
  <si>
    <t>Histone deacetylase 2</t>
  </si>
  <si>
    <t>HDAC8</t>
  </si>
  <si>
    <t>3f07</t>
  </si>
  <si>
    <t>Histone deacetylase 8</t>
  </si>
  <si>
    <t>HIVINT</t>
  </si>
  <si>
    <t>3nf7</t>
  </si>
  <si>
    <t>Human immunodeficiency virus type 1 integrase</t>
  </si>
  <si>
    <t>HIVPR</t>
  </si>
  <si>
    <t>1xl2</t>
  </si>
  <si>
    <t>Human immunodeficiency virus type 1 protease</t>
  </si>
  <si>
    <t>HIVRT</t>
  </si>
  <si>
    <t>3lan</t>
  </si>
  <si>
    <t>Human immunodeficiency virus type 1 reverse transcriptase</t>
  </si>
  <si>
    <t>HMDH</t>
  </si>
  <si>
    <t>3ccw</t>
  </si>
  <si>
    <t>HMG-CoA reductase</t>
  </si>
  <si>
    <t>HS90A</t>
  </si>
  <si>
    <t>1uyg</t>
  </si>
  <si>
    <t>Heat shock protein HSP 90-alpha</t>
  </si>
  <si>
    <t>HXK4</t>
  </si>
  <si>
    <t>3f9m</t>
  </si>
  <si>
    <t>Hexokinase type IV</t>
  </si>
  <si>
    <t>IGF1R</t>
  </si>
  <si>
    <t>2oj9</t>
  </si>
  <si>
    <t>Insulin-like growth factor I receptor</t>
  </si>
  <si>
    <t>INHA</t>
  </si>
  <si>
    <t>2h7l</t>
  </si>
  <si>
    <t>Enoyl-[acyl-carrier-protein] reductase</t>
  </si>
  <si>
    <t>ITAL</t>
  </si>
  <si>
    <t>2ica</t>
  </si>
  <si>
    <t>Leukocyte adhesion glycoprotein LFA-1 alpha</t>
  </si>
  <si>
    <t>JAK2</t>
  </si>
  <si>
    <t>3lpb</t>
  </si>
  <si>
    <t>Tyrosine-protein kinase JAK2</t>
  </si>
  <si>
    <t>KIF11</t>
  </si>
  <si>
    <t>3cjo</t>
  </si>
  <si>
    <t>Kinesin-like protein 1</t>
  </si>
  <si>
    <t>KIT</t>
  </si>
  <si>
    <t>3g0e</t>
  </si>
  <si>
    <t>Stem cell growth factor receptor</t>
  </si>
  <si>
    <t>KITH</t>
  </si>
  <si>
    <t>2b8t</t>
  </si>
  <si>
    <t>Thymidine kinase</t>
  </si>
  <si>
    <t>KPCB</t>
  </si>
  <si>
    <t>2i0e</t>
  </si>
  <si>
    <t>Protein kinase C beta</t>
  </si>
  <si>
    <t>LCK</t>
  </si>
  <si>
    <t>2of2</t>
  </si>
  <si>
    <t>Tyrosine-protein kinase LCK</t>
  </si>
  <si>
    <t>LKHA4</t>
  </si>
  <si>
    <t>3chp</t>
  </si>
  <si>
    <t>Leukotriene A4 hydrolase</t>
  </si>
  <si>
    <t>MAPK2</t>
  </si>
  <si>
    <t>3m2w</t>
  </si>
  <si>
    <t>MAP kinase-activated protein kinase 2</t>
  </si>
  <si>
    <t>MCR</t>
  </si>
  <si>
    <t>2aa2</t>
  </si>
  <si>
    <t>Mineralocorticoid receptor</t>
  </si>
  <si>
    <t>MET</t>
  </si>
  <si>
    <t>3lq8</t>
  </si>
  <si>
    <t>Hepatocyte growth factor receptor</t>
  </si>
  <si>
    <t>MK01</t>
  </si>
  <si>
    <t>2ojg</t>
  </si>
  <si>
    <t>MAP kinase ERK2</t>
  </si>
  <si>
    <t>MK10</t>
  </si>
  <si>
    <t>2zdt</t>
  </si>
  <si>
    <t>c-Jun N-terminal kinase 3</t>
  </si>
  <si>
    <t>MK14</t>
  </si>
  <si>
    <t>2qd9</t>
  </si>
  <si>
    <t>MAP kinase p38 alpha</t>
  </si>
  <si>
    <t>MMP13</t>
  </si>
  <si>
    <t>830c</t>
  </si>
  <si>
    <t>Matrix metalloproteinase 13</t>
  </si>
  <si>
    <t>MP2K1</t>
  </si>
  <si>
    <t>3eqh</t>
  </si>
  <si>
    <t>Dual specificity mitogen-activated protein kinase kinase 1</t>
  </si>
  <si>
    <t>NOS1</t>
  </si>
  <si>
    <t>1qw6</t>
  </si>
  <si>
    <t>Nitric-oxide synthase, brain</t>
  </si>
  <si>
    <t>NRAM</t>
  </si>
  <si>
    <t>1b9v</t>
  </si>
  <si>
    <t>Neuraminidase</t>
  </si>
  <si>
    <t>PA2GA</t>
  </si>
  <si>
    <t>1kvo</t>
  </si>
  <si>
    <t>Phospholipase A2 group IIA</t>
  </si>
  <si>
    <t>PARP1</t>
  </si>
  <si>
    <t>3l3m</t>
  </si>
  <si>
    <t>Poly [ADP-ribose] polymerase-1</t>
  </si>
  <si>
    <t>PDE5A</t>
  </si>
  <si>
    <t>1udt</t>
  </si>
  <si>
    <t>Phosphodiesterase 5A</t>
  </si>
  <si>
    <t>PGH1</t>
  </si>
  <si>
    <t>2oyu</t>
  </si>
  <si>
    <t>Cyclooxygenase-1</t>
  </si>
  <si>
    <t>PGH2</t>
  </si>
  <si>
    <t>3ln1</t>
  </si>
  <si>
    <t>Cyclooxygenase-2</t>
  </si>
  <si>
    <t>PLK1</t>
  </si>
  <si>
    <t>2owb</t>
  </si>
  <si>
    <t>Serine/threonine-protein kinase PLK1</t>
  </si>
  <si>
    <t>PNPH</t>
  </si>
  <si>
    <t>3bgs</t>
  </si>
  <si>
    <t>Purine nucleoside phosphorylase</t>
  </si>
  <si>
    <t>PPARA</t>
  </si>
  <si>
    <t>2p54</t>
  </si>
  <si>
    <t>Peroxisome proliferator-activated receptor alpha</t>
  </si>
  <si>
    <t>PPARD</t>
  </si>
  <si>
    <t>2znp</t>
  </si>
  <si>
    <t>Peroxisome proliferator-activated receptor delta</t>
  </si>
  <si>
    <t>PPARG</t>
  </si>
  <si>
    <t>2gtk</t>
  </si>
  <si>
    <t>Peroxisome proliferator-activated receptor gamma</t>
  </si>
  <si>
    <t>PRGR</t>
  </si>
  <si>
    <t>3kba</t>
  </si>
  <si>
    <t>Progesterone receptor</t>
  </si>
  <si>
    <t>PTN1</t>
  </si>
  <si>
    <t>2azr</t>
  </si>
  <si>
    <t>Protein-tyrosine phosphatase 1B</t>
  </si>
  <si>
    <t>PUR2</t>
  </si>
  <si>
    <t>1njs</t>
  </si>
  <si>
    <t>GAR transformylase</t>
  </si>
  <si>
    <t>PYGM</t>
  </si>
  <si>
    <t>1c8k</t>
  </si>
  <si>
    <t>Muscle glycogen phosphorylase</t>
  </si>
  <si>
    <t>PYRD</t>
  </si>
  <si>
    <t>1d3g</t>
  </si>
  <si>
    <t>Dihydroorotate dehydrogenase</t>
  </si>
  <si>
    <t>RENI</t>
  </si>
  <si>
    <t>3g6z</t>
  </si>
  <si>
    <t>Renin</t>
  </si>
  <si>
    <t>ROCK1</t>
  </si>
  <si>
    <t>2etr</t>
  </si>
  <si>
    <t>Rho-associated protein kinase 1</t>
  </si>
  <si>
    <t>RXRA</t>
  </si>
  <si>
    <t>1mv9</t>
  </si>
  <si>
    <t>Retinoid X receptor alpha</t>
  </si>
  <si>
    <t>SAHH</t>
  </si>
  <si>
    <t>1li4</t>
  </si>
  <si>
    <t>Adenosylhomocysteinase</t>
  </si>
  <si>
    <t>SRC</t>
  </si>
  <si>
    <t>3el8</t>
  </si>
  <si>
    <t>Tyrosine-protein kinase SRC</t>
  </si>
  <si>
    <t>TGFR1</t>
  </si>
  <si>
    <t>3hmm</t>
  </si>
  <si>
    <t>TGF-beta receptor type I</t>
  </si>
  <si>
    <t>THB</t>
  </si>
  <si>
    <t>1q4x</t>
  </si>
  <si>
    <t>Thyroid hormone receptor beta-1</t>
  </si>
  <si>
    <t>THRB</t>
  </si>
  <si>
    <t>1ype</t>
  </si>
  <si>
    <t>Thrombin</t>
  </si>
  <si>
    <t>TRY1</t>
  </si>
  <si>
    <t>2ayw</t>
  </si>
  <si>
    <t>Trypsin I</t>
  </si>
  <si>
    <t>TRYB1</t>
  </si>
  <si>
    <t>2zec</t>
  </si>
  <si>
    <t>Tryptase beta-1</t>
  </si>
  <si>
    <t>TYSY</t>
  </si>
  <si>
    <t>1syn</t>
  </si>
  <si>
    <t>Thymidylate synthase</t>
  </si>
  <si>
    <t>UROK</t>
  </si>
  <si>
    <t>1sqt</t>
  </si>
  <si>
    <t>Urokinase-type plasminogen activator</t>
  </si>
  <si>
    <t>VGFR2</t>
  </si>
  <si>
    <t>2p2i</t>
  </si>
  <si>
    <t>Vascular endothelial growth factor receptor 2</t>
  </si>
  <si>
    <t>WEE1</t>
  </si>
  <si>
    <t>3biz</t>
  </si>
  <si>
    <t>Serine/threonine-protein kinase WEE1</t>
  </si>
  <si>
    <t>XIAP</t>
  </si>
  <si>
    <t>3hl5</t>
  </si>
  <si>
    <t>Inhibitor of apoptosis protein 3</t>
  </si>
  <si>
    <t>positive</t>
    <phoneticPr fontId="1"/>
  </si>
  <si>
    <t>negative</t>
    <phoneticPr fontId="1"/>
  </si>
  <si>
    <t>個数</t>
    <rPh sb="0" eb="2">
      <t>コスウ</t>
    </rPh>
    <phoneticPr fontId="1"/>
  </si>
  <si>
    <t>フラグメント数</t>
    <rPh sb="6" eb="7">
      <t>スウ</t>
    </rPh>
    <phoneticPr fontId="1"/>
  </si>
  <si>
    <t>target</t>
  </si>
  <si>
    <t>scoresum</t>
  </si>
  <si>
    <t>scoresum_H</t>
  </si>
  <si>
    <t>scoremax</t>
  </si>
  <si>
    <t>scoremax_H</t>
  </si>
  <si>
    <t>maxsumBS</t>
  </si>
  <si>
    <t>maxsumBS_H</t>
  </si>
  <si>
    <t>glideHTVS</t>
  </si>
  <si>
    <t>score_sum</t>
  </si>
  <si>
    <t>score_max</t>
  </si>
  <si>
    <t>簡易ドッキング</t>
  </si>
  <si>
    <t>SP</t>
  </si>
  <si>
    <t>HTVS</t>
  </si>
  <si>
    <t>シミュレーション</t>
  </si>
  <si>
    <t>（Glide HTVSモード）</t>
  </si>
  <si>
    <t>aa2ar</t>
  </si>
  <si>
    <t>abl1</t>
  </si>
  <si>
    <t>ace</t>
  </si>
  <si>
    <t>aces</t>
  </si>
  <si>
    <t>ada</t>
  </si>
  <si>
    <t>ada17</t>
  </si>
  <si>
    <t>adrb1</t>
  </si>
  <si>
    <t>adrb2</t>
  </si>
  <si>
    <t>akt1</t>
  </si>
  <si>
    <t>akt2</t>
  </si>
  <si>
    <t>aldr</t>
  </si>
  <si>
    <t>ampc</t>
  </si>
  <si>
    <t>andr</t>
  </si>
  <si>
    <t>aofb</t>
  </si>
  <si>
    <t>bace1</t>
  </si>
  <si>
    <t>braf</t>
  </si>
  <si>
    <t>cah2</t>
  </si>
  <si>
    <t>casp3</t>
  </si>
  <si>
    <t>cdk2</t>
  </si>
  <si>
    <t>comt</t>
  </si>
  <si>
    <t>cp2c9</t>
  </si>
  <si>
    <t>cp3a4</t>
  </si>
  <si>
    <t>csf1r</t>
  </si>
  <si>
    <t>cxcr4</t>
  </si>
  <si>
    <t>def</t>
  </si>
  <si>
    <t>dhi1</t>
  </si>
  <si>
    <t>dpp4</t>
  </si>
  <si>
    <t>drd3</t>
  </si>
  <si>
    <t>dyr</t>
  </si>
  <si>
    <t>egfr</t>
  </si>
  <si>
    <t>esr1</t>
  </si>
  <si>
    <t>esr2</t>
  </si>
  <si>
    <t>fa10</t>
  </si>
  <si>
    <t>fa7</t>
  </si>
  <si>
    <t>fabp4</t>
  </si>
  <si>
    <t>fak1</t>
  </si>
  <si>
    <t>fgfr1</t>
  </si>
  <si>
    <t>fkb1a</t>
  </si>
  <si>
    <t>fnta</t>
  </si>
  <si>
    <t>fpps</t>
  </si>
  <si>
    <t>gcr</t>
  </si>
  <si>
    <t>glcm</t>
  </si>
  <si>
    <t>gria2</t>
  </si>
  <si>
    <t>grik1</t>
  </si>
  <si>
    <t>hdac2</t>
  </si>
  <si>
    <t>hdac8</t>
  </si>
  <si>
    <t>hivint</t>
  </si>
  <si>
    <t>hivpr</t>
  </si>
  <si>
    <t>hivrt</t>
  </si>
  <si>
    <t>hmdh</t>
  </si>
  <si>
    <t>hs90a</t>
  </si>
  <si>
    <t>hxk4</t>
  </si>
  <si>
    <t>igf1r</t>
  </si>
  <si>
    <t>inha</t>
  </si>
  <si>
    <t>ital</t>
  </si>
  <si>
    <t>jak2</t>
  </si>
  <si>
    <t>kif11</t>
  </si>
  <si>
    <t>kit</t>
  </si>
  <si>
    <t>kith</t>
  </si>
  <si>
    <t>kpcb</t>
  </si>
  <si>
    <t>lck</t>
  </si>
  <si>
    <t>lkha4</t>
  </si>
  <si>
    <t>mapk2</t>
  </si>
  <si>
    <t>mcr</t>
  </si>
  <si>
    <t>met</t>
  </si>
  <si>
    <t>mk01</t>
  </si>
  <si>
    <t>mk10</t>
  </si>
  <si>
    <t>mk14</t>
  </si>
  <si>
    <t>mmp13</t>
  </si>
  <si>
    <t>mp2k1</t>
  </si>
  <si>
    <t>nos1</t>
  </si>
  <si>
    <t>nram</t>
  </si>
  <si>
    <t>pa2ga</t>
  </si>
  <si>
    <t>parp1</t>
  </si>
  <si>
    <t>pde5a</t>
  </si>
  <si>
    <t>pgh1</t>
  </si>
  <si>
    <t>pgh2</t>
  </si>
  <si>
    <t>plk1</t>
  </si>
  <si>
    <t>pnph</t>
  </si>
  <si>
    <t>ppara</t>
  </si>
  <si>
    <t>ppard</t>
  </si>
  <si>
    <t>pparg</t>
  </si>
  <si>
    <t>prgr</t>
  </si>
  <si>
    <t>ptn1</t>
  </si>
  <si>
    <t>pur2</t>
  </si>
  <si>
    <t>pygm</t>
  </si>
  <si>
    <t>pyrd</t>
  </si>
  <si>
    <t>reni</t>
  </si>
  <si>
    <t>rock1</t>
  </si>
  <si>
    <t>rxra</t>
  </si>
  <si>
    <t>sahh</t>
  </si>
  <si>
    <t>src</t>
  </si>
  <si>
    <t>tgfr1</t>
  </si>
  <si>
    <t>thb</t>
  </si>
  <si>
    <t>thrb</t>
  </si>
  <si>
    <t>try1</t>
  </si>
  <si>
    <t>tryb1</t>
  </si>
  <si>
    <t>tysy</t>
  </si>
  <si>
    <t>urok</t>
  </si>
  <si>
    <t>vgfr2</t>
  </si>
  <si>
    <t>wee1</t>
  </si>
  <si>
    <t>xiap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</si>
</sst>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  <xf numFmtId="1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24759405074362"/>
          <c:y val="4.5548654244306416E-2"/>
          <c:w val="0.75064370078740161"/>
          <c:h val="0.806259434961934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Sheet1!$H$10</c:f>
              <c:strCache>
                <c:ptCount val="1"/>
                <c:pt idx="0">
                  <c:v>フィルタリング時間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Sheet1!$I$9:$K$9</c:f>
              <c:strCache>
                <c:ptCount val="3"/>
                <c:pt idx="0">
                  <c:v>フィルタリングなし</c:v>
                </c:pt>
                <c:pt idx="1">
                  <c:v>フィルタリング(10%)</c:v>
                </c:pt>
                <c:pt idx="2">
                  <c:v>フィルタリング(5%)</c:v>
                </c:pt>
              </c:strCache>
            </c:strRef>
          </c:cat>
          <c:val>
            <c:numRef>
              <c:f>Sheet1!$I$10:$K$10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Sheet1!$H$11</c:f>
              <c:strCache>
                <c:ptCount val="1"/>
                <c:pt idx="0">
                  <c:v>通常ドッキング計算時間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Sheet1!$I$9:$K$9</c:f>
              <c:strCache>
                <c:ptCount val="3"/>
                <c:pt idx="0">
                  <c:v>フィルタリングなし</c:v>
                </c:pt>
                <c:pt idx="1">
                  <c:v>フィルタリング(10%)</c:v>
                </c:pt>
                <c:pt idx="2">
                  <c:v>フィルタリング(5%)</c:v>
                </c:pt>
              </c:strCache>
            </c:strRef>
          </c:cat>
          <c:val>
            <c:numRef>
              <c:f>Sheet1!$I$11:$K$11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19966368"/>
        <c:axId val="519962056"/>
      </c:barChart>
      <c:lineChart>
        <c:grouping val="standard"/>
        <c:varyColors val="0"/>
        <c:ser>
          <c:idx val="2"/>
          <c:order val="2"/>
          <c:tx>
            <c:strRef>
              <c:f>Sheet1!$H$12</c:f>
              <c:strCache>
                <c:ptCount val="1"/>
                <c:pt idx="0">
                  <c:v>Enrichment Factor(10%)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Sheet1!$I$9:$K$9</c:f>
              <c:strCache>
                <c:ptCount val="3"/>
                <c:pt idx="0">
                  <c:v>フィルタリングなし</c:v>
                </c:pt>
                <c:pt idx="1">
                  <c:v>フィルタリング(10%)</c:v>
                </c:pt>
                <c:pt idx="2">
                  <c:v>フィルタリング(5%)</c:v>
                </c:pt>
              </c:strCache>
            </c:strRef>
          </c:cat>
          <c:val>
            <c:numRef>
              <c:f>Sheet1!$I$12:$K$12</c:f>
              <c:numCache>
                <c:formatCode>General</c:formatCode>
                <c:ptCount val="3"/>
                <c:pt idx="0">
                  <c:v>4.5</c:v>
                </c:pt>
                <c:pt idx="1">
                  <c:v>3.65</c:v>
                </c:pt>
                <c:pt idx="2">
                  <c:v>3.42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938144"/>
        <c:axId val="519965584"/>
      </c:lineChart>
      <c:catAx>
        <c:axId val="51996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2056"/>
        <c:crosses val="autoZero"/>
        <c:auto val="1"/>
        <c:lblAlgn val="ctr"/>
        <c:lblOffset val="100"/>
        <c:noMultiLvlLbl val="0"/>
      </c:catAx>
      <c:valAx>
        <c:axId val="51996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CPU</a:t>
                </a:r>
                <a:r>
                  <a:rPr lang="ja-JP" altLang="en-US"/>
                  <a:t>時間</a:t>
                </a:r>
                <a:r>
                  <a:rPr lang="en-US" altLang="ja-JP"/>
                  <a:t>[h]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66368"/>
        <c:crosses val="autoZero"/>
        <c:crossBetween val="between"/>
      </c:valAx>
      <c:valAx>
        <c:axId val="519965584"/>
        <c:scaling>
          <c:orientation val="minMax"/>
          <c:max val="6"/>
          <c:min val="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Enrichment Factor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8144"/>
        <c:crosses val="max"/>
        <c:crossBetween val="between"/>
      </c:valAx>
      <c:catAx>
        <c:axId val="51993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996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722222222222223"/>
          <c:y val="8.1926613477951021E-2"/>
          <c:w val="0.34444444444444444"/>
          <c:h val="0.26119840575483616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Sheet3!$F$5</c:f>
              <c:strCache>
                <c:ptCount val="1"/>
                <c:pt idx="0">
                  <c:v>ave_score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Sheet3!$E$6:$E$22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Sheet3!$F$6:$F$22</c:f>
              <c:numCache>
                <c:formatCode>General</c:formatCode>
                <c:ptCount val="17"/>
                <c:pt idx="0">
                  <c:v>5.5592082352899999</c:v>
                </c:pt>
                <c:pt idx="1">
                  <c:v>10.802337941199999</c:v>
                </c:pt>
                <c:pt idx="2">
                  <c:v>14.625616276600001</c:v>
                </c:pt>
                <c:pt idx="3">
                  <c:v>18.919362227299999</c:v>
                </c:pt>
                <c:pt idx="4">
                  <c:v>22.220246084199999</c:v>
                </c:pt>
                <c:pt idx="5">
                  <c:v>25.4919740299</c:v>
                </c:pt>
                <c:pt idx="6">
                  <c:v>28.501643873399999</c:v>
                </c:pt>
                <c:pt idx="7">
                  <c:v>31.513273645000002</c:v>
                </c:pt>
                <c:pt idx="8">
                  <c:v>34.321914142899999</c:v>
                </c:pt>
                <c:pt idx="9">
                  <c:v>37.102207620999998</c:v>
                </c:pt>
                <c:pt idx="10">
                  <c:v>39.696516906200003</c:v>
                </c:pt>
                <c:pt idx="11">
                  <c:v>42.778150180700003</c:v>
                </c:pt>
                <c:pt idx="12">
                  <c:v>46.242389218699998</c:v>
                </c:pt>
                <c:pt idx="13">
                  <c:v>48.455207083300003</c:v>
                </c:pt>
                <c:pt idx="14">
                  <c:v>51.682713749999998</c:v>
                </c:pt>
                <c:pt idx="15">
                  <c:v>52.3055628571</c:v>
                </c:pt>
                <c:pt idx="16">
                  <c:v>57.327860000000001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1672"/>
        <c:axId val="519944416"/>
      </c:scatterChart>
      <c:valAx>
        <c:axId val="519941672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化合物に含まれるフラグメント数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19944416"/>
        <c:crosses val="autoZero"/>
        <c:crossBetween val="midCat"/>
        <c:majorUnit val="2"/>
      </c:valAx>
      <c:valAx>
        <c:axId val="519944416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フィルタリングスコア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19941672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'Sheet3 (2)'!$F$5</c:f>
              <c:strCache>
                <c:ptCount val="1"/>
                <c:pt idx="0">
                  <c:v>ave_score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'Sheet3 (2)'!$E$6:$E$22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'Sheet3 (2)'!$F$6:$F$22</c:f>
              <c:numCache>
                <c:formatCode>General</c:formatCode>
                <c:ptCount val="17"/>
                <c:pt idx="0">
                  <c:v>5.5592082352899999</c:v>
                </c:pt>
                <c:pt idx="1">
                  <c:v>10.802337941199999</c:v>
                </c:pt>
                <c:pt idx="2">
                  <c:v>14.625616276600001</c:v>
                </c:pt>
                <c:pt idx="3">
                  <c:v>18.919362227299999</c:v>
                </c:pt>
                <c:pt idx="4">
                  <c:v>22.220246084199999</c:v>
                </c:pt>
                <c:pt idx="5">
                  <c:v>25.4919740299</c:v>
                </c:pt>
                <c:pt idx="6">
                  <c:v>28.501643873399999</c:v>
                </c:pt>
                <c:pt idx="7">
                  <c:v>31.513273645000002</c:v>
                </c:pt>
                <c:pt idx="8">
                  <c:v>34.321914142899999</c:v>
                </c:pt>
                <c:pt idx="9">
                  <c:v>37.102207620999998</c:v>
                </c:pt>
                <c:pt idx="10">
                  <c:v>39.696516906200003</c:v>
                </c:pt>
                <c:pt idx="11">
                  <c:v>42.778150180700003</c:v>
                </c:pt>
                <c:pt idx="12">
                  <c:v>46.242389218699998</c:v>
                </c:pt>
                <c:pt idx="13">
                  <c:v>48.455207083300003</c:v>
                </c:pt>
                <c:pt idx="14">
                  <c:v>51.682713749999998</c:v>
                </c:pt>
                <c:pt idx="15">
                  <c:v>52.3055628571</c:v>
                </c:pt>
                <c:pt idx="16">
                  <c:v>57.327860000000001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40104"/>
        <c:axId val="519945200"/>
      </c:scatterChart>
      <c:valAx>
        <c:axId val="519940104"/>
        <c:scaling>
          <c:orientation val="minMax"/>
          <c:max val="1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化合物に含まれるフラグメント数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19945200"/>
        <c:crosses val="autoZero"/>
        <c:crossBetween val="midCat"/>
        <c:majorUnit val="2"/>
      </c:valAx>
      <c:valAx>
        <c:axId val="51994520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/>
                  <a:t>フィルタリングスコア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en-US"/>
          </a:p>
        </c:txPr>
        <c:crossAx val="519940104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latin typeface="Meiryo UI" panose="020B0604030504040204" pitchFamily="50" charset="-128"/>
          <a:ea typeface="Meiryo UI" panose="020B0604030504040204" pitchFamily="50" charset="-12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13</xdr:row>
      <xdr:rowOff>0</xdr:rowOff>
    </xdr:from>
    <xdr:to>
      <xdr:col>13</xdr:col>
      <xdr:colOff>476250</xdr:colOff>
      <xdr:row>28</xdr:row>
      <xdr:rowOff>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13</xdr:row>
      <xdr:rowOff>66675</xdr:rowOff>
    </xdr:from>
    <xdr:to>
      <xdr:col>8</xdr:col>
      <xdr:colOff>276225</xdr:colOff>
      <xdr:row>14</xdr:row>
      <xdr:rowOff>142875</xdr:rowOff>
    </xdr:to>
    <xdr:sp macro="" textlink="">
      <xdr:nvSpPr>
        <xdr:cNvPr id="4" name="正方形/長方形 3"/>
        <xdr:cNvSpPr/>
      </xdr:nvSpPr>
      <xdr:spPr>
        <a:xfrm>
          <a:off x="5210175" y="2295525"/>
          <a:ext cx="847725" cy="24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 b="1"/>
            <a:t>イメージ図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8</xdr:row>
      <xdr:rowOff>180974</xdr:rowOff>
    </xdr:from>
    <xdr:to>
      <xdr:col>17</xdr:col>
      <xdr:colOff>247650</xdr:colOff>
      <xdr:row>22</xdr:row>
      <xdr:rowOff>180975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8</xdr:row>
      <xdr:rowOff>180974</xdr:rowOff>
    </xdr:from>
    <xdr:to>
      <xdr:col>17</xdr:col>
      <xdr:colOff>247650</xdr:colOff>
      <xdr:row>22</xdr:row>
      <xdr:rowOff>180975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53"/>
  <sheetViews>
    <sheetView topLeftCell="G15" workbookViewId="0">
      <selection activeCell="L1" sqref="L1"/>
    </sheetView>
  </sheetViews>
  <sheetFormatPr defaultRowHeight="15"/>
  <cols>
    <col min="1" max="1" width="0" hidden="1" customWidth="1"/>
    <col min="2" max="3" width="9" hidden="1" customWidth="1"/>
    <col min="4" max="4" width="12.85546875" hidden="1" customWidth="1"/>
    <col min="5" max="6" width="9" hidden="1" customWidth="1"/>
    <col min="8" max="8" width="21.7109375" bestFit="1" customWidth="1"/>
    <col min="9" max="9" width="16" bestFit="1" customWidth="1"/>
  </cols>
  <sheetData>
    <row r="9" spans="8:11">
      <c r="I9" t="s">
        <v>2</v>
      </c>
      <c r="J9" t="s">
        <v>3</v>
      </c>
      <c r="K9" t="s">
        <v>4</v>
      </c>
    </row>
    <row r="10" spans="8:11">
      <c r="H10" t="s">
        <v>0</v>
      </c>
      <c r="I10">
        <v>0</v>
      </c>
      <c r="J10">
        <v>10</v>
      </c>
      <c r="K10">
        <v>10</v>
      </c>
    </row>
    <row r="11" spans="8:11">
      <c r="H11" t="s">
        <v>1</v>
      </c>
      <c r="I11">
        <v>100</v>
      </c>
      <c r="J11">
        <v>10</v>
      </c>
      <c r="K11">
        <v>5</v>
      </c>
    </row>
    <row r="12" spans="8:11">
      <c r="H12" t="s">
        <v>6</v>
      </c>
      <c r="I12">
        <v>4.5</v>
      </c>
      <c r="J12">
        <v>3.65</v>
      </c>
      <c r="K12">
        <v>3.42</v>
      </c>
    </row>
    <row r="35" spans="8:14">
      <c r="J35" t="s">
        <v>17</v>
      </c>
      <c r="L35" t="s">
        <v>20</v>
      </c>
    </row>
    <row r="36" spans="8:14">
      <c r="H36" t="s">
        <v>15</v>
      </c>
      <c r="I36" t="s">
        <v>16</v>
      </c>
      <c r="J36" t="s">
        <v>18</v>
      </c>
      <c r="K36" t="s">
        <v>19</v>
      </c>
      <c r="L36" t="s">
        <v>18</v>
      </c>
      <c r="M36" t="s">
        <v>19</v>
      </c>
    </row>
    <row r="37" spans="8:14">
      <c r="H37" t="s">
        <v>7</v>
      </c>
    </row>
    <row r="38" spans="8:14">
      <c r="H38" t="s">
        <v>8</v>
      </c>
    </row>
    <row r="39" spans="8:14">
      <c r="H39" t="s">
        <v>9</v>
      </c>
    </row>
    <row r="40" spans="8:14">
      <c r="H40" t="s">
        <v>10</v>
      </c>
    </row>
    <row r="41" spans="8:14">
      <c r="H41" t="s">
        <v>11</v>
      </c>
    </row>
    <row r="42" spans="8:14">
      <c r="H42" t="s">
        <v>12</v>
      </c>
    </row>
    <row r="43" spans="8:14">
      <c r="H43" t="s">
        <v>13</v>
      </c>
    </row>
    <row r="44" spans="8:14">
      <c r="H44" t="s">
        <v>14</v>
      </c>
    </row>
    <row r="46" spans="8:14">
      <c r="K46" s="7" t="s">
        <v>26</v>
      </c>
      <c r="L46" s="7"/>
      <c r="M46" s="7"/>
      <c r="N46" s="7"/>
    </row>
    <row r="47" spans="8:14">
      <c r="H47" t="s">
        <v>21</v>
      </c>
      <c r="I47" t="s">
        <v>31</v>
      </c>
      <c r="J47" t="s">
        <v>22</v>
      </c>
      <c r="K47" t="s">
        <v>23</v>
      </c>
      <c r="L47" t="s">
        <v>24</v>
      </c>
      <c r="M47" t="s">
        <v>25</v>
      </c>
      <c r="N47" t="s">
        <v>5</v>
      </c>
    </row>
    <row r="48" spans="8:14">
      <c r="H48" t="s">
        <v>27</v>
      </c>
      <c r="I48" t="s">
        <v>30</v>
      </c>
    </row>
    <row r="49" spans="8:9">
      <c r="I49" t="s">
        <v>32</v>
      </c>
    </row>
    <row r="50" spans="8:9">
      <c r="H50" t="s">
        <v>28</v>
      </c>
      <c r="I50" t="s">
        <v>30</v>
      </c>
    </row>
    <row r="51" spans="8:9">
      <c r="I51" t="s">
        <v>32</v>
      </c>
    </row>
    <row r="52" spans="8:9">
      <c r="H52" s="1" t="s">
        <v>29</v>
      </c>
      <c r="I52" t="s">
        <v>30</v>
      </c>
    </row>
    <row r="53" spans="8:9">
      <c r="I53" t="s">
        <v>32</v>
      </c>
    </row>
  </sheetData>
  <mergeCells count="1">
    <mergeCell ref="K46:N4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4"/>
  <sheetViews>
    <sheetView topLeftCell="K1" workbookViewId="0">
      <selection activeCell="S13" sqref="S13"/>
    </sheetView>
  </sheetViews>
  <sheetFormatPr defaultRowHeight="15"/>
  <cols>
    <col min="3" max="3" width="12.42578125" bestFit="1" customWidth="1"/>
    <col min="4" max="4" width="15.7109375" bestFit="1" customWidth="1"/>
    <col min="7" max="7" width="31.42578125" bestFit="1" customWidth="1"/>
    <col min="8" max="8" width="12.42578125" bestFit="1" customWidth="1"/>
    <col min="9" max="9" width="22" bestFit="1" customWidth="1"/>
    <col min="10" max="10" width="22.85546875" bestFit="1" customWidth="1"/>
    <col min="11" max="11" width="9.42578125" customWidth="1"/>
    <col min="12" max="12" width="12.140625" customWidth="1"/>
    <col min="13" max="13" width="13.140625" customWidth="1"/>
    <col min="14" max="15" width="14.7109375" customWidth="1"/>
    <col min="17" max="17" width="12.42578125" bestFit="1" customWidth="1"/>
  </cols>
  <sheetData>
    <row r="1" spans="2:19">
      <c r="K1" s="7" t="s">
        <v>46</v>
      </c>
      <c r="L1" s="7"/>
      <c r="M1" s="7"/>
      <c r="N1" s="7"/>
      <c r="O1" s="2"/>
    </row>
    <row r="2" spans="2:19">
      <c r="B2" t="s">
        <v>42</v>
      </c>
      <c r="G2" t="s">
        <v>43</v>
      </c>
      <c r="K2" s="7" t="s">
        <v>47</v>
      </c>
      <c r="L2" s="7"/>
      <c r="M2" s="7" t="s">
        <v>48</v>
      </c>
      <c r="N2" s="7"/>
      <c r="O2" s="2"/>
    </row>
    <row r="3" spans="2:19">
      <c r="C3" t="s">
        <v>36</v>
      </c>
      <c r="D3" t="s">
        <v>37</v>
      </c>
      <c r="H3" t="s">
        <v>36</v>
      </c>
      <c r="I3" t="s">
        <v>44</v>
      </c>
      <c r="J3" t="s">
        <v>45</v>
      </c>
      <c r="K3" t="s">
        <v>49</v>
      </c>
      <c r="L3" t="s">
        <v>50</v>
      </c>
      <c r="M3" t="s">
        <v>49</v>
      </c>
      <c r="N3" t="s">
        <v>50</v>
      </c>
    </row>
    <row r="4" spans="2:19">
      <c r="B4" t="s">
        <v>33</v>
      </c>
      <c r="G4" t="s">
        <v>41</v>
      </c>
      <c r="P4" s="7" t="s">
        <v>51</v>
      </c>
      <c r="Q4" s="7"/>
    </row>
    <row r="5" spans="2:19">
      <c r="B5" t="s">
        <v>34</v>
      </c>
      <c r="G5" t="s">
        <v>40</v>
      </c>
      <c r="P5" t="s">
        <v>21</v>
      </c>
      <c r="Q5" t="s">
        <v>52</v>
      </c>
      <c r="R5" t="s">
        <v>56</v>
      </c>
      <c r="S5" t="s">
        <v>57</v>
      </c>
    </row>
    <row r="6" spans="2:19">
      <c r="B6" t="s">
        <v>35</v>
      </c>
      <c r="G6" t="s">
        <v>39</v>
      </c>
      <c r="P6" t="s">
        <v>53</v>
      </c>
      <c r="Q6" s="8">
        <v>0.02</v>
      </c>
      <c r="R6">
        <v>6.84</v>
      </c>
      <c r="S6" t="s">
        <v>58</v>
      </c>
    </row>
    <row r="7" spans="2:19">
      <c r="G7" t="s">
        <v>38</v>
      </c>
      <c r="P7" t="s">
        <v>54</v>
      </c>
      <c r="Q7" s="8"/>
      <c r="R7">
        <v>8.59</v>
      </c>
      <c r="S7" t="s">
        <v>58</v>
      </c>
    </row>
    <row r="8" spans="2:19">
      <c r="P8" t="s">
        <v>55</v>
      </c>
      <c r="Q8" s="8"/>
      <c r="R8">
        <v>8.75</v>
      </c>
      <c r="S8" t="s">
        <v>58</v>
      </c>
    </row>
    <row r="9" spans="2:19">
      <c r="P9" t="s">
        <v>53</v>
      </c>
      <c r="Q9" s="8">
        <v>0.05</v>
      </c>
      <c r="R9">
        <v>9.61</v>
      </c>
      <c r="S9">
        <v>5.92</v>
      </c>
    </row>
    <row r="10" spans="2:19">
      <c r="P10" t="s">
        <v>54</v>
      </c>
      <c r="Q10" s="8"/>
      <c r="R10">
        <v>10.36</v>
      </c>
      <c r="S10">
        <v>6.99</v>
      </c>
    </row>
    <row r="11" spans="2:19">
      <c r="P11" t="s">
        <v>55</v>
      </c>
      <c r="Q11" s="8"/>
      <c r="R11">
        <v>12.92</v>
      </c>
      <c r="S11">
        <v>7.99</v>
      </c>
    </row>
    <row r="12" spans="2:19">
      <c r="P12" t="s">
        <v>53</v>
      </c>
      <c r="Q12" s="8">
        <v>0.1</v>
      </c>
      <c r="R12" s="3">
        <v>12.41</v>
      </c>
      <c r="S12" s="3">
        <v>7.67</v>
      </c>
    </row>
    <row r="13" spans="2:19">
      <c r="P13" t="s">
        <v>54</v>
      </c>
      <c r="Q13" s="8"/>
      <c r="R13" s="4">
        <v>11.58</v>
      </c>
      <c r="S13" s="3">
        <v>7.92</v>
      </c>
    </row>
    <row r="14" spans="2:19">
      <c r="P14" t="s">
        <v>55</v>
      </c>
      <c r="Q14" s="8"/>
      <c r="R14" s="3">
        <v>15.46</v>
      </c>
      <c r="S14" s="3">
        <v>10</v>
      </c>
    </row>
  </sheetData>
  <mergeCells count="7">
    <mergeCell ref="Q9:Q11"/>
    <mergeCell ref="P4:Q4"/>
    <mergeCell ref="Q12:Q14"/>
    <mergeCell ref="K1:N1"/>
    <mergeCell ref="K2:L2"/>
    <mergeCell ref="M2:N2"/>
    <mergeCell ref="Q6:Q8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workbookViewId="0">
      <selection activeCell="H19" sqref="H19"/>
    </sheetView>
  </sheetViews>
  <sheetFormatPr defaultRowHeight="15"/>
  <sheetData>
    <row r="3" spans="2:6">
      <c r="B3" t="s">
        <v>63</v>
      </c>
      <c r="D3" t="s">
        <v>64</v>
      </c>
    </row>
    <row r="5" spans="2:6">
      <c r="B5" s="5" t="s">
        <v>59</v>
      </c>
      <c r="C5" s="5" t="s">
        <v>60</v>
      </c>
      <c r="D5" s="5" t="s">
        <v>61</v>
      </c>
      <c r="E5" s="5" t="s">
        <v>62</v>
      </c>
      <c r="F5" s="5" t="s">
        <v>59</v>
      </c>
    </row>
    <row r="6" spans="2:6">
      <c r="B6" s="5">
        <v>5.5592082352899999</v>
      </c>
      <c r="C6" s="5">
        <v>6.3682999999999996</v>
      </c>
      <c r="D6" s="5">
        <v>2.4985599999999999</v>
      </c>
      <c r="E6" s="5">
        <v>1</v>
      </c>
      <c r="F6" s="5">
        <v>5.5592082352899999</v>
      </c>
    </row>
    <row r="7" spans="2:6">
      <c r="B7" s="5">
        <v>10.802337941199999</v>
      </c>
      <c r="C7" s="5">
        <v>11.935779999999999</v>
      </c>
      <c r="D7" s="5">
        <v>8.6796000000000006</v>
      </c>
      <c r="E7" s="5">
        <v>2</v>
      </c>
      <c r="F7" s="5">
        <v>10.802337941199999</v>
      </c>
    </row>
    <row r="8" spans="2:6">
      <c r="B8" s="5">
        <v>14.625616276600001</v>
      </c>
      <c r="C8" s="5">
        <v>16.332280000000001</v>
      </c>
      <c r="D8" s="5">
        <v>12.236319999999999</v>
      </c>
      <c r="E8" s="5">
        <v>3</v>
      </c>
      <c r="F8" s="5">
        <v>14.625616276600001</v>
      </c>
    </row>
    <row r="9" spans="2:6">
      <c r="B9" s="5">
        <v>18.919362227299999</v>
      </c>
      <c r="C9" s="5">
        <v>22.157350000000001</v>
      </c>
      <c r="D9" s="5">
        <v>16.45936</v>
      </c>
      <c r="E9" s="5">
        <v>4</v>
      </c>
      <c r="F9" s="5">
        <v>18.919362227299999</v>
      </c>
    </row>
    <row r="10" spans="2:6">
      <c r="B10" s="5">
        <v>22.220246084199999</v>
      </c>
      <c r="C10" s="5">
        <v>26.530819999999999</v>
      </c>
      <c r="D10" s="5">
        <v>18.61693</v>
      </c>
      <c r="E10" s="5">
        <v>5</v>
      </c>
      <c r="F10" s="5">
        <v>22.220246084199999</v>
      </c>
    </row>
    <row r="11" spans="2:6">
      <c r="B11" s="5">
        <v>25.4919740299</v>
      </c>
      <c r="C11" s="5">
        <v>31.262910000000002</v>
      </c>
      <c r="D11" s="5">
        <v>21.74033</v>
      </c>
      <c r="E11" s="5">
        <v>6</v>
      </c>
      <c r="F11" s="5">
        <v>25.4919740299</v>
      </c>
    </row>
    <row r="12" spans="2:6">
      <c r="B12" s="5">
        <v>28.501643873399999</v>
      </c>
      <c r="C12" s="5">
        <v>35.351419999999997</v>
      </c>
      <c r="D12" s="5">
        <v>23.723800000000001</v>
      </c>
      <c r="E12" s="5">
        <v>7</v>
      </c>
      <c r="F12" s="5">
        <v>28.501643873399999</v>
      </c>
    </row>
    <row r="13" spans="2:6">
      <c r="B13" s="5">
        <v>31.513273645000002</v>
      </c>
      <c r="C13" s="5">
        <v>40.691009999999999</v>
      </c>
      <c r="D13" s="5">
        <v>26.790019999999998</v>
      </c>
      <c r="E13" s="5">
        <v>8</v>
      </c>
      <c r="F13" s="5">
        <v>31.513273645000002</v>
      </c>
    </row>
    <row r="14" spans="2:6">
      <c r="B14" s="5">
        <v>34.321914142899999</v>
      </c>
      <c r="C14" s="5">
        <v>45.509929999999997</v>
      </c>
      <c r="D14" s="5">
        <v>28.428650000000001</v>
      </c>
      <c r="E14" s="5">
        <v>9</v>
      </c>
      <c r="F14" s="5">
        <v>34.321914142899999</v>
      </c>
    </row>
    <row r="15" spans="2:6">
      <c r="B15" s="5">
        <v>37.102207620999998</v>
      </c>
      <c r="C15" s="5">
        <v>45.928930000000001</v>
      </c>
      <c r="D15" s="5">
        <v>32.362879999999997</v>
      </c>
      <c r="E15" s="5">
        <v>10</v>
      </c>
      <c r="F15" s="5">
        <v>37.102207620999998</v>
      </c>
    </row>
    <row r="16" spans="2:6">
      <c r="B16" s="5">
        <v>39.696516906200003</v>
      </c>
      <c r="C16" s="5">
        <v>48.362259999999999</v>
      </c>
      <c r="D16" s="5">
        <v>34.452919999999999</v>
      </c>
      <c r="E16" s="5">
        <v>11</v>
      </c>
      <c r="F16" s="5">
        <v>39.696516906200003</v>
      </c>
    </row>
    <row r="17" spans="2:6">
      <c r="B17" s="5">
        <v>42.778150180700003</v>
      </c>
      <c r="C17" s="5">
        <v>50.265619999999998</v>
      </c>
      <c r="D17" s="5">
        <v>38.41704</v>
      </c>
      <c r="E17" s="5">
        <v>12</v>
      </c>
      <c r="F17" s="5">
        <v>42.778150180700003</v>
      </c>
    </row>
    <row r="18" spans="2:6">
      <c r="B18" s="5">
        <v>46.242389218699998</v>
      </c>
      <c r="C18" s="5">
        <v>61.647500000000001</v>
      </c>
      <c r="D18" s="5">
        <v>41.795720000000003</v>
      </c>
      <c r="E18" s="5">
        <v>13</v>
      </c>
      <c r="F18" s="5">
        <v>46.242389218699998</v>
      </c>
    </row>
    <row r="19" spans="2:6">
      <c r="B19" s="5">
        <v>48.455207083300003</v>
      </c>
      <c r="C19" s="5">
        <v>52.937690000000003</v>
      </c>
      <c r="D19" s="5">
        <v>44.868580000000001</v>
      </c>
      <c r="E19" s="5">
        <v>14</v>
      </c>
      <c r="F19" s="5">
        <v>48.455207083300003</v>
      </c>
    </row>
    <row r="20" spans="2:6">
      <c r="B20" s="5">
        <v>51.682713749999998</v>
      </c>
      <c r="C20" s="5">
        <v>53.974229999999999</v>
      </c>
      <c r="D20" s="5">
        <v>49.122529999999998</v>
      </c>
      <c r="E20" s="5">
        <v>15</v>
      </c>
      <c r="F20" s="5">
        <v>51.682713749999998</v>
      </c>
    </row>
    <row r="21" spans="2:6">
      <c r="B21" s="5">
        <v>52.3055628571</v>
      </c>
      <c r="C21" s="5">
        <v>54.576450000000001</v>
      </c>
      <c r="D21" s="5">
        <v>50.236739999999998</v>
      </c>
      <c r="E21" s="5">
        <v>16</v>
      </c>
      <c r="F21" s="5">
        <v>52.3055628571</v>
      </c>
    </row>
    <row r="22" spans="2:6">
      <c r="B22" s="5">
        <v>57.327860000000001</v>
      </c>
      <c r="C22" s="5">
        <v>57.327860000000001</v>
      </c>
      <c r="D22" s="5">
        <v>57.327860000000001</v>
      </c>
      <c r="E22" s="5">
        <v>17</v>
      </c>
      <c r="F22" s="5">
        <v>57.327860000000001</v>
      </c>
    </row>
    <row r="23" spans="2:6">
      <c r="B23" s="5"/>
      <c r="C23" s="5"/>
      <c r="D23" s="5"/>
      <c r="E23" s="5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3"/>
  <sheetViews>
    <sheetView workbookViewId="0">
      <selection activeCell="H19" sqref="H19"/>
    </sheetView>
  </sheetViews>
  <sheetFormatPr defaultColWidth="9.140625" defaultRowHeight="15"/>
  <cols>
    <col min="1" max="16384" width="9.140625" style="3"/>
  </cols>
  <sheetData>
    <row r="3" spans="2:6">
      <c r="B3" s="3" t="s">
        <v>63</v>
      </c>
      <c r="D3" s="3" t="s">
        <v>64</v>
      </c>
    </row>
    <row r="5" spans="2:6">
      <c r="B5" s="5" t="s">
        <v>59</v>
      </c>
      <c r="C5" s="5" t="s">
        <v>60</v>
      </c>
      <c r="D5" s="5" t="s">
        <v>61</v>
      </c>
      <c r="E5" s="5" t="s">
        <v>62</v>
      </c>
      <c r="F5" s="5" t="s">
        <v>59</v>
      </c>
    </row>
    <row r="6" spans="2:6">
      <c r="B6" s="5">
        <v>5.5592082352899999</v>
      </c>
      <c r="C6" s="5">
        <v>6.3682999999999996</v>
      </c>
      <c r="D6" s="5">
        <v>2.4985599999999999</v>
      </c>
      <c r="E6" s="5">
        <v>1</v>
      </c>
      <c r="F6" s="5">
        <v>5.5592082352899999</v>
      </c>
    </row>
    <row r="7" spans="2:6">
      <c r="B7" s="5">
        <v>10.802337941199999</v>
      </c>
      <c r="C7" s="5">
        <v>11.935779999999999</v>
      </c>
      <c r="D7" s="5">
        <v>8.6796000000000006</v>
      </c>
      <c r="E7" s="5">
        <v>2</v>
      </c>
      <c r="F7" s="5">
        <v>10.802337941199999</v>
      </c>
    </row>
    <row r="8" spans="2:6">
      <c r="B8" s="5">
        <v>14.625616276600001</v>
      </c>
      <c r="C8" s="5">
        <v>16.332280000000001</v>
      </c>
      <c r="D8" s="5">
        <v>12.236319999999999</v>
      </c>
      <c r="E8" s="5">
        <v>3</v>
      </c>
      <c r="F8" s="5">
        <v>14.625616276600001</v>
      </c>
    </row>
    <row r="9" spans="2:6">
      <c r="B9" s="5">
        <v>18.919362227299999</v>
      </c>
      <c r="C9" s="5">
        <v>22.157350000000001</v>
      </c>
      <c r="D9" s="5">
        <v>16.45936</v>
      </c>
      <c r="E9" s="5">
        <v>4</v>
      </c>
      <c r="F9" s="5">
        <v>18.919362227299999</v>
      </c>
    </row>
    <row r="10" spans="2:6">
      <c r="B10" s="5">
        <v>22.220246084199999</v>
      </c>
      <c r="C10" s="5">
        <v>26.530819999999999</v>
      </c>
      <c r="D10" s="5">
        <v>18.61693</v>
      </c>
      <c r="E10" s="5">
        <v>5</v>
      </c>
      <c r="F10" s="5">
        <v>22.220246084199999</v>
      </c>
    </row>
    <row r="11" spans="2:6">
      <c r="B11" s="5">
        <v>25.4919740299</v>
      </c>
      <c r="C11" s="5">
        <v>31.262910000000002</v>
      </c>
      <c r="D11" s="5">
        <v>21.74033</v>
      </c>
      <c r="E11" s="5">
        <v>6</v>
      </c>
      <c r="F11" s="5">
        <v>25.4919740299</v>
      </c>
    </row>
    <row r="12" spans="2:6">
      <c r="B12" s="5">
        <v>28.501643873399999</v>
      </c>
      <c r="C12" s="5">
        <v>35.351419999999997</v>
      </c>
      <c r="D12" s="5">
        <v>23.723800000000001</v>
      </c>
      <c r="E12" s="5">
        <v>7</v>
      </c>
      <c r="F12" s="5">
        <v>28.501643873399999</v>
      </c>
    </row>
    <row r="13" spans="2:6">
      <c r="B13" s="5">
        <v>31.513273645000002</v>
      </c>
      <c r="C13" s="5">
        <v>40.691009999999999</v>
      </c>
      <c r="D13" s="5">
        <v>26.790019999999998</v>
      </c>
      <c r="E13" s="5">
        <v>8</v>
      </c>
      <c r="F13" s="5">
        <v>31.513273645000002</v>
      </c>
    </row>
    <row r="14" spans="2:6">
      <c r="B14" s="5">
        <v>34.321914142899999</v>
      </c>
      <c r="C14" s="5">
        <v>45.509929999999997</v>
      </c>
      <c r="D14" s="5">
        <v>28.428650000000001</v>
      </c>
      <c r="E14" s="5">
        <v>9</v>
      </c>
      <c r="F14" s="5">
        <v>34.321914142899999</v>
      </c>
    </row>
    <row r="15" spans="2:6">
      <c r="B15" s="5">
        <v>37.102207620999998</v>
      </c>
      <c r="C15" s="5">
        <v>45.928930000000001</v>
      </c>
      <c r="D15" s="5">
        <v>32.362879999999997</v>
      </c>
      <c r="E15" s="5">
        <v>10</v>
      </c>
      <c r="F15" s="5">
        <v>37.102207620999998</v>
      </c>
    </row>
    <row r="16" spans="2:6">
      <c r="B16" s="5">
        <v>39.696516906200003</v>
      </c>
      <c r="C16" s="5">
        <v>48.362259999999999</v>
      </c>
      <c r="D16" s="5">
        <v>34.452919999999999</v>
      </c>
      <c r="E16" s="5">
        <v>11</v>
      </c>
      <c r="F16" s="5">
        <v>39.696516906200003</v>
      </c>
    </row>
    <row r="17" spans="2:6">
      <c r="B17" s="5">
        <v>42.778150180700003</v>
      </c>
      <c r="C17" s="5">
        <v>50.265619999999998</v>
      </c>
      <c r="D17" s="5">
        <v>38.41704</v>
      </c>
      <c r="E17" s="5">
        <v>12</v>
      </c>
      <c r="F17" s="5">
        <v>42.778150180700003</v>
      </c>
    </row>
    <row r="18" spans="2:6">
      <c r="B18" s="5">
        <v>46.242389218699998</v>
      </c>
      <c r="C18" s="5">
        <v>61.647500000000001</v>
      </c>
      <c r="D18" s="5">
        <v>41.795720000000003</v>
      </c>
      <c r="E18" s="5">
        <v>13</v>
      </c>
      <c r="F18" s="5">
        <v>46.242389218699998</v>
      </c>
    </row>
    <row r="19" spans="2:6">
      <c r="B19" s="5">
        <v>48.455207083300003</v>
      </c>
      <c r="C19" s="5">
        <v>52.937690000000003</v>
      </c>
      <c r="D19" s="5">
        <v>44.868580000000001</v>
      </c>
      <c r="E19" s="5">
        <v>14</v>
      </c>
      <c r="F19" s="5">
        <v>48.455207083300003</v>
      </c>
    </row>
    <row r="20" spans="2:6">
      <c r="B20" s="5">
        <v>51.682713749999998</v>
      </c>
      <c r="C20" s="5">
        <v>53.974229999999999</v>
      </c>
      <c r="D20" s="5">
        <v>49.122529999999998</v>
      </c>
      <c r="E20" s="5">
        <v>15</v>
      </c>
      <c r="F20" s="5">
        <v>51.682713749999998</v>
      </c>
    </row>
    <row r="21" spans="2:6">
      <c r="B21" s="5">
        <v>52.3055628571</v>
      </c>
      <c r="C21" s="5">
        <v>54.576450000000001</v>
      </c>
      <c r="D21" s="5">
        <v>50.236739999999998</v>
      </c>
      <c r="E21" s="5">
        <v>16</v>
      </c>
      <c r="F21" s="5">
        <v>52.3055628571</v>
      </c>
    </row>
    <row r="22" spans="2:6">
      <c r="B22" s="5">
        <v>57.327860000000001</v>
      </c>
      <c r="C22" s="5">
        <v>57.327860000000001</v>
      </c>
      <c r="D22" s="5">
        <v>57.327860000000001</v>
      </c>
      <c r="E22" s="5">
        <v>17</v>
      </c>
      <c r="F22" s="5">
        <v>57.327860000000001</v>
      </c>
    </row>
    <row r="23" spans="2:6">
      <c r="B23" s="5"/>
      <c r="C23" s="5"/>
      <c r="D23" s="5"/>
      <c r="E23" s="5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06"/>
  <sheetViews>
    <sheetView topLeftCell="P1" workbookViewId="0">
      <selection activeCell="V5" sqref="V5:V106"/>
    </sheetView>
  </sheetViews>
  <sheetFormatPr defaultRowHeight="15"/>
  <cols>
    <col min="10" max="14" width="8.7109375" style="3"/>
  </cols>
  <sheetData>
    <row r="3" spans="2:22">
      <c r="R3" t="s">
        <v>380</v>
      </c>
      <c r="T3" t="s">
        <v>381</v>
      </c>
    </row>
    <row r="4" spans="2:22">
      <c r="B4" t="s">
        <v>65</v>
      </c>
      <c r="C4" t="s">
        <v>66</v>
      </c>
      <c r="D4" t="s">
        <v>67</v>
      </c>
      <c r="E4" t="s">
        <v>68</v>
      </c>
      <c r="F4" t="s">
        <v>69</v>
      </c>
      <c r="G4" t="s">
        <v>70</v>
      </c>
      <c r="H4" t="s">
        <v>71</v>
      </c>
      <c r="R4" t="s">
        <v>378</v>
      </c>
      <c r="S4" t="s">
        <v>379</v>
      </c>
      <c r="T4" t="s">
        <v>378</v>
      </c>
      <c r="U4" t="s">
        <v>379</v>
      </c>
    </row>
    <row r="5" spans="2:22">
      <c r="B5">
        <v>1</v>
      </c>
      <c r="C5" t="s">
        <v>72</v>
      </c>
      <c r="D5" t="s">
        <v>73</v>
      </c>
      <c r="E5" t="s">
        <v>74</v>
      </c>
      <c r="F5" t="s">
        <v>75</v>
      </c>
      <c r="G5">
        <v>3057</v>
      </c>
      <c r="H5">
        <v>482</v>
      </c>
      <c r="I5" t="b">
        <f>H5=J5</f>
        <v>1</v>
      </c>
      <c r="J5" s="3">
        <v>482</v>
      </c>
      <c r="K5" s="3">
        <v>31498</v>
      </c>
      <c r="L5" s="3">
        <v>6.2551867219900004</v>
      </c>
      <c r="M5" s="3">
        <v>7.0418121785499999</v>
      </c>
      <c r="O5" t="str">
        <f>LOWER(C5)</f>
        <v>aa2ar</v>
      </c>
      <c r="P5" t="str">
        <f>UPPER(D5)</f>
        <v>3EML</v>
      </c>
      <c r="Q5" t="str">
        <f>E5</f>
        <v>Adenosine A2a receptor</v>
      </c>
      <c r="R5">
        <f>J5</f>
        <v>482</v>
      </c>
      <c r="S5" s="3">
        <f t="shared" ref="S5" si="0">K5</f>
        <v>31498</v>
      </c>
      <c r="T5" s="3">
        <f>ROUND(L5,2)</f>
        <v>6.26</v>
      </c>
      <c r="U5" s="3">
        <f>ROUND(M5,2)</f>
        <v>7.04</v>
      </c>
      <c r="V5" t="str">
        <f>O5&amp;"&amp;"&amp;P5&amp;"&amp;"&amp;Q5&amp;"&amp;"&amp;R5&amp;"&amp;"&amp;S5&amp;"&amp;"&amp;T5&amp;"&amp;"&amp;U5&amp;" \\"</f>
        <v>aa2ar&amp;3EML&amp;Adenosine A2a receptor&amp;482&amp;31498&amp;6.26&amp;7.04 \\</v>
      </c>
    </row>
    <row r="6" spans="2:22">
      <c r="B6">
        <v>2</v>
      </c>
      <c r="C6" t="s">
        <v>76</v>
      </c>
      <c r="D6" t="s">
        <v>77</v>
      </c>
      <c r="E6" t="s">
        <v>78</v>
      </c>
      <c r="F6" t="s">
        <v>79</v>
      </c>
      <c r="G6">
        <v>409</v>
      </c>
      <c r="H6">
        <v>182</v>
      </c>
      <c r="I6" s="3" t="b">
        <f t="shared" ref="I6:I69" si="1">H6=J6</f>
        <v>1</v>
      </c>
      <c r="J6" s="3">
        <v>182</v>
      </c>
      <c r="K6" s="3">
        <v>10746</v>
      </c>
      <c r="L6" s="3">
        <v>7.0824175824199997</v>
      </c>
      <c r="M6" s="3">
        <v>7.3275637446499999</v>
      </c>
      <c r="O6" s="3" t="str">
        <f t="shared" ref="O6:O34" si="2">LOWER(C6)</f>
        <v>abl1</v>
      </c>
      <c r="P6" s="3" t="str">
        <f t="shared" ref="P6:P34" si="3">UPPER(D6)</f>
        <v>2HZI</v>
      </c>
      <c r="Q6" s="3" t="str">
        <f t="shared" ref="Q6:Q34" si="4">E6</f>
        <v>Tyrosine-protein kinase ABL</v>
      </c>
      <c r="R6" s="3">
        <f t="shared" ref="R6:R69" si="5">J6</f>
        <v>182</v>
      </c>
      <c r="S6" s="3">
        <f t="shared" ref="S6:S69" si="6">K6</f>
        <v>10746</v>
      </c>
      <c r="T6" s="3">
        <f t="shared" ref="T6:T69" si="7">ROUND(L6,2)</f>
        <v>7.08</v>
      </c>
      <c r="U6" s="3">
        <f t="shared" ref="U6:U69" si="8">ROUND(M6,2)</f>
        <v>7.33</v>
      </c>
      <c r="V6" s="3" t="str">
        <f t="shared" ref="V6:V69" si="9">O6&amp;"&amp;"&amp;P6&amp;"&amp;"&amp;Q6&amp;"&amp;"&amp;R6&amp;"&amp;"&amp;S6&amp;"&amp;"&amp;T6&amp;"&amp;"&amp;U6&amp;" \\"</f>
        <v>abl1&amp;2HZI&amp;Tyrosine-protein kinase ABL&amp;182&amp;10746&amp;7.08&amp;7.33 \\</v>
      </c>
    </row>
    <row r="7" spans="2:22">
      <c r="B7">
        <v>3</v>
      </c>
      <c r="C7" t="s">
        <v>80</v>
      </c>
      <c r="D7" t="s">
        <v>81</v>
      </c>
      <c r="E7" t="s">
        <v>82</v>
      </c>
      <c r="F7" t="s">
        <v>79</v>
      </c>
      <c r="G7">
        <v>749</v>
      </c>
      <c r="H7">
        <v>282</v>
      </c>
      <c r="I7" s="3" t="b">
        <f t="shared" si="1"/>
        <v>1</v>
      </c>
      <c r="J7" s="3">
        <v>282</v>
      </c>
      <c r="K7" s="3">
        <v>16860</v>
      </c>
      <c r="L7" s="3">
        <v>9.9042553191499998</v>
      </c>
      <c r="M7" s="3">
        <v>7.5208185053400003</v>
      </c>
      <c r="O7" s="3" t="str">
        <f t="shared" si="2"/>
        <v>ace</v>
      </c>
      <c r="P7" s="3" t="str">
        <f t="shared" si="3"/>
        <v>3BKL</v>
      </c>
      <c r="Q7" s="3" t="str">
        <f t="shared" si="4"/>
        <v>Angiotensin-converting enzyme</v>
      </c>
      <c r="R7" s="3">
        <f t="shared" si="5"/>
        <v>282</v>
      </c>
      <c r="S7" s="3">
        <f t="shared" si="6"/>
        <v>16860</v>
      </c>
      <c r="T7" s="3">
        <f t="shared" si="7"/>
        <v>9.9</v>
      </c>
      <c r="U7" s="3">
        <f t="shared" si="8"/>
        <v>7.52</v>
      </c>
      <c r="V7" s="3" t="str">
        <f t="shared" si="9"/>
        <v>ace&amp;3BKL&amp;Angiotensin-converting enzyme&amp;282&amp;16860&amp;9.9&amp;7.52 \\</v>
      </c>
    </row>
    <row r="8" spans="2:22">
      <c r="B8">
        <v>4</v>
      </c>
      <c r="C8" t="s">
        <v>83</v>
      </c>
      <c r="D8" s="6">
        <v>9.9999999999999995E+65</v>
      </c>
      <c r="E8" t="s">
        <v>84</v>
      </c>
      <c r="F8" t="s">
        <v>79</v>
      </c>
      <c r="G8">
        <v>1581</v>
      </c>
      <c r="H8">
        <v>453</v>
      </c>
      <c r="I8" s="3" t="b">
        <f t="shared" si="1"/>
        <v>1</v>
      </c>
      <c r="J8" s="3">
        <v>453</v>
      </c>
      <c r="K8" s="3">
        <v>26233</v>
      </c>
      <c r="L8" s="3">
        <v>9.4812362030900008</v>
      </c>
      <c r="M8" s="3">
        <v>8.0728090572899998</v>
      </c>
      <c r="O8" s="3" t="str">
        <f t="shared" si="2"/>
        <v>aces</v>
      </c>
      <c r="P8" s="3" t="str">
        <f t="shared" si="3"/>
        <v>1E+66</v>
      </c>
      <c r="Q8" s="3" t="str">
        <f t="shared" si="4"/>
        <v>Acetylcholinesterase</v>
      </c>
      <c r="R8" s="3">
        <f t="shared" si="5"/>
        <v>453</v>
      </c>
      <c r="S8" s="3">
        <f t="shared" si="6"/>
        <v>26233</v>
      </c>
      <c r="T8" s="3">
        <f t="shared" si="7"/>
        <v>9.48</v>
      </c>
      <c r="U8" s="3">
        <f t="shared" si="8"/>
        <v>8.07</v>
      </c>
      <c r="V8" s="3" t="str">
        <f t="shared" si="9"/>
        <v>aces&amp;1E+66&amp;Acetylcholinesterase&amp;453&amp;26233&amp;9.48&amp;8.07 \\</v>
      </c>
    </row>
    <row r="9" spans="2:22">
      <c r="B9">
        <v>5</v>
      </c>
      <c r="C9" t="s">
        <v>85</v>
      </c>
      <c r="D9" t="s">
        <v>86</v>
      </c>
      <c r="E9" t="s">
        <v>87</v>
      </c>
      <c r="F9" t="s">
        <v>79</v>
      </c>
      <c r="G9">
        <v>98</v>
      </c>
      <c r="H9">
        <v>93</v>
      </c>
      <c r="I9" s="3" t="b">
        <f t="shared" si="1"/>
        <v>1</v>
      </c>
      <c r="J9" s="3">
        <v>93</v>
      </c>
      <c r="K9" s="3">
        <v>5449</v>
      </c>
      <c r="L9" s="3">
        <v>8.1612903225799993</v>
      </c>
      <c r="M9" s="3">
        <v>8.0104606349799994</v>
      </c>
      <c r="O9" s="3" t="str">
        <f t="shared" si="2"/>
        <v>ada</v>
      </c>
      <c r="P9" s="3" t="str">
        <f t="shared" si="3"/>
        <v>2E1W</v>
      </c>
      <c r="Q9" s="3" t="str">
        <f t="shared" si="4"/>
        <v>Adenosine deaminase</v>
      </c>
      <c r="R9" s="3">
        <f t="shared" si="5"/>
        <v>93</v>
      </c>
      <c r="S9" s="3">
        <f t="shared" si="6"/>
        <v>5449</v>
      </c>
      <c r="T9" s="3">
        <f t="shared" si="7"/>
        <v>8.16</v>
      </c>
      <c r="U9" s="3">
        <f t="shared" si="8"/>
        <v>8.01</v>
      </c>
      <c r="V9" s="3" t="str">
        <f t="shared" si="9"/>
        <v>ada&amp;2E1W&amp;Adenosine deaminase&amp;93&amp;5449&amp;8.16&amp;8.01 \\</v>
      </c>
    </row>
    <row r="10" spans="2:22">
      <c r="B10">
        <v>6</v>
      </c>
      <c r="C10" t="s">
        <v>88</v>
      </c>
      <c r="D10" t="s">
        <v>89</v>
      </c>
      <c r="E10" t="s">
        <v>90</v>
      </c>
      <c r="F10" t="s">
        <v>75</v>
      </c>
      <c r="G10">
        <v>1341</v>
      </c>
      <c r="H10">
        <v>532</v>
      </c>
      <c r="I10" s="3" t="b">
        <f t="shared" si="1"/>
        <v>1</v>
      </c>
      <c r="J10" s="3">
        <v>532</v>
      </c>
      <c r="K10" s="3">
        <v>35809</v>
      </c>
      <c r="L10" s="3">
        <v>8.8101503759399993</v>
      </c>
      <c r="M10" s="3">
        <v>8.3184674243900005</v>
      </c>
      <c r="O10" s="3" t="str">
        <f t="shared" si="2"/>
        <v>ada17</v>
      </c>
      <c r="P10" s="3" t="str">
        <f t="shared" si="3"/>
        <v>2OI0</v>
      </c>
      <c r="Q10" s="3" t="str">
        <f t="shared" si="4"/>
        <v>ADAM17</v>
      </c>
      <c r="R10" s="3">
        <f t="shared" si="5"/>
        <v>532</v>
      </c>
      <c r="S10" s="3">
        <f t="shared" si="6"/>
        <v>35809</v>
      </c>
      <c r="T10" s="3">
        <f t="shared" si="7"/>
        <v>8.81</v>
      </c>
      <c r="U10" s="3">
        <f t="shared" si="8"/>
        <v>8.32</v>
      </c>
      <c r="V10" s="3" t="str">
        <f t="shared" si="9"/>
        <v>ada17&amp;2OI0&amp;ADAM17&amp;532&amp;35809&amp;8.81&amp;8.32 \\</v>
      </c>
    </row>
    <row r="11" spans="2:22">
      <c r="B11">
        <v>7</v>
      </c>
      <c r="C11" t="s">
        <v>91</v>
      </c>
      <c r="D11" t="s">
        <v>92</v>
      </c>
      <c r="E11" t="s">
        <v>93</v>
      </c>
      <c r="F11" t="s">
        <v>75</v>
      </c>
      <c r="G11">
        <v>648</v>
      </c>
      <c r="H11">
        <v>247</v>
      </c>
      <c r="I11" s="3" t="b">
        <f t="shared" si="1"/>
        <v>1</v>
      </c>
      <c r="J11" s="3">
        <v>247</v>
      </c>
      <c r="K11" s="3">
        <v>15842</v>
      </c>
      <c r="L11" s="3">
        <v>10.048582996</v>
      </c>
      <c r="M11" s="3">
        <v>9.6235323822699996</v>
      </c>
      <c r="O11" s="3" t="str">
        <f t="shared" si="2"/>
        <v>adrb1</v>
      </c>
      <c r="P11" s="3" t="str">
        <f t="shared" si="3"/>
        <v>2VT4</v>
      </c>
      <c r="Q11" s="3" t="str">
        <f t="shared" si="4"/>
        <v>Beta-1 adrenergic receptor</v>
      </c>
      <c r="R11" s="3">
        <f t="shared" si="5"/>
        <v>247</v>
      </c>
      <c r="S11" s="3">
        <f t="shared" si="6"/>
        <v>15842</v>
      </c>
      <c r="T11" s="3">
        <f t="shared" si="7"/>
        <v>10.050000000000001</v>
      </c>
      <c r="U11" s="3">
        <f t="shared" si="8"/>
        <v>9.6199999999999992</v>
      </c>
      <c r="V11" s="3" t="str">
        <f t="shared" si="9"/>
        <v>adrb1&amp;2VT4&amp;Beta-1 adrenergic receptor&amp;247&amp;15842&amp;10.05&amp;9.62 \\</v>
      </c>
    </row>
    <row r="12" spans="2:22">
      <c r="B12">
        <v>8</v>
      </c>
      <c r="C12" t="s">
        <v>94</v>
      </c>
      <c r="D12" t="s">
        <v>95</v>
      </c>
      <c r="E12" t="s">
        <v>96</v>
      </c>
      <c r="F12" t="s">
        <v>79</v>
      </c>
      <c r="G12">
        <v>602</v>
      </c>
      <c r="H12">
        <v>231</v>
      </c>
      <c r="I12" s="3" t="b">
        <f t="shared" si="1"/>
        <v>1</v>
      </c>
      <c r="J12" s="3">
        <v>231</v>
      </c>
      <c r="K12" s="3">
        <v>14993</v>
      </c>
      <c r="L12" s="3">
        <v>10.354978355</v>
      </c>
      <c r="M12" s="3">
        <v>9.7222703928499996</v>
      </c>
      <c r="O12" s="3" t="str">
        <f t="shared" si="2"/>
        <v>adrb2</v>
      </c>
      <c r="P12" s="3" t="str">
        <f t="shared" si="3"/>
        <v>3NY8</v>
      </c>
      <c r="Q12" s="3" t="str">
        <f t="shared" si="4"/>
        <v>Beta-2 adrenergic receptor</v>
      </c>
      <c r="R12" s="3">
        <f t="shared" si="5"/>
        <v>231</v>
      </c>
      <c r="S12" s="3">
        <f t="shared" si="6"/>
        <v>14993</v>
      </c>
      <c r="T12" s="3">
        <f t="shared" si="7"/>
        <v>10.35</v>
      </c>
      <c r="U12" s="3">
        <f t="shared" si="8"/>
        <v>9.7200000000000006</v>
      </c>
      <c r="V12" s="3" t="str">
        <f t="shared" si="9"/>
        <v>adrb2&amp;3NY8&amp;Beta-2 adrenergic receptor&amp;231&amp;14993&amp;10.35&amp;9.72 \\</v>
      </c>
    </row>
    <row r="13" spans="2:22">
      <c r="B13">
        <v>9</v>
      </c>
      <c r="C13" t="s">
        <v>97</v>
      </c>
      <c r="D13" t="s">
        <v>98</v>
      </c>
      <c r="E13" t="s">
        <v>99</v>
      </c>
      <c r="F13" t="s">
        <v>75</v>
      </c>
      <c r="G13">
        <v>585</v>
      </c>
      <c r="H13">
        <v>293</v>
      </c>
      <c r="I13" s="3" t="b">
        <f t="shared" si="1"/>
        <v>1</v>
      </c>
      <c r="J13" s="3">
        <v>293</v>
      </c>
      <c r="K13" s="3">
        <v>16426</v>
      </c>
      <c r="L13" s="3">
        <v>6.9419795221799996</v>
      </c>
      <c r="M13" s="3">
        <v>7.9965907707300001</v>
      </c>
      <c r="O13" s="3" t="str">
        <f t="shared" si="2"/>
        <v>akt1</v>
      </c>
      <c r="P13" s="3" t="str">
        <f t="shared" si="3"/>
        <v>3CQW</v>
      </c>
      <c r="Q13" s="3" t="str">
        <f t="shared" si="4"/>
        <v>Serine/threonine-protein kinase AKT</v>
      </c>
      <c r="R13" s="3">
        <f t="shared" si="5"/>
        <v>293</v>
      </c>
      <c r="S13" s="3">
        <f t="shared" si="6"/>
        <v>16426</v>
      </c>
      <c r="T13" s="3">
        <f t="shared" si="7"/>
        <v>6.94</v>
      </c>
      <c r="U13" s="3">
        <f t="shared" si="8"/>
        <v>8</v>
      </c>
      <c r="V13" s="3" t="str">
        <f t="shared" si="9"/>
        <v>akt1&amp;3CQW&amp;Serine/threonine-protein kinase AKT&amp;293&amp;16426&amp;6.94&amp;8 \\</v>
      </c>
    </row>
    <row r="14" spans="2:22">
      <c r="B14">
        <v>10</v>
      </c>
      <c r="C14" t="s">
        <v>100</v>
      </c>
      <c r="D14" t="s">
        <v>101</v>
      </c>
      <c r="E14" t="s">
        <v>102</v>
      </c>
      <c r="F14" t="s">
        <v>75</v>
      </c>
      <c r="G14">
        <v>234</v>
      </c>
      <c r="H14">
        <v>117</v>
      </c>
      <c r="I14" s="3" t="b">
        <f t="shared" si="1"/>
        <v>1</v>
      </c>
      <c r="J14" s="3">
        <v>117</v>
      </c>
      <c r="K14" s="3">
        <v>6893</v>
      </c>
      <c r="L14" s="3">
        <v>6.6068376068400001</v>
      </c>
      <c r="M14" s="3">
        <v>7.3869142608400002</v>
      </c>
      <c r="O14" s="3" t="str">
        <f t="shared" si="2"/>
        <v>akt2</v>
      </c>
      <c r="P14" s="3" t="str">
        <f t="shared" si="3"/>
        <v>3D0E</v>
      </c>
      <c r="Q14" s="3" t="str">
        <f t="shared" si="4"/>
        <v>Serine/threonine-protein kinase AKT2</v>
      </c>
      <c r="R14" s="3">
        <f t="shared" si="5"/>
        <v>117</v>
      </c>
      <c r="S14" s="3">
        <f t="shared" si="6"/>
        <v>6893</v>
      </c>
      <c r="T14" s="3">
        <f t="shared" si="7"/>
        <v>6.61</v>
      </c>
      <c r="U14" s="3">
        <f t="shared" si="8"/>
        <v>7.39</v>
      </c>
      <c r="V14" s="3" t="str">
        <f t="shared" si="9"/>
        <v>akt2&amp;3D0E&amp;Serine/threonine-protein kinase AKT2&amp;117&amp;6893&amp;6.61&amp;7.39 \\</v>
      </c>
    </row>
    <row r="15" spans="2:22">
      <c r="B15">
        <v>11</v>
      </c>
      <c r="C15" t="s">
        <v>103</v>
      </c>
      <c r="D15" t="s">
        <v>104</v>
      </c>
      <c r="E15" t="s">
        <v>105</v>
      </c>
      <c r="F15" t="s">
        <v>79</v>
      </c>
      <c r="G15">
        <v>604</v>
      </c>
      <c r="H15">
        <v>159</v>
      </c>
      <c r="I15" s="3" t="b">
        <f t="shared" si="1"/>
        <v>1</v>
      </c>
      <c r="J15" s="3">
        <v>159</v>
      </c>
      <c r="K15" s="3">
        <v>8995</v>
      </c>
      <c r="L15" s="3">
        <v>4.8050314465400001</v>
      </c>
      <c r="M15" s="3">
        <v>5.3367426348000002</v>
      </c>
      <c r="O15" s="3" t="str">
        <f t="shared" si="2"/>
        <v>aldr</v>
      </c>
      <c r="P15" s="3" t="str">
        <f t="shared" si="3"/>
        <v>2HV5</v>
      </c>
      <c r="Q15" s="3" t="str">
        <f t="shared" si="4"/>
        <v>Aldose reductase</v>
      </c>
      <c r="R15" s="3">
        <f t="shared" si="5"/>
        <v>159</v>
      </c>
      <c r="S15" s="3">
        <f t="shared" si="6"/>
        <v>8995</v>
      </c>
      <c r="T15" s="3">
        <f t="shared" si="7"/>
        <v>4.8099999999999996</v>
      </c>
      <c r="U15" s="3">
        <f t="shared" si="8"/>
        <v>5.34</v>
      </c>
      <c r="V15" s="3" t="str">
        <f t="shared" si="9"/>
        <v>aldr&amp;2HV5&amp;Aldose reductase&amp;159&amp;8995&amp;4.81&amp;5.34 \\</v>
      </c>
    </row>
    <row r="16" spans="2:22">
      <c r="B16">
        <v>12</v>
      </c>
      <c r="C16" t="s">
        <v>106</v>
      </c>
      <c r="D16" t="s">
        <v>107</v>
      </c>
      <c r="E16" t="s">
        <v>108</v>
      </c>
      <c r="F16" t="s">
        <v>75</v>
      </c>
      <c r="G16">
        <v>48</v>
      </c>
      <c r="H16">
        <v>48</v>
      </c>
      <c r="I16" s="3" t="b">
        <f t="shared" si="1"/>
        <v>1</v>
      </c>
      <c r="J16" s="3">
        <v>48</v>
      </c>
      <c r="K16" s="3">
        <v>2832</v>
      </c>
      <c r="L16" s="3">
        <v>4.9375</v>
      </c>
      <c r="M16" s="3">
        <v>4.9519774011299997</v>
      </c>
      <c r="O16" s="3" t="str">
        <f t="shared" si="2"/>
        <v>ampc</v>
      </c>
      <c r="P16" s="3" t="str">
        <f t="shared" si="3"/>
        <v>1L2S</v>
      </c>
      <c r="Q16" s="3" t="str">
        <f t="shared" si="4"/>
        <v>Beta-lactamase</v>
      </c>
      <c r="R16" s="3">
        <f t="shared" si="5"/>
        <v>48</v>
      </c>
      <c r="S16" s="3">
        <f t="shared" si="6"/>
        <v>2832</v>
      </c>
      <c r="T16" s="3">
        <f t="shared" si="7"/>
        <v>4.9400000000000004</v>
      </c>
      <c r="U16" s="3">
        <f t="shared" si="8"/>
        <v>4.95</v>
      </c>
      <c r="V16" s="3" t="str">
        <f t="shared" si="9"/>
        <v>ampc&amp;1L2S&amp;Beta-lactamase&amp;48&amp;2832&amp;4.94&amp;4.95 \\</v>
      </c>
    </row>
    <row r="17" spans="2:22">
      <c r="B17">
        <v>13</v>
      </c>
      <c r="C17" t="s">
        <v>109</v>
      </c>
      <c r="D17" t="s">
        <v>110</v>
      </c>
      <c r="E17" t="s">
        <v>111</v>
      </c>
      <c r="F17" t="s">
        <v>79</v>
      </c>
      <c r="G17">
        <v>1046</v>
      </c>
      <c r="H17">
        <v>269</v>
      </c>
      <c r="I17" s="3" t="b">
        <f t="shared" si="1"/>
        <v>1</v>
      </c>
      <c r="J17" s="3">
        <v>269</v>
      </c>
      <c r="K17" s="3">
        <v>14343</v>
      </c>
      <c r="L17" s="3">
        <v>3.9070631970299998</v>
      </c>
      <c r="M17" s="3">
        <v>4.6696646447700001</v>
      </c>
      <c r="O17" s="3" t="str">
        <f t="shared" si="2"/>
        <v>andr</v>
      </c>
      <c r="P17" s="3" t="str">
        <f t="shared" si="3"/>
        <v>2AM9</v>
      </c>
      <c r="Q17" s="3" t="str">
        <f t="shared" si="4"/>
        <v>Androgen Receptor</v>
      </c>
      <c r="R17" s="3">
        <f t="shared" si="5"/>
        <v>269</v>
      </c>
      <c r="S17" s="3">
        <f t="shared" si="6"/>
        <v>14343</v>
      </c>
      <c r="T17" s="3">
        <f t="shared" si="7"/>
        <v>3.91</v>
      </c>
      <c r="U17" s="3">
        <f t="shared" si="8"/>
        <v>4.67</v>
      </c>
      <c r="V17" s="3" t="str">
        <f t="shared" si="9"/>
        <v>andr&amp;2AM9&amp;Androgen Receptor&amp;269&amp;14343&amp;3.91&amp;4.67 \\</v>
      </c>
    </row>
    <row r="18" spans="2:22">
      <c r="B18">
        <v>14</v>
      </c>
      <c r="C18" t="s">
        <v>112</v>
      </c>
      <c r="D18" t="s">
        <v>113</v>
      </c>
      <c r="E18" t="s">
        <v>114</v>
      </c>
      <c r="F18" t="s">
        <v>75</v>
      </c>
      <c r="G18">
        <v>438</v>
      </c>
      <c r="H18">
        <v>122</v>
      </c>
      <c r="I18" s="3" t="b">
        <f t="shared" si="1"/>
        <v>1</v>
      </c>
      <c r="J18" s="3">
        <v>122</v>
      </c>
      <c r="K18" s="3">
        <v>6900</v>
      </c>
      <c r="L18" s="3">
        <v>4.3688524590200002</v>
      </c>
      <c r="M18" s="3">
        <v>4.3884057970999999</v>
      </c>
      <c r="O18" s="3" t="str">
        <f t="shared" si="2"/>
        <v>aofb</v>
      </c>
      <c r="P18" s="3" t="str">
        <f t="shared" si="3"/>
        <v>1S3B</v>
      </c>
      <c r="Q18" s="3" t="str">
        <f t="shared" si="4"/>
        <v>Monoamine oxidase B</v>
      </c>
      <c r="R18" s="3">
        <f t="shared" si="5"/>
        <v>122</v>
      </c>
      <c r="S18" s="3">
        <f t="shared" si="6"/>
        <v>6900</v>
      </c>
      <c r="T18" s="3">
        <f t="shared" si="7"/>
        <v>4.37</v>
      </c>
      <c r="U18" s="3">
        <f t="shared" si="8"/>
        <v>4.3899999999999997</v>
      </c>
      <c r="V18" s="3" t="str">
        <f t="shared" si="9"/>
        <v>aofb&amp;1S3B&amp;Monoamine oxidase B&amp;122&amp;6900&amp;4.37&amp;4.39 \\</v>
      </c>
    </row>
    <row r="19" spans="2:22">
      <c r="B19">
        <v>15</v>
      </c>
      <c r="C19" t="s">
        <v>115</v>
      </c>
      <c r="D19" t="s">
        <v>116</v>
      </c>
      <c r="E19" t="s">
        <v>117</v>
      </c>
      <c r="F19" t="s">
        <v>79</v>
      </c>
      <c r="G19">
        <v>595</v>
      </c>
      <c r="H19">
        <v>283</v>
      </c>
      <c r="I19" s="3" t="b">
        <f t="shared" si="1"/>
        <v>1</v>
      </c>
      <c r="J19" s="3">
        <v>283</v>
      </c>
      <c r="K19" s="3">
        <v>18080</v>
      </c>
      <c r="L19" s="3">
        <v>10.717314487599999</v>
      </c>
      <c r="M19" s="3">
        <v>8.7903761061899992</v>
      </c>
      <c r="O19" s="3" t="str">
        <f t="shared" si="2"/>
        <v>bace1</v>
      </c>
      <c r="P19" s="3" t="str">
        <f t="shared" si="3"/>
        <v>3L5D</v>
      </c>
      <c r="Q19" s="3" t="str">
        <f t="shared" si="4"/>
        <v>Beta-secretase 1</v>
      </c>
      <c r="R19" s="3">
        <f t="shared" si="5"/>
        <v>283</v>
      </c>
      <c r="S19" s="3">
        <f t="shared" si="6"/>
        <v>18080</v>
      </c>
      <c r="T19" s="3">
        <f t="shared" si="7"/>
        <v>10.72</v>
      </c>
      <c r="U19" s="3">
        <f t="shared" si="8"/>
        <v>8.7899999999999991</v>
      </c>
      <c r="V19" s="3" t="str">
        <f t="shared" si="9"/>
        <v>bace1&amp;3L5D&amp;Beta-secretase 1&amp;283&amp;18080&amp;10.72&amp;8.79 \\</v>
      </c>
    </row>
    <row r="20" spans="2:22">
      <c r="B20">
        <v>16</v>
      </c>
      <c r="C20" t="s">
        <v>118</v>
      </c>
      <c r="D20" t="s">
        <v>119</v>
      </c>
      <c r="E20" t="s">
        <v>120</v>
      </c>
      <c r="F20" t="s">
        <v>79</v>
      </c>
      <c r="G20">
        <v>317</v>
      </c>
      <c r="H20">
        <v>152</v>
      </c>
      <c r="I20" s="3" t="b">
        <f t="shared" si="1"/>
        <v>1</v>
      </c>
      <c r="J20" s="3">
        <v>152</v>
      </c>
      <c r="K20" s="3">
        <v>9942</v>
      </c>
      <c r="L20" s="3">
        <v>7.2697368421100004</v>
      </c>
      <c r="M20" s="3">
        <v>7.23566686783</v>
      </c>
      <c r="O20" s="3" t="str">
        <f t="shared" si="2"/>
        <v>braf</v>
      </c>
      <c r="P20" s="3" t="str">
        <f t="shared" si="3"/>
        <v>3D4Q</v>
      </c>
      <c r="Q20" s="3" t="str">
        <f t="shared" si="4"/>
        <v>Serine/threonine-protein kinase B-raf</v>
      </c>
      <c r="R20" s="3">
        <f t="shared" si="5"/>
        <v>152</v>
      </c>
      <c r="S20" s="3">
        <f t="shared" si="6"/>
        <v>9942</v>
      </c>
      <c r="T20" s="3">
        <f t="shared" si="7"/>
        <v>7.27</v>
      </c>
      <c r="U20" s="3">
        <f t="shared" si="8"/>
        <v>7.24</v>
      </c>
      <c r="V20" s="3" t="str">
        <f t="shared" si="9"/>
        <v>braf&amp;3D4Q&amp;Serine/threonine-protein kinase B-raf&amp;152&amp;9942&amp;7.27&amp;7.24 \\</v>
      </c>
    </row>
    <row r="21" spans="2:22">
      <c r="B21">
        <v>17</v>
      </c>
      <c r="C21" t="s">
        <v>121</v>
      </c>
      <c r="D21" t="s">
        <v>122</v>
      </c>
      <c r="E21" t="s">
        <v>123</v>
      </c>
      <c r="F21" t="s">
        <v>79</v>
      </c>
      <c r="G21">
        <v>1924</v>
      </c>
      <c r="H21">
        <v>492</v>
      </c>
      <c r="I21" s="3" t="b">
        <f t="shared" si="1"/>
        <v>1</v>
      </c>
      <c r="J21" s="3">
        <v>492</v>
      </c>
      <c r="K21" s="3">
        <v>31133</v>
      </c>
      <c r="L21" s="3">
        <v>7.1443089430900004</v>
      </c>
      <c r="M21" s="3">
        <v>7.0981916294599996</v>
      </c>
      <c r="O21" s="3" t="str">
        <f t="shared" si="2"/>
        <v>cah2</v>
      </c>
      <c r="P21" s="3" t="str">
        <f t="shared" si="3"/>
        <v>1BCD</v>
      </c>
      <c r="Q21" s="3" t="str">
        <f t="shared" si="4"/>
        <v>Carbonic anhydrase II</v>
      </c>
      <c r="R21" s="3">
        <f t="shared" si="5"/>
        <v>492</v>
      </c>
      <c r="S21" s="3">
        <f t="shared" si="6"/>
        <v>31133</v>
      </c>
      <c r="T21" s="3">
        <f t="shared" si="7"/>
        <v>7.14</v>
      </c>
      <c r="U21" s="3">
        <f t="shared" si="8"/>
        <v>7.1</v>
      </c>
      <c r="V21" s="3" t="str">
        <f t="shared" si="9"/>
        <v>cah2&amp;1BCD&amp;Carbonic anhydrase II&amp;492&amp;31133&amp;7.14&amp;7.1 \\</v>
      </c>
    </row>
    <row r="22" spans="2:22">
      <c r="B22">
        <v>18</v>
      </c>
      <c r="C22" t="s">
        <v>124</v>
      </c>
      <c r="D22" t="s">
        <v>125</v>
      </c>
      <c r="E22" t="s">
        <v>126</v>
      </c>
      <c r="F22" t="s">
        <v>75</v>
      </c>
      <c r="G22">
        <v>470</v>
      </c>
      <c r="H22">
        <v>199</v>
      </c>
      <c r="I22" s="3" t="b">
        <f t="shared" si="1"/>
        <v>1</v>
      </c>
      <c r="J22" s="3">
        <v>199</v>
      </c>
      <c r="K22" s="3">
        <v>10692</v>
      </c>
      <c r="L22" s="3">
        <v>10.467336683399999</v>
      </c>
      <c r="M22" s="3">
        <v>8.7239992517800005</v>
      </c>
      <c r="O22" s="3" t="str">
        <f t="shared" si="2"/>
        <v>casp3</v>
      </c>
      <c r="P22" s="3" t="str">
        <f t="shared" si="3"/>
        <v>2CNK</v>
      </c>
      <c r="Q22" s="3" t="str">
        <f t="shared" si="4"/>
        <v>Caspase-3</v>
      </c>
      <c r="R22" s="3">
        <f t="shared" si="5"/>
        <v>199</v>
      </c>
      <c r="S22" s="3">
        <f t="shared" si="6"/>
        <v>10692</v>
      </c>
      <c r="T22" s="3">
        <f t="shared" si="7"/>
        <v>10.47</v>
      </c>
      <c r="U22" s="3">
        <f t="shared" si="8"/>
        <v>8.7200000000000006</v>
      </c>
      <c r="V22" s="3" t="str">
        <f t="shared" si="9"/>
        <v>casp3&amp;2CNK&amp;Caspase-3&amp;199&amp;10692&amp;10.47&amp;8.72 \\</v>
      </c>
    </row>
    <row r="23" spans="2:22">
      <c r="B23">
        <v>19</v>
      </c>
      <c r="C23" t="s">
        <v>127</v>
      </c>
      <c r="D23" t="s">
        <v>128</v>
      </c>
      <c r="E23" t="s">
        <v>129</v>
      </c>
      <c r="F23" t="s">
        <v>75</v>
      </c>
      <c r="G23">
        <v>1310</v>
      </c>
      <c r="H23">
        <v>474</v>
      </c>
      <c r="I23" s="3" t="b">
        <f t="shared" si="1"/>
        <v>1</v>
      </c>
      <c r="J23" s="3">
        <v>474</v>
      </c>
      <c r="K23" s="3">
        <v>27830</v>
      </c>
      <c r="L23" s="3">
        <v>6.2468354430400002</v>
      </c>
      <c r="M23" s="3">
        <v>6.6989579590400004</v>
      </c>
      <c r="O23" s="3" t="str">
        <f t="shared" si="2"/>
        <v>cdk2</v>
      </c>
      <c r="P23" s="3" t="str">
        <f t="shared" si="3"/>
        <v>1H00</v>
      </c>
      <c r="Q23" s="3" t="str">
        <f t="shared" si="4"/>
        <v>Cyclin-dependent kinase 2</v>
      </c>
      <c r="R23" s="3">
        <f t="shared" si="5"/>
        <v>474</v>
      </c>
      <c r="S23" s="3">
        <f t="shared" si="6"/>
        <v>27830</v>
      </c>
      <c r="T23" s="3">
        <f t="shared" si="7"/>
        <v>6.25</v>
      </c>
      <c r="U23" s="3">
        <f t="shared" si="8"/>
        <v>6.7</v>
      </c>
      <c r="V23" s="3" t="str">
        <f t="shared" si="9"/>
        <v>cdk2&amp;1H00&amp;Cyclin-dependent kinase 2&amp;474&amp;27830&amp;6.25&amp;6.7 \\</v>
      </c>
    </row>
    <row r="24" spans="2:22">
      <c r="B24">
        <v>20</v>
      </c>
      <c r="C24" t="s">
        <v>130</v>
      </c>
      <c r="D24" t="s">
        <v>131</v>
      </c>
      <c r="E24" t="s">
        <v>132</v>
      </c>
      <c r="F24" t="s">
        <v>75</v>
      </c>
      <c r="G24">
        <v>41</v>
      </c>
      <c r="H24">
        <v>41</v>
      </c>
      <c r="I24" s="3" t="b">
        <f t="shared" si="1"/>
        <v>1</v>
      </c>
      <c r="J24" s="3">
        <v>41</v>
      </c>
      <c r="K24" s="3">
        <v>3848</v>
      </c>
      <c r="L24" s="3">
        <v>4.8536585365900002</v>
      </c>
      <c r="M24" s="3">
        <v>5.15384615385</v>
      </c>
      <c r="O24" s="3" t="str">
        <f t="shared" si="2"/>
        <v>comt</v>
      </c>
      <c r="P24" s="3" t="str">
        <f t="shared" si="3"/>
        <v>3BWM</v>
      </c>
      <c r="Q24" s="3" t="str">
        <f t="shared" si="4"/>
        <v>Catechol O-methyltransferase</v>
      </c>
      <c r="R24" s="3">
        <f t="shared" si="5"/>
        <v>41</v>
      </c>
      <c r="S24" s="3">
        <f t="shared" si="6"/>
        <v>3848</v>
      </c>
      <c r="T24" s="3">
        <f t="shared" si="7"/>
        <v>4.8499999999999996</v>
      </c>
      <c r="U24" s="3">
        <f t="shared" si="8"/>
        <v>5.15</v>
      </c>
      <c r="V24" s="3" t="str">
        <f t="shared" si="9"/>
        <v>comt&amp;3BWM&amp;Catechol O-methyltransferase&amp;41&amp;3848&amp;4.85&amp;5.15 \\</v>
      </c>
    </row>
    <row r="25" spans="2:22">
      <c r="B25">
        <v>21</v>
      </c>
      <c r="C25" t="s">
        <v>133</v>
      </c>
      <c r="D25" t="s">
        <v>134</v>
      </c>
      <c r="E25" t="s">
        <v>135</v>
      </c>
      <c r="F25" t="s">
        <v>75</v>
      </c>
      <c r="G25">
        <v>145</v>
      </c>
      <c r="H25">
        <v>120</v>
      </c>
      <c r="I25" s="3" t="b">
        <f t="shared" si="1"/>
        <v>1</v>
      </c>
      <c r="J25" s="3">
        <v>120</v>
      </c>
      <c r="K25" s="3">
        <v>7446</v>
      </c>
      <c r="L25" s="3">
        <v>7.1833333333300002</v>
      </c>
      <c r="M25" s="3">
        <v>6.7777330110099996</v>
      </c>
      <c r="O25" s="3" t="str">
        <f t="shared" si="2"/>
        <v>cp2c9</v>
      </c>
      <c r="P25" s="3" t="str">
        <f t="shared" si="3"/>
        <v>1R9O</v>
      </c>
      <c r="Q25" s="3" t="str">
        <f t="shared" si="4"/>
        <v>Cytochrome P450 2C9</v>
      </c>
      <c r="R25" s="3">
        <f t="shared" si="5"/>
        <v>120</v>
      </c>
      <c r="S25" s="3">
        <f t="shared" si="6"/>
        <v>7446</v>
      </c>
      <c r="T25" s="3">
        <f t="shared" si="7"/>
        <v>7.18</v>
      </c>
      <c r="U25" s="3">
        <f t="shared" si="8"/>
        <v>6.78</v>
      </c>
      <c r="V25" s="3" t="str">
        <f t="shared" si="9"/>
        <v>cp2c9&amp;1R9O&amp;Cytochrome P450 2C9&amp;120&amp;7446&amp;7.18&amp;6.78 \\</v>
      </c>
    </row>
    <row r="26" spans="2:22">
      <c r="B26">
        <v>22</v>
      </c>
      <c r="C26" t="s">
        <v>136</v>
      </c>
      <c r="D26" t="s">
        <v>137</v>
      </c>
      <c r="E26" t="s">
        <v>138</v>
      </c>
      <c r="F26" t="s">
        <v>75</v>
      </c>
      <c r="G26">
        <v>302</v>
      </c>
      <c r="H26">
        <v>170</v>
      </c>
      <c r="I26" s="3" t="b">
        <f t="shared" si="1"/>
        <v>1</v>
      </c>
      <c r="J26" s="3">
        <v>170</v>
      </c>
      <c r="K26" s="3">
        <v>11796</v>
      </c>
      <c r="L26" s="3">
        <v>7.7058823529399998</v>
      </c>
      <c r="M26" s="3">
        <v>7.41751441166</v>
      </c>
      <c r="O26" s="3" t="str">
        <f t="shared" si="2"/>
        <v>cp3a4</v>
      </c>
      <c r="P26" s="3" t="str">
        <f t="shared" si="3"/>
        <v>3NXU</v>
      </c>
      <c r="Q26" s="3" t="str">
        <f t="shared" si="4"/>
        <v>Cytochrome P450 3A4</v>
      </c>
      <c r="R26" s="3">
        <f t="shared" si="5"/>
        <v>170</v>
      </c>
      <c r="S26" s="3">
        <f t="shared" si="6"/>
        <v>11796</v>
      </c>
      <c r="T26" s="3">
        <f t="shared" si="7"/>
        <v>7.71</v>
      </c>
      <c r="U26" s="3">
        <f t="shared" si="8"/>
        <v>7.42</v>
      </c>
      <c r="V26" s="3" t="str">
        <f t="shared" si="9"/>
        <v>cp3a4&amp;3NXU&amp;Cytochrome P450 3A4&amp;170&amp;11796&amp;7.71&amp;7.42 \\</v>
      </c>
    </row>
    <row r="27" spans="2:22">
      <c r="B27">
        <v>23</v>
      </c>
      <c r="C27" t="s">
        <v>139</v>
      </c>
      <c r="D27" t="s">
        <v>140</v>
      </c>
      <c r="E27" t="s">
        <v>141</v>
      </c>
      <c r="F27" t="s">
        <v>75</v>
      </c>
      <c r="G27">
        <v>385</v>
      </c>
      <c r="H27">
        <v>166</v>
      </c>
      <c r="I27" s="3" t="b">
        <f t="shared" si="1"/>
        <v>1</v>
      </c>
      <c r="J27" s="3">
        <v>166</v>
      </c>
      <c r="K27" s="3">
        <v>12144</v>
      </c>
      <c r="L27" s="3">
        <v>6.8614457831299998</v>
      </c>
      <c r="M27" s="3">
        <v>6.9165843214800002</v>
      </c>
      <c r="O27" s="3" t="str">
        <f t="shared" si="2"/>
        <v>csf1r</v>
      </c>
      <c r="P27" s="3" t="str">
        <f t="shared" si="3"/>
        <v>3KRJ</v>
      </c>
      <c r="Q27" s="3" t="str">
        <f t="shared" si="4"/>
        <v>Macrophage colony stimulating factor receptor</v>
      </c>
      <c r="R27" s="3">
        <f t="shared" si="5"/>
        <v>166</v>
      </c>
      <c r="S27" s="3">
        <f t="shared" si="6"/>
        <v>12144</v>
      </c>
      <c r="T27" s="3">
        <f t="shared" si="7"/>
        <v>6.86</v>
      </c>
      <c r="U27" s="3">
        <f t="shared" si="8"/>
        <v>6.92</v>
      </c>
      <c r="V27" s="3" t="str">
        <f t="shared" si="9"/>
        <v>csf1r&amp;3KRJ&amp;Macrophage colony stimulating factor receptor&amp;166&amp;12144&amp;6.86&amp;6.92 \\</v>
      </c>
    </row>
    <row r="28" spans="2:22">
      <c r="B28">
        <v>24</v>
      </c>
      <c r="C28" t="s">
        <v>142</v>
      </c>
      <c r="D28" t="s">
        <v>143</v>
      </c>
      <c r="E28" t="s">
        <v>144</v>
      </c>
      <c r="F28" t="s">
        <v>75</v>
      </c>
      <c r="G28">
        <v>40</v>
      </c>
      <c r="H28">
        <v>40</v>
      </c>
      <c r="I28" s="3" t="b">
        <f t="shared" si="1"/>
        <v>1</v>
      </c>
      <c r="J28" s="3">
        <v>40</v>
      </c>
      <c r="K28" s="3">
        <v>3406</v>
      </c>
      <c r="L28" s="3">
        <v>6.75</v>
      </c>
      <c r="M28" s="3">
        <v>7.2977099236600003</v>
      </c>
      <c r="O28" s="3" t="str">
        <f t="shared" si="2"/>
        <v>cxcr4</v>
      </c>
      <c r="P28" s="3" t="str">
        <f t="shared" si="3"/>
        <v>3ODU</v>
      </c>
      <c r="Q28" s="3" t="str">
        <f t="shared" si="4"/>
        <v>C-X-C chemokine receptor type 4</v>
      </c>
      <c r="R28" s="3">
        <f t="shared" si="5"/>
        <v>40</v>
      </c>
      <c r="S28" s="3">
        <f t="shared" si="6"/>
        <v>3406</v>
      </c>
      <c r="T28" s="3">
        <f t="shared" si="7"/>
        <v>6.75</v>
      </c>
      <c r="U28" s="3">
        <f t="shared" si="8"/>
        <v>7.3</v>
      </c>
      <c r="V28" s="3" t="str">
        <f t="shared" si="9"/>
        <v>cxcr4&amp;3ODU&amp;C-X-C chemokine receptor type 4&amp;40&amp;3406&amp;6.75&amp;7.3 \\</v>
      </c>
    </row>
    <row r="29" spans="2:22">
      <c r="B29">
        <v>25</v>
      </c>
      <c r="C29" t="s">
        <v>145</v>
      </c>
      <c r="D29" t="s">
        <v>146</v>
      </c>
      <c r="E29" t="s">
        <v>147</v>
      </c>
      <c r="F29" t="s">
        <v>75</v>
      </c>
      <c r="G29">
        <v>171</v>
      </c>
      <c r="H29">
        <v>102</v>
      </c>
      <c r="I29" s="3" t="b">
        <f t="shared" si="1"/>
        <v>1</v>
      </c>
      <c r="J29" s="3">
        <v>102</v>
      </c>
      <c r="K29" s="3">
        <v>5696</v>
      </c>
      <c r="L29" s="3">
        <v>9.7843137254899997</v>
      </c>
      <c r="M29" s="3">
        <v>7.77264747191</v>
      </c>
      <c r="O29" s="3" t="str">
        <f t="shared" si="2"/>
        <v>def</v>
      </c>
      <c r="P29" s="3" t="str">
        <f t="shared" si="3"/>
        <v>1LRU</v>
      </c>
      <c r="Q29" s="3" t="str">
        <f t="shared" si="4"/>
        <v>Peptide deformylase</v>
      </c>
      <c r="R29" s="3">
        <f t="shared" si="5"/>
        <v>102</v>
      </c>
      <c r="S29" s="3">
        <f t="shared" si="6"/>
        <v>5696</v>
      </c>
      <c r="T29" s="3">
        <f t="shared" si="7"/>
        <v>9.7799999999999994</v>
      </c>
      <c r="U29" s="3">
        <f t="shared" si="8"/>
        <v>7.77</v>
      </c>
      <c r="V29" s="3" t="str">
        <f t="shared" si="9"/>
        <v>def&amp;1LRU&amp;Peptide deformylase&amp;102&amp;5696&amp;9.78&amp;7.77 \\</v>
      </c>
    </row>
    <row r="30" spans="2:22">
      <c r="B30">
        <v>26</v>
      </c>
      <c r="C30" t="s">
        <v>148</v>
      </c>
      <c r="D30" t="s">
        <v>149</v>
      </c>
      <c r="E30" t="s">
        <v>150</v>
      </c>
      <c r="F30" t="s">
        <v>75</v>
      </c>
      <c r="G30">
        <v>836</v>
      </c>
      <c r="H30">
        <v>387</v>
      </c>
      <c r="I30" s="3" t="b">
        <f t="shared" si="1"/>
        <v>0</v>
      </c>
      <c r="J30" s="3">
        <v>330</v>
      </c>
      <c r="K30" s="3">
        <v>19340</v>
      </c>
      <c r="L30" s="3">
        <v>5.8939393939400002</v>
      </c>
      <c r="M30" s="3">
        <v>5.5366080661800003</v>
      </c>
      <c r="O30" s="3" t="str">
        <f t="shared" si="2"/>
        <v>dhi1</v>
      </c>
      <c r="P30" s="3" t="str">
        <f t="shared" si="3"/>
        <v>3FRJ</v>
      </c>
      <c r="Q30" s="3" t="str">
        <f t="shared" si="4"/>
        <v>11-beta-hydroxysteroid dehydrogenase 1</v>
      </c>
      <c r="R30" s="3">
        <f t="shared" si="5"/>
        <v>330</v>
      </c>
      <c r="S30" s="3">
        <f t="shared" si="6"/>
        <v>19340</v>
      </c>
      <c r="T30" s="3">
        <f t="shared" si="7"/>
        <v>5.89</v>
      </c>
      <c r="U30" s="3">
        <f t="shared" si="8"/>
        <v>5.54</v>
      </c>
      <c r="V30" s="3" t="str">
        <f t="shared" si="9"/>
        <v>dhi1&amp;3FRJ&amp;11-beta-hydroxysteroid dehydrogenase 1&amp;330&amp;19340&amp;5.89&amp;5.54 \\</v>
      </c>
    </row>
    <row r="31" spans="2:22">
      <c r="B31">
        <v>27</v>
      </c>
      <c r="C31" t="s">
        <v>151</v>
      </c>
      <c r="D31" t="s">
        <v>152</v>
      </c>
      <c r="E31" t="s">
        <v>153</v>
      </c>
      <c r="F31" t="s">
        <v>79</v>
      </c>
      <c r="G31">
        <v>1939</v>
      </c>
      <c r="H31">
        <v>533</v>
      </c>
      <c r="I31" s="3" t="b">
        <f t="shared" si="1"/>
        <v>1</v>
      </c>
      <c r="J31" s="3">
        <v>533</v>
      </c>
      <c r="K31" s="3">
        <v>40916</v>
      </c>
      <c r="L31" s="3">
        <v>6.5159474671700002</v>
      </c>
      <c r="M31" s="3">
        <v>6.4364796167799998</v>
      </c>
      <c r="O31" s="3" t="str">
        <f t="shared" si="2"/>
        <v>dpp4</v>
      </c>
      <c r="P31" s="3" t="str">
        <f t="shared" si="3"/>
        <v>2I78</v>
      </c>
      <c r="Q31" s="3" t="str">
        <f t="shared" si="4"/>
        <v>Dipeptidyl peptidase IV</v>
      </c>
      <c r="R31" s="3">
        <f t="shared" si="5"/>
        <v>533</v>
      </c>
      <c r="S31" s="3">
        <f t="shared" si="6"/>
        <v>40916</v>
      </c>
      <c r="T31" s="3">
        <f t="shared" si="7"/>
        <v>6.52</v>
      </c>
      <c r="U31" s="3">
        <f t="shared" si="8"/>
        <v>6.44</v>
      </c>
      <c r="V31" s="3" t="str">
        <f t="shared" si="9"/>
        <v>dpp4&amp;2I78&amp;Dipeptidyl peptidase IV&amp;533&amp;40916&amp;6.52&amp;6.44 \\</v>
      </c>
    </row>
    <row r="32" spans="2:22">
      <c r="B32">
        <v>28</v>
      </c>
      <c r="C32" t="s">
        <v>154</v>
      </c>
      <c r="D32" t="s">
        <v>155</v>
      </c>
      <c r="E32" t="s">
        <v>156</v>
      </c>
      <c r="F32" t="s">
        <v>75</v>
      </c>
      <c r="G32">
        <v>2113</v>
      </c>
      <c r="H32">
        <v>480</v>
      </c>
      <c r="I32" s="3" t="b">
        <f t="shared" si="1"/>
        <v>1</v>
      </c>
      <c r="J32" s="3">
        <v>480</v>
      </c>
      <c r="K32" s="3">
        <v>34022</v>
      </c>
      <c r="L32" s="3">
        <v>7.5833333333299997</v>
      </c>
      <c r="M32" s="3">
        <v>7.3007171829999997</v>
      </c>
      <c r="O32" s="3" t="str">
        <f t="shared" si="2"/>
        <v>drd3</v>
      </c>
      <c r="P32" s="3" t="str">
        <f t="shared" si="3"/>
        <v>3PBL</v>
      </c>
      <c r="Q32" s="3" t="str">
        <f t="shared" si="4"/>
        <v>Dopamine D3 receptor</v>
      </c>
      <c r="R32" s="3">
        <f t="shared" si="5"/>
        <v>480</v>
      </c>
      <c r="S32" s="3">
        <f t="shared" si="6"/>
        <v>34022</v>
      </c>
      <c r="T32" s="3">
        <f t="shared" si="7"/>
        <v>7.58</v>
      </c>
      <c r="U32" s="3">
        <f t="shared" si="8"/>
        <v>7.3</v>
      </c>
      <c r="V32" s="3" t="str">
        <f t="shared" si="9"/>
        <v>drd3&amp;3PBL&amp;Dopamine D3 receptor&amp;480&amp;34022&amp;7.58&amp;7.3 \\</v>
      </c>
    </row>
    <row r="33" spans="2:22">
      <c r="B33">
        <v>29</v>
      </c>
      <c r="C33" t="s">
        <v>157</v>
      </c>
      <c r="D33" t="s">
        <v>158</v>
      </c>
      <c r="E33" t="s">
        <v>159</v>
      </c>
      <c r="F33" t="s">
        <v>79</v>
      </c>
      <c r="G33">
        <v>1082</v>
      </c>
      <c r="H33">
        <v>231</v>
      </c>
      <c r="I33" s="3" t="b">
        <f t="shared" si="1"/>
        <v>1</v>
      </c>
      <c r="J33" s="3">
        <v>231</v>
      </c>
      <c r="K33" s="3">
        <v>17170</v>
      </c>
      <c r="L33" s="3">
        <v>6.6796536796500003</v>
      </c>
      <c r="M33" s="3">
        <v>7.1027373325600003</v>
      </c>
      <c r="O33" s="3" t="str">
        <f t="shared" si="2"/>
        <v>dyr</v>
      </c>
      <c r="P33" s="3" t="str">
        <f t="shared" si="3"/>
        <v>3NXO</v>
      </c>
      <c r="Q33" s="3" t="str">
        <f t="shared" si="4"/>
        <v>Dihydrofolate reductase</v>
      </c>
      <c r="R33" s="3">
        <f t="shared" si="5"/>
        <v>231</v>
      </c>
      <c r="S33" s="3">
        <f t="shared" si="6"/>
        <v>17170</v>
      </c>
      <c r="T33" s="3">
        <f t="shared" si="7"/>
        <v>6.68</v>
      </c>
      <c r="U33" s="3">
        <f t="shared" si="8"/>
        <v>7.1</v>
      </c>
      <c r="V33" s="3" t="str">
        <f t="shared" si="9"/>
        <v>dyr&amp;3NXO&amp;Dihydrofolate reductase&amp;231&amp;17170&amp;6.68&amp;7.1 \\</v>
      </c>
    </row>
    <row r="34" spans="2:22">
      <c r="B34">
        <v>30</v>
      </c>
      <c r="C34" t="s">
        <v>160</v>
      </c>
      <c r="D34" t="s">
        <v>161</v>
      </c>
      <c r="E34" t="s">
        <v>162</v>
      </c>
      <c r="F34" t="s">
        <v>75</v>
      </c>
      <c r="G34">
        <v>1612</v>
      </c>
      <c r="H34">
        <v>542</v>
      </c>
      <c r="I34" s="3" t="b">
        <f t="shared" si="1"/>
        <v>1</v>
      </c>
      <c r="J34" s="3">
        <v>542</v>
      </c>
      <c r="K34" s="3">
        <v>35020</v>
      </c>
      <c r="L34" s="3">
        <v>7.2712177121800003</v>
      </c>
      <c r="M34" s="3">
        <v>7.7422901199299998</v>
      </c>
      <c r="O34" s="3" t="str">
        <f t="shared" si="2"/>
        <v>egfr</v>
      </c>
      <c r="P34" s="3" t="str">
        <f t="shared" si="3"/>
        <v>2RGP</v>
      </c>
      <c r="Q34" s="3" t="str">
        <f t="shared" si="4"/>
        <v>Epidermal growth factor receptor erbB1</v>
      </c>
      <c r="R34" s="3">
        <f t="shared" si="5"/>
        <v>542</v>
      </c>
      <c r="S34" s="3">
        <f t="shared" si="6"/>
        <v>35020</v>
      </c>
      <c r="T34" s="3">
        <f t="shared" si="7"/>
        <v>7.27</v>
      </c>
      <c r="U34" s="3">
        <f t="shared" si="8"/>
        <v>7.74</v>
      </c>
      <c r="V34" s="3" t="str">
        <f t="shared" si="9"/>
        <v>egfr&amp;2RGP&amp;Epidermal growth factor receptor erbB1&amp;542&amp;35020&amp;7.27&amp;7.74 \\</v>
      </c>
    </row>
    <row r="35" spans="2:22">
      <c r="B35">
        <v>31</v>
      </c>
      <c r="C35" t="s">
        <v>163</v>
      </c>
      <c r="D35" t="s">
        <v>164</v>
      </c>
      <c r="E35" t="s">
        <v>165</v>
      </c>
      <c r="F35" t="s">
        <v>79</v>
      </c>
      <c r="G35">
        <v>1297</v>
      </c>
      <c r="H35">
        <v>383</v>
      </c>
      <c r="I35" s="3" t="b">
        <f t="shared" si="1"/>
        <v>1</v>
      </c>
      <c r="J35" s="3">
        <v>383</v>
      </c>
      <c r="K35" s="3">
        <v>20663</v>
      </c>
      <c r="L35" s="3">
        <v>5.5483028720599998</v>
      </c>
      <c r="M35" s="3">
        <v>6.7163045056400001</v>
      </c>
      <c r="O35" s="3" t="str">
        <f t="shared" ref="O35:O98" si="10">LOWER(C35)</f>
        <v>esr1</v>
      </c>
      <c r="P35" s="3" t="str">
        <f t="shared" ref="P35:P98" si="11">UPPER(D35)</f>
        <v>1SJ0</v>
      </c>
      <c r="Q35" s="3" t="str">
        <f t="shared" ref="Q35:Q98" si="12">E35</f>
        <v>Estrogen receptor alpha</v>
      </c>
      <c r="R35" s="3">
        <f t="shared" si="5"/>
        <v>383</v>
      </c>
      <c r="S35" s="3">
        <f t="shared" si="6"/>
        <v>20663</v>
      </c>
      <c r="T35" s="3">
        <f t="shared" si="7"/>
        <v>5.55</v>
      </c>
      <c r="U35" s="3">
        <f t="shared" si="8"/>
        <v>6.72</v>
      </c>
      <c r="V35" s="3" t="str">
        <f t="shared" si="9"/>
        <v>esr1&amp;1SJ0&amp;Estrogen receptor alpha&amp;383&amp;20663&amp;5.55&amp;6.72 \\</v>
      </c>
    </row>
    <row r="36" spans="2:22">
      <c r="B36">
        <v>32</v>
      </c>
      <c r="C36" t="s">
        <v>166</v>
      </c>
      <c r="D36" t="s">
        <v>167</v>
      </c>
      <c r="E36" t="s">
        <v>168</v>
      </c>
      <c r="F36" t="s">
        <v>79</v>
      </c>
      <c r="G36">
        <v>1343</v>
      </c>
      <c r="H36">
        <v>367</v>
      </c>
      <c r="I36" s="3" t="b">
        <f t="shared" si="1"/>
        <v>1</v>
      </c>
      <c r="J36" s="3">
        <v>367</v>
      </c>
      <c r="K36" s="3">
        <v>20182</v>
      </c>
      <c r="L36" s="3">
        <v>5.2098092643099996</v>
      </c>
      <c r="M36" s="3">
        <v>6.5594589237900003</v>
      </c>
      <c r="O36" s="3" t="str">
        <f t="shared" si="10"/>
        <v>esr2</v>
      </c>
      <c r="P36" s="3" t="str">
        <f t="shared" si="11"/>
        <v>2FSZ</v>
      </c>
      <c r="Q36" s="3" t="str">
        <f t="shared" si="12"/>
        <v>Estrogen receptor beta</v>
      </c>
      <c r="R36" s="3">
        <f t="shared" si="5"/>
        <v>367</v>
      </c>
      <c r="S36" s="3">
        <f t="shared" si="6"/>
        <v>20182</v>
      </c>
      <c r="T36" s="3">
        <f t="shared" si="7"/>
        <v>5.21</v>
      </c>
      <c r="U36" s="3">
        <f t="shared" si="8"/>
        <v>6.56</v>
      </c>
      <c r="V36" s="3" t="str">
        <f t="shared" si="9"/>
        <v>esr2&amp;2FSZ&amp;Estrogen receptor beta&amp;367&amp;20182&amp;5.21&amp;6.56 \\</v>
      </c>
    </row>
    <row r="37" spans="2:22">
      <c r="B37">
        <v>33</v>
      </c>
      <c r="C37" t="s">
        <v>169</v>
      </c>
      <c r="D37" t="s">
        <v>170</v>
      </c>
      <c r="E37" t="s">
        <v>171</v>
      </c>
      <c r="F37" t="s">
        <v>79</v>
      </c>
      <c r="G37">
        <v>3090</v>
      </c>
      <c r="H37">
        <v>537</v>
      </c>
      <c r="I37" s="3" t="b">
        <f t="shared" si="1"/>
        <v>1</v>
      </c>
      <c r="J37" s="3">
        <v>537</v>
      </c>
      <c r="K37" s="3">
        <v>20023</v>
      </c>
      <c r="L37" s="3">
        <v>9.0093109869599992</v>
      </c>
      <c r="M37" s="3">
        <v>8.1840383558899994</v>
      </c>
      <c r="O37" s="3" t="str">
        <f t="shared" si="10"/>
        <v>fa10</v>
      </c>
      <c r="P37" s="3" t="str">
        <f t="shared" si="11"/>
        <v>3KL6</v>
      </c>
      <c r="Q37" s="3" t="str">
        <f t="shared" si="12"/>
        <v>Coagulation factor X</v>
      </c>
      <c r="R37" s="3">
        <f t="shared" si="5"/>
        <v>537</v>
      </c>
      <c r="S37" s="3">
        <f t="shared" si="6"/>
        <v>20023</v>
      </c>
      <c r="T37" s="3">
        <f t="shared" si="7"/>
        <v>9.01</v>
      </c>
      <c r="U37" s="3">
        <f t="shared" si="8"/>
        <v>8.18</v>
      </c>
      <c r="V37" s="3" t="str">
        <f t="shared" si="9"/>
        <v>fa10&amp;3KL6&amp;Coagulation factor X&amp;537&amp;20023&amp;9.01&amp;8.18 \\</v>
      </c>
    </row>
    <row r="38" spans="2:22">
      <c r="B38">
        <v>34</v>
      </c>
      <c r="C38" t="s">
        <v>172</v>
      </c>
      <c r="D38" t="s">
        <v>173</v>
      </c>
      <c r="E38" t="s">
        <v>174</v>
      </c>
      <c r="F38" t="s">
        <v>79</v>
      </c>
      <c r="G38">
        <v>303</v>
      </c>
      <c r="H38">
        <v>114</v>
      </c>
      <c r="I38" s="3" t="b">
        <f t="shared" si="1"/>
        <v>1</v>
      </c>
      <c r="J38" s="3">
        <v>114</v>
      </c>
      <c r="K38" s="3">
        <v>6245</v>
      </c>
      <c r="L38" s="3">
        <v>10.289473684200001</v>
      </c>
      <c r="M38" s="3">
        <v>8.2552441953599995</v>
      </c>
      <c r="O38" s="3" t="str">
        <f t="shared" si="10"/>
        <v>fa7</v>
      </c>
      <c r="P38" s="3" t="str">
        <f t="shared" si="11"/>
        <v>1W7X</v>
      </c>
      <c r="Q38" s="3" t="str">
        <f t="shared" si="12"/>
        <v>Coagulation factor VII</v>
      </c>
      <c r="R38" s="3">
        <f t="shared" si="5"/>
        <v>114</v>
      </c>
      <c r="S38" s="3">
        <f t="shared" si="6"/>
        <v>6245</v>
      </c>
      <c r="T38" s="3">
        <f t="shared" si="7"/>
        <v>10.29</v>
      </c>
      <c r="U38" s="3">
        <f t="shared" si="8"/>
        <v>8.26</v>
      </c>
      <c r="V38" s="3" t="str">
        <f t="shared" si="9"/>
        <v>fa7&amp;1W7X&amp;Coagulation factor VII&amp;114&amp;6245&amp;10.29&amp;8.26 \\</v>
      </c>
    </row>
    <row r="39" spans="2:22">
      <c r="B39">
        <v>35</v>
      </c>
      <c r="C39" t="s">
        <v>175</v>
      </c>
      <c r="D39" t="s">
        <v>176</v>
      </c>
      <c r="E39" t="s">
        <v>177</v>
      </c>
      <c r="F39" t="s">
        <v>79</v>
      </c>
      <c r="G39">
        <v>47</v>
      </c>
      <c r="H39">
        <v>47</v>
      </c>
      <c r="I39" s="3" t="b">
        <f t="shared" si="1"/>
        <v>1</v>
      </c>
      <c r="J39" s="3">
        <v>47</v>
      </c>
      <c r="K39" s="3">
        <v>2749</v>
      </c>
      <c r="L39" s="3">
        <v>6.6808510638299996</v>
      </c>
      <c r="M39" s="3">
        <v>6.5296471444200002</v>
      </c>
      <c r="O39" s="3" t="str">
        <f t="shared" si="10"/>
        <v>fabp4</v>
      </c>
      <c r="P39" s="3" t="str">
        <f t="shared" si="11"/>
        <v>2NNQ</v>
      </c>
      <c r="Q39" s="3" t="str">
        <f t="shared" si="12"/>
        <v>Fatty acid binding protein adipocyte</v>
      </c>
      <c r="R39" s="3">
        <f t="shared" si="5"/>
        <v>47</v>
      </c>
      <c r="S39" s="3">
        <f t="shared" si="6"/>
        <v>2749</v>
      </c>
      <c r="T39" s="3">
        <f t="shared" si="7"/>
        <v>6.68</v>
      </c>
      <c r="U39" s="3">
        <f t="shared" si="8"/>
        <v>6.53</v>
      </c>
      <c r="V39" s="3" t="str">
        <f t="shared" si="9"/>
        <v>fabp4&amp;2NNQ&amp;Fatty acid binding protein adipocyte&amp;47&amp;2749&amp;6.68&amp;6.53 \\</v>
      </c>
    </row>
    <row r="40" spans="2:22">
      <c r="B40">
        <v>36</v>
      </c>
      <c r="C40" t="s">
        <v>178</v>
      </c>
      <c r="D40" t="s">
        <v>179</v>
      </c>
      <c r="E40" t="s">
        <v>180</v>
      </c>
      <c r="F40" t="s">
        <v>79</v>
      </c>
      <c r="G40">
        <v>101</v>
      </c>
      <c r="H40">
        <v>100</v>
      </c>
      <c r="I40" s="3" t="b">
        <f t="shared" si="1"/>
        <v>1</v>
      </c>
      <c r="J40" s="3">
        <v>100</v>
      </c>
      <c r="K40" s="3">
        <v>5350</v>
      </c>
      <c r="L40" s="3">
        <v>8.44</v>
      </c>
      <c r="M40" s="3">
        <v>8.1211214953299997</v>
      </c>
      <c r="O40" s="3" t="str">
        <f t="shared" si="10"/>
        <v>fak1</v>
      </c>
      <c r="P40" s="3" t="str">
        <f t="shared" si="11"/>
        <v>3BZ3</v>
      </c>
      <c r="Q40" s="3" t="str">
        <f t="shared" si="12"/>
        <v>Focal adhesion kinase 1</v>
      </c>
      <c r="R40" s="3">
        <f t="shared" si="5"/>
        <v>100</v>
      </c>
      <c r="S40" s="3">
        <f t="shared" si="6"/>
        <v>5350</v>
      </c>
      <c r="T40" s="3">
        <f t="shared" si="7"/>
        <v>8.44</v>
      </c>
      <c r="U40" s="3">
        <f t="shared" si="8"/>
        <v>8.1199999999999992</v>
      </c>
      <c r="V40" s="3" t="str">
        <f t="shared" si="9"/>
        <v>fak1&amp;3BZ3&amp;Focal adhesion kinase 1&amp;100&amp;5350&amp;8.44&amp;8.12 \\</v>
      </c>
    </row>
    <row r="41" spans="2:22">
      <c r="B41">
        <v>37</v>
      </c>
      <c r="C41" t="s">
        <v>181</v>
      </c>
      <c r="D41" t="s">
        <v>182</v>
      </c>
      <c r="E41" t="s">
        <v>183</v>
      </c>
      <c r="F41" t="s">
        <v>79</v>
      </c>
      <c r="G41">
        <v>327</v>
      </c>
      <c r="H41">
        <v>139</v>
      </c>
      <c r="I41" s="3" t="b">
        <f t="shared" si="1"/>
        <v>1</v>
      </c>
      <c r="J41" s="3">
        <v>139</v>
      </c>
      <c r="K41" s="3">
        <v>333</v>
      </c>
      <c r="L41" s="3">
        <v>7.3309352517999997</v>
      </c>
      <c r="M41" s="3">
        <v>7.5465465465500001</v>
      </c>
      <c r="O41" s="3" t="str">
        <f t="shared" si="10"/>
        <v>fgfr1</v>
      </c>
      <c r="P41" s="3" t="str">
        <f t="shared" si="11"/>
        <v>3C4F</v>
      </c>
      <c r="Q41" s="3" t="str">
        <f t="shared" si="12"/>
        <v>Fibroblast growth factor receptor 1</v>
      </c>
      <c r="R41" s="3">
        <f t="shared" si="5"/>
        <v>139</v>
      </c>
      <c r="S41" s="3">
        <f t="shared" si="6"/>
        <v>333</v>
      </c>
      <c r="T41" s="3">
        <f t="shared" si="7"/>
        <v>7.33</v>
      </c>
      <c r="U41" s="3">
        <f t="shared" si="8"/>
        <v>7.55</v>
      </c>
      <c r="V41" s="3" t="str">
        <f t="shared" si="9"/>
        <v>fgfr1&amp;3C4F&amp;Fibroblast growth factor receptor 1&amp;139&amp;333&amp;7.33&amp;7.55 \\</v>
      </c>
    </row>
    <row r="42" spans="2:22">
      <c r="B42">
        <v>38</v>
      </c>
      <c r="C42" t="s">
        <v>184</v>
      </c>
      <c r="D42" t="s">
        <v>185</v>
      </c>
      <c r="E42" t="s">
        <v>186</v>
      </c>
      <c r="F42" t="s">
        <v>79</v>
      </c>
      <c r="G42">
        <v>159</v>
      </c>
      <c r="H42">
        <v>111</v>
      </c>
      <c r="I42" s="3" t="b">
        <f t="shared" si="1"/>
        <v>1</v>
      </c>
      <c r="J42" s="3">
        <v>111</v>
      </c>
      <c r="K42" s="3">
        <v>5800</v>
      </c>
      <c r="L42" s="3">
        <v>9.7477477477499992</v>
      </c>
      <c r="M42" s="3">
        <v>8.4198275862099994</v>
      </c>
      <c r="O42" s="3" t="str">
        <f t="shared" si="10"/>
        <v>fkb1a</v>
      </c>
      <c r="P42" s="3" t="str">
        <f t="shared" si="11"/>
        <v>1J4H</v>
      </c>
      <c r="Q42" s="3" t="str">
        <f t="shared" si="12"/>
        <v>FK506-binding protein 1A</v>
      </c>
      <c r="R42" s="3">
        <f t="shared" si="5"/>
        <v>111</v>
      </c>
      <c r="S42" s="3">
        <f t="shared" si="6"/>
        <v>5800</v>
      </c>
      <c r="T42" s="3">
        <f t="shared" si="7"/>
        <v>9.75</v>
      </c>
      <c r="U42" s="3">
        <f t="shared" si="8"/>
        <v>8.42</v>
      </c>
      <c r="V42" s="3" t="str">
        <f t="shared" si="9"/>
        <v>fkb1a&amp;1J4H&amp;FK506-binding protein 1A&amp;111&amp;5800&amp;9.75&amp;8.42 \\</v>
      </c>
    </row>
    <row r="43" spans="2:22">
      <c r="B43">
        <v>39</v>
      </c>
      <c r="C43" t="s">
        <v>187</v>
      </c>
      <c r="D43" s="6">
        <v>3.0000000000000002E+37</v>
      </c>
      <c r="E43" t="s">
        <v>188</v>
      </c>
      <c r="F43" t="s">
        <v>75</v>
      </c>
      <c r="G43">
        <v>1430</v>
      </c>
      <c r="H43">
        <v>592</v>
      </c>
      <c r="I43" s="3" t="b">
        <f t="shared" si="1"/>
        <v>1</v>
      </c>
      <c r="J43" s="3">
        <v>592</v>
      </c>
      <c r="K43" s="3">
        <v>51430</v>
      </c>
      <c r="L43" s="3">
        <v>8.1993243243199991</v>
      </c>
      <c r="M43" s="3">
        <v>7.6491347462599997</v>
      </c>
      <c r="O43" s="3" t="str">
        <f t="shared" si="10"/>
        <v>fnta</v>
      </c>
      <c r="P43" s="3" t="str">
        <f t="shared" si="11"/>
        <v>3E+37</v>
      </c>
      <c r="Q43" s="3" t="str">
        <f t="shared" si="12"/>
        <v>Protein farnesyltransferase/geranylgeranyltransferase type I alpha subunit</v>
      </c>
      <c r="R43" s="3">
        <f t="shared" si="5"/>
        <v>592</v>
      </c>
      <c r="S43" s="3">
        <f t="shared" si="6"/>
        <v>51430</v>
      </c>
      <c r="T43" s="3">
        <f t="shared" si="7"/>
        <v>8.1999999999999993</v>
      </c>
      <c r="U43" s="3">
        <f t="shared" si="8"/>
        <v>7.65</v>
      </c>
      <c r="V43" s="3" t="str">
        <f t="shared" si="9"/>
        <v>fnta&amp;3E+37&amp;Protein farnesyltransferase/geranylgeranyltransferase type I alpha subunit&amp;592&amp;51430&amp;8.2&amp;7.65 \\</v>
      </c>
    </row>
    <row r="44" spans="2:22">
      <c r="B44">
        <v>40</v>
      </c>
      <c r="C44" t="s">
        <v>189</v>
      </c>
      <c r="D44" t="s">
        <v>190</v>
      </c>
      <c r="E44" t="s">
        <v>191</v>
      </c>
      <c r="F44" t="s">
        <v>75</v>
      </c>
      <c r="G44">
        <v>85</v>
      </c>
      <c r="H44">
        <v>85</v>
      </c>
      <c r="I44" s="3" t="b">
        <f t="shared" si="1"/>
        <v>1</v>
      </c>
      <c r="J44" s="3">
        <v>85</v>
      </c>
      <c r="K44" s="3">
        <v>8822</v>
      </c>
      <c r="L44" s="3">
        <v>7.0823529411799999</v>
      </c>
      <c r="M44" s="3">
        <v>7.0106551802299997</v>
      </c>
      <c r="O44" s="3" t="str">
        <f t="shared" si="10"/>
        <v>fpps</v>
      </c>
      <c r="P44" s="3" t="str">
        <f t="shared" si="11"/>
        <v>1ZW5</v>
      </c>
      <c r="Q44" s="3" t="str">
        <f t="shared" si="12"/>
        <v>Farnesyl diphosphate synthase</v>
      </c>
      <c r="R44" s="3">
        <f t="shared" si="5"/>
        <v>85</v>
      </c>
      <c r="S44" s="3">
        <f t="shared" si="6"/>
        <v>8822</v>
      </c>
      <c r="T44" s="3">
        <f t="shared" si="7"/>
        <v>7.08</v>
      </c>
      <c r="U44" s="3">
        <f t="shared" si="8"/>
        <v>7.01</v>
      </c>
      <c r="V44" s="3" t="str">
        <f t="shared" si="9"/>
        <v>fpps&amp;1ZW5&amp;Farnesyl diphosphate synthase&amp;85&amp;8822&amp;7.08&amp;7.01 \\</v>
      </c>
    </row>
    <row r="45" spans="2:22">
      <c r="B45">
        <v>41</v>
      </c>
      <c r="C45" t="s">
        <v>192</v>
      </c>
      <c r="D45" t="s">
        <v>193</v>
      </c>
      <c r="E45" t="s">
        <v>194</v>
      </c>
      <c r="F45" t="s">
        <v>79</v>
      </c>
      <c r="G45">
        <v>972</v>
      </c>
      <c r="H45">
        <v>258</v>
      </c>
      <c r="I45" s="3" t="b">
        <f t="shared" si="1"/>
        <v>1</v>
      </c>
      <c r="J45" s="3">
        <v>258</v>
      </c>
      <c r="K45" s="3">
        <v>14987</v>
      </c>
      <c r="L45" s="3">
        <v>5.3333333333299997</v>
      </c>
      <c r="M45" s="3">
        <v>5.9376793220800002</v>
      </c>
      <c r="O45" s="3" t="str">
        <f t="shared" si="10"/>
        <v>gcr</v>
      </c>
      <c r="P45" s="3" t="str">
        <f t="shared" si="11"/>
        <v>3BQD</v>
      </c>
      <c r="Q45" s="3" t="str">
        <f t="shared" si="12"/>
        <v>Glucocorticoid receptor</v>
      </c>
      <c r="R45" s="3">
        <f t="shared" si="5"/>
        <v>258</v>
      </c>
      <c r="S45" s="3">
        <f t="shared" si="6"/>
        <v>14987</v>
      </c>
      <c r="T45" s="3">
        <f t="shared" si="7"/>
        <v>5.33</v>
      </c>
      <c r="U45" s="3">
        <f t="shared" si="8"/>
        <v>5.94</v>
      </c>
      <c r="V45" s="3" t="str">
        <f t="shared" si="9"/>
        <v>gcr&amp;3BQD&amp;Glucocorticoid receptor&amp;258&amp;14987&amp;5.33&amp;5.94 \\</v>
      </c>
    </row>
    <row r="46" spans="2:22">
      <c r="B46">
        <v>42</v>
      </c>
      <c r="C46" t="s">
        <v>195</v>
      </c>
      <c r="D46" t="s">
        <v>196</v>
      </c>
      <c r="E46" t="s">
        <v>197</v>
      </c>
      <c r="F46" t="s">
        <v>79</v>
      </c>
      <c r="G46">
        <v>54</v>
      </c>
      <c r="H46">
        <v>54</v>
      </c>
      <c r="I46" s="3" t="b">
        <f t="shared" si="1"/>
        <v>1</v>
      </c>
      <c r="J46" s="3">
        <v>54</v>
      </c>
      <c r="K46" s="3">
        <v>3799</v>
      </c>
      <c r="L46" s="3">
        <v>8.5740740740699994</v>
      </c>
      <c r="M46" s="3">
        <v>7.9291918925999996</v>
      </c>
      <c r="O46" s="3" t="str">
        <f t="shared" si="10"/>
        <v>glcm</v>
      </c>
      <c r="P46" s="3" t="str">
        <f t="shared" si="11"/>
        <v>2V3F</v>
      </c>
      <c r="Q46" s="3" t="str">
        <f t="shared" si="12"/>
        <v>Beta-glucocerebrosidase</v>
      </c>
      <c r="R46" s="3">
        <f t="shared" si="5"/>
        <v>54</v>
      </c>
      <c r="S46" s="3">
        <f t="shared" si="6"/>
        <v>3799</v>
      </c>
      <c r="T46" s="3">
        <f t="shared" si="7"/>
        <v>8.57</v>
      </c>
      <c r="U46" s="3">
        <f t="shared" si="8"/>
        <v>7.93</v>
      </c>
      <c r="V46" s="3" t="str">
        <f t="shared" si="9"/>
        <v>glcm&amp;2V3F&amp;Beta-glucocerebrosidase&amp;54&amp;3799&amp;8.57&amp;7.93 \\</v>
      </c>
    </row>
    <row r="47" spans="2:22">
      <c r="B47">
        <v>43</v>
      </c>
      <c r="C47" t="s">
        <v>198</v>
      </c>
      <c r="D47" t="s">
        <v>199</v>
      </c>
      <c r="E47" t="s">
        <v>200</v>
      </c>
      <c r="F47" t="s">
        <v>75</v>
      </c>
      <c r="G47">
        <v>476</v>
      </c>
      <c r="H47">
        <v>158</v>
      </c>
      <c r="I47" s="3" t="b">
        <f t="shared" si="1"/>
        <v>1</v>
      </c>
      <c r="J47" s="3">
        <v>158</v>
      </c>
      <c r="K47" s="3">
        <v>11832</v>
      </c>
      <c r="L47" s="3">
        <v>6.4746835443000004</v>
      </c>
      <c r="M47" s="3">
        <v>6.5236646382699996</v>
      </c>
      <c r="O47" s="3" t="str">
        <f t="shared" si="10"/>
        <v>gria2</v>
      </c>
      <c r="P47" s="3" t="str">
        <f t="shared" si="11"/>
        <v>3KGC</v>
      </c>
      <c r="Q47" s="3" t="str">
        <f t="shared" si="12"/>
        <v>Glutamate receptor ionotropic, AMPA 2</v>
      </c>
      <c r="R47" s="3">
        <f t="shared" si="5"/>
        <v>158</v>
      </c>
      <c r="S47" s="3">
        <f t="shared" si="6"/>
        <v>11832</v>
      </c>
      <c r="T47" s="3">
        <f t="shared" si="7"/>
        <v>6.47</v>
      </c>
      <c r="U47" s="3">
        <f t="shared" si="8"/>
        <v>6.52</v>
      </c>
      <c r="V47" s="3" t="str">
        <f t="shared" si="9"/>
        <v>gria2&amp;3KGC&amp;Glutamate receptor ionotropic, AMPA 2&amp;158&amp;11832&amp;6.47&amp;6.52 \\</v>
      </c>
    </row>
    <row r="48" spans="2:22">
      <c r="B48">
        <v>44</v>
      </c>
      <c r="C48" t="s">
        <v>201</v>
      </c>
      <c r="D48" t="s">
        <v>202</v>
      </c>
      <c r="E48" t="s">
        <v>203</v>
      </c>
      <c r="F48" t="s">
        <v>79</v>
      </c>
      <c r="G48">
        <v>136</v>
      </c>
      <c r="H48">
        <v>101</v>
      </c>
      <c r="I48" s="3" t="b">
        <f t="shared" si="1"/>
        <v>1</v>
      </c>
      <c r="J48" s="3">
        <v>101</v>
      </c>
      <c r="K48" s="3">
        <v>6547</v>
      </c>
      <c r="L48" s="3">
        <v>5.8316831683199997</v>
      </c>
      <c r="M48" s="3">
        <v>6.3170917977699999</v>
      </c>
      <c r="O48" s="3" t="str">
        <f t="shared" si="10"/>
        <v>grik1</v>
      </c>
      <c r="P48" s="3" t="str">
        <f t="shared" si="11"/>
        <v>1VSO</v>
      </c>
      <c r="Q48" s="3" t="str">
        <f t="shared" si="12"/>
        <v>Glutamate receptor ionotropic kainate 1</v>
      </c>
      <c r="R48" s="3">
        <f t="shared" si="5"/>
        <v>101</v>
      </c>
      <c r="S48" s="3">
        <f t="shared" si="6"/>
        <v>6547</v>
      </c>
      <c r="T48" s="3">
        <f t="shared" si="7"/>
        <v>5.83</v>
      </c>
      <c r="U48" s="3">
        <f t="shared" si="8"/>
        <v>6.32</v>
      </c>
      <c r="V48" s="3" t="str">
        <f t="shared" si="9"/>
        <v>grik1&amp;1VSO&amp;Glutamate receptor ionotropic kainate 1&amp;101&amp;6547&amp;5.83&amp;6.32 \\</v>
      </c>
    </row>
    <row r="49" spans="2:22">
      <c r="B49">
        <v>45</v>
      </c>
      <c r="C49" t="s">
        <v>204</v>
      </c>
      <c r="D49" t="s">
        <v>205</v>
      </c>
      <c r="E49" t="s">
        <v>206</v>
      </c>
      <c r="F49" t="s">
        <v>75</v>
      </c>
      <c r="G49">
        <v>407</v>
      </c>
      <c r="H49">
        <v>185</v>
      </c>
      <c r="I49" s="3" t="b">
        <f t="shared" si="1"/>
        <v>1</v>
      </c>
      <c r="J49" s="3">
        <v>185</v>
      </c>
      <c r="K49" s="3">
        <v>10299</v>
      </c>
      <c r="L49" s="3">
        <v>10.0162162162</v>
      </c>
      <c r="M49" s="3">
        <v>8.2900281580699993</v>
      </c>
      <c r="O49" s="3" t="str">
        <f t="shared" si="10"/>
        <v>hdac2</v>
      </c>
      <c r="P49" s="3" t="str">
        <f t="shared" si="11"/>
        <v>3MAX</v>
      </c>
      <c r="Q49" s="3" t="str">
        <f t="shared" si="12"/>
        <v>Histone deacetylase 2</v>
      </c>
      <c r="R49" s="3">
        <f t="shared" si="5"/>
        <v>185</v>
      </c>
      <c r="S49" s="3">
        <f t="shared" si="6"/>
        <v>10299</v>
      </c>
      <c r="T49" s="3">
        <f t="shared" si="7"/>
        <v>10.02</v>
      </c>
      <c r="U49" s="3">
        <f t="shared" si="8"/>
        <v>8.2899999999999991</v>
      </c>
      <c r="V49" s="3" t="str">
        <f t="shared" si="9"/>
        <v>hdac2&amp;3MAX&amp;Histone deacetylase 2&amp;185&amp;10299&amp;10.02&amp;8.29 \\</v>
      </c>
    </row>
    <row r="50" spans="2:22">
      <c r="B50">
        <v>46</v>
      </c>
      <c r="C50" t="s">
        <v>207</v>
      </c>
      <c r="D50" t="s">
        <v>208</v>
      </c>
      <c r="E50" t="s">
        <v>209</v>
      </c>
      <c r="F50" t="s">
        <v>75</v>
      </c>
      <c r="G50">
        <v>309</v>
      </c>
      <c r="H50">
        <v>170</v>
      </c>
      <c r="I50" s="3" t="b">
        <f t="shared" si="1"/>
        <v>1</v>
      </c>
      <c r="J50" s="3">
        <v>170</v>
      </c>
      <c r="K50" s="3">
        <v>10448</v>
      </c>
      <c r="L50" s="3">
        <v>9.5235294117600002</v>
      </c>
      <c r="M50" s="3">
        <v>7.9536753445599997</v>
      </c>
      <c r="O50" s="3" t="str">
        <f t="shared" si="10"/>
        <v>hdac8</v>
      </c>
      <c r="P50" s="3" t="str">
        <f t="shared" si="11"/>
        <v>3F07</v>
      </c>
      <c r="Q50" s="3" t="str">
        <f t="shared" si="12"/>
        <v>Histone deacetylase 8</v>
      </c>
      <c r="R50" s="3">
        <f t="shared" si="5"/>
        <v>170</v>
      </c>
      <c r="S50" s="3">
        <f t="shared" si="6"/>
        <v>10448</v>
      </c>
      <c r="T50" s="3">
        <f t="shared" si="7"/>
        <v>9.52</v>
      </c>
      <c r="U50" s="3">
        <f t="shared" si="8"/>
        <v>7.95</v>
      </c>
      <c r="V50" s="3" t="str">
        <f t="shared" si="9"/>
        <v>hdac8&amp;3F07&amp;Histone deacetylase 8&amp;170&amp;10448&amp;9.52&amp;7.95 \\</v>
      </c>
    </row>
    <row r="51" spans="2:22">
      <c r="B51">
        <v>47</v>
      </c>
      <c r="C51" t="s">
        <v>210</v>
      </c>
      <c r="D51" t="s">
        <v>211</v>
      </c>
      <c r="E51" t="s">
        <v>212</v>
      </c>
      <c r="F51" t="s">
        <v>75</v>
      </c>
      <c r="G51">
        <v>167</v>
      </c>
      <c r="H51">
        <v>100</v>
      </c>
      <c r="I51" s="3" t="b">
        <f t="shared" si="1"/>
        <v>1</v>
      </c>
      <c r="J51" s="3">
        <v>100</v>
      </c>
      <c r="K51" s="3">
        <v>6644</v>
      </c>
      <c r="L51" s="3">
        <v>6.42</v>
      </c>
      <c r="M51" s="3">
        <v>6.3470800722499998</v>
      </c>
      <c r="O51" s="3" t="str">
        <f t="shared" si="10"/>
        <v>hivint</v>
      </c>
      <c r="P51" s="3" t="str">
        <f t="shared" si="11"/>
        <v>3NF7</v>
      </c>
      <c r="Q51" s="3" t="str">
        <f t="shared" si="12"/>
        <v>Human immunodeficiency virus type 1 integrase</v>
      </c>
      <c r="R51" s="3">
        <f t="shared" si="5"/>
        <v>100</v>
      </c>
      <c r="S51" s="3">
        <f t="shared" si="6"/>
        <v>6644</v>
      </c>
      <c r="T51" s="3">
        <f t="shared" si="7"/>
        <v>6.42</v>
      </c>
      <c r="U51" s="3">
        <f t="shared" si="8"/>
        <v>6.35</v>
      </c>
      <c r="V51" s="3" t="str">
        <f t="shared" si="9"/>
        <v>hivint&amp;3NF7&amp;Human immunodeficiency virus type 1 integrase&amp;100&amp;6644&amp;6.42&amp;6.35 \\</v>
      </c>
    </row>
    <row r="52" spans="2:22">
      <c r="B52">
        <v>48</v>
      </c>
      <c r="C52" t="s">
        <v>213</v>
      </c>
      <c r="D52" t="s">
        <v>214</v>
      </c>
      <c r="E52" t="s">
        <v>215</v>
      </c>
      <c r="F52" t="s">
        <v>75</v>
      </c>
      <c r="G52">
        <v>1468</v>
      </c>
      <c r="H52">
        <v>536</v>
      </c>
      <c r="I52" s="3" t="b">
        <f t="shared" si="1"/>
        <v>1</v>
      </c>
      <c r="J52" s="3">
        <v>536</v>
      </c>
      <c r="K52" s="3">
        <v>35688</v>
      </c>
      <c r="L52" s="3">
        <v>11.1604477612</v>
      </c>
      <c r="M52" s="3">
        <v>8.7456848240300005</v>
      </c>
      <c r="O52" s="3" t="str">
        <f t="shared" si="10"/>
        <v>hivpr</v>
      </c>
      <c r="P52" s="3" t="str">
        <f t="shared" si="11"/>
        <v>1XL2</v>
      </c>
      <c r="Q52" s="3" t="str">
        <f t="shared" si="12"/>
        <v>Human immunodeficiency virus type 1 protease</v>
      </c>
      <c r="R52" s="3">
        <f t="shared" si="5"/>
        <v>536</v>
      </c>
      <c r="S52" s="3">
        <f t="shared" si="6"/>
        <v>35688</v>
      </c>
      <c r="T52" s="3">
        <f t="shared" si="7"/>
        <v>11.16</v>
      </c>
      <c r="U52" s="3">
        <f t="shared" si="8"/>
        <v>8.75</v>
      </c>
      <c r="V52" s="3" t="str">
        <f t="shared" si="9"/>
        <v>hivpr&amp;1XL2&amp;Human immunodeficiency virus type 1 protease&amp;536&amp;35688&amp;11.16&amp;8.75 \\</v>
      </c>
    </row>
    <row r="53" spans="2:22">
      <c r="B53">
        <v>49</v>
      </c>
      <c r="C53" t="s">
        <v>216</v>
      </c>
      <c r="D53" t="s">
        <v>217</v>
      </c>
      <c r="E53" t="s">
        <v>218</v>
      </c>
      <c r="F53" t="s">
        <v>79</v>
      </c>
      <c r="G53">
        <v>1178</v>
      </c>
      <c r="H53">
        <v>338</v>
      </c>
      <c r="I53" s="3" t="b">
        <f t="shared" si="1"/>
        <v>1</v>
      </c>
      <c r="J53" s="3">
        <v>338</v>
      </c>
      <c r="K53" s="3">
        <v>18879</v>
      </c>
      <c r="L53" s="3">
        <v>4.9792899408300002</v>
      </c>
      <c r="M53" s="3">
        <v>5.6548546003500002</v>
      </c>
      <c r="O53" s="3" t="str">
        <f t="shared" si="10"/>
        <v>hivrt</v>
      </c>
      <c r="P53" s="3" t="str">
        <f t="shared" si="11"/>
        <v>3LAN</v>
      </c>
      <c r="Q53" s="3" t="str">
        <f t="shared" si="12"/>
        <v>Human immunodeficiency virus type 1 reverse transcriptase</v>
      </c>
      <c r="R53" s="3">
        <f t="shared" si="5"/>
        <v>338</v>
      </c>
      <c r="S53" s="3">
        <f t="shared" si="6"/>
        <v>18879</v>
      </c>
      <c r="T53" s="3">
        <f t="shared" si="7"/>
        <v>4.9800000000000004</v>
      </c>
      <c r="U53" s="3">
        <f t="shared" si="8"/>
        <v>5.65</v>
      </c>
      <c r="V53" s="3" t="str">
        <f t="shared" si="9"/>
        <v>hivrt&amp;3LAN&amp;Human immunodeficiency virus type 1 reverse transcriptase&amp;338&amp;18879&amp;4.98&amp;5.65 \\</v>
      </c>
    </row>
    <row r="54" spans="2:22">
      <c r="B54">
        <v>50</v>
      </c>
      <c r="C54" t="s">
        <v>219</v>
      </c>
      <c r="D54" t="s">
        <v>220</v>
      </c>
      <c r="E54" t="s">
        <v>221</v>
      </c>
      <c r="F54" t="s">
        <v>79</v>
      </c>
      <c r="G54">
        <v>527</v>
      </c>
      <c r="H54">
        <v>170</v>
      </c>
      <c r="I54" s="3" t="b">
        <f t="shared" si="1"/>
        <v>1</v>
      </c>
      <c r="J54" s="3">
        <v>170</v>
      </c>
      <c r="K54" s="3">
        <v>8743</v>
      </c>
      <c r="L54" s="3">
        <v>9.7941176470600002</v>
      </c>
      <c r="M54" s="3">
        <v>8.5590758320900004</v>
      </c>
      <c r="O54" s="3" t="str">
        <f t="shared" si="10"/>
        <v>hmdh</v>
      </c>
      <c r="P54" s="3" t="str">
        <f t="shared" si="11"/>
        <v>3CCW</v>
      </c>
      <c r="Q54" s="3" t="str">
        <f t="shared" si="12"/>
        <v>HMG-CoA reductase</v>
      </c>
      <c r="R54" s="3">
        <f t="shared" si="5"/>
        <v>170</v>
      </c>
      <c r="S54" s="3">
        <f t="shared" si="6"/>
        <v>8743</v>
      </c>
      <c r="T54" s="3">
        <f t="shared" si="7"/>
        <v>9.7899999999999991</v>
      </c>
      <c r="U54" s="3">
        <f t="shared" si="8"/>
        <v>8.56</v>
      </c>
      <c r="V54" s="3" t="str">
        <f t="shared" si="9"/>
        <v>hmdh&amp;3CCW&amp;HMG-CoA reductase&amp;170&amp;8743&amp;9.79&amp;8.56 \\</v>
      </c>
    </row>
    <row r="55" spans="2:22">
      <c r="B55">
        <v>51</v>
      </c>
      <c r="C55" t="s">
        <v>222</v>
      </c>
      <c r="D55" t="s">
        <v>223</v>
      </c>
      <c r="E55" t="s">
        <v>224</v>
      </c>
      <c r="F55" t="s">
        <v>75</v>
      </c>
      <c r="G55">
        <v>88</v>
      </c>
      <c r="H55">
        <v>88</v>
      </c>
      <c r="I55" s="3" t="b">
        <f t="shared" si="1"/>
        <v>1</v>
      </c>
      <c r="J55" s="3">
        <v>88</v>
      </c>
      <c r="K55" s="3">
        <v>4848</v>
      </c>
      <c r="L55" s="3">
        <v>5.5568181818199998</v>
      </c>
      <c r="M55" s="3">
        <v>7.2007013201300003</v>
      </c>
      <c r="O55" s="3" t="str">
        <f t="shared" si="10"/>
        <v>hs90a</v>
      </c>
      <c r="P55" s="3" t="str">
        <f t="shared" si="11"/>
        <v>1UYG</v>
      </c>
      <c r="Q55" s="3" t="str">
        <f t="shared" si="12"/>
        <v>Heat shock protein HSP 90-alpha</v>
      </c>
      <c r="R55" s="3">
        <f t="shared" si="5"/>
        <v>88</v>
      </c>
      <c r="S55" s="3">
        <f t="shared" si="6"/>
        <v>4848</v>
      </c>
      <c r="T55" s="3">
        <f t="shared" si="7"/>
        <v>5.56</v>
      </c>
      <c r="U55" s="3">
        <f t="shared" si="8"/>
        <v>7.2</v>
      </c>
      <c r="V55" s="3" t="str">
        <f t="shared" si="9"/>
        <v>hs90a&amp;1UYG&amp;Heat shock protein HSP 90-alpha&amp;88&amp;4848&amp;5.56&amp;7.2 \\</v>
      </c>
    </row>
    <row r="56" spans="2:22">
      <c r="B56">
        <v>52</v>
      </c>
      <c r="C56" t="s">
        <v>225</v>
      </c>
      <c r="D56" t="s">
        <v>226</v>
      </c>
      <c r="E56" t="s">
        <v>227</v>
      </c>
      <c r="F56" t="s">
        <v>79</v>
      </c>
      <c r="G56">
        <v>136</v>
      </c>
      <c r="H56">
        <v>92</v>
      </c>
      <c r="I56" s="3" t="b">
        <f t="shared" si="1"/>
        <v>1</v>
      </c>
      <c r="J56" s="3">
        <v>92</v>
      </c>
      <c r="K56" s="3">
        <v>4696</v>
      </c>
      <c r="L56" s="3">
        <v>6.7826086956499996</v>
      </c>
      <c r="M56" s="3">
        <v>6.9667802385000002</v>
      </c>
      <c r="O56" s="3" t="str">
        <f t="shared" si="10"/>
        <v>hxk4</v>
      </c>
      <c r="P56" s="3" t="str">
        <f t="shared" si="11"/>
        <v>3F9M</v>
      </c>
      <c r="Q56" s="3" t="str">
        <f t="shared" si="12"/>
        <v>Hexokinase type IV</v>
      </c>
      <c r="R56" s="3">
        <f t="shared" si="5"/>
        <v>92</v>
      </c>
      <c r="S56" s="3">
        <f t="shared" si="6"/>
        <v>4696</v>
      </c>
      <c r="T56" s="3">
        <f t="shared" si="7"/>
        <v>6.78</v>
      </c>
      <c r="U56" s="3">
        <f t="shared" si="8"/>
        <v>6.97</v>
      </c>
      <c r="V56" s="3" t="str">
        <f t="shared" si="9"/>
        <v>hxk4&amp;3F9M&amp;Hexokinase type IV&amp;92&amp;4696&amp;6.78&amp;6.97 \\</v>
      </c>
    </row>
    <row r="57" spans="2:22">
      <c r="B57">
        <v>53</v>
      </c>
      <c r="C57" t="s">
        <v>228</v>
      </c>
      <c r="D57" t="s">
        <v>229</v>
      </c>
      <c r="E57" t="s">
        <v>230</v>
      </c>
      <c r="F57" t="s">
        <v>79</v>
      </c>
      <c r="G57">
        <v>370</v>
      </c>
      <c r="H57">
        <v>148</v>
      </c>
      <c r="I57" s="3" t="b">
        <f t="shared" si="1"/>
        <v>1</v>
      </c>
      <c r="J57" s="3">
        <v>148</v>
      </c>
      <c r="K57" s="3">
        <v>9291</v>
      </c>
      <c r="L57" s="3">
        <v>7.9459459459500001</v>
      </c>
      <c r="M57" s="3">
        <v>8.2723065332000001</v>
      </c>
      <c r="O57" s="3" t="str">
        <f t="shared" si="10"/>
        <v>igf1r</v>
      </c>
      <c r="P57" s="3" t="str">
        <f t="shared" si="11"/>
        <v>2OJ9</v>
      </c>
      <c r="Q57" s="3" t="str">
        <f t="shared" si="12"/>
        <v>Insulin-like growth factor I receptor</v>
      </c>
      <c r="R57" s="3">
        <f t="shared" si="5"/>
        <v>148</v>
      </c>
      <c r="S57" s="3">
        <f t="shared" si="6"/>
        <v>9291</v>
      </c>
      <c r="T57" s="3">
        <f t="shared" si="7"/>
        <v>7.95</v>
      </c>
      <c r="U57" s="3">
        <f t="shared" si="8"/>
        <v>8.27</v>
      </c>
      <c r="V57" s="3" t="str">
        <f t="shared" si="9"/>
        <v>igf1r&amp;2OJ9&amp;Insulin-like growth factor I receptor&amp;148&amp;9291&amp;7.95&amp;8.27 \\</v>
      </c>
    </row>
    <row r="58" spans="2:22">
      <c r="B58">
        <v>54</v>
      </c>
      <c r="C58" t="s">
        <v>231</v>
      </c>
      <c r="D58" t="s">
        <v>232</v>
      </c>
      <c r="E58" t="s">
        <v>233</v>
      </c>
      <c r="F58" t="s">
        <v>79</v>
      </c>
      <c r="G58">
        <v>44</v>
      </c>
      <c r="H58">
        <v>44</v>
      </c>
      <c r="I58" s="3" t="b">
        <f t="shared" si="1"/>
        <v>0</v>
      </c>
      <c r="J58" s="3">
        <v>43</v>
      </c>
      <c r="K58" s="3">
        <v>2300</v>
      </c>
      <c r="L58" s="3">
        <v>7.1395348837199997</v>
      </c>
      <c r="M58" s="3">
        <v>6.17434782609</v>
      </c>
      <c r="O58" s="3" t="str">
        <f t="shared" si="10"/>
        <v>inha</v>
      </c>
      <c r="P58" s="3" t="str">
        <f t="shared" si="11"/>
        <v>2H7L</v>
      </c>
      <c r="Q58" s="3" t="str">
        <f t="shared" si="12"/>
        <v>Enoyl-[acyl-carrier-protein] reductase</v>
      </c>
      <c r="R58" s="3">
        <f t="shared" si="5"/>
        <v>43</v>
      </c>
      <c r="S58" s="3">
        <f t="shared" si="6"/>
        <v>2300</v>
      </c>
      <c r="T58" s="3">
        <f t="shared" si="7"/>
        <v>7.14</v>
      </c>
      <c r="U58" s="3">
        <f t="shared" si="8"/>
        <v>6.17</v>
      </c>
      <c r="V58" s="3" t="str">
        <f t="shared" si="9"/>
        <v>inha&amp;2H7L&amp;Enoyl-[acyl-carrier-protein] reductase&amp;43&amp;2300&amp;7.14&amp;6.17 \\</v>
      </c>
    </row>
    <row r="59" spans="2:22">
      <c r="B59">
        <v>55</v>
      </c>
      <c r="C59" t="s">
        <v>234</v>
      </c>
      <c r="D59" t="s">
        <v>235</v>
      </c>
      <c r="E59" t="s">
        <v>236</v>
      </c>
      <c r="F59" t="s">
        <v>79</v>
      </c>
      <c r="G59">
        <v>324</v>
      </c>
      <c r="H59">
        <v>138</v>
      </c>
      <c r="I59" s="3" t="b">
        <f t="shared" si="1"/>
        <v>1</v>
      </c>
      <c r="J59" s="3">
        <v>138</v>
      </c>
      <c r="K59" s="3">
        <v>8487</v>
      </c>
      <c r="L59" s="3">
        <v>7.7246376811599999</v>
      </c>
      <c r="M59" s="3">
        <v>7.62377754212</v>
      </c>
      <c r="O59" s="3" t="str">
        <f t="shared" si="10"/>
        <v>ital</v>
      </c>
      <c r="P59" s="3" t="str">
        <f t="shared" si="11"/>
        <v>2ICA</v>
      </c>
      <c r="Q59" s="3" t="str">
        <f t="shared" si="12"/>
        <v>Leukocyte adhesion glycoprotein LFA-1 alpha</v>
      </c>
      <c r="R59" s="3">
        <f t="shared" si="5"/>
        <v>138</v>
      </c>
      <c r="S59" s="3">
        <f t="shared" si="6"/>
        <v>8487</v>
      </c>
      <c r="T59" s="3">
        <f t="shared" si="7"/>
        <v>7.72</v>
      </c>
      <c r="U59" s="3">
        <f t="shared" si="8"/>
        <v>7.62</v>
      </c>
      <c r="V59" s="3" t="str">
        <f t="shared" si="9"/>
        <v>ital&amp;2ICA&amp;Leukocyte adhesion glycoprotein LFA-1 alpha&amp;138&amp;8487&amp;7.72&amp;7.62 \\</v>
      </c>
    </row>
    <row r="60" spans="2:22">
      <c r="B60">
        <v>56</v>
      </c>
      <c r="C60" t="s">
        <v>237</v>
      </c>
      <c r="D60" t="s">
        <v>238</v>
      </c>
      <c r="E60" t="s">
        <v>239</v>
      </c>
      <c r="F60" t="s">
        <v>75</v>
      </c>
      <c r="G60">
        <v>246</v>
      </c>
      <c r="H60">
        <v>130</v>
      </c>
      <c r="I60" s="3" t="b">
        <f t="shared" si="1"/>
        <v>0</v>
      </c>
      <c r="J60" s="3">
        <v>107</v>
      </c>
      <c r="K60" s="3">
        <v>6495</v>
      </c>
      <c r="L60" s="3">
        <v>6.23364485981</v>
      </c>
      <c r="M60" s="3">
        <v>6.6267898383399997</v>
      </c>
      <c r="O60" s="3" t="str">
        <f t="shared" si="10"/>
        <v>jak2</v>
      </c>
      <c r="P60" s="3" t="str">
        <f t="shared" si="11"/>
        <v>3LPB</v>
      </c>
      <c r="Q60" s="3" t="str">
        <f t="shared" si="12"/>
        <v>Tyrosine-protein kinase JAK2</v>
      </c>
      <c r="R60" s="3">
        <f t="shared" si="5"/>
        <v>107</v>
      </c>
      <c r="S60" s="3">
        <f t="shared" si="6"/>
        <v>6495</v>
      </c>
      <c r="T60" s="3">
        <f t="shared" si="7"/>
        <v>6.23</v>
      </c>
      <c r="U60" s="3">
        <f t="shared" si="8"/>
        <v>6.63</v>
      </c>
      <c r="V60" s="3" t="str">
        <f t="shared" si="9"/>
        <v>jak2&amp;3LPB&amp;Tyrosine-protein kinase JAK2&amp;107&amp;6495&amp;6.23&amp;6.63 \\</v>
      </c>
    </row>
    <row r="61" spans="2:22">
      <c r="B61">
        <v>57</v>
      </c>
      <c r="C61" t="s">
        <v>240</v>
      </c>
      <c r="D61" t="s">
        <v>241</v>
      </c>
      <c r="E61" t="s">
        <v>242</v>
      </c>
      <c r="F61" t="s">
        <v>79</v>
      </c>
      <c r="G61">
        <v>272</v>
      </c>
      <c r="H61">
        <v>116</v>
      </c>
      <c r="I61" s="3" t="b">
        <f t="shared" si="1"/>
        <v>1</v>
      </c>
      <c r="J61" s="3">
        <v>116</v>
      </c>
      <c r="K61" s="3">
        <v>6848</v>
      </c>
      <c r="L61" s="3">
        <v>6.7758620689700004</v>
      </c>
      <c r="M61" s="3">
        <v>6.1822429906499998</v>
      </c>
      <c r="O61" s="3" t="str">
        <f t="shared" si="10"/>
        <v>kif11</v>
      </c>
      <c r="P61" s="3" t="str">
        <f t="shared" si="11"/>
        <v>3CJO</v>
      </c>
      <c r="Q61" s="3" t="str">
        <f t="shared" si="12"/>
        <v>Kinesin-like protein 1</v>
      </c>
      <c r="R61" s="3">
        <f t="shared" si="5"/>
        <v>116</v>
      </c>
      <c r="S61" s="3">
        <f t="shared" si="6"/>
        <v>6848</v>
      </c>
      <c r="T61" s="3">
        <f t="shared" si="7"/>
        <v>6.78</v>
      </c>
      <c r="U61" s="3">
        <f t="shared" si="8"/>
        <v>6.18</v>
      </c>
      <c r="V61" s="3" t="str">
        <f t="shared" si="9"/>
        <v>kif11&amp;3CJO&amp;Kinesin-like protein 1&amp;116&amp;6848&amp;6.78&amp;6.18 \\</v>
      </c>
    </row>
    <row r="62" spans="2:22">
      <c r="B62">
        <v>58</v>
      </c>
      <c r="C62" t="s">
        <v>243</v>
      </c>
      <c r="D62" t="s">
        <v>244</v>
      </c>
      <c r="E62" t="s">
        <v>245</v>
      </c>
      <c r="F62" t="s">
        <v>75</v>
      </c>
      <c r="G62">
        <v>378</v>
      </c>
      <c r="H62">
        <v>166</v>
      </c>
      <c r="I62" s="3" t="b">
        <f t="shared" si="1"/>
        <v>1</v>
      </c>
      <c r="J62" s="3">
        <v>166</v>
      </c>
      <c r="K62" s="3">
        <v>10447</v>
      </c>
      <c r="L62" s="3">
        <v>7.8012048192799996</v>
      </c>
      <c r="M62" s="3">
        <v>7.5743275581500003</v>
      </c>
      <c r="O62" s="3" t="str">
        <f t="shared" si="10"/>
        <v>kit</v>
      </c>
      <c r="P62" s="3" t="str">
        <f t="shared" si="11"/>
        <v>3G0E</v>
      </c>
      <c r="Q62" s="3" t="str">
        <f t="shared" si="12"/>
        <v>Stem cell growth factor receptor</v>
      </c>
      <c r="R62" s="3">
        <f t="shared" si="5"/>
        <v>166</v>
      </c>
      <c r="S62" s="3">
        <f t="shared" si="6"/>
        <v>10447</v>
      </c>
      <c r="T62" s="3">
        <f t="shared" si="7"/>
        <v>7.8</v>
      </c>
      <c r="U62" s="3">
        <f t="shared" si="8"/>
        <v>7.57</v>
      </c>
      <c r="V62" s="3" t="str">
        <f t="shared" si="9"/>
        <v>kit&amp;3G0E&amp;Stem cell growth factor receptor&amp;166&amp;10447&amp;7.8&amp;7.57 \\</v>
      </c>
    </row>
    <row r="63" spans="2:22">
      <c r="B63">
        <v>59</v>
      </c>
      <c r="C63" t="s">
        <v>246</v>
      </c>
      <c r="D63" t="s">
        <v>247</v>
      </c>
      <c r="E63" t="s">
        <v>248</v>
      </c>
      <c r="F63" t="s">
        <v>79</v>
      </c>
      <c r="G63">
        <v>57</v>
      </c>
      <c r="H63">
        <v>57</v>
      </c>
      <c r="I63" s="3" t="b">
        <f t="shared" si="1"/>
        <v>1</v>
      </c>
      <c r="J63" s="3">
        <v>57</v>
      </c>
      <c r="K63" s="3">
        <v>2850</v>
      </c>
      <c r="L63" s="3">
        <v>6.7017543859600002</v>
      </c>
      <c r="M63" s="3">
        <v>7.6007017543900002</v>
      </c>
      <c r="O63" s="3" t="str">
        <f t="shared" si="10"/>
        <v>kith</v>
      </c>
      <c r="P63" s="3" t="str">
        <f t="shared" si="11"/>
        <v>2B8T</v>
      </c>
      <c r="Q63" s="3" t="str">
        <f t="shared" si="12"/>
        <v>Thymidine kinase</v>
      </c>
      <c r="R63" s="3">
        <f t="shared" si="5"/>
        <v>57</v>
      </c>
      <c r="S63" s="3">
        <f t="shared" si="6"/>
        <v>2850</v>
      </c>
      <c r="T63" s="3">
        <f t="shared" si="7"/>
        <v>6.7</v>
      </c>
      <c r="U63" s="3">
        <f t="shared" si="8"/>
        <v>7.6</v>
      </c>
      <c r="V63" s="3" t="str">
        <f t="shared" si="9"/>
        <v>kith&amp;2B8T&amp;Thymidine kinase&amp;57&amp;2850&amp;6.7&amp;7.6 \\</v>
      </c>
    </row>
    <row r="64" spans="2:22">
      <c r="B64">
        <v>60</v>
      </c>
      <c r="C64" t="s">
        <v>249</v>
      </c>
      <c r="D64" t="s">
        <v>250</v>
      </c>
      <c r="E64" t="s">
        <v>251</v>
      </c>
      <c r="F64" t="s">
        <v>75</v>
      </c>
      <c r="G64">
        <v>331</v>
      </c>
      <c r="H64">
        <v>135</v>
      </c>
      <c r="I64" s="3" t="b">
        <f t="shared" si="1"/>
        <v>1</v>
      </c>
      <c r="J64" s="3">
        <v>135</v>
      </c>
      <c r="K64" s="3">
        <v>8692</v>
      </c>
      <c r="L64" s="3">
        <v>5.67407407407</v>
      </c>
      <c r="M64" s="3">
        <v>6.8519328117800002</v>
      </c>
      <c r="O64" s="3" t="str">
        <f t="shared" si="10"/>
        <v>kpcb</v>
      </c>
      <c r="P64" s="3" t="str">
        <f t="shared" si="11"/>
        <v>2I0E</v>
      </c>
      <c r="Q64" s="3" t="str">
        <f t="shared" si="12"/>
        <v>Protein kinase C beta</v>
      </c>
      <c r="R64" s="3">
        <f t="shared" si="5"/>
        <v>135</v>
      </c>
      <c r="S64" s="3">
        <f t="shared" si="6"/>
        <v>8692</v>
      </c>
      <c r="T64" s="3">
        <f t="shared" si="7"/>
        <v>5.67</v>
      </c>
      <c r="U64" s="3">
        <f t="shared" si="8"/>
        <v>6.85</v>
      </c>
      <c r="V64" s="3" t="str">
        <f t="shared" si="9"/>
        <v>kpcb&amp;2I0E&amp;Protein kinase C beta&amp;135&amp;8692&amp;5.67&amp;6.85 \\</v>
      </c>
    </row>
    <row r="65" spans="2:22">
      <c r="B65">
        <v>61</v>
      </c>
      <c r="C65" t="s">
        <v>252</v>
      </c>
      <c r="D65" t="s">
        <v>253</v>
      </c>
      <c r="E65" t="s">
        <v>254</v>
      </c>
      <c r="F65" t="s">
        <v>79</v>
      </c>
      <c r="G65">
        <v>916</v>
      </c>
      <c r="H65">
        <v>420</v>
      </c>
      <c r="I65" s="3" t="b">
        <f t="shared" si="1"/>
        <v>1</v>
      </c>
      <c r="J65" s="3">
        <v>420</v>
      </c>
      <c r="K65" s="3">
        <v>27374</v>
      </c>
      <c r="L65" s="3">
        <v>7.1976190476199999</v>
      </c>
      <c r="M65" s="3">
        <v>7.3245415357599999</v>
      </c>
      <c r="O65" s="3" t="str">
        <f t="shared" si="10"/>
        <v>lck</v>
      </c>
      <c r="P65" s="3" t="str">
        <f t="shared" si="11"/>
        <v>2OF2</v>
      </c>
      <c r="Q65" s="3" t="str">
        <f t="shared" si="12"/>
        <v>Tyrosine-protein kinase LCK</v>
      </c>
      <c r="R65" s="3">
        <f t="shared" si="5"/>
        <v>420</v>
      </c>
      <c r="S65" s="3">
        <f t="shared" si="6"/>
        <v>27374</v>
      </c>
      <c r="T65" s="3">
        <f t="shared" si="7"/>
        <v>7.2</v>
      </c>
      <c r="U65" s="3">
        <f t="shared" si="8"/>
        <v>7.32</v>
      </c>
      <c r="V65" s="3" t="str">
        <f t="shared" si="9"/>
        <v>lck&amp;2OF2&amp;Tyrosine-protein kinase LCK&amp;420&amp;27374&amp;7.2&amp;7.32 \\</v>
      </c>
    </row>
    <row r="66" spans="2:22">
      <c r="B66">
        <v>62</v>
      </c>
      <c r="C66" t="s">
        <v>255</v>
      </c>
      <c r="D66" t="s">
        <v>256</v>
      </c>
      <c r="E66" t="s">
        <v>257</v>
      </c>
      <c r="F66" t="s">
        <v>75</v>
      </c>
      <c r="G66">
        <v>343</v>
      </c>
      <c r="H66">
        <v>171</v>
      </c>
      <c r="I66" s="3" t="b">
        <f t="shared" si="1"/>
        <v>1</v>
      </c>
      <c r="J66" s="3">
        <v>171</v>
      </c>
      <c r="K66" s="3">
        <v>9448</v>
      </c>
      <c r="L66" s="3">
        <v>7.6959064327500002</v>
      </c>
      <c r="M66" s="3">
        <v>7.5863674851800003</v>
      </c>
      <c r="O66" s="3" t="str">
        <f t="shared" si="10"/>
        <v>lkha4</v>
      </c>
      <c r="P66" s="3" t="str">
        <f t="shared" si="11"/>
        <v>3CHP</v>
      </c>
      <c r="Q66" s="3" t="str">
        <f t="shared" si="12"/>
        <v>Leukotriene A4 hydrolase</v>
      </c>
      <c r="R66" s="3">
        <f t="shared" si="5"/>
        <v>171</v>
      </c>
      <c r="S66" s="3">
        <f t="shared" si="6"/>
        <v>9448</v>
      </c>
      <c r="T66" s="3">
        <f t="shared" si="7"/>
        <v>7.7</v>
      </c>
      <c r="U66" s="3">
        <f t="shared" si="8"/>
        <v>7.59</v>
      </c>
      <c r="V66" s="3" t="str">
        <f t="shared" si="9"/>
        <v>lkha4&amp;3CHP&amp;Leukotriene A4 hydrolase&amp;171&amp;9448&amp;7.7&amp;7.59 \\</v>
      </c>
    </row>
    <row r="67" spans="2:22">
      <c r="B67">
        <v>63</v>
      </c>
      <c r="C67" t="s">
        <v>258</v>
      </c>
      <c r="D67" t="s">
        <v>259</v>
      </c>
      <c r="E67" t="s">
        <v>260</v>
      </c>
      <c r="F67" t="s">
        <v>75</v>
      </c>
      <c r="G67">
        <v>184</v>
      </c>
      <c r="H67">
        <v>101</v>
      </c>
      <c r="I67" s="3" t="b">
        <f t="shared" si="1"/>
        <v>1</v>
      </c>
      <c r="J67" s="3">
        <v>101</v>
      </c>
      <c r="K67" s="3">
        <v>6147</v>
      </c>
      <c r="L67" s="3">
        <v>4.6732673267299996</v>
      </c>
      <c r="M67" s="3">
        <v>5.5848381324199998</v>
      </c>
      <c r="O67" s="3" t="str">
        <f t="shared" si="10"/>
        <v>mapk2</v>
      </c>
      <c r="P67" s="3" t="str">
        <f t="shared" si="11"/>
        <v>3M2W</v>
      </c>
      <c r="Q67" s="3" t="str">
        <f t="shared" si="12"/>
        <v>MAP kinase-activated protein kinase 2</v>
      </c>
      <c r="R67" s="3">
        <f t="shared" si="5"/>
        <v>101</v>
      </c>
      <c r="S67" s="3">
        <f t="shared" si="6"/>
        <v>6147</v>
      </c>
      <c r="T67" s="3">
        <f t="shared" si="7"/>
        <v>4.67</v>
      </c>
      <c r="U67" s="3">
        <f t="shared" si="8"/>
        <v>5.58</v>
      </c>
      <c r="V67" s="3" t="str">
        <f t="shared" si="9"/>
        <v>mapk2&amp;3M2W&amp;MAP kinase-activated protein kinase 2&amp;101&amp;6147&amp;4.67&amp;5.58 \\</v>
      </c>
    </row>
    <row r="68" spans="2:22">
      <c r="B68">
        <v>64</v>
      </c>
      <c r="C68" t="s">
        <v>261</v>
      </c>
      <c r="D68" t="s">
        <v>262</v>
      </c>
      <c r="E68" t="s">
        <v>263</v>
      </c>
      <c r="F68" t="s">
        <v>79</v>
      </c>
      <c r="G68">
        <v>201</v>
      </c>
      <c r="H68">
        <v>94</v>
      </c>
      <c r="I68" s="3" t="b">
        <f t="shared" si="1"/>
        <v>1</v>
      </c>
      <c r="J68" s="3">
        <v>94</v>
      </c>
      <c r="K68" s="3">
        <v>5146</v>
      </c>
      <c r="L68" s="3">
        <v>5.4255319148899996</v>
      </c>
      <c r="M68" s="3">
        <v>5.9090555771500002</v>
      </c>
      <c r="O68" s="3" t="str">
        <f t="shared" si="10"/>
        <v>mcr</v>
      </c>
      <c r="P68" s="3" t="str">
        <f t="shared" si="11"/>
        <v>2AA2</v>
      </c>
      <c r="Q68" s="3" t="str">
        <f t="shared" si="12"/>
        <v>Mineralocorticoid receptor</v>
      </c>
      <c r="R68" s="3">
        <f t="shared" si="5"/>
        <v>94</v>
      </c>
      <c r="S68" s="3">
        <f t="shared" si="6"/>
        <v>5146</v>
      </c>
      <c r="T68" s="3">
        <f t="shared" si="7"/>
        <v>5.43</v>
      </c>
      <c r="U68" s="3">
        <f t="shared" si="8"/>
        <v>5.91</v>
      </c>
      <c r="V68" s="3" t="str">
        <f t="shared" si="9"/>
        <v>mcr&amp;2AA2&amp;Mineralocorticoid receptor&amp;94&amp;5146&amp;5.43&amp;5.91 \\</v>
      </c>
    </row>
    <row r="69" spans="2:22">
      <c r="B69">
        <v>65</v>
      </c>
      <c r="C69" t="s">
        <v>264</v>
      </c>
      <c r="D69" t="s">
        <v>265</v>
      </c>
      <c r="E69" t="s">
        <v>266</v>
      </c>
      <c r="F69" t="s">
        <v>79</v>
      </c>
      <c r="G69">
        <v>333</v>
      </c>
      <c r="H69">
        <v>166</v>
      </c>
      <c r="I69" s="3" t="b">
        <f t="shared" si="1"/>
        <v>1</v>
      </c>
      <c r="J69" s="3">
        <v>166</v>
      </c>
      <c r="K69" s="3">
        <v>11240</v>
      </c>
      <c r="L69" s="3">
        <v>7.4457831325299999</v>
      </c>
      <c r="M69" s="3">
        <v>7.4778469750900003</v>
      </c>
      <c r="O69" s="3" t="str">
        <f t="shared" si="10"/>
        <v>met</v>
      </c>
      <c r="P69" s="3" t="str">
        <f t="shared" si="11"/>
        <v>3LQ8</v>
      </c>
      <c r="Q69" s="3" t="str">
        <f t="shared" si="12"/>
        <v>Hepatocyte growth factor receptor</v>
      </c>
      <c r="R69" s="3">
        <f t="shared" si="5"/>
        <v>166</v>
      </c>
      <c r="S69" s="3">
        <f t="shared" si="6"/>
        <v>11240</v>
      </c>
      <c r="T69" s="3">
        <f t="shared" si="7"/>
        <v>7.45</v>
      </c>
      <c r="U69" s="3">
        <f t="shared" si="8"/>
        <v>7.48</v>
      </c>
      <c r="V69" s="3" t="str">
        <f t="shared" si="9"/>
        <v>met&amp;3LQ8&amp;Hepatocyte growth factor receptor&amp;166&amp;11240&amp;7.45&amp;7.48 \\</v>
      </c>
    </row>
    <row r="70" spans="2:22">
      <c r="B70">
        <v>66</v>
      </c>
      <c r="C70" t="s">
        <v>267</v>
      </c>
      <c r="D70" t="s">
        <v>268</v>
      </c>
      <c r="E70" t="s">
        <v>269</v>
      </c>
      <c r="F70" t="s">
        <v>79</v>
      </c>
      <c r="G70">
        <v>79</v>
      </c>
      <c r="H70">
        <v>79</v>
      </c>
      <c r="I70" s="3" t="b">
        <f t="shared" ref="I70:I106" si="13">H70=J70</f>
        <v>1</v>
      </c>
      <c r="J70" s="3">
        <v>79</v>
      </c>
      <c r="K70" s="3">
        <v>4548</v>
      </c>
      <c r="L70" s="3">
        <v>7.2531645569599998</v>
      </c>
      <c r="M70" s="3">
        <v>6.8350923482799999</v>
      </c>
      <c r="O70" s="3" t="str">
        <f t="shared" si="10"/>
        <v>mk01</v>
      </c>
      <c r="P70" s="3" t="str">
        <f t="shared" si="11"/>
        <v>2OJG</v>
      </c>
      <c r="Q70" s="3" t="str">
        <f t="shared" si="12"/>
        <v>MAP kinase ERK2</v>
      </c>
      <c r="R70" s="3">
        <f t="shared" ref="R70:R106" si="14">J70</f>
        <v>79</v>
      </c>
      <c r="S70" s="3">
        <f t="shared" ref="S70:S106" si="15">K70</f>
        <v>4548</v>
      </c>
      <c r="T70" s="3">
        <f t="shared" ref="T70:T106" si="16">ROUND(L70,2)</f>
        <v>7.25</v>
      </c>
      <c r="U70" s="3">
        <f t="shared" ref="U70:U106" si="17">ROUND(M70,2)</f>
        <v>6.84</v>
      </c>
      <c r="V70" s="3" t="str">
        <f t="shared" ref="V70:V106" si="18">O70&amp;"&amp;"&amp;P70&amp;"&amp;"&amp;Q70&amp;"&amp;"&amp;R70&amp;"&amp;"&amp;S70&amp;"&amp;"&amp;T70&amp;"&amp;"&amp;U70&amp;" \\"</f>
        <v>mk01&amp;2OJG&amp;MAP kinase ERK2&amp;79&amp;4548&amp;7.25&amp;6.84 \\</v>
      </c>
    </row>
    <row r="71" spans="2:22">
      <c r="B71">
        <v>67</v>
      </c>
      <c r="C71" t="s">
        <v>270</v>
      </c>
      <c r="D71" t="s">
        <v>271</v>
      </c>
      <c r="E71" t="s">
        <v>272</v>
      </c>
      <c r="F71" t="s">
        <v>79</v>
      </c>
      <c r="G71">
        <v>199</v>
      </c>
      <c r="H71">
        <v>104</v>
      </c>
      <c r="I71" s="3" t="b">
        <f t="shared" si="13"/>
        <v>1</v>
      </c>
      <c r="J71" s="3">
        <v>104</v>
      </c>
      <c r="K71" s="3">
        <v>6599</v>
      </c>
      <c r="L71" s="3">
        <v>6.625</v>
      </c>
      <c r="M71" s="3">
        <v>6.7134414305199996</v>
      </c>
      <c r="O71" s="3" t="str">
        <f t="shared" si="10"/>
        <v>mk10</v>
      </c>
      <c r="P71" s="3" t="str">
        <f t="shared" si="11"/>
        <v>2ZDT</v>
      </c>
      <c r="Q71" s="3" t="str">
        <f t="shared" si="12"/>
        <v>c-Jun N-terminal kinase 3</v>
      </c>
      <c r="R71" s="3">
        <f t="shared" si="14"/>
        <v>104</v>
      </c>
      <c r="S71" s="3">
        <f t="shared" si="15"/>
        <v>6599</v>
      </c>
      <c r="T71" s="3">
        <f t="shared" si="16"/>
        <v>6.63</v>
      </c>
      <c r="U71" s="3">
        <f t="shared" si="17"/>
        <v>6.71</v>
      </c>
      <c r="V71" s="3" t="str">
        <f t="shared" si="18"/>
        <v>mk10&amp;2ZDT&amp;c-Jun N-terminal kinase 3&amp;104&amp;6599&amp;6.63&amp;6.71 \\</v>
      </c>
    </row>
    <row r="72" spans="2:22">
      <c r="B72">
        <v>68</v>
      </c>
      <c r="C72" t="s">
        <v>273</v>
      </c>
      <c r="D72" t="s">
        <v>274</v>
      </c>
      <c r="E72" t="s">
        <v>275</v>
      </c>
      <c r="F72" t="s">
        <v>79</v>
      </c>
      <c r="G72">
        <v>2205</v>
      </c>
      <c r="H72">
        <v>578</v>
      </c>
      <c r="I72" s="3" t="b">
        <f t="shared" si="13"/>
        <v>1</v>
      </c>
      <c r="J72" s="3">
        <v>578</v>
      </c>
      <c r="K72" s="3">
        <v>35810</v>
      </c>
      <c r="L72" s="3">
        <v>7.3096885813099997</v>
      </c>
      <c r="M72" s="3">
        <v>7.02884669087</v>
      </c>
      <c r="O72" s="3" t="str">
        <f t="shared" si="10"/>
        <v>mk14</v>
      </c>
      <c r="P72" s="3" t="str">
        <f t="shared" si="11"/>
        <v>2QD9</v>
      </c>
      <c r="Q72" s="3" t="str">
        <f t="shared" si="12"/>
        <v>MAP kinase p38 alpha</v>
      </c>
      <c r="R72" s="3">
        <f t="shared" si="14"/>
        <v>578</v>
      </c>
      <c r="S72" s="3">
        <f t="shared" si="15"/>
        <v>35810</v>
      </c>
      <c r="T72" s="3">
        <f t="shared" si="16"/>
        <v>7.31</v>
      </c>
      <c r="U72" s="3">
        <f t="shared" si="17"/>
        <v>7.03</v>
      </c>
      <c r="V72" s="3" t="str">
        <f t="shared" si="18"/>
        <v>mk14&amp;2QD9&amp;MAP kinase p38 alpha&amp;578&amp;35810&amp;7.31&amp;7.03 \\</v>
      </c>
    </row>
    <row r="73" spans="2:22">
      <c r="B73">
        <v>69</v>
      </c>
      <c r="C73" t="s">
        <v>276</v>
      </c>
      <c r="D73" t="s">
        <v>277</v>
      </c>
      <c r="E73" t="s">
        <v>278</v>
      </c>
      <c r="F73" t="s">
        <v>79</v>
      </c>
      <c r="G73">
        <v>1632</v>
      </c>
      <c r="H73">
        <v>572</v>
      </c>
      <c r="I73" s="3" t="b">
        <f t="shared" si="13"/>
        <v>1</v>
      </c>
      <c r="J73" s="3">
        <v>572</v>
      </c>
      <c r="K73" s="3">
        <v>37126</v>
      </c>
      <c r="L73" s="3">
        <v>8.9807692307700009</v>
      </c>
      <c r="M73" s="3">
        <v>8.29168237893</v>
      </c>
      <c r="O73" s="3" t="str">
        <f t="shared" si="10"/>
        <v>mmp13</v>
      </c>
      <c r="P73" s="3" t="str">
        <f t="shared" si="11"/>
        <v>830C</v>
      </c>
      <c r="Q73" s="3" t="str">
        <f t="shared" si="12"/>
        <v>Matrix metalloproteinase 13</v>
      </c>
      <c r="R73" s="3">
        <f t="shared" si="14"/>
        <v>572</v>
      </c>
      <c r="S73" s="3">
        <f t="shared" si="15"/>
        <v>37126</v>
      </c>
      <c r="T73" s="3">
        <f t="shared" si="16"/>
        <v>8.98</v>
      </c>
      <c r="U73" s="3">
        <f t="shared" si="17"/>
        <v>8.2899999999999991</v>
      </c>
      <c r="V73" s="3" t="str">
        <f t="shared" si="18"/>
        <v>mmp13&amp;830C&amp;Matrix metalloproteinase 13&amp;572&amp;37126&amp;8.98&amp;8.29 \\</v>
      </c>
    </row>
    <row r="74" spans="2:22">
      <c r="B74">
        <v>70</v>
      </c>
      <c r="C74" t="s">
        <v>279</v>
      </c>
      <c r="D74" t="s">
        <v>280</v>
      </c>
      <c r="E74" t="s">
        <v>281</v>
      </c>
      <c r="F74" t="s">
        <v>75</v>
      </c>
      <c r="G74">
        <v>308</v>
      </c>
      <c r="H74">
        <v>121</v>
      </c>
      <c r="I74" s="3" t="b">
        <f t="shared" si="13"/>
        <v>1</v>
      </c>
      <c r="J74" s="3">
        <v>121</v>
      </c>
      <c r="K74" s="3">
        <v>8147</v>
      </c>
      <c r="L74" s="3">
        <v>6.9173553719000003</v>
      </c>
      <c r="M74" s="3">
        <v>8.0209893212200001</v>
      </c>
      <c r="O74" s="3" t="str">
        <f t="shared" si="10"/>
        <v>mp2k1</v>
      </c>
      <c r="P74" s="3" t="str">
        <f t="shared" si="11"/>
        <v>3EQH</v>
      </c>
      <c r="Q74" s="3" t="str">
        <f t="shared" si="12"/>
        <v>Dual specificity mitogen-activated protein kinase kinase 1</v>
      </c>
      <c r="R74" s="3">
        <f t="shared" si="14"/>
        <v>121</v>
      </c>
      <c r="S74" s="3">
        <f t="shared" si="15"/>
        <v>8147</v>
      </c>
      <c r="T74" s="3">
        <f t="shared" si="16"/>
        <v>6.92</v>
      </c>
      <c r="U74" s="3">
        <f t="shared" si="17"/>
        <v>8.02</v>
      </c>
      <c r="V74" s="3" t="str">
        <f t="shared" si="18"/>
        <v>mp2k1&amp;3EQH&amp;Dual specificity mitogen-activated protein kinase kinase 1&amp;121&amp;8147&amp;6.92&amp;8.02 \\</v>
      </c>
    </row>
    <row r="75" spans="2:22">
      <c r="B75">
        <v>71</v>
      </c>
      <c r="C75" t="s">
        <v>282</v>
      </c>
      <c r="D75" t="s">
        <v>283</v>
      </c>
      <c r="E75" t="s">
        <v>284</v>
      </c>
      <c r="F75" t="s">
        <v>75</v>
      </c>
      <c r="G75">
        <v>311</v>
      </c>
      <c r="H75">
        <v>100</v>
      </c>
      <c r="I75" s="3" t="b">
        <f t="shared" si="13"/>
        <v>1</v>
      </c>
      <c r="J75" s="3">
        <v>100</v>
      </c>
      <c r="K75" s="3">
        <v>8050</v>
      </c>
      <c r="L75" s="3">
        <v>4.8600000000000003</v>
      </c>
      <c r="M75" s="3">
        <v>5.4980124223600004</v>
      </c>
      <c r="O75" s="3" t="str">
        <f t="shared" si="10"/>
        <v>nos1</v>
      </c>
      <c r="P75" s="3" t="str">
        <f t="shared" si="11"/>
        <v>1QW6</v>
      </c>
      <c r="Q75" s="3" t="str">
        <f t="shared" si="12"/>
        <v>Nitric-oxide synthase, brain</v>
      </c>
      <c r="R75" s="3">
        <f t="shared" si="14"/>
        <v>100</v>
      </c>
      <c r="S75" s="3">
        <f t="shared" si="15"/>
        <v>8050</v>
      </c>
      <c r="T75" s="3">
        <f t="shared" si="16"/>
        <v>4.8600000000000003</v>
      </c>
      <c r="U75" s="3">
        <f t="shared" si="17"/>
        <v>5.5</v>
      </c>
      <c r="V75" s="3" t="str">
        <f t="shared" si="18"/>
        <v>nos1&amp;1QW6&amp;Nitric-oxide synthase, brain&amp;100&amp;8050&amp;4.86&amp;5.5 \\</v>
      </c>
    </row>
    <row r="76" spans="2:22">
      <c r="B76">
        <v>72</v>
      </c>
      <c r="C76" t="s">
        <v>285</v>
      </c>
      <c r="D76" t="s">
        <v>286</v>
      </c>
      <c r="E76" t="s">
        <v>287</v>
      </c>
      <c r="F76" t="s">
        <v>79</v>
      </c>
      <c r="G76">
        <v>200</v>
      </c>
      <c r="H76">
        <v>98</v>
      </c>
      <c r="I76" s="3" t="b">
        <f t="shared" si="13"/>
        <v>1</v>
      </c>
      <c r="J76" s="3">
        <v>98</v>
      </c>
      <c r="K76" s="3">
        <v>6199</v>
      </c>
      <c r="L76" s="3">
        <v>8.3877551020399999</v>
      </c>
      <c r="M76" s="3">
        <v>7.0101629294999999</v>
      </c>
      <c r="O76" s="3" t="str">
        <f t="shared" si="10"/>
        <v>nram</v>
      </c>
      <c r="P76" s="3" t="str">
        <f t="shared" si="11"/>
        <v>1B9V</v>
      </c>
      <c r="Q76" s="3" t="str">
        <f t="shared" si="12"/>
        <v>Neuraminidase</v>
      </c>
      <c r="R76" s="3">
        <f t="shared" si="14"/>
        <v>98</v>
      </c>
      <c r="S76" s="3">
        <f t="shared" si="15"/>
        <v>6199</v>
      </c>
      <c r="T76" s="3">
        <f t="shared" si="16"/>
        <v>8.39</v>
      </c>
      <c r="U76" s="3">
        <f t="shared" si="17"/>
        <v>7.01</v>
      </c>
      <c r="V76" s="3" t="str">
        <f t="shared" si="18"/>
        <v>nram&amp;1B9V&amp;Neuraminidase&amp;98&amp;6199&amp;8.39&amp;7.01 \\</v>
      </c>
    </row>
    <row r="77" spans="2:22">
      <c r="B77">
        <v>73</v>
      </c>
      <c r="C77" t="s">
        <v>288</v>
      </c>
      <c r="D77" t="s">
        <v>289</v>
      </c>
      <c r="E77" t="s">
        <v>290</v>
      </c>
      <c r="F77" t="s">
        <v>75</v>
      </c>
      <c r="G77">
        <v>173</v>
      </c>
      <c r="H77">
        <v>99</v>
      </c>
      <c r="I77" s="3" t="b">
        <f t="shared" si="13"/>
        <v>1</v>
      </c>
      <c r="J77" s="3">
        <v>99</v>
      </c>
      <c r="K77" s="3">
        <v>5146</v>
      </c>
      <c r="L77" s="3">
        <v>10.121212121199999</v>
      </c>
      <c r="M77" s="3">
        <v>9.6319471434100006</v>
      </c>
      <c r="O77" s="3" t="str">
        <f t="shared" si="10"/>
        <v>pa2ga</v>
      </c>
      <c r="P77" s="3" t="str">
        <f t="shared" si="11"/>
        <v>1KVO</v>
      </c>
      <c r="Q77" s="3" t="str">
        <f t="shared" si="12"/>
        <v>Phospholipase A2 group IIA</v>
      </c>
      <c r="R77" s="3">
        <f t="shared" si="14"/>
        <v>99</v>
      </c>
      <c r="S77" s="3">
        <f t="shared" si="15"/>
        <v>5146</v>
      </c>
      <c r="T77" s="3">
        <f t="shared" si="16"/>
        <v>10.119999999999999</v>
      </c>
      <c r="U77" s="3">
        <f t="shared" si="17"/>
        <v>9.6300000000000008</v>
      </c>
      <c r="V77" s="3" t="str">
        <f t="shared" si="18"/>
        <v>pa2ga&amp;1KVO&amp;Phospholipase A2 group IIA&amp;99&amp;5146&amp;10.12&amp;9.63 \\</v>
      </c>
    </row>
    <row r="78" spans="2:22">
      <c r="B78">
        <v>74</v>
      </c>
      <c r="C78" t="s">
        <v>291</v>
      </c>
      <c r="D78" t="s">
        <v>292</v>
      </c>
      <c r="E78" t="s">
        <v>293</v>
      </c>
      <c r="F78" t="s">
        <v>75</v>
      </c>
      <c r="G78">
        <v>1031</v>
      </c>
      <c r="H78">
        <v>508</v>
      </c>
      <c r="I78" s="3" t="b">
        <f t="shared" si="13"/>
        <v>1</v>
      </c>
      <c r="J78" s="3">
        <v>508</v>
      </c>
      <c r="K78" s="3">
        <v>30035</v>
      </c>
      <c r="L78" s="3">
        <v>5.0748031496100001</v>
      </c>
      <c r="M78" s="3">
        <v>5.5730647577800001</v>
      </c>
      <c r="O78" s="3" t="str">
        <f t="shared" si="10"/>
        <v>parp1</v>
      </c>
      <c r="P78" s="3" t="str">
        <f t="shared" si="11"/>
        <v>3L3M</v>
      </c>
      <c r="Q78" s="3" t="str">
        <f t="shared" si="12"/>
        <v>Poly [ADP-ribose] polymerase-1</v>
      </c>
      <c r="R78" s="3">
        <f t="shared" si="14"/>
        <v>508</v>
      </c>
      <c r="S78" s="3">
        <f t="shared" si="15"/>
        <v>30035</v>
      </c>
      <c r="T78" s="3">
        <f t="shared" si="16"/>
        <v>5.07</v>
      </c>
      <c r="U78" s="3">
        <f t="shared" si="17"/>
        <v>5.57</v>
      </c>
      <c r="V78" s="3" t="str">
        <f t="shared" si="18"/>
        <v>parp1&amp;3L3M&amp;Poly [ADP-ribose] polymerase-1&amp;508&amp;30035&amp;5.07&amp;5.57 \\</v>
      </c>
    </row>
    <row r="79" spans="2:22">
      <c r="B79">
        <v>75</v>
      </c>
      <c r="C79" t="s">
        <v>294</v>
      </c>
      <c r="D79" t="s">
        <v>295</v>
      </c>
      <c r="E79" t="s">
        <v>296</v>
      </c>
      <c r="F79" t="s">
        <v>75</v>
      </c>
      <c r="G79">
        <v>958</v>
      </c>
      <c r="H79">
        <v>398</v>
      </c>
      <c r="I79" s="3" t="b">
        <f t="shared" si="13"/>
        <v>1</v>
      </c>
      <c r="J79" s="3">
        <v>398</v>
      </c>
      <c r="K79" s="3">
        <v>27521</v>
      </c>
      <c r="L79" s="3">
        <v>6.9472361809000001</v>
      </c>
      <c r="M79" s="3">
        <v>7.6324261473100004</v>
      </c>
      <c r="O79" s="3" t="str">
        <f t="shared" si="10"/>
        <v>pde5a</v>
      </c>
      <c r="P79" s="3" t="str">
        <f t="shared" si="11"/>
        <v>1UDT</v>
      </c>
      <c r="Q79" s="3" t="str">
        <f t="shared" si="12"/>
        <v>Phosphodiesterase 5A</v>
      </c>
      <c r="R79" s="3">
        <f t="shared" si="14"/>
        <v>398</v>
      </c>
      <c r="S79" s="3">
        <f t="shared" si="15"/>
        <v>27521</v>
      </c>
      <c r="T79" s="3">
        <f t="shared" si="16"/>
        <v>6.95</v>
      </c>
      <c r="U79" s="3">
        <f t="shared" si="17"/>
        <v>7.63</v>
      </c>
      <c r="V79" s="3" t="str">
        <f t="shared" si="18"/>
        <v>pde5a&amp;1UDT&amp;Phosphodiesterase 5A&amp;398&amp;27521&amp;6.95&amp;7.63 \\</v>
      </c>
    </row>
    <row r="80" spans="2:22">
      <c r="B80">
        <v>76</v>
      </c>
      <c r="C80" t="s">
        <v>297</v>
      </c>
      <c r="D80" t="s">
        <v>298</v>
      </c>
      <c r="E80" t="s">
        <v>299</v>
      </c>
      <c r="F80" t="s">
        <v>75</v>
      </c>
      <c r="G80">
        <v>534</v>
      </c>
      <c r="H80">
        <v>195</v>
      </c>
      <c r="I80" s="3" t="b">
        <f t="shared" si="13"/>
        <v>1</v>
      </c>
      <c r="J80" s="3">
        <v>195</v>
      </c>
      <c r="K80" s="3">
        <v>10797</v>
      </c>
      <c r="L80" s="3">
        <v>4.6615384615400002</v>
      </c>
      <c r="M80" s="3">
        <v>4.7155691395800003</v>
      </c>
      <c r="O80" s="3" t="str">
        <f t="shared" si="10"/>
        <v>pgh1</v>
      </c>
      <c r="P80" s="3" t="str">
        <f t="shared" si="11"/>
        <v>2OYU</v>
      </c>
      <c r="Q80" s="3" t="str">
        <f t="shared" si="12"/>
        <v>Cyclooxygenase-1</v>
      </c>
      <c r="R80" s="3">
        <f t="shared" si="14"/>
        <v>195</v>
      </c>
      <c r="S80" s="3">
        <f t="shared" si="15"/>
        <v>10797</v>
      </c>
      <c r="T80" s="3">
        <f t="shared" si="16"/>
        <v>4.66</v>
      </c>
      <c r="U80" s="3">
        <f t="shared" si="17"/>
        <v>4.72</v>
      </c>
      <c r="V80" s="3" t="str">
        <f t="shared" si="18"/>
        <v>pgh1&amp;2OYU&amp;Cyclooxygenase-1&amp;195&amp;10797&amp;4.66&amp;4.72 \\</v>
      </c>
    </row>
    <row r="81" spans="2:22">
      <c r="B81">
        <v>77</v>
      </c>
      <c r="C81" t="s">
        <v>300</v>
      </c>
      <c r="D81" t="s">
        <v>301</v>
      </c>
      <c r="E81" t="s">
        <v>302</v>
      </c>
      <c r="F81" t="s">
        <v>75</v>
      </c>
      <c r="G81">
        <v>1707</v>
      </c>
      <c r="H81">
        <v>435</v>
      </c>
      <c r="I81" s="3" t="b">
        <f t="shared" si="13"/>
        <v>1</v>
      </c>
      <c r="J81" s="3">
        <v>435</v>
      </c>
      <c r="K81" s="3">
        <v>23135</v>
      </c>
      <c r="L81" s="3">
        <v>5.1379310344800002</v>
      </c>
      <c r="M81" s="3">
        <v>5.2791009293300002</v>
      </c>
      <c r="O81" s="3" t="str">
        <f t="shared" si="10"/>
        <v>pgh2</v>
      </c>
      <c r="P81" s="3" t="str">
        <f t="shared" si="11"/>
        <v>3LN1</v>
      </c>
      <c r="Q81" s="3" t="str">
        <f t="shared" si="12"/>
        <v>Cyclooxygenase-2</v>
      </c>
      <c r="R81" s="3">
        <f t="shared" si="14"/>
        <v>435</v>
      </c>
      <c r="S81" s="3">
        <f t="shared" si="15"/>
        <v>23135</v>
      </c>
      <c r="T81" s="3">
        <f t="shared" si="16"/>
        <v>5.14</v>
      </c>
      <c r="U81" s="3">
        <f t="shared" si="17"/>
        <v>5.28</v>
      </c>
      <c r="V81" s="3" t="str">
        <f t="shared" si="18"/>
        <v>pgh2&amp;3LN1&amp;Cyclooxygenase-2&amp;435&amp;23135&amp;5.14&amp;5.28 \\</v>
      </c>
    </row>
    <row r="82" spans="2:22">
      <c r="B82">
        <v>78</v>
      </c>
      <c r="C82" t="s">
        <v>303</v>
      </c>
      <c r="D82" t="s">
        <v>304</v>
      </c>
      <c r="E82" t="s">
        <v>305</v>
      </c>
      <c r="F82" t="s">
        <v>75</v>
      </c>
      <c r="G82">
        <v>227</v>
      </c>
      <c r="H82">
        <v>107</v>
      </c>
      <c r="I82" s="3" t="b">
        <f t="shared" si="13"/>
        <v>1</v>
      </c>
      <c r="J82" s="3">
        <v>107</v>
      </c>
      <c r="K82" s="3">
        <v>6797</v>
      </c>
      <c r="L82" s="3">
        <v>7.1588785046699996</v>
      </c>
      <c r="M82" s="3">
        <v>7.9536560247199999</v>
      </c>
      <c r="O82" s="3" t="str">
        <f t="shared" si="10"/>
        <v>plk1</v>
      </c>
      <c r="P82" s="3" t="str">
        <f t="shared" si="11"/>
        <v>2OWB</v>
      </c>
      <c r="Q82" s="3" t="str">
        <f t="shared" si="12"/>
        <v>Serine/threonine-protein kinase PLK1</v>
      </c>
      <c r="R82" s="3">
        <f t="shared" si="14"/>
        <v>107</v>
      </c>
      <c r="S82" s="3">
        <f t="shared" si="15"/>
        <v>6797</v>
      </c>
      <c r="T82" s="3">
        <f t="shared" si="16"/>
        <v>7.16</v>
      </c>
      <c r="U82" s="3">
        <f t="shared" si="17"/>
        <v>7.95</v>
      </c>
      <c r="V82" s="3" t="str">
        <f t="shared" si="18"/>
        <v>plk1&amp;2OWB&amp;Serine/threonine-protein kinase PLK1&amp;107&amp;6797&amp;7.16&amp;7.95 \\</v>
      </c>
    </row>
    <row r="83" spans="2:22">
      <c r="B83">
        <v>79</v>
      </c>
      <c r="C83" t="s">
        <v>306</v>
      </c>
      <c r="D83" t="s">
        <v>307</v>
      </c>
      <c r="E83" t="s">
        <v>308</v>
      </c>
      <c r="F83" t="s">
        <v>79</v>
      </c>
      <c r="G83">
        <v>225</v>
      </c>
      <c r="H83">
        <v>103</v>
      </c>
      <c r="I83" s="3" t="b">
        <f t="shared" si="13"/>
        <v>1</v>
      </c>
      <c r="J83" s="3">
        <v>103</v>
      </c>
      <c r="K83" s="3">
        <v>6950</v>
      </c>
      <c r="L83" s="3">
        <v>3.9320388349500002</v>
      </c>
      <c r="M83" s="3">
        <v>6.0807194244599998</v>
      </c>
      <c r="O83" s="3" t="str">
        <f t="shared" si="10"/>
        <v>pnph</v>
      </c>
      <c r="P83" s="3" t="str">
        <f t="shared" si="11"/>
        <v>3BGS</v>
      </c>
      <c r="Q83" s="3" t="str">
        <f t="shared" si="12"/>
        <v>Purine nucleoside phosphorylase</v>
      </c>
      <c r="R83" s="3">
        <f t="shared" si="14"/>
        <v>103</v>
      </c>
      <c r="S83" s="3">
        <f t="shared" si="15"/>
        <v>6950</v>
      </c>
      <c r="T83" s="3">
        <f t="shared" si="16"/>
        <v>3.93</v>
      </c>
      <c r="U83" s="3">
        <f t="shared" si="17"/>
        <v>6.08</v>
      </c>
      <c r="V83" s="3" t="str">
        <f t="shared" si="18"/>
        <v>pnph&amp;3BGS&amp;Purine nucleoside phosphorylase&amp;103&amp;6950&amp;3.93&amp;6.08 \\</v>
      </c>
    </row>
    <row r="84" spans="2:22">
      <c r="B84">
        <v>80</v>
      </c>
      <c r="C84" t="s">
        <v>309</v>
      </c>
      <c r="D84" t="s">
        <v>310</v>
      </c>
      <c r="E84" t="s">
        <v>311</v>
      </c>
      <c r="F84" t="s">
        <v>79</v>
      </c>
      <c r="G84">
        <v>1040</v>
      </c>
      <c r="H84">
        <v>373</v>
      </c>
      <c r="I84" s="3" t="b">
        <f t="shared" si="13"/>
        <v>1</v>
      </c>
      <c r="J84" s="3">
        <v>373</v>
      </c>
      <c r="K84" s="3">
        <v>19356</v>
      </c>
      <c r="L84" s="3">
        <v>9.7479892761400002</v>
      </c>
      <c r="M84" s="3">
        <v>8.9793345732599992</v>
      </c>
      <c r="O84" s="3" t="str">
        <f t="shared" si="10"/>
        <v>ppara</v>
      </c>
      <c r="P84" s="3" t="str">
        <f t="shared" si="11"/>
        <v>2P54</v>
      </c>
      <c r="Q84" s="3" t="str">
        <f t="shared" si="12"/>
        <v>Peroxisome proliferator-activated receptor alpha</v>
      </c>
      <c r="R84" s="3">
        <f t="shared" si="14"/>
        <v>373</v>
      </c>
      <c r="S84" s="3">
        <f t="shared" si="15"/>
        <v>19356</v>
      </c>
      <c r="T84" s="3">
        <f t="shared" si="16"/>
        <v>9.75</v>
      </c>
      <c r="U84" s="3">
        <f t="shared" si="17"/>
        <v>8.98</v>
      </c>
      <c r="V84" s="3" t="str">
        <f t="shared" si="18"/>
        <v>ppara&amp;2P54&amp;Peroxisome proliferator-activated receptor alpha&amp;373&amp;19356&amp;9.75&amp;8.98 \\</v>
      </c>
    </row>
    <row r="85" spans="2:22">
      <c r="B85">
        <v>81</v>
      </c>
      <c r="C85" t="s">
        <v>312</v>
      </c>
      <c r="D85" t="s">
        <v>313</v>
      </c>
      <c r="E85" t="s">
        <v>314</v>
      </c>
      <c r="F85" t="s">
        <v>79</v>
      </c>
      <c r="G85">
        <v>699</v>
      </c>
      <c r="H85">
        <v>240</v>
      </c>
      <c r="I85" s="3" t="b">
        <f t="shared" si="13"/>
        <v>1</v>
      </c>
      <c r="J85" s="3">
        <v>240</v>
      </c>
      <c r="K85" s="3">
        <v>12223</v>
      </c>
      <c r="L85" s="3">
        <v>8.9541666666699999</v>
      </c>
      <c r="M85" s="3">
        <v>8.6881289372499992</v>
      </c>
      <c r="O85" s="3" t="str">
        <f t="shared" si="10"/>
        <v>ppard</v>
      </c>
      <c r="P85" s="3" t="str">
        <f t="shared" si="11"/>
        <v>2ZNP</v>
      </c>
      <c r="Q85" s="3" t="str">
        <f t="shared" si="12"/>
        <v>Peroxisome proliferator-activated receptor delta</v>
      </c>
      <c r="R85" s="3">
        <f t="shared" si="14"/>
        <v>240</v>
      </c>
      <c r="S85" s="3">
        <f t="shared" si="15"/>
        <v>12223</v>
      </c>
      <c r="T85" s="3">
        <f t="shared" si="16"/>
        <v>8.9499999999999993</v>
      </c>
      <c r="U85" s="3">
        <f t="shared" si="17"/>
        <v>8.69</v>
      </c>
      <c r="V85" s="3" t="str">
        <f t="shared" si="18"/>
        <v>ppard&amp;2ZNP&amp;Peroxisome proliferator-activated receptor delta&amp;240&amp;12223&amp;8.95&amp;8.69 \\</v>
      </c>
    </row>
    <row r="86" spans="2:22">
      <c r="B86">
        <v>82</v>
      </c>
      <c r="C86" t="s">
        <v>315</v>
      </c>
      <c r="D86" t="s">
        <v>316</v>
      </c>
      <c r="E86" t="s">
        <v>317</v>
      </c>
      <c r="F86" t="s">
        <v>75</v>
      </c>
      <c r="G86">
        <v>1245</v>
      </c>
      <c r="H86">
        <v>484</v>
      </c>
      <c r="I86" s="3" t="b">
        <f t="shared" si="13"/>
        <v>1</v>
      </c>
      <c r="J86" s="3">
        <v>484</v>
      </c>
      <c r="K86" s="3">
        <v>25256</v>
      </c>
      <c r="L86" s="3">
        <v>9.1900826446299995</v>
      </c>
      <c r="M86" s="3">
        <v>8.6108647450099998</v>
      </c>
      <c r="O86" s="3" t="str">
        <f t="shared" si="10"/>
        <v>pparg</v>
      </c>
      <c r="P86" s="3" t="str">
        <f t="shared" si="11"/>
        <v>2GTK</v>
      </c>
      <c r="Q86" s="3" t="str">
        <f t="shared" si="12"/>
        <v>Peroxisome proliferator-activated receptor gamma</v>
      </c>
      <c r="R86" s="3">
        <f t="shared" si="14"/>
        <v>484</v>
      </c>
      <c r="S86" s="3">
        <f t="shared" si="15"/>
        <v>25256</v>
      </c>
      <c r="T86" s="3">
        <f t="shared" si="16"/>
        <v>9.19</v>
      </c>
      <c r="U86" s="3">
        <f t="shared" si="17"/>
        <v>8.61</v>
      </c>
      <c r="V86" s="3" t="str">
        <f t="shared" si="18"/>
        <v>pparg&amp;2GTK&amp;Peroxisome proliferator-activated receptor gamma&amp;484&amp;25256&amp;9.19&amp;8.61 \\</v>
      </c>
    </row>
    <row r="87" spans="2:22">
      <c r="B87">
        <v>83</v>
      </c>
      <c r="C87" t="s">
        <v>318</v>
      </c>
      <c r="D87" t="s">
        <v>319</v>
      </c>
      <c r="E87" t="s">
        <v>320</v>
      </c>
      <c r="F87" t="s">
        <v>79</v>
      </c>
      <c r="G87">
        <v>1114</v>
      </c>
      <c r="H87">
        <v>293</v>
      </c>
      <c r="I87" s="3" t="b">
        <f t="shared" si="13"/>
        <v>1</v>
      </c>
      <c r="J87" s="3">
        <v>293</v>
      </c>
      <c r="K87" s="3">
        <v>15642</v>
      </c>
      <c r="L87" s="3">
        <v>3.9488054607500001</v>
      </c>
      <c r="M87" s="3">
        <v>4.6544559519200002</v>
      </c>
      <c r="O87" s="3" t="str">
        <f t="shared" si="10"/>
        <v>prgr</v>
      </c>
      <c r="P87" s="3" t="str">
        <f t="shared" si="11"/>
        <v>3KBA</v>
      </c>
      <c r="Q87" s="3" t="str">
        <f t="shared" si="12"/>
        <v>Progesterone receptor</v>
      </c>
      <c r="R87" s="3">
        <f t="shared" si="14"/>
        <v>293</v>
      </c>
      <c r="S87" s="3">
        <f t="shared" si="15"/>
        <v>15642</v>
      </c>
      <c r="T87" s="3">
        <f t="shared" si="16"/>
        <v>3.95</v>
      </c>
      <c r="U87" s="3">
        <f t="shared" si="17"/>
        <v>4.6500000000000004</v>
      </c>
      <c r="V87" s="3" t="str">
        <f t="shared" si="18"/>
        <v>prgr&amp;3KBA&amp;Progesterone receptor&amp;293&amp;15642&amp;3.95&amp;4.65 \\</v>
      </c>
    </row>
    <row r="88" spans="2:22">
      <c r="B88">
        <v>84</v>
      </c>
      <c r="C88" t="s">
        <v>321</v>
      </c>
      <c r="D88" t="s">
        <v>322</v>
      </c>
      <c r="E88" t="s">
        <v>323</v>
      </c>
      <c r="F88" t="s">
        <v>79</v>
      </c>
      <c r="G88">
        <v>264</v>
      </c>
      <c r="H88">
        <v>130</v>
      </c>
      <c r="I88" s="3" t="b">
        <f t="shared" si="13"/>
        <v>1</v>
      </c>
      <c r="J88" s="3">
        <v>130</v>
      </c>
      <c r="K88" s="3">
        <v>7243</v>
      </c>
      <c r="L88" s="3">
        <v>8.9846153846199996</v>
      </c>
      <c r="M88" s="3">
        <v>7.6241888720100004</v>
      </c>
      <c r="O88" s="3" t="str">
        <f t="shared" si="10"/>
        <v>ptn1</v>
      </c>
      <c r="P88" s="3" t="str">
        <f t="shared" si="11"/>
        <v>2AZR</v>
      </c>
      <c r="Q88" s="3" t="str">
        <f t="shared" si="12"/>
        <v>Protein-tyrosine phosphatase 1B</v>
      </c>
      <c r="R88" s="3">
        <f t="shared" si="14"/>
        <v>130</v>
      </c>
      <c r="S88" s="3">
        <f t="shared" si="15"/>
        <v>7243</v>
      </c>
      <c r="T88" s="3">
        <f t="shared" si="16"/>
        <v>8.98</v>
      </c>
      <c r="U88" s="3">
        <f t="shared" si="17"/>
        <v>7.62</v>
      </c>
      <c r="V88" s="3" t="str">
        <f t="shared" si="18"/>
        <v>ptn1&amp;2AZR&amp;Protein-tyrosine phosphatase 1B&amp;130&amp;7243&amp;8.98&amp;7.62 \\</v>
      </c>
    </row>
    <row r="89" spans="2:22">
      <c r="B89">
        <v>85</v>
      </c>
      <c r="C89" t="s">
        <v>324</v>
      </c>
      <c r="D89" t="s">
        <v>325</v>
      </c>
      <c r="E89" t="s">
        <v>326</v>
      </c>
      <c r="F89" t="s">
        <v>79</v>
      </c>
      <c r="G89">
        <v>50</v>
      </c>
      <c r="H89">
        <v>50</v>
      </c>
      <c r="I89" s="3" t="b">
        <f t="shared" si="13"/>
        <v>1</v>
      </c>
      <c r="J89" s="3">
        <v>50</v>
      </c>
      <c r="K89" s="3">
        <v>2694</v>
      </c>
      <c r="L89" s="3">
        <v>12.18</v>
      </c>
      <c r="M89" s="3">
        <v>8.5371195248700005</v>
      </c>
      <c r="O89" s="3" t="str">
        <f t="shared" si="10"/>
        <v>pur2</v>
      </c>
      <c r="P89" s="3" t="str">
        <f t="shared" si="11"/>
        <v>1NJS</v>
      </c>
      <c r="Q89" s="3" t="str">
        <f t="shared" si="12"/>
        <v>GAR transformylase</v>
      </c>
      <c r="R89" s="3">
        <f t="shared" si="14"/>
        <v>50</v>
      </c>
      <c r="S89" s="3">
        <f t="shared" si="15"/>
        <v>2694</v>
      </c>
      <c r="T89" s="3">
        <f t="shared" si="16"/>
        <v>12.18</v>
      </c>
      <c r="U89" s="3">
        <f t="shared" si="17"/>
        <v>8.5399999999999991</v>
      </c>
      <c r="V89" s="3" t="str">
        <f t="shared" si="18"/>
        <v>pur2&amp;1NJS&amp;GAR transformylase&amp;50&amp;2694&amp;12.18&amp;8.54 \\</v>
      </c>
    </row>
    <row r="90" spans="2:22">
      <c r="B90">
        <v>86</v>
      </c>
      <c r="C90" t="s">
        <v>327</v>
      </c>
      <c r="D90" t="s">
        <v>328</v>
      </c>
      <c r="E90" t="s">
        <v>329</v>
      </c>
      <c r="F90" t="s">
        <v>75</v>
      </c>
      <c r="G90">
        <v>77</v>
      </c>
      <c r="H90">
        <v>77</v>
      </c>
      <c r="I90" s="3" t="b">
        <f t="shared" si="13"/>
        <v>1</v>
      </c>
      <c r="J90" s="3">
        <v>77</v>
      </c>
      <c r="K90" s="3">
        <v>3940</v>
      </c>
      <c r="L90" s="3">
        <v>6.74025974026</v>
      </c>
      <c r="M90" s="3">
        <v>6.1931472081200001</v>
      </c>
      <c r="O90" s="3" t="str">
        <f t="shared" si="10"/>
        <v>pygm</v>
      </c>
      <c r="P90" s="3" t="str">
        <f t="shared" si="11"/>
        <v>1C8K</v>
      </c>
      <c r="Q90" s="3" t="str">
        <f t="shared" si="12"/>
        <v>Muscle glycogen phosphorylase</v>
      </c>
      <c r="R90" s="3">
        <f t="shared" si="14"/>
        <v>77</v>
      </c>
      <c r="S90" s="3">
        <f t="shared" si="15"/>
        <v>3940</v>
      </c>
      <c r="T90" s="3">
        <f t="shared" si="16"/>
        <v>6.74</v>
      </c>
      <c r="U90" s="3">
        <f t="shared" si="17"/>
        <v>6.19</v>
      </c>
      <c r="V90" s="3" t="str">
        <f t="shared" si="18"/>
        <v>pygm&amp;1C8K&amp;Muscle glycogen phosphorylase&amp;77&amp;3940&amp;6.74&amp;6.19 \\</v>
      </c>
    </row>
    <row r="91" spans="2:22">
      <c r="B91">
        <v>87</v>
      </c>
      <c r="C91" t="s">
        <v>330</v>
      </c>
      <c r="D91" t="s">
        <v>331</v>
      </c>
      <c r="E91" t="s">
        <v>332</v>
      </c>
      <c r="F91" t="s">
        <v>79</v>
      </c>
      <c r="G91">
        <v>226</v>
      </c>
      <c r="H91">
        <v>111</v>
      </c>
      <c r="I91" s="3" t="b">
        <f t="shared" si="13"/>
        <v>1</v>
      </c>
      <c r="J91" s="3">
        <v>111</v>
      </c>
      <c r="K91" s="3">
        <v>6446</v>
      </c>
      <c r="L91" s="3">
        <v>5.6576576576599997</v>
      </c>
      <c r="M91" s="3">
        <v>5.6411728203499996</v>
      </c>
      <c r="O91" s="3" t="str">
        <f t="shared" si="10"/>
        <v>pyrd</v>
      </c>
      <c r="P91" s="3" t="str">
        <f t="shared" si="11"/>
        <v>1D3G</v>
      </c>
      <c r="Q91" s="3" t="str">
        <f t="shared" si="12"/>
        <v>Dihydroorotate dehydrogenase</v>
      </c>
      <c r="R91" s="3">
        <f t="shared" si="14"/>
        <v>111</v>
      </c>
      <c r="S91" s="3">
        <f t="shared" si="15"/>
        <v>6446</v>
      </c>
      <c r="T91" s="3">
        <f t="shared" si="16"/>
        <v>5.66</v>
      </c>
      <c r="U91" s="3">
        <f t="shared" si="17"/>
        <v>5.64</v>
      </c>
      <c r="V91" s="3" t="str">
        <f t="shared" si="18"/>
        <v>pyrd&amp;1D3G&amp;Dihydroorotate dehydrogenase&amp;111&amp;6446&amp;5.66&amp;5.64 \\</v>
      </c>
    </row>
    <row r="92" spans="2:22">
      <c r="B92">
        <v>88</v>
      </c>
      <c r="C92" t="s">
        <v>333</v>
      </c>
      <c r="D92" t="s">
        <v>334</v>
      </c>
      <c r="E92" t="s">
        <v>335</v>
      </c>
      <c r="F92" t="s">
        <v>79</v>
      </c>
      <c r="G92">
        <v>391</v>
      </c>
      <c r="H92">
        <v>104</v>
      </c>
      <c r="I92" s="3" t="b">
        <f t="shared" si="13"/>
        <v>1</v>
      </c>
      <c r="J92" s="3">
        <v>104</v>
      </c>
      <c r="K92" s="3">
        <v>6955</v>
      </c>
      <c r="L92" s="3">
        <v>14.5865384615</v>
      </c>
      <c r="M92" s="3">
        <v>11.683249460800001</v>
      </c>
      <c r="O92" s="3" t="str">
        <f t="shared" si="10"/>
        <v>reni</v>
      </c>
      <c r="P92" s="3" t="str">
        <f t="shared" si="11"/>
        <v>3G6Z</v>
      </c>
      <c r="Q92" s="3" t="str">
        <f t="shared" si="12"/>
        <v>Renin</v>
      </c>
      <c r="R92" s="3">
        <f t="shared" si="14"/>
        <v>104</v>
      </c>
      <c r="S92" s="3">
        <f t="shared" si="15"/>
        <v>6955</v>
      </c>
      <c r="T92" s="3">
        <f t="shared" si="16"/>
        <v>14.59</v>
      </c>
      <c r="U92" s="3">
        <f t="shared" si="17"/>
        <v>11.68</v>
      </c>
      <c r="V92" s="3" t="str">
        <f t="shared" si="18"/>
        <v>reni&amp;3G6Z&amp;Renin&amp;104&amp;6955&amp;14.59&amp;11.68 \\</v>
      </c>
    </row>
    <row r="93" spans="2:22">
      <c r="B93">
        <v>89</v>
      </c>
      <c r="C93" t="s">
        <v>336</v>
      </c>
      <c r="D93" t="s">
        <v>337</v>
      </c>
      <c r="E93" t="s">
        <v>338</v>
      </c>
      <c r="F93" t="s">
        <v>79</v>
      </c>
      <c r="G93">
        <v>216</v>
      </c>
      <c r="H93">
        <v>100</v>
      </c>
      <c r="I93" s="3" t="b">
        <f t="shared" si="13"/>
        <v>1</v>
      </c>
      <c r="J93" s="3">
        <v>100</v>
      </c>
      <c r="K93" s="3">
        <v>6297</v>
      </c>
      <c r="L93" s="3">
        <v>5.54</v>
      </c>
      <c r="M93" s="3">
        <v>6.3015721772299997</v>
      </c>
      <c r="O93" s="3" t="str">
        <f t="shared" si="10"/>
        <v>rock1</v>
      </c>
      <c r="P93" s="3" t="str">
        <f t="shared" si="11"/>
        <v>2ETR</v>
      </c>
      <c r="Q93" s="3" t="str">
        <f t="shared" si="12"/>
        <v>Rho-associated protein kinase 1</v>
      </c>
      <c r="R93" s="3">
        <f t="shared" si="14"/>
        <v>100</v>
      </c>
      <c r="S93" s="3">
        <f t="shared" si="15"/>
        <v>6297</v>
      </c>
      <c r="T93" s="3">
        <f t="shared" si="16"/>
        <v>5.54</v>
      </c>
      <c r="U93" s="3">
        <f t="shared" si="17"/>
        <v>6.3</v>
      </c>
      <c r="V93" s="3" t="str">
        <f t="shared" si="18"/>
        <v>rock1&amp;2ETR&amp;Rho-associated protein kinase 1&amp;100&amp;6297&amp;5.54&amp;6.3 \\</v>
      </c>
    </row>
    <row r="94" spans="2:22">
      <c r="B94">
        <v>90</v>
      </c>
      <c r="C94" t="s">
        <v>339</v>
      </c>
      <c r="D94" t="s">
        <v>340</v>
      </c>
      <c r="E94" t="s">
        <v>341</v>
      </c>
      <c r="F94" t="s">
        <v>79</v>
      </c>
      <c r="G94">
        <v>298</v>
      </c>
      <c r="H94">
        <v>131</v>
      </c>
      <c r="I94" s="3" t="b">
        <f t="shared" si="13"/>
        <v>1</v>
      </c>
      <c r="J94" s="3">
        <v>131</v>
      </c>
      <c r="K94" s="3">
        <v>6935</v>
      </c>
      <c r="L94" s="3">
        <v>5.9465648855</v>
      </c>
      <c r="M94" s="3">
        <v>5.7942321557299996</v>
      </c>
      <c r="O94" s="3" t="str">
        <f t="shared" si="10"/>
        <v>rxra</v>
      </c>
      <c r="P94" s="3" t="str">
        <f t="shared" si="11"/>
        <v>1MV9</v>
      </c>
      <c r="Q94" s="3" t="str">
        <f t="shared" si="12"/>
        <v>Retinoid X receptor alpha</v>
      </c>
      <c r="R94" s="3">
        <f t="shared" si="14"/>
        <v>131</v>
      </c>
      <c r="S94" s="3">
        <f t="shared" si="15"/>
        <v>6935</v>
      </c>
      <c r="T94" s="3">
        <f t="shared" si="16"/>
        <v>5.95</v>
      </c>
      <c r="U94" s="3">
        <f t="shared" si="17"/>
        <v>5.79</v>
      </c>
      <c r="V94" s="3" t="str">
        <f t="shared" si="18"/>
        <v>rxra&amp;1MV9&amp;Retinoid X receptor alpha&amp;131&amp;6935&amp;5.95&amp;5.79 \\</v>
      </c>
    </row>
    <row r="95" spans="2:22">
      <c r="B95">
        <v>91</v>
      </c>
      <c r="C95" t="s">
        <v>342</v>
      </c>
      <c r="D95" t="s">
        <v>343</v>
      </c>
      <c r="E95" t="s">
        <v>344</v>
      </c>
      <c r="F95" t="s">
        <v>79</v>
      </c>
      <c r="G95">
        <v>63</v>
      </c>
      <c r="H95">
        <v>63</v>
      </c>
      <c r="I95" s="3" t="b">
        <f t="shared" si="13"/>
        <v>1</v>
      </c>
      <c r="J95" s="3">
        <v>63</v>
      </c>
      <c r="K95" s="3">
        <v>3450</v>
      </c>
      <c r="L95" s="3">
        <v>3.4603174603200002</v>
      </c>
      <c r="M95" s="3">
        <v>5.6657971014499999</v>
      </c>
      <c r="O95" s="3" t="str">
        <f t="shared" si="10"/>
        <v>sahh</v>
      </c>
      <c r="P95" s="3" t="str">
        <f t="shared" si="11"/>
        <v>1LI4</v>
      </c>
      <c r="Q95" s="3" t="str">
        <f t="shared" si="12"/>
        <v>Adenosylhomocysteinase</v>
      </c>
      <c r="R95" s="3">
        <f t="shared" si="14"/>
        <v>63</v>
      </c>
      <c r="S95" s="3">
        <f t="shared" si="15"/>
        <v>3450</v>
      </c>
      <c r="T95" s="3">
        <f t="shared" si="16"/>
        <v>3.46</v>
      </c>
      <c r="U95" s="3">
        <f t="shared" si="17"/>
        <v>5.67</v>
      </c>
      <c r="V95" s="3" t="str">
        <f t="shared" si="18"/>
        <v>sahh&amp;1LI4&amp;Adenosylhomocysteinase&amp;63&amp;3450&amp;3.46&amp;5.67 \\</v>
      </c>
    </row>
    <row r="96" spans="2:22">
      <c r="B96">
        <v>92</v>
      </c>
      <c r="C96" t="s">
        <v>345</v>
      </c>
      <c r="D96" t="s">
        <v>346</v>
      </c>
      <c r="E96" t="s">
        <v>347</v>
      </c>
      <c r="F96" t="s">
        <v>75</v>
      </c>
      <c r="G96">
        <v>1269</v>
      </c>
      <c r="H96">
        <v>524</v>
      </c>
      <c r="I96" s="3" t="b">
        <f t="shared" si="13"/>
        <v>1</v>
      </c>
      <c r="J96" s="3">
        <v>524</v>
      </c>
      <c r="K96" s="3">
        <v>34454</v>
      </c>
      <c r="L96" s="3">
        <v>7.1774809160300004</v>
      </c>
      <c r="M96" s="3">
        <v>7.6144134207900001</v>
      </c>
      <c r="O96" s="3" t="str">
        <f t="shared" si="10"/>
        <v>src</v>
      </c>
      <c r="P96" s="3" t="str">
        <f t="shared" si="11"/>
        <v>3EL8</v>
      </c>
      <c r="Q96" s="3" t="str">
        <f t="shared" si="12"/>
        <v>Tyrosine-protein kinase SRC</v>
      </c>
      <c r="R96" s="3">
        <f t="shared" si="14"/>
        <v>524</v>
      </c>
      <c r="S96" s="3">
        <f t="shared" si="15"/>
        <v>34454</v>
      </c>
      <c r="T96" s="3">
        <f t="shared" si="16"/>
        <v>7.18</v>
      </c>
      <c r="U96" s="3">
        <f t="shared" si="17"/>
        <v>7.61</v>
      </c>
      <c r="V96" s="3" t="str">
        <f t="shared" si="18"/>
        <v>src&amp;3EL8&amp;Tyrosine-protein kinase SRC&amp;524&amp;34454&amp;7.18&amp;7.61 \\</v>
      </c>
    </row>
    <row r="97" spans="2:22">
      <c r="B97">
        <v>93</v>
      </c>
      <c r="C97" t="s">
        <v>348</v>
      </c>
      <c r="D97" t="s">
        <v>349</v>
      </c>
      <c r="E97" t="s">
        <v>350</v>
      </c>
      <c r="F97" t="s">
        <v>79</v>
      </c>
      <c r="G97">
        <v>235</v>
      </c>
      <c r="H97">
        <v>133</v>
      </c>
      <c r="I97" s="3" t="b">
        <f t="shared" si="13"/>
        <v>1</v>
      </c>
      <c r="J97" s="3">
        <v>133</v>
      </c>
      <c r="K97" s="3">
        <v>8498</v>
      </c>
      <c r="L97" s="3">
        <v>5.0225563909800002</v>
      </c>
      <c r="M97" s="3">
        <v>5.6589785831999997</v>
      </c>
      <c r="O97" s="3" t="str">
        <f t="shared" si="10"/>
        <v>tgfr1</v>
      </c>
      <c r="P97" s="3" t="str">
        <f t="shared" si="11"/>
        <v>3HMM</v>
      </c>
      <c r="Q97" s="3" t="str">
        <f t="shared" si="12"/>
        <v>TGF-beta receptor type I</v>
      </c>
      <c r="R97" s="3">
        <f t="shared" si="14"/>
        <v>133</v>
      </c>
      <c r="S97" s="3">
        <f t="shared" si="15"/>
        <v>8498</v>
      </c>
      <c r="T97" s="3">
        <f t="shared" si="16"/>
        <v>5.0199999999999996</v>
      </c>
      <c r="U97" s="3">
        <f t="shared" si="17"/>
        <v>5.66</v>
      </c>
      <c r="V97" s="3" t="str">
        <f t="shared" si="18"/>
        <v>tgfr1&amp;3HMM&amp;TGF-beta receptor type I&amp;133&amp;8498&amp;5.02&amp;5.66 \\</v>
      </c>
    </row>
    <row r="98" spans="2:22">
      <c r="B98">
        <v>94</v>
      </c>
      <c r="C98" t="s">
        <v>351</v>
      </c>
      <c r="D98" t="s">
        <v>352</v>
      </c>
      <c r="E98" t="s">
        <v>353</v>
      </c>
      <c r="F98" t="s">
        <v>79</v>
      </c>
      <c r="G98">
        <v>246</v>
      </c>
      <c r="H98">
        <v>103</v>
      </c>
      <c r="I98" s="3" t="b">
        <f t="shared" si="13"/>
        <v>1</v>
      </c>
      <c r="J98" s="3">
        <v>103</v>
      </c>
      <c r="K98" s="3">
        <v>7441</v>
      </c>
      <c r="L98" s="3">
        <v>6.5242718446600003</v>
      </c>
      <c r="M98" s="3">
        <v>7.1902970030900004</v>
      </c>
      <c r="O98" s="3" t="str">
        <f t="shared" si="10"/>
        <v>thb</v>
      </c>
      <c r="P98" s="3" t="str">
        <f t="shared" si="11"/>
        <v>1Q4X</v>
      </c>
      <c r="Q98" s="3" t="str">
        <f t="shared" si="12"/>
        <v>Thyroid hormone receptor beta-1</v>
      </c>
      <c r="R98" s="3">
        <f t="shared" si="14"/>
        <v>103</v>
      </c>
      <c r="S98" s="3">
        <f t="shared" si="15"/>
        <v>7441</v>
      </c>
      <c r="T98" s="3">
        <f t="shared" si="16"/>
        <v>6.52</v>
      </c>
      <c r="U98" s="3">
        <f t="shared" si="17"/>
        <v>7.19</v>
      </c>
      <c r="V98" s="3" t="str">
        <f t="shared" si="18"/>
        <v>thb&amp;1Q4X&amp;Thyroid hormone receptor beta-1&amp;103&amp;7441&amp;6.52&amp;7.19 \\</v>
      </c>
    </row>
    <row r="99" spans="2:22">
      <c r="B99">
        <v>95</v>
      </c>
      <c r="C99" t="s">
        <v>354</v>
      </c>
      <c r="D99" t="s">
        <v>355</v>
      </c>
      <c r="E99" t="s">
        <v>356</v>
      </c>
      <c r="F99" t="s">
        <v>75</v>
      </c>
      <c r="G99">
        <v>2109</v>
      </c>
      <c r="H99">
        <v>461</v>
      </c>
      <c r="I99" s="3" t="b">
        <f t="shared" si="13"/>
        <v>1</v>
      </c>
      <c r="J99" s="3">
        <v>461</v>
      </c>
      <c r="K99" s="3">
        <v>26948</v>
      </c>
      <c r="L99" s="3">
        <v>11.0867678959</v>
      </c>
      <c r="M99" s="3">
        <v>8.7482187917500003</v>
      </c>
      <c r="O99" s="3" t="str">
        <f t="shared" ref="O99:O106" si="19">LOWER(C99)</f>
        <v>thrb</v>
      </c>
      <c r="P99" s="3" t="str">
        <f t="shared" ref="P99:P106" si="20">UPPER(D99)</f>
        <v>1YPE</v>
      </c>
      <c r="Q99" s="3" t="str">
        <f t="shared" ref="Q99:Q106" si="21">E99</f>
        <v>Thrombin</v>
      </c>
      <c r="R99" s="3">
        <f t="shared" si="14"/>
        <v>461</v>
      </c>
      <c r="S99" s="3">
        <f t="shared" si="15"/>
        <v>26948</v>
      </c>
      <c r="T99" s="3">
        <f t="shared" si="16"/>
        <v>11.09</v>
      </c>
      <c r="U99" s="3">
        <f t="shared" si="17"/>
        <v>8.75</v>
      </c>
      <c r="V99" s="3" t="str">
        <f t="shared" si="18"/>
        <v>thrb&amp;1YPE&amp;Thrombin&amp;461&amp;26948&amp;11.09&amp;8.75 \\</v>
      </c>
    </row>
    <row r="100" spans="2:22">
      <c r="B100">
        <v>96</v>
      </c>
      <c r="C100" t="s">
        <v>357</v>
      </c>
      <c r="D100" t="s">
        <v>358</v>
      </c>
      <c r="E100" t="s">
        <v>359</v>
      </c>
      <c r="F100" t="s">
        <v>79</v>
      </c>
      <c r="G100">
        <v>924</v>
      </c>
      <c r="H100">
        <v>449</v>
      </c>
      <c r="I100" s="3" t="b">
        <f t="shared" si="13"/>
        <v>1</v>
      </c>
      <c r="J100" s="3">
        <v>449</v>
      </c>
      <c r="K100" s="3">
        <v>25914</v>
      </c>
      <c r="L100" s="3">
        <v>10.418708240500001</v>
      </c>
      <c r="M100" s="3">
        <v>8.3363818785199992</v>
      </c>
      <c r="O100" s="3" t="str">
        <f t="shared" si="19"/>
        <v>try1</v>
      </c>
      <c r="P100" s="3" t="str">
        <f t="shared" si="20"/>
        <v>2AYW</v>
      </c>
      <c r="Q100" s="3" t="str">
        <f t="shared" si="21"/>
        <v>Trypsin I</v>
      </c>
      <c r="R100" s="3">
        <f t="shared" si="14"/>
        <v>449</v>
      </c>
      <c r="S100" s="3">
        <f t="shared" si="15"/>
        <v>25914</v>
      </c>
      <c r="T100" s="3">
        <f t="shared" si="16"/>
        <v>10.42</v>
      </c>
      <c r="U100" s="3">
        <f t="shared" si="17"/>
        <v>8.34</v>
      </c>
      <c r="V100" s="3" t="str">
        <f t="shared" si="18"/>
        <v>try1&amp;2AYW&amp;Trypsin I&amp;449&amp;25914&amp;10.42&amp;8.34 \\</v>
      </c>
    </row>
    <row r="101" spans="2:22">
      <c r="B101">
        <v>97</v>
      </c>
      <c r="C101" t="s">
        <v>360</v>
      </c>
      <c r="D101" t="s">
        <v>361</v>
      </c>
      <c r="E101" t="s">
        <v>362</v>
      </c>
      <c r="F101" t="s">
        <v>79</v>
      </c>
      <c r="G101">
        <v>216</v>
      </c>
      <c r="H101">
        <v>148</v>
      </c>
      <c r="I101" s="3" t="b">
        <f t="shared" si="13"/>
        <v>1</v>
      </c>
      <c r="J101" s="3">
        <v>148</v>
      </c>
      <c r="K101" s="3">
        <v>7643</v>
      </c>
      <c r="L101" s="3">
        <v>11.5540540541</v>
      </c>
      <c r="M101" s="3">
        <v>9.1876226612600007</v>
      </c>
      <c r="O101" s="3" t="str">
        <f t="shared" si="19"/>
        <v>tryb1</v>
      </c>
      <c r="P101" s="3" t="str">
        <f t="shared" si="20"/>
        <v>2ZEC</v>
      </c>
      <c r="Q101" s="3" t="str">
        <f t="shared" si="21"/>
        <v>Tryptase beta-1</v>
      </c>
      <c r="R101" s="3">
        <f t="shared" si="14"/>
        <v>148</v>
      </c>
      <c r="S101" s="3">
        <f t="shared" si="15"/>
        <v>7643</v>
      </c>
      <c r="T101" s="3">
        <f t="shared" si="16"/>
        <v>11.55</v>
      </c>
      <c r="U101" s="3">
        <f t="shared" si="17"/>
        <v>9.19</v>
      </c>
      <c r="V101" s="3" t="str">
        <f t="shared" si="18"/>
        <v>tryb1&amp;2ZEC&amp;Tryptase beta-1&amp;148&amp;7643&amp;11.55&amp;9.19 \\</v>
      </c>
    </row>
    <row r="102" spans="2:22">
      <c r="B102">
        <v>98</v>
      </c>
      <c r="C102" t="s">
        <v>363</v>
      </c>
      <c r="D102" t="s">
        <v>364</v>
      </c>
      <c r="E102" t="s">
        <v>365</v>
      </c>
      <c r="F102" t="s">
        <v>75</v>
      </c>
      <c r="G102">
        <v>390</v>
      </c>
      <c r="H102">
        <v>109</v>
      </c>
      <c r="I102" s="3" t="b">
        <f t="shared" si="13"/>
        <v>1</v>
      </c>
      <c r="J102" s="3">
        <v>109</v>
      </c>
      <c r="K102" s="3">
        <v>6738</v>
      </c>
      <c r="L102" s="3">
        <v>8.5688073394500002</v>
      </c>
      <c r="M102" s="3">
        <v>7.1374295043</v>
      </c>
      <c r="O102" s="3" t="str">
        <f t="shared" si="19"/>
        <v>tysy</v>
      </c>
      <c r="P102" s="3" t="str">
        <f t="shared" si="20"/>
        <v>1SYN</v>
      </c>
      <c r="Q102" s="3" t="str">
        <f t="shared" si="21"/>
        <v>Thymidylate synthase</v>
      </c>
      <c r="R102" s="3">
        <f t="shared" si="14"/>
        <v>109</v>
      </c>
      <c r="S102" s="3">
        <f t="shared" si="15"/>
        <v>6738</v>
      </c>
      <c r="T102" s="3">
        <f t="shared" si="16"/>
        <v>8.57</v>
      </c>
      <c r="U102" s="3">
        <f t="shared" si="17"/>
        <v>7.14</v>
      </c>
      <c r="V102" s="3" t="str">
        <f t="shared" si="18"/>
        <v>tysy&amp;1SYN&amp;Thymidylate synthase&amp;109&amp;6738&amp;8.57&amp;7.14 \\</v>
      </c>
    </row>
    <row r="103" spans="2:22">
      <c r="B103">
        <v>99</v>
      </c>
      <c r="C103" t="s">
        <v>366</v>
      </c>
      <c r="D103" t="s">
        <v>367</v>
      </c>
      <c r="E103" t="s">
        <v>368</v>
      </c>
      <c r="F103" t="s">
        <v>79</v>
      </c>
      <c r="G103">
        <v>372</v>
      </c>
      <c r="H103">
        <v>162</v>
      </c>
      <c r="I103" s="3" t="b">
        <f t="shared" si="13"/>
        <v>1</v>
      </c>
      <c r="J103" s="3">
        <v>162</v>
      </c>
      <c r="K103" s="3">
        <v>9841</v>
      </c>
      <c r="L103" s="3">
        <v>7.29012345679</v>
      </c>
      <c r="M103" s="3">
        <v>6.8765369373</v>
      </c>
      <c r="O103" s="3" t="str">
        <f t="shared" si="19"/>
        <v>urok</v>
      </c>
      <c r="P103" s="3" t="str">
        <f t="shared" si="20"/>
        <v>1SQT</v>
      </c>
      <c r="Q103" s="3" t="str">
        <f t="shared" si="21"/>
        <v>Urokinase-type plasminogen activator</v>
      </c>
      <c r="R103" s="3">
        <f t="shared" si="14"/>
        <v>162</v>
      </c>
      <c r="S103" s="3">
        <f t="shared" si="15"/>
        <v>9841</v>
      </c>
      <c r="T103" s="3">
        <f t="shared" si="16"/>
        <v>7.29</v>
      </c>
      <c r="U103" s="3">
        <f t="shared" si="17"/>
        <v>6.88</v>
      </c>
      <c r="V103" s="3" t="str">
        <f t="shared" si="18"/>
        <v>urok&amp;1SQT&amp;Urokinase-type plasminogen activator&amp;162&amp;9841&amp;7.29&amp;6.88 \\</v>
      </c>
    </row>
    <row r="104" spans="2:22">
      <c r="B104">
        <v>100</v>
      </c>
      <c r="C104" t="s">
        <v>369</v>
      </c>
      <c r="D104" t="s">
        <v>370</v>
      </c>
      <c r="E104" t="s">
        <v>371</v>
      </c>
      <c r="F104" t="s">
        <v>79</v>
      </c>
      <c r="G104">
        <v>2320</v>
      </c>
      <c r="H104">
        <v>409</v>
      </c>
      <c r="I104" s="3" t="b">
        <f t="shared" si="13"/>
        <v>1</v>
      </c>
      <c r="J104" s="3">
        <v>409</v>
      </c>
      <c r="K104" s="3">
        <v>24927</v>
      </c>
      <c r="L104" s="3">
        <v>7.2322738386300003</v>
      </c>
      <c r="M104" s="3">
        <v>7.36971958118</v>
      </c>
      <c r="O104" s="3" t="str">
        <f t="shared" si="19"/>
        <v>vgfr2</v>
      </c>
      <c r="P104" s="3" t="str">
        <f t="shared" si="20"/>
        <v>2P2I</v>
      </c>
      <c r="Q104" s="3" t="str">
        <f t="shared" si="21"/>
        <v>Vascular endothelial growth factor receptor 2</v>
      </c>
      <c r="R104" s="3">
        <f t="shared" si="14"/>
        <v>409</v>
      </c>
      <c r="S104" s="3">
        <f t="shared" si="15"/>
        <v>24927</v>
      </c>
      <c r="T104" s="3">
        <f t="shared" si="16"/>
        <v>7.23</v>
      </c>
      <c r="U104" s="3">
        <f t="shared" si="17"/>
        <v>7.37</v>
      </c>
      <c r="V104" s="3" t="str">
        <f t="shared" si="18"/>
        <v>vgfr2&amp;2P2I&amp;Vascular endothelial growth factor receptor 2&amp;409&amp;24927&amp;7.23&amp;7.37 \\</v>
      </c>
    </row>
    <row r="105" spans="2:22">
      <c r="B105">
        <v>101</v>
      </c>
      <c r="C105" t="s">
        <v>372</v>
      </c>
      <c r="D105" t="s">
        <v>373</v>
      </c>
      <c r="E105" t="s">
        <v>374</v>
      </c>
      <c r="F105" t="s">
        <v>79</v>
      </c>
      <c r="G105">
        <v>221</v>
      </c>
      <c r="H105">
        <v>102</v>
      </c>
      <c r="I105" s="3" t="b">
        <f t="shared" si="13"/>
        <v>1</v>
      </c>
      <c r="J105" s="3">
        <v>102</v>
      </c>
      <c r="K105" s="3">
        <v>6148</v>
      </c>
      <c r="L105" s="3">
        <v>5.8725490196100001</v>
      </c>
      <c r="M105" s="3">
        <v>7.5662003903699997</v>
      </c>
      <c r="O105" s="3" t="str">
        <f t="shared" si="19"/>
        <v>wee1</v>
      </c>
      <c r="P105" s="3" t="str">
        <f t="shared" si="20"/>
        <v>3BIZ</v>
      </c>
      <c r="Q105" s="3" t="str">
        <f t="shared" si="21"/>
        <v>Serine/threonine-protein kinase WEE1</v>
      </c>
      <c r="R105" s="3">
        <f t="shared" si="14"/>
        <v>102</v>
      </c>
      <c r="S105" s="3">
        <f t="shared" si="15"/>
        <v>6148</v>
      </c>
      <c r="T105" s="3">
        <f t="shared" si="16"/>
        <v>5.87</v>
      </c>
      <c r="U105" s="3">
        <f t="shared" si="17"/>
        <v>7.57</v>
      </c>
      <c r="V105" s="3" t="str">
        <f t="shared" si="18"/>
        <v>wee1&amp;3BIZ&amp;Serine/threonine-protein kinase WEE1&amp;102&amp;6148&amp;5.87&amp;7.57 \\</v>
      </c>
    </row>
    <row r="106" spans="2:22">
      <c r="B106">
        <v>102</v>
      </c>
      <c r="C106" t="s">
        <v>375</v>
      </c>
      <c r="D106" t="s">
        <v>376</v>
      </c>
      <c r="E106" t="s">
        <v>377</v>
      </c>
      <c r="F106" t="s">
        <v>75</v>
      </c>
      <c r="G106">
        <v>100</v>
      </c>
      <c r="H106">
        <v>100</v>
      </c>
      <c r="I106" s="3" t="b">
        <f t="shared" si="13"/>
        <v>1</v>
      </c>
      <c r="J106" s="3">
        <v>100</v>
      </c>
      <c r="K106" s="3">
        <v>5145</v>
      </c>
      <c r="L106" s="3">
        <v>11.89</v>
      </c>
      <c r="M106" s="3">
        <v>8.8711370262399996</v>
      </c>
      <c r="O106" s="3" t="str">
        <f t="shared" si="19"/>
        <v>xiap</v>
      </c>
      <c r="P106" s="3" t="str">
        <f t="shared" si="20"/>
        <v>3HL5</v>
      </c>
      <c r="Q106" s="3" t="str">
        <f t="shared" si="21"/>
        <v>Inhibitor of apoptosis protein 3</v>
      </c>
      <c r="R106" s="3">
        <f t="shared" si="14"/>
        <v>100</v>
      </c>
      <c r="S106" s="3">
        <f t="shared" si="15"/>
        <v>5145</v>
      </c>
      <c r="T106" s="3">
        <f t="shared" si="16"/>
        <v>11.89</v>
      </c>
      <c r="U106" s="3">
        <f t="shared" si="17"/>
        <v>8.8699999999999992</v>
      </c>
      <c r="V106" s="3" t="str">
        <f t="shared" si="18"/>
        <v>xiap&amp;3HL5&amp;Inhibitor of apoptosis protein 3&amp;100&amp;5145&amp;11.89&amp;8.87 \\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sqref="A1:XFD1048576"/>
    </sheetView>
  </sheetViews>
  <sheetFormatPr defaultRowHeight="15"/>
  <cols>
    <col min="1" max="16384" width="9.140625" style="9"/>
  </cols>
  <sheetData>
    <row r="1" spans="1:19">
      <c r="B1" s="9" t="s">
        <v>382</v>
      </c>
      <c r="C1" s="9" t="s">
        <v>383</v>
      </c>
      <c r="D1" s="9" t="s">
        <v>384</v>
      </c>
      <c r="E1" s="9" t="s">
        <v>385</v>
      </c>
      <c r="F1" s="9" t="s">
        <v>386</v>
      </c>
      <c r="G1" s="9" t="s">
        <v>387</v>
      </c>
      <c r="H1" s="9" t="s">
        <v>388</v>
      </c>
      <c r="I1" s="9" t="s">
        <v>389</v>
      </c>
      <c r="L1" s="9" t="s">
        <v>390</v>
      </c>
      <c r="N1" s="9" t="s">
        <v>391</v>
      </c>
      <c r="P1" s="9" t="s">
        <v>387</v>
      </c>
      <c r="R1" s="9" t="s">
        <v>392</v>
      </c>
    </row>
    <row r="2" spans="1:19">
      <c r="L2" s="9" t="s">
        <v>393</v>
      </c>
      <c r="M2" s="9" t="s">
        <v>394</v>
      </c>
      <c r="N2" s="9" t="s">
        <v>393</v>
      </c>
      <c r="O2" s="9" t="s">
        <v>394</v>
      </c>
      <c r="P2" s="9" t="s">
        <v>393</v>
      </c>
      <c r="Q2" s="9" t="s">
        <v>394</v>
      </c>
      <c r="R2" s="9" t="s">
        <v>395</v>
      </c>
    </row>
    <row r="3" spans="1:19">
      <c r="R3" s="9" t="s">
        <v>396</v>
      </c>
    </row>
    <row r="4" spans="1:19">
      <c r="A4" s="9">
        <v>24</v>
      </c>
      <c r="B4" s="9" t="s">
        <v>397</v>
      </c>
      <c r="C4" s="9">
        <v>0.56340671303900003</v>
      </c>
      <c r="D4" s="9">
        <v>0.57438320525700004</v>
      </c>
      <c r="E4" s="9">
        <v>0.65583318337499996</v>
      </c>
      <c r="F4" s="9">
        <v>0.58622440363100004</v>
      </c>
      <c r="G4" s="9">
        <v>0.66488282599299997</v>
      </c>
      <c r="H4" s="9">
        <v>0.62033738426100005</v>
      </c>
      <c r="I4" s="9">
        <v>0.72881631291100002</v>
      </c>
      <c r="K4" s="9" t="str">
        <f>B4</f>
        <v>aa2ar</v>
      </c>
      <c r="L4" s="9" t="str">
        <f>TEXT(ROUND(C4,3), "0.000")</f>
        <v>0.563</v>
      </c>
      <c r="M4" s="9" t="str">
        <f>TEXT(ROUND(D4,3), "0.000")</f>
        <v>0.574</v>
      </c>
      <c r="N4" s="9" t="str">
        <f>TEXT(ROUND(E4,3), "0.000")</f>
        <v>0.656</v>
      </c>
      <c r="O4" s="9" t="str">
        <f>TEXT(ROUND(F4,3), "0.000")</f>
        <v>0.586</v>
      </c>
      <c r="P4" s="9" t="str">
        <f>TEXT(ROUND(G4,3), "0.000")</f>
        <v>0.665</v>
      </c>
      <c r="Q4" s="9" t="str">
        <f>TEXT(ROUND(H4,3), "0.000")</f>
        <v>0.620</v>
      </c>
      <c r="R4" s="9" t="str">
        <f>TEXT(ROUND(I4,3), "0.000")</f>
        <v>0.729</v>
      </c>
      <c r="S4" s="9" t="str">
        <f>K4&amp;"&amp;"&amp;L4&amp;"&amp;"&amp;M4&amp;"&amp;"&amp;N4&amp;"&amp;"&amp;O4&amp;"&amp;"&amp;P4&amp;"&amp;"&amp;Q4&amp;"&amp;"&amp;R4&amp;" \\"</f>
        <v>aa2ar&amp;0.563&amp;0.574&amp;0.656&amp;0.586&amp;0.665&amp;0.620&amp;0.729 \\</v>
      </c>
    </row>
    <row r="5" spans="1:19">
      <c r="A5" s="9">
        <v>58</v>
      </c>
      <c r="B5" s="9" t="s">
        <v>398</v>
      </c>
      <c r="C5" s="9">
        <v>0.64629338184600005</v>
      </c>
      <c r="D5" s="9">
        <v>0.66206899372700001</v>
      </c>
      <c r="E5" s="9">
        <v>0.54459594472200001</v>
      </c>
      <c r="F5" s="9">
        <v>0.50078587892699999</v>
      </c>
      <c r="G5" s="9">
        <v>0.63716782937899996</v>
      </c>
      <c r="H5" s="9">
        <v>0.63734448596299997</v>
      </c>
      <c r="I5" s="9">
        <v>0.79385991823199997</v>
      </c>
      <c r="K5" s="9" t="str">
        <f t="shared" ref="K5:K68" si="0">B5</f>
        <v>abl1</v>
      </c>
      <c r="L5" s="9" t="str">
        <f>TEXT(ROUND(C5,3), "0.000")</f>
        <v>0.646</v>
      </c>
      <c r="M5" s="9" t="str">
        <f>TEXT(ROUND(D5,3), "0.000")</f>
        <v>0.662</v>
      </c>
      <c r="N5" s="9" t="str">
        <f>TEXT(ROUND(E5,3), "0.000")</f>
        <v>0.545</v>
      </c>
      <c r="O5" s="9" t="str">
        <f>TEXT(ROUND(F5,3), "0.000")</f>
        <v>0.501</v>
      </c>
      <c r="P5" s="9" t="str">
        <f>TEXT(ROUND(G5,3), "0.000")</f>
        <v>0.637</v>
      </c>
      <c r="Q5" s="9" t="str">
        <f>TEXT(ROUND(H5,3), "0.000")</f>
        <v>0.637</v>
      </c>
      <c r="R5" s="9" t="str">
        <f>TEXT(ROUND(I5,3), "0.000")</f>
        <v>0.794</v>
      </c>
      <c r="S5" s="9" t="str">
        <f t="shared" ref="S5:S68" si="1">K5&amp;"&amp;"&amp;L5&amp;"&amp;"&amp;M5&amp;"&amp;"&amp;N5&amp;"&amp;"&amp;O5&amp;"&amp;"&amp;P5&amp;"&amp;"&amp;Q5&amp;"&amp;"&amp;R5&amp;" \\"</f>
        <v>abl1&amp;0.646&amp;0.662&amp;0.545&amp;0.501&amp;0.637&amp;0.637&amp;0.794 \\</v>
      </c>
    </row>
    <row r="6" spans="1:19">
      <c r="A6" s="9">
        <v>69</v>
      </c>
      <c r="B6" s="9" t="s">
        <v>399</v>
      </c>
      <c r="C6" s="9">
        <v>0.47061228052499998</v>
      </c>
      <c r="D6" s="9">
        <v>0.485454893449</v>
      </c>
      <c r="E6" s="9">
        <v>0.45798745194000001</v>
      </c>
      <c r="F6" s="9">
        <v>0.47817108772299999</v>
      </c>
      <c r="G6" s="9">
        <v>0.446176480486</v>
      </c>
      <c r="H6" s="9">
        <v>0.45718726601199999</v>
      </c>
      <c r="I6" s="9">
        <v>0.611389162313</v>
      </c>
      <c r="K6" s="9" t="str">
        <f t="shared" si="0"/>
        <v>ace</v>
      </c>
      <c r="L6" s="9" t="str">
        <f>TEXT(ROUND(C6,3), "0.000")</f>
        <v>0.471</v>
      </c>
      <c r="M6" s="9" t="str">
        <f>TEXT(ROUND(D6,3), "0.000")</f>
        <v>0.485</v>
      </c>
      <c r="N6" s="9" t="str">
        <f>TEXT(ROUND(E6,3), "0.000")</f>
        <v>0.458</v>
      </c>
      <c r="O6" s="9" t="str">
        <f>TEXT(ROUND(F6,3), "0.000")</f>
        <v>0.478</v>
      </c>
      <c r="P6" s="9" t="str">
        <f>TEXT(ROUND(G6,3), "0.000")</f>
        <v>0.446</v>
      </c>
      <c r="Q6" s="9" t="str">
        <f>TEXT(ROUND(H6,3), "0.000")</f>
        <v>0.457</v>
      </c>
      <c r="R6" s="9" t="str">
        <f>TEXT(ROUND(I6,3), "0.000")</f>
        <v>0.611</v>
      </c>
      <c r="S6" s="9" t="str">
        <f t="shared" si="1"/>
        <v>ace&amp;0.471&amp;0.485&amp;0.458&amp;0.478&amp;0.446&amp;0.457&amp;0.611 \\</v>
      </c>
    </row>
    <row r="7" spans="1:19">
      <c r="A7" s="9">
        <v>62</v>
      </c>
      <c r="B7" s="9" t="s">
        <v>400</v>
      </c>
      <c r="C7" s="9">
        <v>0.36104134379399999</v>
      </c>
      <c r="D7" s="9">
        <v>0.34644141240999998</v>
      </c>
      <c r="E7" s="9">
        <v>0.63811538960299996</v>
      </c>
      <c r="F7" s="9">
        <v>0.61903026612699996</v>
      </c>
      <c r="G7" s="9">
        <v>0.51762200837500005</v>
      </c>
      <c r="H7" s="9">
        <v>0.49120893934999998</v>
      </c>
      <c r="I7" s="9">
        <v>0.45834905885400001</v>
      </c>
      <c r="K7" s="9" t="str">
        <f t="shared" si="0"/>
        <v>aces</v>
      </c>
      <c r="L7" s="9" t="str">
        <f>TEXT(ROUND(C7,3), "0.000")</f>
        <v>0.361</v>
      </c>
      <c r="M7" s="9" t="str">
        <f>TEXT(ROUND(D7,3), "0.000")</f>
        <v>0.346</v>
      </c>
      <c r="N7" s="9" t="str">
        <f>TEXT(ROUND(E7,3), "0.000")</f>
        <v>0.638</v>
      </c>
      <c r="O7" s="9" t="str">
        <f>TEXT(ROUND(F7,3), "0.000")</f>
        <v>0.619</v>
      </c>
      <c r="P7" s="9" t="str">
        <f>TEXT(ROUND(G7,3), "0.000")</f>
        <v>0.518</v>
      </c>
      <c r="Q7" s="9" t="str">
        <f>TEXT(ROUND(H7,3), "0.000")</f>
        <v>0.491</v>
      </c>
      <c r="R7" s="9" t="str">
        <f>TEXT(ROUND(I7,3), "0.000")</f>
        <v>0.458</v>
      </c>
      <c r="S7" s="9" t="str">
        <f t="shared" si="1"/>
        <v>aces&amp;0.361&amp;0.346&amp;0.638&amp;0.619&amp;0.518&amp;0.491&amp;0.458 \\</v>
      </c>
    </row>
    <row r="8" spans="1:19">
      <c r="A8" s="9">
        <v>82</v>
      </c>
      <c r="B8" s="9" t="s">
        <v>401</v>
      </c>
      <c r="C8" s="9">
        <v>0.58087801451200005</v>
      </c>
      <c r="D8" s="9">
        <v>0.54907184311199997</v>
      </c>
      <c r="E8" s="9">
        <v>0.70632867429599999</v>
      </c>
      <c r="F8" s="9">
        <v>0.66957535860399997</v>
      </c>
      <c r="G8" s="9">
        <v>0.73805985906500005</v>
      </c>
      <c r="H8" s="9">
        <v>0.69831891814000002</v>
      </c>
      <c r="I8" s="9">
        <v>0.73350540791700003</v>
      </c>
      <c r="K8" s="9" t="str">
        <f t="shared" si="0"/>
        <v>ada</v>
      </c>
      <c r="L8" s="9" t="str">
        <f>TEXT(ROUND(C8,3), "0.000")</f>
        <v>0.581</v>
      </c>
      <c r="M8" s="9" t="str">
        <f>TEXT(ROUND(D8,3), "0.000")</f>
        <v>0.549</v>
      </c>
      <c r="N8" s="9" t="str">
        <f>TEXT(ROUND(E8,3), "0.000")</f>
        <v>0.706</v>
      </c>
      <c r="O8" s="9" t="str">
        <f>TEXT(ROUND(F8,3), "0.000")</f>
        <v>0.670</v>
      </c>
      <c r="P8" s="9" t="str">
        <f>TEXT(ROUND(G8,3), "0.000")</f>
        <v>0.738</v>
      </c>
      <c r="Q8" s="9" t="str">
        <f>TEXT(ROUND(H8,3), "0.000")</f>
        <v>0.698</v>
      </c>
      <c r="R8" s="9" t="str">
        <f>TEXT(ROUND(I8,3), "0.000")</f>
        <v>0.734</v>
      </c>
      <c r="S8" s="9" t="str">
        <f t="shared" si="1"/>
        <v>ada&amp;0.581&amp;0.549&amp;0.706&amp;0.670&amp;0.738&amp;0.698&amp;0.734 \\</v>
      </c>
    </row>
    <row r="9" spans="1:19">
      <c r="A9" s="9">
        <v>13</v>
      </c>
      <c r="B9" s="9" t="s">
        <v>402</v>
      </c>
      <c r="C9" s="9">
        <v>0.59826946831700001</v>
      </c>
      <c r="D9" s="9">
        <v>0.59893769617699999</v>
      </c>
      <c r="E9" s="9">
        <v>0.75954222034700003</v>
      </c>
      <c r="F9" s="9">
        <v>0.63799285872800005</v>
      </c>
      <c r="G9" s="9">
        <v>0.65025069305700001</v>
      </c>
      <c r="H9" s="9">
        <v>0.66041489548700005</v>
      </c>
      <c r="I9" s="9">
        <v>0.71648724424900001</v>
      </c>
      <c r="K9" s="9" t="str">
        <f t="shared" si="0"/>
        <v>ada17</v>
      </c>
      <c r="L9" s="9" t="str">
        <f>TEXT(ROUND(C9,3), "0.000")</f>
        <v>0.598</v>
      </c>
      <c r="M9" s="9" t="str">
        <f>TEXT(ROUND(D9,3), "0.000")</f>
        <v>0.599</v>
      </c>
      <c r="N9" s="9" t="str">
        <f>TEXT(ROUND(E9,3), "0.000")</f>
        <v>0.760</v>
      </c>
      <c r="O9" s="9" t="str">
        <f>TEXT(ROUND(F9,3), "0.000")</f>
        <v>0.638</v>
      </c>
      <c r="P9" s="9" t="str">
        <f>TEXT(ROUND(G9,3), "0.000")</f>
        <v>0.650</v>
      </c>
      <c r="Q9" s="9" t="str">
        <f>TEXT(ROUND(H9,3), "0.000")</f>
        <v>0.660</v>
      </c>
      <c r="R9" s="9" t="str">
        <f>TEXT(ROUND(I9,3), "0.000")</f>
        <v>0.716</v>
      </c>
      <c r="S9" s="9" t="str">
        <f t="shared" si="1"/>
        <v>ada17&amp;0.598&amp;0.599&amp;0.760&amp;0.638&amp;0.650&amp;0.660&amp;0.716 \\</v>
      </c>
    </row>
    <row r="10" spans="1:19">
      <c r="A10" s="9">
        <v>18</v>
      </c>
      <c r="B10" s="9" t="s">
        <v>403</v>
      </c>
      <c r="C10" s="9">
        <v>0.54861481318299998</v>
      </c>
      <c r="D10" s="9">
        <v>0.57378556565899996</v>
      </c>
      <c r="E10" s="9">
        <v>0.63693305909999998</v>
      </c>
      <c r="F10" s="9">
        <v>0.59323074980799995</v>
      </c>
      <c r="G10" s="9">
        <v>0.61454471713799996</v>
      </c>
      <c r="H10" s="9">
        <v>0.60551066784499996</v>
      </c>
      <c r="I10" s="9">
        <v>0.57557678635200005</v>
      </c>
      <c r="K10" s="9" t="str">
        <f t="shared" si="0"/>
        <v>adrb1</v>
      </c>
      <c r="L10" s="9" t="str">
        <f>TEXT(ROUND(C10,3), "0.000")</f>
        <v>0.549</v>
      </c>
      <c r="M10" s="9" t="str">
        <f>TEXT(ROUND(D10,3), "0.000")</f>
        <v>0.574</v>
      </c>
      <c r="N10" s="9" t="str">
        <f>TEXT(ROUND(E10,3), "0.000")</f>
        <v>0.637</v>
      </c>
      <c r="O10" s="9" t="str">
        <f>TEXT(ROUND(F10,3), "0.000")</f>
        <v>0.593</v>
      </c>
      <c r="P10" s="9" t="str">
        <f>TEXT(ROUND(G10,3), "0.000")</f>
        <v>0.615</v>
      </c>
      <c r="Q10" s="9" t="str">
        <f>TEXT(ROUND(H10,3), "0.000")</f>
        <v>0.606</v>
      </c>
      <c r="R10" s="9" t="str">
        <f>TEXT(ROUND(I10,3), "0.000")</f>
        <v>0.576</v>
      </c>
      <c r="S10" s="9" t="str">
        <f t="shared" si="1"/>
        <v>adrb1&amp;0.549&amp;0.574&amp;0.637&amp;0.593&amp;0.615&amp;0.606&amp;0.576 \\</v>
      </c>
    </row>
    <row r="11" spans="1:19">
      <c r="A11" s="9">
        <v>60</v>
      </c>
      <c r="B11" s="9" t="s">
        <v>404</v>
      </c>
      <c r="C11" s="9">
        <v>0.55773228083600002</v>
      </c>
      <c r="D11" s="9">
        <v>0.56295535319099999</v>
      </c>
      <c r="E11" s="9">
        <v>0.52900906425899996</v>
      </c>
      <c r="F11" s="9">
        <v>0.52517711728700001</v>
      </c>
      <c r="G11" s="9">
        <v>0.566086395874</v>
      </c>
      <c r="H11" s="9">
        <v>0.56801774449999998</v>
      </c>
      <c r="I11" s="9">
        <v>0.64095697761399995</v>
      </c>
      <c r="K11" s="9" t="str">
        <f t="shared" si="0"/>
        <v>adrb2</v>
      </c>
      <c r="L11" s="9" t="str">
        <f>TEXT(ROUND(C11,3), "0.000")</f>
        <v>0.558</v>
      </c>
      <c r="M11" s="9" t="str">
        <f>TEXT(ROUND(D11,3), "0.000")</f>
        <v>0.563</v>
      </c>
      <c r="N11" s="9" t="str">
        <f>TEXT(ROUND(E11,3), "0.000")</f>
        <v>0.529</v>
      </c>
      <c r="O11" s="9" t="str">
        <f>TEXT(ROUND(F11,3), "0.000")</f>
        <v>0.525</v>
      </c>
      <c r="P11" s="9" t="str">
        <f>TEXT(ROUND(G11,3), "0.000")</f>
        <v>0.566</v>
      </c>
      <c r="Q11" s="9" t="str">
        <f>TEXT(ROUND(H11,3), "0.000")</f>
        <v>0.568</v>
      </c>
      <c r="R11" s="9" t="str">
        <f>TEXT(ROUND(I11,3), "0.000")</f>
        <v>0.641</v>
      </c>
      <c r="S11" s="9" t="str">
        <f t="shared" si="1"/>
        <v>adrb2&amp;0.558&amp;0.563&amp;0.529&amp;0.525&amp;0.566&amp;0.568&amp;0.641 \\</v>
      </c>
    </row>
    <row r="12" spans="1:19">
      <c r="A12" s="9">
        <v>51</v>
      </c>
      <c r="B12" s="9" t="s">
        <v>405</v>
      </c>
      <c r="C12" s="9">
        <v>0.74848602211799997</v>
      </c>
      <c r="D12" s="9">
        <v>0.68673249227400002</v>
      </c>
      <c r="E12" s="9">
        <v>0.80420670384799997</v>
      </c>
      <c r="F12" s="9">
        <v>0.73644515541599997</v>
      </c>
      <c r="G12" s="9">
        <v>0.82444453540499996</v>
      </c>
      <c r="H12" s="9">
        <v>0.77315483361299997</v>
      </c>
      <c r="I12" s="9">
        <v>0.53909684513300005</v>
      </c>
      <c r="K12" s="9" t="str">
        <f t="shared" si="0"/>
        <v>akt1</v>
      </c>
      <c r="L12" s="9" t="str">
        <f>TEXT(ROUND(C12,3), "0.000")</f>
        <v>0.748</v>
      </c>
      <c r="M12" s="9" t="str">
        <f>TEXT(ROUND(D12,3), "0.000")</f>
        <v>0.687</v>
      </c>
      <c r="N12" s="9" t="str">
        <f>TEXT(ROUND(E12,3), "0.000")</f>
        <v>0.804</v>
      </c>
      <c r="O12" s="9" t="str">
        <f>TEXT(ROUND(F12,3), "0.000")</f>
        <v>0.736</v>
      </c>
      <c r="P12" s="9" t="str">
        <f>TEXT(ROUND(G12,3), "0.000")</f>
        <v>0.824</v>
      </c>
      <c r="Q12" s="9" t="str">
        <f>TEXT(ROUND(H12,3), "0.000")</f>
        <v>0.773</v>
      </c>
      <c r="R12" s="9" t="str">
        <f>TEXT(ROUND(I12,3), "0.000")</f>
        <v>0.539</v>
      </c>
      <c r="S12" s="9" t="str">
        <f t="shared" si="1"/>
        <v>akt1&amp;0.748&amp;0.687&amp;0.804&amp;0.736&amp;0.824&amp;0.773&amp;0.539 \\</v>
      </c>
    </row>
    <row r="13" spans="1:19">
      <c r="A13" s="9">
        <v>40</v>
      </c>
      <c r="B13" s="9" t="s">
        <v>406</v>
      </c>
      <c r="C13" s="9">
        <v>0.71060694548299996</v>
      </c>
      <c r="D13" s="9">
        <v>0.66785826324499997</v>
      </c>
      <c r="E13" s="9">
        <v>0.61497667025000002</v>
      </c>
      <c r="F13" s="9">
        <v>0.57484305271900005</v>
      </c>
      <c r="G13" s="9">
        <v>0.71802559514700004</v>
      </c>
      <c r="H13" s="9">
        <v>0.66039373525199996</v>
      </c>
      <c r="I13" s="9">
        <v>0.73790455075799999</v>
      </c>
      <c r="K13" s="9" t="str">
        <f t="shared" si="0"/>
        <v>akt2</v>
      </c>
      <c r="L13" s="9" t="str">
        <f>TEXT(ROUND(C13,3), "0.000")</f>
        <v>0.711</v>
      </c>
      <c r="M13" s="9" t="str">
        <f>TEXT(ROUND(D13,3), "0.000")</f>
        <v>0.668</v>
      </c>
      <c r="N13" s="9" t="str">
        <f>TEXT(ROUND(E13,3), "0.000")</f>
        <v>0.615</v>
      </c>
      <c r="O13" s="9" t="str">
        <f>TEXT(ROUND(F13,3), "0.000")</f>
        <v>0.575</v>
      </c>
      <c r="P13" s="9" t="str">
        <f>TEXT(ROUND(G13,3), "0.000")</f>
        <v>0.718</v>
      </c>
      <c r="Q13" s="9" t="str">
        <f>TEXT(ROUND(H13,3), "0.000")</f>
        <v>0.660</v>
      </c>
      <c r="R13" s="9" t="str">
        <f>TEXT(ROUND(I13,3), "0.000")</f>
        <v>0.738</v>
      </c>
      <c r="S13" s="9" t="str">
        <f t="shared" si="1"/>
        <v>akt2&amp;0.711&amp;0.668&amp;0.615&amp;0.575&amp;0.718&amp;0.660&amp;0.738 \\</v>
      </c>
    </row>
    <row r="14" spans="1:19">
      <c r="A14" s="9">
        <v>65</v>
      </c>
      <c r="B14" s="9" t="s">
        <v>407</v>
      </c>
      <c r="C14" s="9">
        <v>0.50254089448700001</v>
      </c>
      <c r="D14" s="9">
        <v>0.51010729231100005</v>
      </c>
      <c r="E14" s="9">
        <v>0.79817438758799997</v>
      </c>
      <c r="F14" s="9">
        <v>0.78660926230899997</v>
      </c>
      <c r="G14" s="9">
        <v>0.71942378889699998</v>
      </c>
      <c r="H14" s="9">
        <v>0.71378403795300005</v>
      </c>
      <c r="I14" s="9">
        <v>0.67518118031999996</v>
      </c>
      <c r="K14" s="9" t="str">
        <f t="shared" si="0"/>
        <v>aldr</v>
      </c>
      <c r="L14" s="9" t="str">
        <f>TEXT(ROUND(C14,3), "0.000")</f>
        <v>0.503</v>
      </c>
      <c r="M14" s="9" t="str">
        <f>TEXT(ROUND(D14,3), "0.000")</f>
        <v>0.510</v>
      </c>
      <c r="N14" s="9" t="str">
        <f>TEXT(ROUND(E14,3), "0.000")</f>
        <v>0.798</v>
      </c>
      <c r="O14" s="9" t="str">
        <f>TEXT(ROUND(F14,3), "0.000")</f>
        <v>0.787</v>
      </c>
      <c r="P14" s="9" t="str">
        <f>TEXT(ROUND(G14,3), "0.000")</f>
        <v>0.719</v>
      </c>
      <c r="Q14" s="9" t="str">
        <f>TEXT(ROUND(H14,3), "0.000")</f>
        <v>0.714</v>
      </c>
      <c r="R14" s="9" t="str">
        <f>TEXT(ROUND(I14,3), "0.000")</f>
        <v>0.675</v>
      </c>
      <c r="S14" s="9" t="str">
        <f t="shared" si="1"/>
        <v>aldr&amp;0.503&amp;0.510&amp;0.798&amp;0.787&amp;0.719&amp;0.714&amp;0.675 \\</v>
      </c>
    </row>
    <row r="15" spans="1:19">
      <c r="A15" s="9">
        <v>50</v>
      </c>
      <c r="B15" s="9" t="s">
        <v>408</v>
      </c>
      <c r="C15" s="9">
        <v>0.71603548728800004</v>
      </c>
      <c r="D15" s="9">
        <v>0.73276394773999998</v>
      </c>
      <c r="E15" s="9">
        <v>0.50840101224099998</v>
      </c>
      <c r="F15" s="9">
        <v>0.53406014595100004</v>
      </c>
      <c r="G15" s="9">
        <v>0.67400835687399996</v>
      </c>
      <c r="H15" s="9">
        <v>0.69625411958600003</v>
      </c>
      <c r="I15" s="9">
        <v>0.763215778013</v>
      </c>
      <c r="K15" s="9" t="str">
        <f t="shared" si="0"/>
        <v>ampc</v>
      </c>
      <c r="L15" s="9" t="str">
        <f>TEXT(ROUND(C15,3), "0.000")</f>
        <v>0.716</v>
      </c>
      <c r="M15" s="9" t="str">
        <f>TEXT(ROUND(D15,3), "0.000")</f>
        <v>0.733</v>
      </c>
      <c r="N15" s="9" t="str">
        <f>TEXT(ROUND(E15,3), "0.000")</f>
        <v>0.508</v>
      </c>
      <c r="O15" s="9" t="str">
        <f>TEXT(ROUND(F15,3), "0.000")</f>
        <v>0.534</v>
      </c>
      <c r="P15" s="9" t="str">
        <f>TEXT(ROUND(G15,3), "0.000")</f>
        <v>0.674</v>
      </c>
      <c r="Q15" s="9" t="str">
        <f>TEXT(ROUND(H15,3), "0.000")</f>
        <v>0.696</v>
      </c>
      <c r="R15" s="9" t="str">
        <f>TEXT(ROUND(I15,3), "0.000")</f>
        <v>0.763</v>
      </c>
      <c r="S15" s="9" t="str">
        <f t="shared" si="1"/>
        <v>ampc&amp;0.716&amp;0.733&amp;0.508&amp;0.534&amp;0.674&amp;0.696&amp;0.763 \\</v>
      </c>
    </row>
    <row r="16" spans="1:19">
      <c r="A16" s="9">
        <v>43</v>
      </c>
      <c r="B16" s="9" t="s">
        <v>409</v>
      </c>
      <c r="C16" s="9">
        <v>0.52453860761799997</v>
      </c>
      <c r="D16" s="9">
        <v>0.50184188911799998</v>
      </c>
      <c r="E16" s="9">
        <v>0.74629101614799997</v>
      </c>
      <c r="F16" s="9">
        <v>0.67414554254500003</v>
      </c>
      <c r="G16" s="9">
        <v>0.74733436021900002</v>
      </c>
      <c r="H16" s="9">
        <v>0.66963794885100003</v>
      </c>
      <c r="I16" s="9">
        <v>0.56994267115300001</v>
      </c>
      <c r="K16" s="9" t="str">
        <f t="shared" si="0"/>
        <v>andr</v>
      </c>
      <c r="L16" s="9" t="str">
        <f>TEXT(ROUND(C16,3), "0.000")</f>
        <v>0.525</v>
      </c>
      <c r="M16" s="9" t="str">
        <f>TEXT(ROUND(D16,3), "0.000")</f>
        <v>0.502</v>
      </c>
      <c r="N16" s="9" t="str">
        <f>TEXT(ROUND(E16,3), "0.000")</f>
        <v>0.746</v>
      </c>
      <c r="O16" s="9" t="str">
        <f>TEXT(ROUND(F16,3), "0.000")</f>
        <v>0.674</v>
      </c>
      <c r="P16" s="9" t="str">
        <f>TEXT(ROUND(G16,3), "0.000")</f>
        <v>0.747</v>
      </c>
      <c r="Q16" s="9" t="str">
        <f>TEXT(ROUND(H16,3), "0.000")</f>
        <v>0.670</v>
      </c>
      <c r="R16" s="9" t="str">
        <f>TEXT(ROUND(I16,3), "0.000")</f>
        <v>0.570</v>
      </c>
      <c r="S16" s="9" t="str">
        <f t="shared" si="1"/>
        <v>andr&amp;0.525&amp;0.502&amp;0.746&amp;0.674&amp;0.747&amp;0.670&amp;0.570 \\</v>
      </c>
    </row>
    <row r="17" spans="1:19">
      <c r="A17" s="9">
        <v>34</v>
      </c>
      <c r="B17" s="9" t="s">
        <v>410</v>
      </c>
      <c r="C17" s="9">
        <v>0.55275421715399997</v>
      </c>
      <c r="D17" s="9">
        <v>0.55219885958699999</v>
      </c>
      <c r="E17" s="9">
        <v>0.58950344499899998</v>
      </c>
      <c r="F17" s="9">
        <v>0.58782371109499998</v>
      </c>
      <c r="G17" s="9">
        <v>0.61440009503399995</v>
      </c>
      <c r="H17" s="9">
        <v>0.60148847707300002</v>
      </c>
      <c r="I17" s="9">
        <v>0.657239843193</v>
      </c>
      <c r="K17" s="9" t="str">
        <f t="shared" si="0"/>
        <v>aofb</v>
      </c>
      <c r="L17" s="9" t="str">
        <f>TEXT(ROUND(C17,3), "0.000")</f>
        <v>0.553</v>
      </c>
      <c r="M17" s="9" t="str">
        <f>TEXT(ROUND(D17,3), "0.000")</f>
        <v>0.552</v>
      </c>
      <c r="N17" s="9" t="str">
        <f>TEXT(ROUND(E17,3), "0.000")</f>
        <v>0.590</v>
      </c>
      <c r="O17" s="9" t="str">
        <f>TEXT(ROUND(F17,3), "0.000")</f>
        <v>0.588</v>
      </c>
      <c r="P17" s="9" t="str">
        <f>TEXT(ROUND(G17,3), "0.000")</f>
        <v>0.614</v>
      </c>
      <c r="Q17" s="9" t="str">
        <f>TEXT(ROUND(H17,3), "0.000")</f>
        <v>0.601</v>
      </c>
      <c r="R17" s="9" t="str">
        <f>TEXT(ROUND(I17,3), "0.000")</f>
        <v>0.657</v>
      </c>
      <c r="S17" s="9" t="str">
        <f t="shared" si="1"/>
        <v>aofb&amp;0.553&amp;0.552&amp;0.590&amp;0.588&amp;0.614&amp;0.601&amp;0.657 \\</v>
      </c>
    </row>
    <row r="18" spans="1:19">
      <c r="A18" s="9">
        <v>57</v>
      </c>
      <c r="B18" s="9" t="s">
        <v>411</v>
      </c>
      <c r="C18" s="9">
        <v>0.62694971700199997</v>
      </c>
      <c r="D18" s="9">
        <v>0.62824353481999995</v>
      </c>
      <c r="E18" s="9">
        <v>0.39865732199300002</v>
      </c>
      <c r="F18" s="9">
        <v>0.37554606147800002</v>
      </c>
      <c r="G18" s="9">
        <v>0.51019438537799999</v>
      </c>
      <c r="H18" s="9">
        <v>0.495773593608</v>
      </c>
      <c r="I18" s="9">
        <v>0.68645595547100002</v>
      </c>
      <c r="K18" s="9" t="str">
        <f t="shared" si="0"/>
        <v>bace1</v>
      </c>
      <c r="L18" s="9" t="str">
        <f>TEXT(ROUND(C18,3), "0.000")</f>
        <v>0.627</v>
      </c>
      <c r="M18" s="9" t="str">
        <f>TEXT(ROUND(D18,3), "0.000")</f>
        <v>0.628</v>
      </c>
      <c r="N18" s="9" t="str">
        <f>TEXT(ROUND(E18,3), "0.000")</f>
        <v>0.399</v>
      </c>
      <c r="O18" s="9" t="str">
        <f>TEXT(ROUND(F18,3), "0.000")</f>
        <v>0.376</v>
      </c>
      <c r="P18" s="9" t="str">
        <f>TEXT(ROUND(G18,3), "0.000")</f>
        <v>0.510</v>
      </c>
      <c r="Q18" s="9" t="str">
        <f>TEXT(ROUND(H18,3), "0.000")</f>
        <v>0.496</v>
      </c>
      <c r="R18" s="9" t="str">
        <f>TEXT(ROUND(I18,3), "0.000")</f>
        <v>0.686</v>
      </c>
      <c r="S18" s="9" t="str">
        <f t="shared" si="1"/>
        <v>bace1&amp;0.627&amp;0.628&amp;0.399&amp;0.376&amp;0.510&amp;0.496&amp;0.686 \\</v>
      </c>
    </row>
    <row r="19" spans="1:19">
      <c r="A19" s="9">
        <v>55</v>
      </c>
      <c r="B19" s="9" t="s">
        <v>412</v>
      </c>
      <c r="C19" s="9">
        <v>0.80329662039799998</v>
      </c>
      <c r="D19" s="9">
        <v>0.81937044066099995</v>
      </c>
      <c r="E19" s="9">
        <v>0.57935532668400003</v>
      </c>
      <c r="F19" s="9">
        <v>0.66052214687300004</v>
      </c>
      <c r="G19" s="9">
        <v>0.77338629842600004</v>
      </c>
      <c r="H19" s="9">
        <v>0.82268472932500003</v>
      </c>
      <c r="I19" s="9">
        <v>0.80455424356000005</v>
      </c>
      <c r="K19" s="9" t="str">
        <f t="shared" si="0"/>
        <v>braf</v>
      </c>
      <c r="L19" s="9" t="str">
        <f>TEXT(ROUND(C19,3), "0.000")</f>
        <v>0.803</v>
      </c>
      <c r="M19" s="9" t="str">
        <f>TEXT(ROUND(D19,3), "0.000")</f>
        <v>0.819</v>
      </c>
      <c r="N19" s="9" t="str">
        <f>TEXT(ROUND(E19,3), "0.000")</f>
        <v>0.579</v>
      </c>
      <c r="O19" s="9" t="str">
        <f>TEXT(ROUND(F19,3), "0.000")</f>
        <v>0.661</v>
      </c>
      <c r="P19" s="9" t="str">
        <f>TEXT(ROUND(G19,3), "0.000")</f>
        <v>0.773</v>
      </c>
      <c r="Q19" s="9" t="str">
        <f>TEXT(ROUND(H19,3), "0.000")</f>
        <v>0.823</v>
      </c>
      <c r="R19" s="9" t="str">
        <f>TEXT(ROUND(I19,3), "0.000")</f>
        <v>0.805</v>
      </c>
      <c r="S19" s="9" t="str">
        <f t="shared" si="1"/>
        <v>braf&amp;0.803&amp;0.819&amp;0.579&amp;0.661&amp;0.773&amp;0.823&amp;0.805 \\</v>
      </c>
    </row>
    <row r="20" spans="1:19">
      <c r="A20" s="9">
        <v>5</v>
      </c>
      <c r="B20" s="9" t="s">
        <v>413</v>
      </c>
      <c r="C20" s="9">
        <v>0.65330166876499995</v>
      </c>
      <c r="D20" s="9">
        <v>0.64661850064199999</v>
      </c>
      <c r="E20" s="9">
        <v>0.44119371545000002</v>
      </c>
      <c r="F20" s="9">
        <v>0.42586843516099998</v>
      </c>
      <c r="G20" s="9">
        <v>0.55497411577199995</v>
      </c>
      <c r="H20" s="9">
        <v>0.54459620395999997</v>
      </c>
      <c r="I20" s="9">
        <v>0.493541967468</v>
      </c>
      <c r="K20" s="9" t="str">
        <f t="shared" si="0"/>
        <v>cah2</v>
      </c>
      <c r="L20" s="9" t="str">
        <f>TEXT(ROUND(C20,3), "0.000")</f>
        <v>0.653</v>
      </c>
      <c r="M20" s="9" t="str">
        <f>TEXT(ROUND(D20,3), "0.000")</f>
        <v>0.647</v>
      </c>
      <c r="N20" s="9" t="str">
        <f>TEXT(ROUND(E20,3), "0.000")</f>
        <v>0.441</v>
      </c>
      <c r="O20" s="9" t="str">
        <f>TEXT(ROUND(F20,3), "0.000")</f>
        <v>0.426</v>
      </c>
      <c r="P20" s="9" t="str">
        <f>TEXT(ROUND(G20,3), "0.000")</f>
        <v>0.555</v>
      </c>
      <c r="Q20" s="9" t="str">
        <f>TEXT(ROUND(H20,3), "0.000")</f>
        <v>0.545</v>
      </c>
      <c r="R20" s="9" t="str">
        <f>TEXT(ROUND(I20,3), "0.000")</f>
        <v>0.494</v>
      </c>
      <c r="S20" s="9" t="str">
        <f t="shared" si="1"/>
        <v>cah2&amp;0.653&amp;0.647&amp;0.441&amp;0.426&amp;0.555&amp;0.545&amp;0.494 \\</v>
      </c>
    </row>
    <row r="21" spans="1:19">
      <c r="A21" s="9">
        <v>89</v>
      </c>
      <c r="B21" s="9" t="s">
        <v>414</v>
      </c>
      <c r="C21" s="9">
        <v>0.53390549831099998</v>
      </c>
      <c r="D21" s="9">
        <v>0.52637767964399995</v>
      </c>
      <c r="E21" s="9">
        <v>0.57470550470299997</v>
      </c>
      <c r="F21" s="9">
        <v>0.58054018690499998</v>
      </c>
      <c r="G21" s="9">
        <v>0.56809252021400003</v>
      </c>
      <c r="H21" s="9">
        <v>0.56429289169399999</v>
      </c>
      <c r="I21" s="9">
        <v>0.65499377734200004</v>
      </c>
      <c r="K21" s="9" t="str">
        <f t="shared" si="0"/>
        <v>casp3</v>
      </c>
      <c r="L21" s="9" t="str">
        <f>TEXT(ROUND(C21,3), "0.000")</f>
        <v>0.534</v>
      </c>
      <c r="M21" s="9" t="str">
        <f>TEXT(ROUND(D21,3), "0.000")</f>
        <v>0.526</v>
      </c>
      <c r="N21" s="9" t="str">
        <f>TEXT(ROUND(E21,3), "0.000")</f>
        <v>0.575</v>
      </c>
      <c r="O21" s="9" t="str">
        <f>TEXT(ROUND(F21,3), "0.000")</f>
        <v>0.581</v>
      </c>
      <c r="P21" s="9" t="str">
        <f>TEXT(ROUND(G21,3), "0.000")</f>
        <v>0.568</v>
      </c>
      <c r="Q21" s="9" t="str">
        <f>TEXT(ROUND(H21,3), "0.000")</f>
        <v>0.564</v>
      </c>
      <c r="R21" s="9" t="str">
        <f>TEXT(ROUND(I21,3), "0.000")</f>
        <v>0.655</v>
      </c>
      <c r="S21" s="9" t="str">
        <f t="shared" si="1"/>
        <v>casp3&amp;0.534&amp;0.526&amp;0.575&amp;0.581&amp;0.568&amp;0.564&amp;0.655 \\</v>
      </c>
    </row>
    <row r="22" spans="1:19">
      <c r="A22" s="9">
        <v>44</v>
      </c>
      <c r="B22" s="9" t="s">
        <v>415</v>
      </c>
      <c r="C22" s="9">
        <v>0.61791729017800001</v>
      </c>
      <c r="D22" s="9">
        <v>0.63019000228900002</v>
      </c>
      <c r="E22" s="9">
        <v>0.57983651494699995</v>
      </c>
      <c r="F22" s="9">
        <v>0.60412302087299996</v>
      </c>
      <c r="G22" s="9">
        <v>0.63766690773199997</v>
      </c>
      <c r="H22" s="9">
        <v>0.64443266911399999</v>
      </c>
      <c r="I22" s="9">
        <v>0.78033244336100005</v>
      </c>
      <c r="K22" s="9" t="str">
        <f t="shared" si="0"/>
        <v>cdk2</v>
      </c>
      <c r="L22" s="9" t="str">
        <f>TEXT(ROUND(C22,3), "0.000")</f>
        <v>0.618</v>
      </c>
      <c r="M22" s="9" t="str">
        <f>TEXT(ROUND(D22,3), "0.000")</f>
        <v>0.630</v>
      </c>
      <c r="N22" s="9" t="str">
        <f>TEXT(ROUND(E22,3), "0.000")</f>
        <v>0.580</v>
      </c>
      <c r="O22" s="9" t="str">
        <f>TEXT(ROUND(F22,3), "0.000")</f>
        <v>0.604</v>
      </c>
      <c r="P22" s="9" t="str">
        <f>TEXT(ROUND(G22,3), "0.000")</f>
        <v>0.638</v>
      </c>
      <c r="Q22" s="9" t="str">
        <f>TEXT(ROUND(H22,3), "0.000")</f>
        <v>0.644</v>
      </c>
      <c r="R22" s="9" t="str">
        <f>TEXT(ROUND(I22,3), "0.000")</f>
        <v>0.780</v>
      </c>
      <c r="S22" s="9" t="str">
        <f t="shared" si="1"/>
        <v>cdk2&amp;0.618&amp;0.630&amp;0.580&amp;0.604&amp;0.638&amp;0.644&amp;0.780 \\</v>
      </c>
    </row>
    <row r="23" spans="1:19">
      <c r="A23" s="9">
        <v>38</v>
      </c>
      <c r="B23" s="9" t="s">
        <v>416</v>
      </c>
      <c r="C23" s="9">
        <v>0.56617628416400001</v>
      </c>
      <c r="D23" s="9">
        <v>0.56801125703599997</v>
      </c>
      <c r="E23" s="9">
        <v>0.69296054966800003</v>
      </c>
      <c r="F23" s="9">
        <v>0.75396468231799996</v>
      </c>
      <c r="G23" s="9">
        <v>0.70234141270700001</v>
      </c>
      <c r="H23" s="9">
        <v>0.68788981288999995</v>
      </c>
      <c r="I23" s="9">
        <v>0.71826352619</v>
      </c>
      <c r="K23" s="9" t="str">
        <f t="shared" si="0"/>
        <v>comt</v>
      </c>
      <c r="L23" s="9" t="str">
        <f>TEXT(ROUND(C23,3), "0.000")</f>
        <v>0.566</v>
      </c>
      <c r="M23" s="9" t="str">
        <f>TEXT(ROUND(D23,3), "0.000")</f>
        <v>0.568</v>
      </c>
      <c r="N23" s="9" t="str">
        <f>TEXT(ROUND(E23,3), "0.000")</f>
        <v>0.693</v>
      </c>
      <c r="O23" s="9" t="str">
        <f>TEXT(ROUND(F23,3), "0.000")</f>
        <v>0.754</v>
      </c>
      <c r="P23" s="9" t="str">
        <f>TEXT(ROUND(G23,3), "0.000")</f>
        <v>0.702</v>
      </c>
      <c r="Q23" s="9" t="str">
        <f>TEXT(ROUND(H23,3), "0.000")</f>
        <v>0.688</v>
      </c>
      <c r="R23" s="9" t="str">
        <f>TEXT(ROUND(I23,3), "0.000")</f>
        <v>0.718</v>
      </c>
      <c r="S23" s="9" t="str">
        <f t="shared" si="1"/>
        <v>comt&amp;0.566&amp;0.568&amp;0.693&amp;0.754&amp;0.702&amp;0.688&amp;0.718 \\</v>
      </c>
    </row>
    <row r="24" spans="1:19">
      <c r="A24" s="9">
        <v>98</v>
      </c>
      <c r="B24" s="9" t="s">
        <v>417</v>
      </c>
      <c r="C24" s="9">
        <v>0.62931607574500004</v>
      </c>
      <c r="D24" s="9">
        <v>0.63892134479399998</v>
      </c>
      <c r="E24" s="9">
        <v>0.48658899632899999</v>
      </c>
      <c r="F24" s="9">
        <v>0.50608716089200001</v>
      </c>
      <c r="G24" s="9">
        <v>0.58848934550999998</v>
      </c>
      <c r="H24" s="9">
        <v>0.59912704807999995</v>
      </c>
      <c r="I24" s="9">
        <v>0.54681036798299998</v>
      </c>
      <c r="K24" s="9" t="str">
        <f t="shared" si="0"/>
        <v>cp2c9</v>
      </c>
      <c r="L24" s="9" t="str">
        <f>TEXT(ROUND(C24,3), "0.000")</f>
        <v>0.629</v>
      </c>
      <c r="M24" s="9" t="str">
        <f>TEXT(ROUND(D24,3), "0.000")</f>
        <v>0.639</v>
      </c>
      <c r="N24" s="9" t="str">
        <f>TEXT(ROUND(E24,3), "0.000")</f>
        <v>0.487</v>
      </c>
      <c r="O24" s="9" t="str">
        <f>TEXT(ROUND(F24,3), "0.000")</f>
        <v>0.506</v>
      </c>
      <c r="P24" s="9" t="str">
        <f>TEXT(ROUND(G24,3), "0.000")</f>
        <v>0.588</v>
      </c>
      <c r="Q24" s="9" t="str">
        <f>TEXT(ROUND(H24,3), "0.000")</f>
        <v>0.599</v>
      </c>
      <c r="R24" s="9" t="str">
        <f>TEXT(ROUND(I24,3), "0.000")</f>
        <v>0.547</v>
      </c>
      <c r="S24" s="9" t="str">
        <f t="shared" si="1"/>
        <v>cp2c9&amp;0.629&amp;0.639&amp;0.487&amp;0.506&amp;0.588&amp;0.599&amp;0.547 \\</v>
      </c>
    </row>
    <row r="25" spans="1:19">
      <c r="A25" s="9">
        <v>67</v>
      </c>
      <c r="B25" s="9" t="s">
        <v>418</v>
      </c>
      <c r="C25" s="9">
        <v>0.683960165959</v>
      </c>
      <c r="D25" s="9">
        <v>0.68276334948999995</v>
      </c>
      <c r="E25" s="9">
        <v>0.51190109309200005</v>
      </c>
      <c r="F25" s="9">
        <v>0.48434040452400001</v>
      </c>
      <c r="G25" s="9">
        <v>0.64981449344700004</v>
      </c>
      <c r="H25" s="9">
        <v>0.62951598747299997</v>
      </c>
      <c r="I25" s="9">
        <v>0.68492036183799998</v>
      </c>
      <c r="K25" s="9" t="str">
        <f t="shared" si="0"/>
        <v>cp3a4</v>
      </c>
      <c r="L25" s="9" t="str">
        <f>TEXT(ROUND(C25,3), "0.000")</f>
        <v>0.684</v>
      </c>
      <c r="M25" s="9" t="str">
        <f>TEXT(ROUND(D25,3), "0.000")</f>
        <v>0.683</v>
      </c>
      <c r="N25" s="9" t="str">
        <f>TEXT(ROUND(E25,3), "0.000")</f>
        <v>0.512</v>
      </c>
      <c r="O25" s="9" t="str">
        <f>TEXT(ROUND(F25,3), "0.000")</f>
        <v>0.484</v>
      </c>
      <c r="P25" s="9" t="str">
        <f>TEXT(ROUND(G25,3), "0.000")</f>
        <v>0.650</v>
      </c>
      <c r="Q25" s="9" t="str">
        <f>TEXT(ROUND(H25,3), "0.000")</f>
        <v>0.630</v>
      </c>
      <c r="R25" s="9" t="str">
        <f>TEXT(ROUND(I25,3), "0.000")</f>
        <v>0.685</v>
      </c>
      <c r="S25" s="9" t="str">
        <f t="shared" si="1"/>
        <v>cp3a4&amp;0.684&amp;0.683&amp;0.512&amp;0.484&amp;0.650&amp;0.630&amp;0.685 \\</v>
      </c>
    </row>
    <row r="26" spans="1:19">
      <c r="A26" s="9">
        <v>28</v>
      </c>
      <c r="B26" s="9" t="s">
        <v>419</v>
      </c>
      <c r="C26" s="9">
        <v>0.73922939782800001</v>
      </c>
      <c r="D26" s="9">
        <v>0.72902801919100002</v>
      </c>
      <c r="E26" s="9">
        <v>0.56079282545200004</v>
      </c>
      <c r="F26" s="9">
        <v>0.53256057828199999</v>
      </c>
      <c r="G26" s="9">
        <v>0.68760615584899998</v>
      </c>
      <c r="H26" s="9">
        <v>0.65831954299399997</v>
      </c>
      <c r="I26" s="9">
        <v>0.66157738662200005</v>
      </c>
      <c r="K26" s="9" t="str">
        <f t="shared" si="0"/>
        <v>csf1r</v>
      </c>
      <c r="L26" s="9" t="str">
        <f>TEXT(ROUND(C26,3), "0.000")</f>
        <v>0.739</v>
      </c>
      <c r="M26" s="9" t="str">
        <f>TEXT(ROUND(D26,3), "0.000")</f>
        <v>0.729</v>
      </c>
      <c r="N26" s="9" t="str">
        <f>TEXT(ROUND(E26,3), "0.000")</f>
        <v>0.561</v>
      </c>
      <c r="O26" s="9" t="str">
        <f>TEXT(ROUND(F26,3), "0.000")</f>
        <v>0.533</v>
      </c>
      <c r="P26" s="9" t="str">
        <f>TEXT(ROUND(G26,3), "0.000")</f>
        <v>0.688</v>
      </c>
      <c r="Q26" s="9" t="str">
        <f>TEXT(ROUND(H26,3), "0.000")</f>
        <v>0.658</v>
      </c>
      <c r="R26" s="9" t="str">
        <f>TEXT(ROUND(I26,3), "0.000")</f>
        <v>0.662</v>
      </c>
      <c r="S26" s="9" t="str">
        <f t="shared" si="1"/>
        <v>csf1r&amp;0.739&amp;0.729&amp;0.561&amp;0.533&amp;0.688&amp;0.658&amp;0.662 \\</v>
      </c>
    </row>
    <row r="27" spans="1:19">
      <c r="A27" s="9">
        <v>74</v>
      </c>
      <c r="B27" s="9" t="s">
        <v>420</v>
      </c>
      <c r="C27" s="9">
        <v>0.69075895478600002</v>
      </c>
      <c r="D27" s="9">
        <v>0.67397240164399996</v>
      </c>
      <c r="E27" s="9">
        <v>0.77783323546700001</v>
      </c>
      <c r="F27" s="9">
        <v>0.75880431591300002</v>
      </c>
      <c r="G27" s="9">
        <v>0.77025102759800002</v>
      </c>
      <c r="H27" s="9">
        <v>0.75960804462700005</v>
      </c>
      <c r="I27" s="9">
        <v>0.87170801526700004</v>
      </c>
      <c r="K27" s="9" t="str">
        <f t="shared" si="0"/>
        <v>cxcr4</v>
      </c>
      <c r="L27" s="9" t="str">
        <f>TEXT(ROUND(C27,3), "0.000")</f>
        <v>0.691</v>
      </c>
      <c r="M27" s="9" t="str">
        <f>TEXT(ROUND(D27,3), "0.000")</f>
        <v>0.674</v>
      </c>
      <c r="N27" s="9" t="str">
        <f>TEXT(ROUND(E27,3), "0.000")</f>
        <v>0.778</v>
      </c>
      <c r="O27" s="9" t="str">
        <f>TEXT(ROUND(F27,3), "0.000")</f>
        <v>0.759</v>
      </c>
      <c r="P27" s="9" t="str">
        <f>TEXT(ROUND(G27,3), "0.000")</f>
        <v>0.770</v>
      </c>
      <c r="Q27" s="9" t="str">
        <f>TEXT(ROUND(H27,3), "0.000")</f>
        <v>0.760</v>
      </c>
      <c r="R27" s="9" t="str">
        <f>TEXT(ROUND(I27,3), "0.000")</f>
        <v>0.872</v>
      </c>
      <c r="S27" s="9" t="str">
        <f t="shared" si="1"/>
        <v>cxcr4&amp;0.691&amp;0.674&amp;0.778&amp;0.759&amp;0.770&amp;0.760&amp;0.872 \\</v>
      </c>
    </row>
    <row r="28" spans="1:19">
      <c r="A28" s="9">
        <v>8</v>
      </c>
      <c r="B28" s="9" t="s">
        <v>421</v>
      </c>
      <c r="C28" s="9">
        <v>0.238383661049</v>
      </c>
      <c r="D28" s="9">
        <v>0.21990147885</v>
      </c>
      <c r="E28" s="9">
        <v>0.98330699906399999</v>
      </c>
      <c r="F28" s="9">
        <v>0.993193537949</v>
      </c>
      <c r="G28" s="9">
        <v>0.37915668374099998</v>
      </c>
      <c r="H28" s="9">
        <v>0.386287590879</v>
      </c>
      <c r="I28" s="9">
        <v>0.73250578321199999</v>
      </c>
      <c r="K28" s="9" t="str">
        <f t="shared" si="0"/>
        <v>def</v>
      </c>
      <c r="L28" s="9" t="str">
        <f>TEXT(ROUND(C28,3), "0.000")</f>
        <v>0.238</v>
      </c>
      <c r="M28" s="9" t="str">
        <f>TEXT(ROUND(D28,3), "0.000")</f>
        <v>0.220</v>
      </c>
      <c r="N28" s="9" t="str">
        <f>TEXT(ROUND(E28,3), "0.000")</f>
        <v>0.983</v>
      </c>
      <c r="O28" s="9" t="str">
        <f>TEXT(ROUND(F28,3), "0.000")</f>
        <v>0.993</v>
      </c>
      <c r="P28" s="9" t="str">
        <f>TEXT(ROUND(G28,3), "0.000")</f>
        <v>0.379</v>
      </c>
      <c r="Q28" s="9" t="str">
        <f>TEXT(ROUND(H28,3), "0.000")</f>
        <v>0.386</v>
      </c>
      <c r="R28" s="9" t="str">
        <f>TEXT(ROUND(I28,3), "0.000")</f>
        <v>0.733</v>
      </c>
      <c r="S28" s="9" t="str">
        <f t="shared" si="1"/>
        <v>def&amp;0.238&amp;0.220&amp;0.983&amp;0.993&amp;0.379&amp;0.386&amp;0.733 \\</v>
      </c>
    </row>
    <row r="29" spans="1:19">
      <c r="A29" s="9">
        <v>16</v>
      </c>
      <c r="B29" s="9" t="s">
        <v>422</v>
      </c>
      <c r="C29" s="9">
        <v>0.65959974616899997</v>
      </c>
      <c r="D29" s="9">
        <v>0.64631921594399999</v>
      </c>
      <c r="E29" s="9">
        <v>0.29242902134100002</v>
      </c>
      <c r="F29" s="9">
        <v>0.26404750712899999</v>
      </c>
      <c r="G29" s="9">
        <v>0.52802771771500001</v>
      </c>
      <c r="H29" s="9">
        <v>0.50184066622800005</v>
      </c>
      <c r="I29" s="9">
        <v>0.65006572968599996</v>
      </c>
      <c r="K29" s="9" t="str">
        <f t="shared" si="0"/>
        <v>dhi1</v>
      </c>
      <c r="L29" s="9" t="str">
        <f>TEXT(ROUND(C29,3), "0.000")</f>
        <v>0.660</v>
      </c>
      <c r="M29" s="9" t="str">
        <f>TEXT(ROUND(D29,3), "0.000")</f>
        <v>0.646</v>
      </c>
      <c r="N29" s="9" t="str">
        <f>TEXT(ROUND(E29,3), "0.000")</f>
        <v>0.292</v>
      </c>
      <c r="O29" s="9" t="str">
        <f>TEXT(ROUND(F29,3), "0.000")</f>
        <v>0.264</v>
      </c>
      <c r="P29" s="9" t="str">
        <f>TEXT(ROUND(G29,3), "0.000")</f>
        <v>0.528</v>
      </c>
      <c r="Q29" s="9" t="str">
        <f>TEXT(ROUND(H29,3), "0.000")</f>
        <v>0.502</v>
      </c>
      <c r="R29" s="9" t="str">
        <f>TEXT(ROUND(I29,3), "0.000")</f>
        <v>0.650</v>
      </c>
      <c r="S29" s="9" t="str">
        <f t="shared" si="1"/>
        <v>dhi1&amp;0.660&amp;0.646&amp;0.292&amp;0.264&amp;0.528&amp;0.502&amp;0.650 \\</v>
      </c>
    </row>
    <row r="30" spans="1:19">
      <c r="A30" s="9">
        <v>73</v>
      </c>
      <c r="B30" s="9" t="s">
        <v>423</v>
      </c>
      <c r="C30" s="9">
        <v>0.71329937948199995</v>
      </c>
      <c r="D30" s="9">
        <v>0.71798522557599997</v>
      </c>
      <c r="E30" s="9">
        <v>0.78486202546999995</v>
      </c>
      <c r="F30" s="9">
        <v>0.84616462190300001</v>
      </c>
      <c r="G30" s="9">
        <v>0.75664006264100003</v>
      </c>
      <c r="H30" s="9">
        <v>0.77735600526600002</v>
      </c>
      <c r="I30" s="9">
        <v>0.71043119596899995</v>
      </c>
      <c r="K30" s="9" t="str">
        <f t="shared" si="0"/>
        <v>dpp4</v>
      </c>
      <c r="L30" s="9" t="str">
        <f>TEXT(ROUND(C30,3), "0.000")</f>
        <v>0.713</v>
      </c>
      <c r="M30" s="9" t="str">
        <f>TEXT(ROUND(D30,3), "0.000")</f>
        <v>0.718</v>
      </c>
      <c r="N30" s="9" t="str">
        <f>TEXT(ROUND(E30,3), "0.000")</f>
        <v>0.785</v>
      </c>
      <c r="O30" s="9" t="str">
        <f>TEXT(ROUND(F30,3), "0.000")</f>
        <v>0.846</v>
      </c>
      <c r="P30" s="9" t="str">
        <f>TEXT(ROUND(G30,3), "0.000")</f>
        <v>0.757</v>
      </c>
      <c r="Q30" s="9" t="str">
        <f>TEXT(ROUND(H30,3), "0.000")</f>
        <v>0.777</v>
      </c>
      <c r="R30" s="9" t="str">
        <f>TEXT(ROUND(I30,3), "0.000")</f>
        <v>0.710</v>
      </c>
      <c r="S30" s="9" t="str">
        <f t="shared" si="1"/>
        <v>dpp4&amp;0.713&amp;0.718&amp;0.785&amp;0.846&amp;0.757&amp;0.777&amp;0.710 \\</v>
      </c>
    </row>
    <row r="31" spans="1:19">
      <c r="A31" s="9">
        <v>4</v>
      </c>
      <c r="B31" s="9" t="s">
        <v>424</v>
      </c>
      <c r="C31" s="9">
        <v>0.50217466516800002</v>
      </c>
      <c r="D31" s="9">
        <v>0.47799444722000001</v>
      </c>
      <c r="E31" s="9">
        <v>0.51539313409999998</v>
      </c>
      <c r="F31" s="9">
        <v>0.46392273137000001</v>
      </c>
      <c r="G31" s="9">
        <v>0.52162528412999998</v>
      </c>
      <c r="H31" s="9">
        <v>0.49132825206199998</v>
      </c>
      <c r="I31" s="9">
        <v>0.60766348490199995</v>
      </c>
      <c r="K31" s="9" t="str">
        <f t="shared" si="0"/>
        <v>drd3</v>
      </c>
      <c r="L31" s="9" t="str">
        <f>TEXT(ROUND(C31,3), "0.000")</f>
        <v>0.502</v>
      </c>
      <c r="M31" s="9" t="str">
        <f>TEXT(ROUND(D31,3), "0.000")</f>
        <v>0.478</v>
      </c>
      <c r="N31" s="9" t="str">
        <f>TEXT(ROUND(E31,3), "0.000")</f>
        <v>0.515</v>
      </c>
      <c r="O31" s="9" t="str">
        <f>TEXT(ROUND(F31,3), "0.000")</f>
        <v>0.464</v>
      </c>
      <c r="P31" s="9" t="str">
        <f>TEXT(ROUND(G31,3), "0.000")</f>
        <v>0.522</v>
      </c>
      <c r="Q31" s="9" t="str">
        <f>TEXT(ROUND(H31,3), "0.000")</f>
        <v>0.491</v>
      </c>
      <c r="R31" s="9" t="str">
        <f>TEXT(ROUND(I31,3), "0.000")</f>
        <v>0.608</v>
      </c>
      <c r="S31" s="9" t="str">
        <f t="shared" si="1"/>
        <v>drd3&amp;0.502&amp;0.478&amp;0.515&amp;0.464&amp;0.522&amp;0.491&amp;0.608 \\</v>
      </c>
    </row>
    <row r="32" spans="1:19">
      <c r="A32" s="9">
        <v>71</v>
      </c>
      <c r="B32" s="9" t="s">
        <v>425</v>
      </c>
      <c r="C32" s="9">
        <v>0.59741722071400005</v>
      </c>
      <c r="D32" s="9">
        <v>0.60036860828899996</v>
      </c>
      <c r="E32" s="9">
        <v>0.884664937082</v>
      </c>
      <c r="F32" s="9">
        <v>0.86375675382700001</v>
      </c>
      <c r="G32" s="9">
        <v>0.84612091461200001</v>
      </c>
      <c r="H32" s="9">
        <v>0.84314330592700004</v>
      </c>
      <c r="I32" s="9">
        <v>0.70706381562499998</v>
      </c>
      <c r="K32" s="9" t="str">
        <f t="shared" si="0"/>
        <v>dyr</v>
      </c>
      <c r="L32" s="9" t="str">
        <f>TEXT(ROUND(C32,3), "0.000")</f>
        <v>0.597</v>
      </c>
      <c r="M32" s="9" t="str">
        <f>TEXT(ROUND(D32,3), "0.000")</f>
        <v>0.600</v>
      </c>
      <c r="N32" s="9" t="str">
        <f>TEXT(ROUND(E32,3), "0.000")</f>
        <v>0.885</v>
      </c>
      <c r="O32" s="9" t="str">
        <f>TEXT(ROUND(F32,3), "0.000")</f>
        <v>0.864</v>
      </c>
      <c r="P32" s="9" t="str">
        <f>TEXT(ROUND(G32,3), "0.000")</f>
        <v>0.846</v>
      </c>
      <c r="Q32" s="9" t="str">
        <f>TEXT(ROUND(H32,3), "0.000")</f>
        <v>0.843</v>
      </c>
      <c r="R32" s="9" t="str">
        <f>TEXT(ROUND(I32,3), "0.000")</f>
        <v>0.707</v>
      </c>
      <c r="S32" s="9" t="str">
        <f t="shared" si="1"/>
        <v>dyr&amp;0.597&amp;0.600&amp;0.885&amp;0.864&amp;0.846&amp;0.843&amp;0.707 \\</v>
      </c>
    </row>
    <row r="33" spans="1:19">
      <c r="A33" s="9">
        <v>87</v>
      </c>
      <c r="B33" s="9" t="s">
        <v>426</v>
      </c>
      <c r="C33" s="9">
        <v>0.53691633247000004</v>
      </c>
      <c r="D33" s="9">
        <v>0.53560292905899998</v>
      </c>
      <c r="E33" s="9">
        <v>0.6869005534</v>
      </c>
      <c r="F33" s="9">
        <v>0.61819216114800002</v>
      </c>
      <c r="G33" s="9">
        <v>0.655075381279</v>
      </c>
      <c r="H33" s="9">
        <v>0.59208928582700004</v>
      </c>
      <c r="I33" s="9">
        <v>0.75668410881699999</v>
      </c>
      <c r="K33" s="9" t="str">
        <f t="shared" si="0"/>
        <v>egfr</v>
      </c>
      <c r="L33" s="9" t="str">
        <f>TEXT(ROUND(C33,3), "0.000")</f>
        <v>0.537</v>
      </c>
      <c r="M33" s="9" t="str">
        <f>TEXT(ROUND(D33,3), "0.000")</f>
        <v>0.536</v>
      </c>
      <c r="N33" s="9" t="str">
        <f>TEXT(ROUND(E33,3), "0.000")</f>
        <v>0.687</v>
      </c>
      <c r="O33" s="9" t="str">
        <f>TEXT(ROUND(F33,3), "0.000")</f>
        <v>0.618</v>
      </c>
      <c r="P33" s="9" t="str">
        <f>TEXT(ROUND(G33,3), "0.000")</f>
        <v>0.655</v>
      </c>
      <c r="Q33" s="9" t="str">
        <f>TEXT(ROUND(H33,3), "0.000")</f>
        <v>0.592</v>
      </c>
      <c r="R33" s="9" t="str">
        <f>TEXT(ROUND(I33,3), "0.000")</f>
        <v>0.757</v>
      </c>
      <c r="S33" s="9" t="str">
        <f t="shared" si="1"/>
        <v>egfr&amp;0.537&amp;0.536&amp;0.687&amp;0.618&amp;0.655&amp;0.592&amp;0.757 \\</v>
      </c>
    </row>
    <row r="34" spans="1:19">
      <c r="A34" s="9">
        <v>45</v>
      </c>
      <c r="B34" s="9" t="s">
        <v>427</v>
      </c>
      <c r="C34" s="9">
        <v>0.67077572972900001</v>
      </c>
      <c r="D34" s="9">
        <v>0.68304694166500002</v>
      </c>
      <c r="E34" s="9">
        <v>0.78513479208600001</v>
      </c>
      <c r="F34" s="9">
        <v>0.78679458711299999</v>
      </c>
      <c r="G34" s="9">
        <v>0.82061577757399995</v>
      </c>
      <c r="H34" s="9">
        <v>0.81536465641800004</v>
      </c>
      <c r="I34" s="9">
        <v>0.66587614066300005</v>
      </c>
      <c r="K34" s="9" t="str">
        <f t="shared" si="0"/>
        <v>esr1</v>
      </c>
      <c r="L34" s="9" t="str">
        <f>TEXT(ROUND(C34,3), "0.000")</f>
        <v>0.671</v>
      </c>
      <c r="M34" s="9" t="str">
        <f>TEXT(ROUND(D34,3), "0.000")</f>
        <v>0.683</v>
      </c>
      <c r="N34" s="9" t="str">
        <f>TEXT(ROUND(E34,3), "0.000")</f>
        <v>0.785</v>
      </c>
      <c r="O34" s="9" t="str">
        <f>TEXT(ROUND(F34,3), "0.000")</f>
        <v>0.787</v>
      </c>
      <c r="P34" s="9" t="str">
        <f>TEXT(ROUND(G34,3), "0.000")</f>
        <v>0.821</v>
      </c>
      <c r="Q34" s="9" t="str">
        <f>TEXT(ROUND(H34,3), "0.000")</f>
        <v>0.815</v>
      </c>
      <c r="R34" s="9" t="str">
        <f>TEXT(ROUND(I34,3), "0.000")</f>
        <v>0.666</v>
      </c>
      <c r="S34" s="9" t="str">
        <f t="shared" si="1"/>
        <v>esr1&amp;0.671&amp;0.683&amp;0.785&amp;0.787&amp;0.821&amp;0.815&amp;0.666 \\</v>
      </c>
    </row>
    <row r="35" spans="1:19">
      <c r="A35" s="9">
        <v>14</v>
      </c>
      <c r="B35" s="9" t="s">
        <v>428</v>
      </c>
      <c r="C35" s="9">
        <v>0.64555879372400005</v>
      </c>
      <c r="D35" s="9">
        <v>0.63344572564099999</v>
      </c>
      <c r="E35" s="9">
        <v>0.79706753016200005</v>
      </c>
      <c r="F35" s="9">
        <v>0.79336633366599996</v>
      </c>
      <c r="G35" s="9">
        <v>0.81962330800600003</v>
      </c>
      <c r="H35" s="9">
        <v>0.80954850371200004</v>
      </c>
      <c r="I35" s="9">
        <v>0.75936457798099999</v>
      </c>
      <c r="K35" s="9" t="str">
        <f t="shared" si="0"/>
        <v>esr2</v>
      </c>
      <c r="L35" s="9" t="str">
        <f>TEXT(ROUND(C35,3), "0.000")</f>
        <v>0.646</v>
      </c>
      <c r="M35" s="9" t="str">
        <f>TEXT(ROUND(D35,3), "0.000")</f>
        <v>0.633</v>
      </c>
      <c r="N35" s="9" t="str">
        <f>TEXT(ROUND(E35,3), "0.000")</f>
        <v>0.797</v>
      </c>
      <c r="O35" s="9" t="str">
        <f>TEXT(ROUND(F35,3), "0.000")</f>
        <v>0.793</v>
      </c>
      <c r="P35" s="9" t="str">
        <f>TEXT(ROUND(G35,3), "0.000")</f>
        <v>0.820</v>
      </c>
      <c r="Q35" s="9" t="str">
        <f>TEXT(ROUND(H35,3), "0.000")</f>
        <v>0.810</v>
      </c>
      <c r="R35" s="9" t="str">
        <f>TEXT(ROUND(I35,3), "0.000")</f>
        <v>0.759</v>
      </c>
      <c r="S35" s="9" t="str">
        <f t="shared" si="1"/>
        <v>esr2&amp;0.646&amp;0.633&amp;0.797&amp;0.793&amp;0.820&amp;0.810&amp;0.759 \\</v>
      </c>
    </row>
    <row r="36" spans="1:19">
      <c r="A36" s="9">
        <v>52</v>
      </c>
      <c r="B36" s="9" t="s">
        <v>429</v>
      </c>
      <c r="C36" s="9">
        <v>0.86260493170300001</v>
      </c>
      <c r="D36" s="9">
        <v>0.85606338557999995</v>
      </c>
      <c r="E36" s="9">
        <v>0.41273303856999999</v>
      </c>
      <c r="F36" s="9">
        <v>0.36837757621599998</v>
      </c>
      <c r="G36" s="9">
        <v>0.719533616416</v>
      </c>
      <c r="H36" s="9">
        <v>0.68442157440700002</v>
      </c>
      <c r="I36" s="9">
        <v>0.79685321842599999</v>
      </c>
      <c r="K36" s="9" t="str">
        <f t="shared" si="0"/>
        <v>fa10</v>
      </c>
      <c r="L36" s="9" t="str">
        <f>TEXT(ROUND(C36,3), "0.000")</f>
        <v>0.863</v>
      </c>
      <c r="M36" s="9" t="str">
        <f>TEXT(ROUND(D36,3), "0.000")</f>
        <v>0.856</v>
      </c>
      <c r="N36" s="9" t="str">
        <f>TEXT(ROUND(E36,3), "0.000")</f>
        <v>0.413</v>
      </c>
      <c r="O36" s="9" t="str">
        <f>TEXT(ROUND(F36,3), "0.000")</f>
        <v>0.368</v>
      </c>
      <c r="P36" s="9" t="str">
        <f>TEXT(ROUND(G36,3), "0.000")</f>
        <v>0.720</v>
      </c>
      <c r="Q36" s="9" t="str">
        <f>TEXT(ROUND(H36,3), "0.000")</f>
        <v>0.684</v>
      </c>
      <c r="R36" s="9" t="str">
        <f>TEXT(ROUND(I36,3), "0.000")</f>
        <v>0.797</v>
      </c>
      <c r="S36" s="9" t="str">
        <f t="shared" si="1"/>
        <v>fa10&amp;0.863&amp;0.856&amp;0.413&amp;0.368&amp;0.720&amp;0.684&amp;0.797 \\</v>
      </c>
    </row>
    <row r="37" spans="1:19">
      <c r="A37" s="9">
        <v>46</v>
      </c>
      <c r="B37" s="9" t="s">
        <v>430</v>
      </c>
      <c r="C37" s="9">
        <v>0.83101007121500003</v>
      </c>
      <c r="D37" s="9">
        <v>0.84867894315500003</v>
      </c>
      <c r="E37" s="9">
        <v>0.52668801708000001</v>
      </c>
      <c r="F37" s="9">
        <v>0.63460593035799995</v>
      </c>
      <c r="G37" s="9">
        <v>0.76587164468400004</v>
      </c>
      <c r="H37" s="9">
        <v>0.82257946708200003</v>
      </c>
      <c r="I37" s="9">
        <v>0.85547034118499998</v>
      </c>
      <c r="K37" s="9" t="str">
        <f t="shared" si="0"/>
        <v>fa7</v>
      </c>
      <c r="L37" s="9" t="str">
        <f>TEXT(ROUND(C37,3), "0.000")</f>
        <v>0.831</v>
      </c>
      <c r="M37" s="9" t="str">
        <f>TEXT(ROUND(D37,3), "0.000")</f>
        <v>0.849</v>
      </c>
      <c r="N37" s="9" t="str">
        <f>TEXT(ROUND(E37,3), "0.000")</f>
        <v>0.527</v>
      </c>
      <c r="O37" s="9" t="str">
        <f>TEXT(ROUND(F37,3), "0.000")</f>
        <v>0.635</v>
      </c>
      <c r="P37" s="9" t="str">
        <f>TEXT(ROUND(G37,3), "0.000")</f>
        <v>0.766</v>
      </c>
      <c r="Q37" s="9" t="str">
        <f>TEXT(ROUND(H37,3), "0.000")</f>
        <v>0.823</v>
      </c>
      <c r="R37" s="9" t="str">
        <f>TEXT(ROUND(I37,3), "0.000")</f>
        <v>0.855</v>
      </c>
      <c r="S37" s="9" t="str">
        <f t="shared" si="1"/>
        <v>fa7&amp;0.831&amp;0.849&amp;0.527&amp;0.635&amp;0.766&amp;0.823&amp;0.855 \\</v>
      </c>
    </row>
    <row r="38" spans="1:19">
      <c r="A38" s="9">
        <v>92</v>
      </c>
      <c r="B38" s="9" t="s">
        <v>431</v>
      </c>
      <c r="C38" s="9">
        <v>0.60795414967100003</v>
      </c>
      <c r="D38" s="9">
        <v>0.60575605829599999</v>
      </c>
      <c r="E38" s="9">
        <v>0.63722978568599997</v>
      </c>
      <c r="F38" s="9">
        <v>0.57533493804299995</v>
      </c>
      <c r="G38" s="9">
        <v>0.73737838904700004</v>
      </c>
      <c r="H38" s="9">
        <v>0.67643553168299997</v>
      </c>
      <c r="I38" s="9">
        <v>0.85545227278000002</v>
      </c>
      <c r="K38" s="9" t="str">
        <f t="shared" si="0"/>
        <v>fabp4</v>
      </c>
      <c r="L38" s="9" t="str">
        <f>TEXT(ROUND(C38,3), "0.000")</f>
        <v>0.608</v>
      </c>
      <c r="M38" s="9" t="str">
        <f>TEXT(ROUND(D38,3), "0.000")</f>
        <v>0.606</v>
      </c>
      <c r="N38" s="9" t="str">
        <f>TEXT(ROUND(E38,3), "0.000")</f>
        <v>0.637</v>
      </c>
      <c r="O38" s="9" t="str">
        <f>TEXT(ROUND(F38,3), "0.000")</f>
        <v>0.575</v>
      </c>
      <c r="P38" s="9" t="str">
        <f>TEXT(ROUND(G38,3), "0.000")</f>
        <v>0.737</v>
      </c>
      <c r="Q38" s="9" t="str">
        <f>TEXT(ROUND(H38,3), "0.000")</f>
        <v>0.676</v>
      </c>
      <c r="R38" s="9" t="str">
        <f>TEXT(ROUND(I38,3), "0.000")</f>
        <v>0.855</v>
      </c>
      <c r="S38" s="9" t="str">
        <f t="shared" si="1"/>
        <v>fabp4&amp;0.608&amp;0.606&amp;0.637&amp;0.575&amp;0.737&amp;0.676&amp;0.855 \\</v>
      </c>
    </row>
    <row r="39" spans="1:19">
      <c r="A39" s="9">
        <v>95</v>
      </c>
      <c r="B39" s="9" t="s">
        <v>432</v>
      </c>
      <c r="C39" s="9">
        <v>0.59800747663599996</v>
      </c>
      <c r="D39" s="9">
        <v>0.54108691588799995</v>
      </c>
      <c r="E39" s="9">
        <v>0.872270093458</v>
      </c>
      <c r="F39" s="9">
        <v>0.74526355140199996</v>
      </c>
      <c r="G39" s="9">
        <v>0.85557757009299995</v>
      </c>
      <c r="H39" s="9">
        <v>0.74411962616799998</v>
      </c>
      <c r="I39" s="9">
        <v>0.81657196261700005</v>
      </c>
      <c r="K39" s="9" t="str">
        <f t="shared" si="0"/>
        <v>fak1</v>
      </c>
      <c r="L39" s="9" t="str">
        <f>TEXT(ROUND(C39,3), "0.000")</f>
        <v>0.598</v>
      </c>
      <c r="M39" s="9" t="str">
        <f>TEXT(ROUND(D39,3), "0.000")</f>
        <v>0.541</v>
      </c>
      <c r="N39" s="9" t="str">
        <f>TEXT(ROUND(E39,3), "0.000")</f>
        <v>0.872</v>
      </c>
      <c r="O39" s="9" t="str">
        <f>TEXT(ROUND(F39,3), "0.000")</f>
        <v>0.745</v>
      </c>
      <c r="P39" s="9" t="str">
        <f>TEXT(ROUND(G39,3), "0.000")</f>
        <v>0.856</v>
      </c>
      <c r="Q39" s="9" t="str">
        <f>TEXT(ROUND(H39,3), "0.000")</f>
        <v>0.744</v>
      </c>
      <c r="R39" s="9" t="str">
        <f>TEXT(ROUND(I39,3), "0.000")</f>
        <v>0.817</v>
      </c>
      <c r="S39" s="9" t="str">
        <f t="shared" si="1"/>
        <v>fak1&amp;0.598&amp;0.541&amp;0.872&amp;0.745&amp;0.856&amp;0.744&amp;0.817 \\</v>
      </c>
    </row>
    <row r="40" spans="1:19">
      <c r="A40" s="9">
        <v>23</v>
      </c>
      <c r="B40" s="9" t="s">
        <v>433</v>
      </c>
      <c r="C40" s="9">
        <v>0.58177241990200002</v>
      </c>
      <c r="D40" s="9">
        <v>0.58134033313900002</v>
      </c>
      <c r="E40" s="9">
        <v>0.45991315056100002</v>
      </c>
      <c r="F40" s="9">
        <v>0.52273856590400003</v>
      </c>
      <c r="G40" s="9">
        <v>0.53236329854999997</v>
      </c>
      <c r="H40" s="9">
        <v>0.56483461879100005</v>
      </c>
      <c r="I40" s="9">
        <v>0.52160433815100005</v>
      </c>
      <c r="K40" s="9" t="str">
        <f t="shared" si="0"/>
        <v>fgfr1</v>
      </c>
      <c r="L40" s="9" t="str">
        <f>TEXT(ROUND(C40,3), "0.000")</f>
        <v>0.582</v>
      </c>
      <c r="M40" s="9" t="str">
        <f>TEXT(ROUND(D40,3), "0.000")</f>
        <v>0.581</v>
      </c>
      <c r="N40" s="9" t="str">
        <f>TEXT(ROUND(E40,3), "0.000")</f>
        <v>0.460</v>
      </c>
      <c r="O40" s="9" t="str">
        <f>TEXT(ROUND(F40,3), "0.000")</f>
        <v>0.523</v>
      </c>
      <c r="P40" s="9" t="str">
        <f>TEXT(ROUND(G40,3), "0.000")</f>
        <v>0.532</v>
      </c>
      <c r="Q40" s="9" t="str">
        <f>TEXT(ROUND(H40,3), "0.000")</f>
        <v>0.565</v>
      </c>
      <c r="R40" s="9" t="str">
        <f>TEXT(ROUND(I40,3), "0.000")</f>
        <v>0.522</v>
      </c>
      <c r="S40" s="9" t="str">
        <f t="shared" si="1"/>
        <v>fgfr1&amp;0.582&amp;0.581&amp;0.460&amp;0.523&amp;0.532&amp;0.565&amp;0.522 \\</v>
      </c>
    </row>
    <row r="41" spans="1:19">
      <c r="A41" s="9">
        <v>19</v>
      </c>
      <c r="B41" s="9" t="s">
        <v>434</v>
      </c>
      <c r="C41" s="9">
        <v>0.52596769183000003</v>
      </c>
      <c r="D41" s="9">
        <v>0.55652221186700002</v>
      </c>
      <c r="E41" s="9">
        <v>0.51965051258200001</v>
      </c>
      <c r="F41" s="9">
        <v>0.59994097545799996</v>
      </c>
      <c r="G41" s="9">
        <v>0.57740913327099996</v>
      </c>
      <c r="H41" s="9">
        <v>0.64064926996000005</v>
      </c>
      <c r="I41" s="9">
        <v>0.75669074246699997</v>
      </c>
      <c r="K41" s="9" t="str">
        <f t="shared" si="0"/>
        <v>fkb1a</v>
      </c>
      <c r="L41" s="9" t="str">
        <f>TEXT(ROUND(C41,3), "0.000")</f>
        <v>0.526</v>
      </c>
      <c r="M41" s="9" t="str">
        <f>TEXT(ROUND(D41,3), "0.000")</f>
        <v>0.557</v>
      </c>
      <c r="N41" s="9" t="str">
        <f>TEXT(ROUND(E41,3), "0.000")</f>
        <v>0.520</v>
      </c>
      <c r="O41" s="9" t="str">
        <f>TEXT(ROUND(F41,3), "0.000")</f>
        <v>0.600</v>
      </c>
      <c r="P41" s="9" t="str">
        <f>TEXT(ROUND(G41,3), "0.000")</f>
        <v>0.577</v>
      </c>
      <c r="Q41" s="9" t="str">
        <f>TEXT(ROUND(H41,3), "0.000")</f>
        <v>0.641</v>
      </c>
      <c r="R41" s="9" t="str">
        <f>TEXT(ROUND(I41,3), "0.000")</f>
        <v>0.757</v>
      </c>
      <c r="S41" s="9" t="str">
        <f t="shared" si="1"/>
        <v>fkb1a&amp;0.526&amp;0.557&amp;0.520&amp;0.600&amp;0.577&amp;0.641&amp;0.757 \\</v>
      </c>
    </row>
    <row r="42" spans="1:19">
      <c r="A42" s="9">
        <v>6</v>
      </c>
      <c r="B42" s="9" t="s">
        <v>435</v>
      </c>
      <c r="C42" s="9">
        <v>0.61524382393300003</v>
      </c>
      <c r="D42" s="9">
        <v>0.60136460408000003</v>
      </c>
      <c r="E42" s="9">
        <v>0.53767006847400001</v>
      </c>
      <c r="F42" s="9">
        <v>0.42516264563200001</v>
      </c>
      <c r="G42" s="9">
        <v>0.62211356553899999</v>
      </c>
      <c r="H42" s="9">
        <v>0.54354657800399997</v>
      </c>
      <c r="I42" s="9">
        <v>0.80617757802500001</v>
      </c>
      <c r="K42" s="9" t="str">
        <f t="shared" si="0"/>
        <v>fnta</v>
      </c>
      <c r="L42" s="9" t="str">
        <f>TEXT(ROUND(C42,3), "0.000")</f>
        <v>0.615</v>
      </c>
      <c r="M42" s="9" t="str">
        <f>TEXT(ROUND(D42,3), "0.000")</f>
        <v>0.601</v>
      </c>
      <c r="N42" s="9" t="str">
        <f>TEXT(ROUND(E42,3), "0.000")</f>
        <v>0.538</v>
      </c>
      <c r="O42" s="9" t="str">
        <f>TEXT(ROUND(F42,3), "0.000")</f>
        <v>0.425</v>
      </c>
      <c r="P42" s="9" t="str">
        <f>TEXT(ROUND(G42,3), "0.000")</f>
        <v>0.622</v>
      </c>
      <c r="Q42" s="9" t="str">
        <f>TEXT(ROUND(H42,3), "0.000")</f>
        <v>0.544</v>
      </c>
      <c r="R42" s="9" t="str">
        <f>TEXT(ROUND(I42,3), "0.000")</f>
        <v>0.806</v>
      </c>
      <c r="S42" s="9" t="str">
        <f t="shared" si="1"/>
        <v>fnta&amp;0.615&amp;0.601&amp;0.538&amp;0.425&amp;0.622&amp;0.544&amp;0.806 \\</v>
      </c>
    </row>
    <row r="43" spans="1:19">
      <c r="A43" s="9">
        <v>25</v>
      </c>
      <c r="B43" s="9" t="s">
        <v>436</v>
      </c>
      <c r="C43" s="9">
        <v>0.86771307026599998</v>
      </c>
      <c r="D43" s="9">
        <v>0.73721578406900001</v>
      </c>
      <c r="E43" s="9">
        <v>0.998243028792</v>
      </c>
      <c r="F43" s="9">
        <v>0.984867377012</v>
      </c>
      <c r="G43" s="9">
        <v>0.99334017896399995</v>
      </c>
      <c r="H43" s="9">
        <v>0.96498059663699998</v>
      </c>
      <c r="I43" s="9">
        <v>0.84266406177099995</v>
      </c>
      <c r="K43" s="9" t="str">
        <f t="shared" si="0"/>
        <v>fpps</v>
      </c>
      <c r="L43" s="9" t="str">
        <f>TEXT(ROUND(C43,3), "0.000")</f>
        <v>0.868</v>
      </c>
      <c r="M43" s="9" t="str">
        <f>TEXT(ROUND(D43,3), "0.000")</f>
        <v>0.737</v>
      </c>
      <c r="N43" s="9" t="str">
        <f>TEXT(ROUND(E43,3), "0.000")</f>
        <v>0.998</v>
      </c>
      <c r="O43" s="9" t="str">
        <f>TEXT(ROUND(F43,3), "0.000")</f>
        <v>0.985</v>
      </c>
      <c r="P43" s="9" t="str">
        <f>TEXT(ROUND(G43,3), "0.000")</f>
        <v>0.993</v>
      </c>
      <c r="Q43" s="9" t="str">
        <f>TEXT(ROUND(H43,3), "0.000")</f>
        <v>0.965</v>
      </c>
      <c r="R43" s="9" t="str">
        <f>TEXT(ROUND(I43,3), "0.000")</f>
        <v>0.843</v>
      </c>
      <c r="S43" s="9" t="str">
        <f t="shared" si="1"/>
        <v>fpps&amp;0.868&amp;0.737&amp;0.998&amp;0.985&amp;0.993&amp;0.965&amp;0.843 \\</v>
      </c>
    </row>
    <row r="44" spans="1:19">
      <c r="A44" s="9">
        <v>94</v>
      </c>
      <c r="B44" s="9" t="s">
        <v>437</v>
      </c>
      <c r="C44" s="9">
        <v>0.57189150493700003</v>
      </c>
      <c r="D44" s="9">
        <v>0.54860051838199997</v>
      </c>
      <c r="E44" s="9">
        <v>0.76994105485700004</v>
      </c>
      <c r="F44" s="9">
        <v>0.68707880162799995</v>
      </c>
      <c r="G44" s="9">
        <v>0.78045210241600005</v>
      </c>
      <c r="H44" s="9">
        <v>0.67982277146699999</v>
      </c>
      <c r="I44" s="9">
        <v>0.52789329563700005</v>
      </c>
      <c r="K44" s="9" t="str">
        <f t="shared" si="0"/>
        <v>gcr</v>
      </c>
      <c r="L44" s="9" t="str">
        <f>TEXT(ROUND(C44,3), "0.000")</f>
        <v>0.572</v>
      </c>
      <c r="M44" s="9" t="str">
        <f>TEXT(ROUND(D44,3), "0.000")</f>
        <v>0.549</v>
      </c>
      <c r="N44" s="9" t="str">
        <f>TEXT(ROUND(E44,3), "0.000")</f>
        <v>0.770</v>
      </c>
      <c r="O44" s="9" t="str">
        <f>TEXT(ROUND(F44,3), "0.000")</f>
        <v>0.687</v>
      </c>
      <c r="P44" s="9" t="str">
        <f>TEXT(ROUND(G44,3), "0.000")</f>
        <v>0.780</v>
      </c>
      <c r="Q44" s="9" t="str">
        <f>TEXT(ROUND(H44,3), "0.000")</f>
        <v>0.680</v>
      </c>
      <c r="R44" s="9" t="str">
        <f>TEXT(ROUND(I44,3), "0.000")</f>
        <v>0.528</v>
      </c>
      <c r="S44" s="9" t="str">
        <f t="shared" si="1"/>
        <v>gcr&amp;0.572&amp;0.549&amp;0.770&amp;0.687&amp;0.780&amp;0.680&amp;0.528 \\</v>
      </c>
    </row>
    <row r="45" spans="1:19">
      <c r="A45" s="9">
        <v>0</v>
      </c>
      <c r="B45" s="9" t="s">
        <v>438</v>
      </c>
      <c r="C45" s="9">
        <v>0.39289091671300003</v>
      </c>
      <c r="D45" s="9">
        <v>0.39422655084699998</v>
      </c>
      <c r="E45" s="9">
        <v>0.694444444444</v>
      </c>
      <c r="F45" s="9">
        <v>0.71049155235799999</v>
      </c>
      <c r="G45" s="9">
        <v>0.52938395094199997</v>
      </c>
      <c r="H45" s="9">
        <v>0.53281565324199998</v>
      </c>
      <c r="I45" s="9">
        <v>0.52024899339999997</v>
      </c>
      <c r="K45" s="9" t="str">
        <f t="shared" si="0"/>
        <v>glcm</v>
      </c>
      <c r="L45" s="9" t="str">
        <f>TEXT(ROUND(C45,3), "0.000")</f>
        <v>0.393</v>
      </c>
      <c r="M45" s="9" t="str">
        <f>TEXT(ROUND(D45,3), "0.000")</f>
        <v>0.394</v>
      </c>
      <c r="N45" s="9" t="str">
        <f>TEXT(ROUND(E45,3), "0.000")</f>
        <v>0.694</v>
      </c>
      <c r="O45" s="9" t="str">
        <f>TEXT(ROUND(F45,3), "0.000")</f>
        <v>0.710</v>
      </c>
      <c r="P45" s="9" t="str">
        <f>TEXT(ROUND(G45,3), "0.000")</f>
        <v>0.529</v>
      </c>
      <c r="Q45" s="9" t="str">
        <f>TEXT(ROUND(H45,3), "0.000")</f>
        <v>0.533</v>
      </c>
      <c r="R45" s="9" t="str">
        <f>TEXT(ROUND(I45,3), "0.000")</f>
        <v>0.520</v>
      </c>
      <c r="S45" s="9" t="str">
        <f t="shared" si="1"/>
        <v>glcm&amp;0.393&amp;0.394&amp;0.694&amp;0.710&amp;0.529&amp;0.533&amp;0.520 \\</v>
      </c>
    </row>
    <row r="46" spans="1:19">
      <c r="A46" s="9">
        <v>12</v>
      </c>
      <c r="B46" s="9" t="s">
        <v>439</v>
      </c>
      <c r="C46" s="9">
        <v>0.53384727963599998</v>
      </c>
      <c r="D46" s="9">
        <v>0.52987339632499997</v>
      </c>
      <c r="E46" s="9">
        <v>0.77593374757099998</v>
      </c>
      <c r="F46" s="9">
        <v>0.76409179996700005</v>
      </c>
      <c r="G46" s="9">
        <v>0.73714278378300002</v>
      </c>
      <c r="H46" s="9">
        <v>0.73632329404899999</v>
      </c>
      <c r="I46" s="9">
        <v>0.65511544534900001</v>
      </c>
      <c r="K46" s="9" t="str">
        <f t="shared" si="0"/>
        <v>gria2</v>
      </c>
      <c r="L46" s="9" t="str">
        <f>TEXT(ROUND(C46,3), "0.000")</f>
        <v>0.534</v>
      </c>
      <c r="M46" s="9" t="str">
        <f>TEXT(ROUND(D46,3), "0.000")</f>
        <v>0.530</v>
      </c>
      <c r="N46" s="9" t="str">
        <f>TEXT(ROUND(E46,3), "0.000")</f>
        <v>0.776</v>
      </c>
      <c r="O46" s="9" t="str">
        <f>TEXT(ROUND(F46,3), "0.000")</f>
        <v>0.764</v>
      </c>
      <c r="P46" s="9" t="str">
        <f>TEXT(ROUND(G46,3), "0.000")</f>
        <v>0.737</v>
      </c>
      <c r="Q46" s="9" t="str">
        <f>TEXT(ROUND(H46,3), "0.000")</f>
        <v>0.736</v>
      </c>
      <c r="R46" s="9" t="str">
        <f>TEXT(ROUND(I46,3), "0.000")</f>
        <v>0.655</v>
      </c>
      <c r="S46" s="9" t="str">
        <f t="shared" si="1"/>
        <v>gria2&amp;0.534&amp;0.530&amp;0.776&amp;0.764&amp;0.737&amp;0.736&amp;0.655 \\</v>
      </c>
    </row>
    <row r="47" spans="1:19">
      <c r="A47" s="9">
        <v>30</v>
      </c>
      <c r="B47" s="9" t="s">
        <v>440</v>
      </c>
      <c r="C47" s="9">
        <v>0.56900976488400001</v>
      </c>
      <c r="D47" s="9">
        <v>0.56856817497800005</v>
      </c>
      <c r="E47" s="9">
        <v>0.75810551881499999</v>
      </c>
      <c r="F47" s="9">
        <v>0.76540914363300006</v>
      </c>
      <c r="G47" s="9">
        <v>0.75963444824699999</v>
      </c>
      <c r="H47" s="9">
        <v>0.76069305418400002</v>
      </c>
      <c r="I47" s="9">
        <v>0.80032877275799996</v>
      </c>
      <c r="K47" s="9" t="str">
        <f t="shared" si="0"/>
        <v>grik1</v>
      </c>
      <c r="L47" s="9" t="str">
        <f>TEXT(ROUND(C47,3), "0.000")</f>
        <v>0.569</v>
      </c>
      <c r="M47" s="9" t="str">
        <f>TEXT(ROUND(D47,3), "0.000")</f>
        <v>0.569</v>
      </c>
      <c r="N47" s="9" t="str">
        <f>TEXT(ROUND(E47,3), "0.000")</f>
        <v>0.758</v>
      </c>
      <c r="O47" s="9" t="str">
        <f>TEXT(ROUND(F47,3), "0.000")</f>
        <v>0.765</v>
      </c>
      <c r="P47" s="9" t="str">
        <f>TEXT(ROUND(G47,3), "0.000")</f>
        <v>0.760</v>
      </c>
      <c r="Q47" s="9" t="str">
        <f>TEXT(ROUND(H47,3), "0.000")</f>
        <v>0.761</v>
      </c>
      <c r="R47" s="9" t="str">
        <f>TEXT(ROUND(I47,3), "0.000")</f>
        <v>0.800</v>
      </c>
      <c r="S47" s="9" t="str">
        <f t="shared" si="1"/>
        <v>grik1&amp;0.569&amp;0.569&amp;0.758&amp;0.765&amp;0.760&amp;0.761&amp;0.800 \\</v>
      </c>
    </row>
    <row r="48" spans="1:19">
      <c r="A48" s="9">
        <v>56</v>
      </c>
      <c r="B48" s="9" t="s">
        <v>441</v>
      </c>
      <c r="C48" s="9">
        <v>0.36861673791499999</v>
      </c>
      <c r="D48" s="9">
        <v>0.38014475296700001</v>
      </c>
      <c r="E48" s="9">
        <v>0.46883140058200001</v>
      </c>
      <c r="F48" s="9">
        <v>0.49325072232200001</v>
      </c>
      <c r="G48" s="9">
        <v>0.36628300307299999</v>
      </c>
      <c r="H48" s="9">
        <v>0.38752568472900001</v>
      </c>
      <c r="I48" s="9">
        <v>0.59377793173299998</v>
      </c>
      <c r="K48" s="9" t="str">
        <f t="shared" si="0"/>
        <v>hdac2</v>
      </c>
      <c r="L48" s="9" t="str">
        <f>TEXT(ROUND(C48,3), "0.000")</f>
        <v>0.369</v>
      </c>
      <c r="M48" s="9" t="str">
        <f>TEXT(ROUND(D48,3), "0.000")</f>
        <v>0.380</v>
      </c>
      <c r="N48" s="9" t="str">
        <f>TEXT(ROUND(E48,3), "0.000")</f>
        <v>0.469</v>
      </c>
      <c r="O48" s="9" t="str">
        <f>TEXT(ROUND(F48,3), "0.000")</f>
        <v>0.493</v>
      </c>
      <c r="P48" s="9" t="str">
        <f>TEXT(ROUND(G48,3), "0.000")</f>
        <v>0.366</v>
      </c>
      <c r="Q48" s="9" t="str">
        <f>TEXT(ROUND(H48,3), "0.000")</f>
        <v>0.388</v>
      </c>
      <c r="R48" s="9" t="str">
        <f>TEXT(ROUND(I48,3), "0.000")</f>
        <v>0.594</v>
      </c>
      <c r="S48" s="9" t="str">
        <f t="shared" si="1"/>
        <v>hdac2&amp;0.369&amp;0.380&amp;0.469&amp;0.493&amp;0.366&amp;0.388&amp;0.594 \\</v>
      </c>
    </row>
    <row r="49" spans="1:19">
      <c r="A49" s="9">
        <v>49</v>
      </c>
      <c r="B49" s="9" t="s">
        <v>442</v>
      </c>
      <c r="C49" s="9">
        <v>0.31166280064899998</v>
      </c>
      <c r="D49" s="9">
        <v>0.28484736735400001</v>
      </c>
      <c r="E49" s="9">
        <v>0.84433806638999997</v>
      </c>
      <c r="F49" s="9">
        <v>0.86932342806999996</v>
      </c>
      <c r="G49" s="9">
        <v>0.32965048193899998</v>
      </c>
      <c r="H49" s="9">
        <v>0.29636885190500001</v>
      </c>
      <c r="I49" s="9">
        <v>0.61272295288699996</v>
      </c>
      <c r="K49" s="9" t="str">
        <f t="shared" si="0"/>
        <v>hdac8</v>
      </c>
      <c r="L49" s="9" t="str">
        <f>TEXT(ROUND(C49,3), "0.000")</f>
        <v>0.312</v>
      </c>
      <c r="M49" s="9" t="str">
        <f>TEXT(ROUND(D49,3), "0.000")</f>
        <v>0.285</v>
      </c>
      <c r="N49" s="9" t="str">
        <f>TEXT(ROUND(E49,3), "0.000")</f>
        <v>0.844</v>
      </c>
      <c r="O49" s="9" t="str">
        <f>TEXT(ROUND(F49,3), "0.000")</f>
        <v>0.869</v>
      </c>
      <c r="P49" s="9" t="str">
        <f>TEXT(ROUND(G49,3), "0.000")</f>
        <v>0.330</v>
      </c>
      <c r="Q49" s="9" t="str">
        <f>TEXT(ROUND(H49,3), "0.000")</f>
        <v>0.296</v>
      </c>
      <c r="R49" s="9" t="str">
        <f>TEXT(ROUND(I49,3), "0.000")</f>
        <v>0.613</v>
      </c>
      <c r="S49" s="9" t="str">
        <f t="shared" si="1"/>
        <v>hdac8&amp;0.312&amp;0.285&amp;0.844&amp;0.869&amp;0.330&amp;0.296&amp;0.613 \\</v>
      </c>
    </row>
    <row r="50" spans="1:19">
      <c r="A50" s="9">
        <v>59</v>
      </c>
      <c r="B50" s="9" t="s">
        <v>443</v>
      </c>
      <c r="C50" s="9">
        <v>0.53605960264899999</v>
      </c>
      <c r="D50" s="9">
        <v>0.53782209512300005</v>
      </c>
      <c r="E50" s="9">
        <v>0.62338124623699998</v>
      </c>
      <c r="F50" s="9">
        <v>0.61504364840500003</v>
      </c>
      <c r="G50" s="9">
        <v>0.61137417218500001</v>
      </c>
      <c r="H50" s="9">
        <v>0.59480433473799998</v>
      </c>
      <c r="I50" s="9">
        <v>0.80739614689899997</v>
      </c>
      <c r="K50" s="9" t="str">
        <f t="shared" si="0"/>
        <v>hivint</v>
      </c>
      <c r="L50" s="9" t="str">
        <f>TEXT(ROUND(C50,3), "0.000")</f>
        <v>0.536</v>
      </c>
      <c r="M50" s="9" t="str">
        <f>TEXT(ROUND(D50,3), "0.000")</f>
        <v>0.538</v>
      </c>
      <c r="N50" s="9" t="str">
        <f>TEXT(ROUND(E50,3), "0.000")</f>
        <v>0.623</v>
      </c>
      <c r="O50" s="9" t="str">
        <f>TEXT(ROUND(F50,3), "0.000")</f>
        <v>0.615</v>
      </c>
      <c r="P50" s="9" t="str">
        <f>TEXT(ROUND(G50,3), "0.000")</f>
        <v>0.611</v>
      </c>
      <c r="Q50" s="9" t="str">
        <f>TEXT(ROUND(H50,3), "0.000")</f>
        <v>0.595</v>
      </c>
      <c r="R50" s="9" t="str">
        <f>TEXT(ROUND(I50,3), "0.000")</f>
        <v>0.807</v>
      </c>
      <c r="S50" s="9" t="str">
        <f t="shared" si="1"/>
        <v>hivint&amp;0.536&amp;0.538&amp;0.623&amp;0.615&amp;0.611&amp;0.595&amp;0.807 \\</v>
      </c>
    </row>
    <row r="51" spans="1:19">
      <c r="A51" s="9">
        <v>91</v>
      </c>
      <c r="B51" s="9" t="s">
        <v>444</v>
      </c>
      <c r="C51" s="9">
        <v>0.71884151138200003</v>
      </c>
      <c r="D51" s="9">
        <v>0.71392276805300003</v>
      </c>
      <c r="E51" s="9">
        <v>0.50759664710200003</v>
      </c>
      <c r="F51" s="9">
        <v>0.43121938119600001</v>
      </c>
      <c r="G51" s="9">
        <v>0.657649488979</v>
      </c>
      <c r="H51" s="9">
        <v>0.617404816661</v>
      </c>
      <c r="I51" s="9">
        <v>0.737291209763</v>
      </c>
      <c r="K51" s="9" t="str">
        <f t="shared" si="0"/>
        <v>hivpr</v>
      </c>
      <c r="L51" s="9" t="str">
        <f>TEXT(ROUND(C51,3), "0.000")</f>
        <v>0.719</v>
      </c>
      <c r="M51" s="9" t="str">
        <f>TEXT(ROUND(D51,3), "0.000")</f>
        <v>0.714</v>
      </c>
      <c r="N51" s="9" t="str">
        <f>TEXT(ROUND(E51,3), "0.000")</f>
        <v>0.508</v>
      </c>
      <c r="O51" s="9" t="str">
        <f>TEXT(ROUND(F51,3), "0.000")</f>
        <v>0.431</v>
      </c>
      <c r="P51" s="9" t="str">
        <f>TEXT(ROUND(G51,3), "0.000")</f>
        <v>0.658</v>
      </c>
      <c r="Q51" s="9" t="str">
        <f>TEXT(ROUND(H51,3), "0.000")</f>
        <v>0.617</v>
      </c>
      <c r="R51" s="9" t="str">
        <f>TEXT(ROUND(I51,3), "0.000")</f>
        <v>0.737</v>
      </c>
      <c r="S51" s="9" t="str">
        <f t="shared" si="1"/>
        <v>hivpr&amp;0.719&amp;0.714&amp;0.508&amp;0.431&amp;0.658&amp;0.617&amp;0.737 \\</v>
      </c>
    </row>
    <row r="52" spans="1:19">
      <c r="A52" s="9">
        <v>21</v>
      </c>
      <c r="B52" s="9" t="s">
        <v>445</v>
      </c>
      <c r="C52" s="9">
        <v>0.416256471061</v>
      </c>
      <c r="D52" s="9">
        <v>0.39799536193000001</v>
      </c>
      <c r="E52" s="9">
        <v>0.77665848312700003</v>
      </c>
      <c r="F52" s="9">
        <v>0.72519574205199999</v>
      </c>
      <c r="G52" s="9">
        <v>0.68240877516099996</v>
      </c>
      <c r="H52" s="9">
        <v>0.64660688702400004</v>
      </c>
      <c r="I52" s="9">
        <v>0.63791810568100005</v>
      </c>
      <c r="K52" s="9" t="str">
        <f t="shared" si="0"/>
        <v>hivrt</v>
      </c>
      <c r="L52" s="9" t="str">
        <f>TEXT(ROUND(C52,3), "0.000")</f>
        <v>0.416</v>
      </c>
      <c r="M52" s="9" t="str">
        <f>TEXT(ROUND(D52,3), "0.000")</f>
        <v>0.398</v>
      </c>
      <c r="N52" s="9" t="str">
        <f>TEXT(ROUND(E52,3), "0.000")</f>
        <v>0.777</v>
      </c>
      <c r="O52" s="9" t="str">
        <f>TEXT(ROUND(F52,3), "0.000")</f>
        <v>0.725</v>
      </c>
      <c r="P52" s="9" t="str">
        <f>TEXT(ROUND(G52,3), "0.000")</f>
        <v>0.682</v>
      </c>
      <c r="Q52" s="9" t="str">
        <f>TEXT(ROUND(H52,3), "0.000")</f>
        <v>0.647</v>
      </c>
      <c r="R52" s="9" t="str">
        <f>TEXT(ROUND(I52,3), "0.000")</f>
        <v>0.638</v>
      </c>
      <c r="S52" s="9" t="str">
        <f t="shared" si="1"/>
        <v>hivrt&amp;0.416&amp;0.398&amp;0.777&amp;0.725&amp;0.682&amp;0.647&amp;0.638 \\</v>
      </c>
    </row>
    <row r="53" spans="1:19">
      <c r="A53" s="9">
        <v>3</v>
      </c>
      <c r="B53" s="9" t="s">
        <v>446</v>
      </c>
      <c r="C53" s="9">
        <v>0.66642120418999995</v>
      </c>
      <c r="D53" s="9">
        <v>0.68170738271300002</v>
      </c>
      <c r="E53" s="9">
        <v>0.51062766179300001</v>
      </c>
      <c r="F53" s="9">
        <v>0.62045636509199997</v>
      </c>
      <c r="G53" s="9">
        <v>0.60445230133700001</v>
      </c>
      <c r="H53" s="9">
        <v>0.67243475452599999</v>
      </c>
      <c r="I53" s="9">
        <v>0.83259077850499996</v>
      </c>
      <c r="K53" s="9" t="str">
        <f t="shared" si="0"/>
        <v>hmdh</v>
      </c>
      <c r="L53" s="9" t="str">
        <f>TEXT(ROUND(C53,3), "0.000")</f>
        <v>0.666</v>
      </c>
      <c r="M53" s="9" t="str">
        <f>TEXT(ROUND(D53,3), "0.000")</f>
        <v>0.682</v>
      </c>
      <c r="N53" s="9" t="str">
        <f>TEXT(ROUND(E53,3), "0.000")</f>
        <v>0.511</v>
      </c>
      <c r="O53" s="9" t="str">
        <f>TEXT(ROUND(F53,3), "0.000")</f>
        <v>0.620</v>
      </c>
      <c r="P53" s="9" t="str">
        <f>TEXT(ROUND(G53,3), "0.000")</f>
        <v>0.604</v>
      </c>
      <c r="Q53" s="9" t="str">
        <f>TEXT(ROUND(H53,3), "0.000")</f>
        <v>0.672</v>
      </c>
      <c r="R53" s="9" t="str">
        <f>TEXT(ROUND(I53,3), "0.000")</f>
        <v>0.833</v>
      </c>
      <c r="S53" s="9" t="str">
        <f t="shared" si="1"/>
        <v>hmdh&amp;0.666&amp;0.682&amp;0.511&amp;0.620&amp;0.604&amp;0.672&amp;0.833 \\</v>
      </c>
    </row>
    <row r="54" spans="1:19">
      <c r="A54" s="9">
        <v>70</v>
      </c>
      <c r="B54" s="9" t="s">
        <v>447</v>
      </c>
      <c r="C54" s="9">
        <v>0.29677655265500003</v>
      </c>
      <c r="D54" s="9">
        <v>0.28176333258300001</v>
      </c>
      <c r="E54" s="9">
        <v>0.43518883138300002</v>
      </c>
      <c r="F54" s="9">
        <v>0.37137620012</v>
      </c>
      <c r="G54" s="9">
        <v>0.30070272652300001</v>
      </c>
      <c r="H54" s="9">
        <v>0.25700499737499999</v>
      </c>
      <c r="I54" s="9">
        <v>0.76115384976</v>
      </c>
      <c r="K54" s="9" t="str">
        <f t="shared" si="0"/>
        <v>hs90a</v>
      </c>
      <c r="L54" s="9" t="str">
        <f>TEXT(ROUND(C54,3), "0.000")</f>
        <v>0.297</v>
      </c>
      <c r="M54" s="9" t="str">
        <f>TEXT(ROUND(D54,3), "0.000")</f>
        <v>0.282</v>
      </c>
      <c r="N54" s="9" t="str">
        <f>TEXT(ROUND(E54,3), "0.000")</f>
        <v>0.435</v>
      </c>
      <c r="O54" s="9" t="str">
        <f>TEXT(ROUND(F54,3), "0.000")</f>
        <v>0.371</v>
      </c>
      <c r="P54" s="9" t="str">
        <f>TEXT(ROUND(G54,3), "0.000")</f>
        <v>0.301</v>
      </c>
      <c r="Q54" s="9" t="str">
        <f>TEXT(ROUND(H54,3), "0.000")</f>
        <v>0.257</v>
      </c>
      <c r="R54" s="9" t="str">
        <f>TEXT(ROUND(I54,3), "0.000")</f>
        <v>0.761</v>
      </c>
      <c r="S54" s="9" t="str">
        <f t="shared" si="1"/>
        <v>hs90a&amp;0.297&amp;0.282&amp;0.435&amp;0.371&amp;0.301&amp;0.257&amp;0.761 \\</v>
      </c>
    </row>
    <row r="55" spans="1:19">
      <c r="A55" s="9">
        <v>37</v>
      </c>
      <c r="B55" s="9" t="s">
        <v>448</v>
      </c>
      <c r="C55" s="9">
        <v>0.747801088808</v>
      </c>
      <c r="D55" s="9">
        <v>0.71557199466700006</v>
      </c>
      <c r="E55" s="9">
        <v>0.51799750944400003</v>
      </c>
      <c r="F55" s="9">
        <v>0.47211317680199999</v>
      </c>
      <c r="G55" s="9">
        <v>0.67070957706800005</v>
      </c>
      <c r="H55" s="9">
        <v>0.61972492778300003</v>
      </c>
      <c r="I55" s="9">
        <v>0.62373851936900004</v>
      </c>
      <c r="K55" s="9" t="str">
        <f t="shared" si="0"/>
        <v>hxk4</v>
      </c>
      <c r="L55" s="9" t="str">
        <f>TEXT(ROUND(C55,3), "0.000")</f>
        <v>0.748</v>
      </c>
      <c r="M55" s="9" t="str">
        <f>TEXT(ROUND(D55,3), "0.000")</f>
        <v>0.716</v>
      </c>
      <c r="N55" s="9" t="str">
        <f>TEXT(ROUND(E55,3), "0.000")</f>
        <v>0.518</v>
      </c>
      <c r="O55" s="9" t="str">
        <f>TEXT(ROUND(F55,3), "0.000")</f>
        <v>0.472</v>
      </c>
      <c r="P55" s="9" t="str">
        <f>TEXT(ROUND(G55,3), "0.000")</f>
        <v>0.671</v>
      </c>
      <c r="Q55" s="9" t="str">
        <f>TEXT(ROUND(H55,3), "0.000")</f>
        <v>0.620</v>
      </c>
      <c r="R55" s="9" t="str">
        <f>TEXT(ROUND(I55,3), "0.000")</f>
        <v>0.624</v>
      </c>
      <c r="S55" s="9" t="str">
        <f t="shared" si="1"/>
        <v>hxk4&amp;0.748&amp;0.716&amp;0.518&amp;0.472&amp;0.671&amp;0.620&amp;0.624 \\</v>
      </c>
    </row>
    <row r="56" spans="1:19">
      <c r="A56" s="9">
        <v>75</v>
      </c>
      <c r="B56" s="9" t="s">
        <v>449</v>
      </c>
      <c r="C56" s="9">
        <v>0.866488784555</v>
      </c>
      <c r="D56" s="9">
        <v>0.87172379838699998</v>
      </c>
      <c r="E56" s="9">
        <v>0.667898605742</v>
      </c>
      <c r="F56" s="9">
        <v>0.71139609095699996</v>
      </c>
      <c r="G56" s="9">
        <v>0.84889910898999998</v>
      </c>
      <c r="H56" s="9">
        <v>0.87197287697799997</v>
      </c>
      <c r="I56" s="9">
        <v>0.77658632154899998</v>
      </c>
      <c r="K56" s="9" t="str">
        <f t="shared" si="0"/>
        <v>igf1r</v>
      </c>
      <c r="L56" s="9" t="str">
        <f>TEXT(ROUND(C56,3), "0.000")</f>
        <v>0.866</v>
      </c>
      <c r="M56" s="9" t="str">
        <f>TEXT(ROUND(D56,3), "0.000")</f>
        <v>0.872</v>
      </c>
      <c r="N56" s="9" t="str">
        <f>TEXT(ROUND(E56,3), "0.000")</f>
        <v>0.668</v>
      </c>
      <c r="O56" s="9" t="str">
        <f>TEXT(ROUND(F56,3), "0.000")</f>
        <v>0.711</v>
      </c>
      <c r="P56" s="9" t="str">
        <f>TEXT(ROUND(G56,3), "0.000")</f>
        <v>0.849</v>
      </c>
      <c r="Q56" s="9" t="str">
        <f>TEXT(ROUND(H56,3), "0.000")</f>
        <v>0.872</v>
      </c>
      <c r="R56" s="9" t="str">
        <f>TEXT(ROUND(I56,3), "0.000")</f>
        <v>0.777</v>
      </c>
      <c r="S56" s="9" t="str">
        <f t="shared" si="1"/>
        <v>igf1r&amp;0.866&amp;0.872&amp;0.668&amp;0.711&amp;0.849&amp;0.872&amp;0.777 \\</v>
      </c>
    </row>
    <row r="57" spans="1:19">
      <c r="A57" s="9">
        <v>29</v>
      </c>
      <c r="B57" s="9" t="s">
        <v>450</v>
      </c>
      <c r="C57" s="9">
        <v>0.42990899898899998</v>
      </c>
      <c r="D57" s="9">
        <v>0.45038422649100002</v>
      </c>
      <c r="E57" s="9">
        <v>0.34935793730999998</v>
      </c>
      <c r="F57" s="9">
        <v>0.34311425682500002</v>
      </c>
      <c r="G57" s="9">
        <v>0.37977755308400002</v>
      </c>
      <c r="H57" s="9">
        <v>0.39789686552100001</v>
      </c>
      <c r="I57" s="9">
        <v>0.547482305359</v>
      </c>
      <c r="K57" s="9" t="str">
        <f t="shared" si="0"/>
        <v>inha</v>
      </c>
      <c r="L57" s="9" t="str">
        <f>TEXT(ROUND(C57,3), "0.000")</f>
        <v>0.430</v>
      </c>
      <c r="M57" s="9" t="str">
        <f>TEXT(ROUND(D57,3), "0.000")</f>
        <v>0.450</v>
      </c>
      <c r="N57" s="9" t="str">
        <f>TEXT(ROUND(E57,3), "0.000")</f>
        <v>0.349</v>
      </c>
      <c r="O57" s="9" t="str">
        <f>TEXT(ROUND(F57,3), "0.000")</f>
        <v>0.343</v>
      </c>
      <c r="P57" s="9" t="str">
        <f>TEXT(ROUND(G57,3), "0.000")</f>
        <v>0.380</v>
      </c>
      <c r="Q57" s="9" t="str">
        <f>TEXT(ROUND(H57,3), "0.000")</f>
        <v>0.398</v>
      </c>
      <c r="R57" s="9" t="str">
        <f>TEXT(ROUND(I57,3), "0.000")</f>
        <v>0.547</v>
      </c>
      <c r="S57" s="9" t="str">
        <f t="shared" si="1"/>
        <v>inha&amp;0.430&amp;0.450&amp;0.349&amp;0.343&amp;0.380&amp;0.398&amp;0.547 \\</v>
      </c>
    </row>
    <row r="58" spans="1:19">
      <c r="A58" s="9">
        <v>47</v>
      </c>
      <c r="B58" s="9" t="s">
        <v>451</v>
      </c>
      <c r="C58" s="9">
        <v>0.74102975906900004</v>
      </c>
      <c r="D58" s="9">
        <v>0.75571846455699998</v>
      </c>
      <c r="E58" s="9">
        <v>0.48543424470199997</v>
      </c>
      <c r="F58" s="9">
        <v>0.52979663697099999</v>
      </c>
      <c r="G58" s="9">
        <v>0.706416292266</v>
      </c>
      <c r="H58" s="9">
        <v>0.74784794476799998</v>
      </c>
      <c r="I58" s="9">
        <v>0.52946236614200004</v>
      </c>
      <c r="K58" s="9" t="str">
        <f t="shared" si="0"/>
        <v>ital</v>
      </c>
      <c r="L58" s="9" t="str">
        <f>TEXT(ROUND(C58,3), "0.000")</f>
        <v>0.741</v>
      </c>
      <c r="M58" s="9" t="str">
        <f>TEXT(ROUND(D58,3), "0.000")</f>
        <v>0.756</v>
      </c>
      <c r="N58" s="9" t="str">
        <f>TEXT(ROUND(E58,3), "0.000")</f>
        <v>0.485</v>
      </c>
      <c r="O58" s="9" t="str">
        <f>TEXT(ROUND(F58,3), "0.000")</f>
        <v>0.530</v>
      </c>
      <c r="P58" s="9" t="str">
        <f>TEXT(ROUND(G58,3), "0.000")</f>
        <v>0.706</v>
      </c>
      <c r="Q58" s="9" t="str">
        <f>TEXT(ROUND(H58,3), "0.000")</f>
        <v>0.748</v>
      </c>
      <c r="R58" s="9" t="str">
        <f>TEXT(ROUND(I58,3), "0.000")</f>
        <v>0.529</v>
      </c>
      <c r="S58" s="9" t="str">
        <f t="shared" si="1"/>
        <v>ital&amp;0.741&amp;0.756&amp;0.485&amp;0.530&amp;0.706&amp;0.748&amp;0.529 \\</v>
      </c>
    </row>
    <row r="59" spans="1:19">
      <c r="A59" s="9">
        <v>100</v>
      </c>
      <c r="B59" s="9" t="s">
        <v>452</v>
      </c>
      <c r="C59" s="9">
        <v>0.66687962703199999</v>
      </c>
      <c r="D59" s="9">
        <v>0.67807875216699998</v>
      </c>
      <c r="E59" s="9">
        <v>0.63647881547999996</v>
      </c>
      <c r="F59" s="9">
        <v>0.65236522702599997</v>
      </c>
      <c r="G59" s="9">
        <v>0.70231882181100003</v>
      </c>
      <c r="H59" s="9">
        <v>0.71523026339499995</v>
      </c>
      <c r="I59" s="9">
        <v>0.83191527630899997</v>
      </c>
      <c r="K59" s="9" t="str">
        <f t="shared" si="0"/>
        <v>jak2</v>
      </c>
      <c r="L59" s="9" t="str">
        <f>TEXT(ROUND(C59,3), "0.000")</f>
        <v>0.667</v>
      </c>
      <c r="M59" s="9" t="str">
        <f>TEXT(ROUND(D59,3), "0.000")</f>
        <v>0.678</v>
      </c>
      <c r="N59" s="9" t="str">
        <f>TEXT(ROUND(E59,3), "0.000")</f>
        <v>0.636</v>
      </c>
      <c r="O59" s="9" t="str">
        <f>TEXT(ROUND(F59,3), "0.000")</f>
        <v>0.652</v>
      </c>
      <c r="P59" s="9" t="str">
        <f>TEXT(ROUND(G59,3), "0.000")</f>
        <v>0.702</v>
      </c>
      <c r="Q59" s="9" t="str">
        <f>TEXT(ROUND(H59,3), "0.000")</f>
        <v>0.715</v>
      </c>
      <c r="R59" s="9" t="str">
        <f>TEXT(ROUND(I59,3), "0.000")</f>
        <v>0.832</v>
      </c>
      <c r="S59" s="9" t="str">
        <f t="shared" si="1"/>
        <v>jak2&amp;0.667&amp;0.678&amp;0.636&amp;0.652&amp;0.702&amp;0.715&amp;0.832 \\</v>
      </c>
    </row>
    <row r="60" spans="1:19">
      <c r="A60" s="9">
        <v>20</v>
      </c>
      <c r="B60" s="9" t="s">
        <v>453</v>
      </c>
      <c r="C60" s="9">
        <v>0.68616308814100002</v>
      </c>
      <c r="D60" s="9">
        <v>0.67345613116299996</v>
      </c>
      <c r="E60" s="9">
        <v>0.634984037625</v>
      </c>
      <c r="F60" s="9">
        <v>0.60157697691699996</v>
      </c>
      <c r="G60" s="9">
        <v>0.73467838583599998</v>
      </c>
      <c r="H60" s="9">
        <v>0.70998454116999998</v>
      </c>
      <c r="I60" s="9">
        <v>0.74021863921999997</v>
      </c>
      <c r="K60" s="9" t="str">
        <f t="shared" si="0"/>
        <v>kif11</v>
      </c>
      <c r="L60" s="9" t="str">
        <f>TEXT(ROUND(C60,3), "0.000")</f>
        <v>0.686</v>
      </c>
      <c r="M60" s="9" t="str">
        <f>TEXT(ROUND(D60,3), "0.000")</f>
        <v>0.673</v>
      </c>
      <c r="N60" s="9" t="str">
        <f>TEXT(ROUND(E60,3), "0.000")</f>
        <v>0.635</v>
      </c>
      <c r="O60" s="9" t="str">
        <f>TEXT(ROUND(F60,3), "0.000")</f>
        <v>0.602</v>
      </c>
      <c r="P60" s="9" t="str">
        <f>TEXT(ROUND(G60,3), "0.000")</f>
        <v>0.735</v>
      </c>
      <c r="Q60" s="9" t="str">
        <f>TEXT(ROUND(H60,3), "0.000")</f>
        <v>0.710</v>
      </c>
      <c r="R60" s="9" t="str">
        <f>TEXT(ROUND(I60,3), "0.000")</f>
        <v>0.740</v>
      </c>
      <c r="S60" s="9" t="str">
        <f t="shared" si="1"/>
        <v>kif11&amp;0.686&amp;0.673&amp;0.635&amp;0.602&amp;0.735&amp;0.710&amp;0.740 \\</v>
      </c>
    </row>
    <row r="61" spans="1:19">
      <c r="A61" s="9">
        <v>31</v>
      </c>
      <c r="B61" s="9" t="s">
        <v>454</v>
      </c>
      <c r="C61" s="9">
        <v>0.65434389996099995</v>
      </c>
      <c r="D61" s="9">
        <v>0.66441135461699996</v>
      </c>
      <c r="E61" s="9">
        <v>0.64406828039599995</v>
      </c>
      <c r="F61" s="9">
        <v>0.65505517811699998</v>
      </c>
      <c r="G61" s="9">
        <v>0.68777282000600004</v>
      </c>
      <c r="H61" s="9">
        <v>0.68806113705299998</v>
      </c>
      <c r="I61" s="9">
        <v>0.52975835571600005</v>
      </c>
      <c r="K61" s="9" t="str">
        <f t="shared" si="0"/>
        <v>kit</v>
      </c>
      <c r="L61" s="9" t="str">
        <f>TEXT(ROUND(C61,3), "0.000")</f>
        <v>0.654</v>
      </c>
      <c r="M61" s="9" t="str">
        <f>TEXT(ROUND(D61,3), "0.000")</f>
        <v>0.664</v>
      </c>
      <c r="N61" s="9" t="str">
        <f>TEXT(ROUND(E61,3), "0.000")</f>
        <v>0.644</v>
      </c>
      <c r="O61" s="9" t="str">
        <f>TEXT(ROUND(F61,3), "0.000")</f>
        <v>0.655</v>
      </c>
      <c r="P61" s="9" t="str">
        <f>TEXT(ROUND(G61,3), "0.000")</f>
        <v>0.688</v>
      </c>
      <c r="Q61" s="9" t="str">
        <f>TEXT(ROUND(H61,3), "0.000")</f>
        <v>0.688</v>
      </c>
      <c r="R61" s="9" t="str">
        <f>TEXT(ROUND(I61,3), "0.000")</f>
        <v>0.530</v>
      </c>
      <c r="S61" s="9" t="str">
        <f t="shared" si="1"/>
        <v>kit&amp;0.654&amp;0.664&amp;0.644&amp;0.655&amp;0.688&amp;0.688&amp;0.530 \\</v>
      </c>
    </row>
    <row r="62" spans="1:19">
      <c r="A62" s="9">
        <v>33</v>
      </c>
      <c r="B62" s="9" t="s">
        <v>455</v>
      </c>
      <c r="C62" s="9">
        <v>0.43604801477400001</v>
      </c>
      <c r="D62" s="9">
        <v>0.416737457679</v>
      </c>
      <c r="E62" s="9">
        <v>0.88696522006800005</v>
      </c>
      <c r="F62" s="9">
        <v>0.82887657740800003</v>
      </c>
      <c r="G62" s="9">
        <v>0.69810403201000004</v>
      </c>
      <c r="H62" s="9">
        <v>0.69359187442299997</v>
      </c>
      <c r="I62" s="9">
        <v>0.61547860880299998</v>
      </c>
      <c r="K62" s="9" t="str">
        <f t="shared" si="0"/>
        <v>kith</v>
      </c>
      <c r="L62" s="9" t="str">
        <f>TEXT(ROUND(C62,3), "0.000")</f>
        <v>0.436</v>
      </c>
      <c r="M62" s="9" t="str">
        <f>TEXT(ROUND(D62,3), "0.000")</f>
        <v>0.417</v>
      </c>
      <c r="N62" s="9" t="str">
        <f>TEXT(ROUND(E62,3), "0.000")</f>
        <v>0.887</v>
      </c>
      <c r="O62" s="9" t="str">
        <f>TEXT(ROUND(F62,3), "0.000")</f>
        <v>0.829</v>
      </c>
      <c r="P62" s="9" t="str">
        <f>TEXT(ROUND(G62,3), "0.000")</f>
        <v>0.698</v>
      </c>
      <c r="Q62" s="9" t="str">
        <f>TEXT(ROUND(H62,3), "0.000")</f>
        <v>0.694</v>
      </c>
      <c r="R62" s="9" t="str">
        <f>TEXT(ROUND(I62,3), "0.000")</f>
        <v>0.615</v>
      </c>
      <c r="S62" s="9" t="str">
        <f t="shared" si="1"/>
        <v>kith&amp;0.436&amp;0.417&amp;0.887&amp;0.829&amp;0.698&amp;0.694&amp;0.615 \\</v>
      </c>
    </row>
    <row r="63" spans="1:19">
      <c r="A63" s="9">
        <v>53</v>
      </c>
      <c r="B63" s="9" t="s">
        <v>456</v>
      </c>
      <c r="C63" s="9">
        <v>0.468695352048</v>
      </c>
      <c r="D63" s="9">
        <v>0.46494648122600002</v>
      </c>
      <c r="E63" s="9">
        <v>0.74283589848499998</v>
      </c>
      <c r="F63" s="9">
        <v>0.67916517529999998</v>
      </c>
      <c r="G63" s="9">
        <v>0.72434124184000004</v>
      </c>
      <c r="H63" s="9">
        <v>0.70344250140599995</v>
      </c>
      <c r="I63" s="9">
        <v>0.74163172606600003</v>
      </c>
      <c r="K63" s="9" t="str">
        <f t="shared" si="0"/>
        <v>kpcb</v>
      </c>
      <c r="L63" s="9" t="str">
        <f>TEXT(ROUND(C63,3), "0.000")</f>
        <v>0.469</v>
      </c>
      <c r="M63" s="9" t="str">
        <f>TEXT(ROUND(D63,3), "0.000")</f>
        <v>0.465</v>
      </c>
      <c r="N63" s="9" t="str">
        <f>TEXT(ROUND(E63,3), "0.000")</f>
        <v>0.743</v>
      </c>
      <c r="O63" s="9" t="str">
        <f>TEXT(ROUND(F63,3), "0.000")</f>
        <v>0.679</v>
      </c>
      <c r="P63" s="9" t="str">
        <f>TEXT(ROUND(G63,3), "0.000")</f>
        <v>0.724</v>
      </c>
      <c r="Q63" s="9" t="str">
        <f>TEXT(ROUND(H63,3), "0.000")</f>
        <v>0.703</v>
      </c>
      <c r="R63" s="9" t="str">
        <f>TEXT(ROUND(I63,3), "0.000")</f>
        <v>0.742</v>
      </c>
      <c r="S63" s="9" t="str">
        <f t="shared" si="1"/>
        <v>kpcb&amp;0.469&amp;0.465&amp;0.743&amp;0.679&amp;0.724&amp;0.703&amp;0.742 \\</v>
      </c>
    </row>
    <row r="64" spans="1:19">
      <c r="A64" s="9">
        <v>88</v>
      </c>
      <c r="B64" s="9" t="s">
        <v>457</v>
      </c>
      <c r="C64" s="9">
        <v>0.67443011616899995</v>
      </c>
      <c r="D64" s="9">
        <v>0.67332605322399997</v>
      </c>
      <c r="E64" s="9">
        <v>0.66269457114300001</v>
      </c>
      <c r="F64" s="9">
        <v>0.61876898308100003</v>
      </c>
      <c r="G64" s="9">
        <v>0.73308361775300002</v>
      </c>
      <c r="H64" s="9">
        <v>0.69850218490299998</v>
      </c>
      <c r="I64" s="9">
        <v>0.75355572893300005</v>
      </c>
      <c r="K64" s="9" t="str">
        <f t="shared" si="0"/>
        <v>lck</v>
      </c>
      <c r="L64" s="9" t="str">
        <f>TEXT(ROUND(C64,3), "0.000")</f>
        <v>0.674</v>
      </c>
      <c r="M64" s="9" t="str">
        <f>TEXT(ROUND(D64,3), "0.000")</f>
        <v>0.673</v>
      </c>
      <c r="N64" s="9" t="str">
        <f>TEXT(ROUND(E64,3), "0.000")</f>
        <v>0.663</v>
      </c>
      <c r="O64" s="9" t="str">
        <f>TEXT(ROUND(F64,3), "0.000")</f>
        <v>0.619</v>
      </c>
      <c r="P64" s="9" t="str">
        <f>TEXT(ROUND(G64,3), "0.000")</f>
        <v>0.733</v>
      </c>
      <c r="Q64" s="9" t="str">
        <f>TEXT(ROUND(H64,3), "0.000")</f>
        <v>0.699</v>
      </c>
      <c r="R64" s="9" t="str">
        <f>TEXT(ROUND(I64,3), "0.000")</f>
        <v>0.754</v>
      </c>
      <c r="S64" s="9" t="str">
        <f t="shared" si="1"/>
        <v>lck&amp;0.674&amp;0.673&amp;0.663&amp;0.619&amp;0.733&amp;0.699&amp;0.754 \\</v>
      </c>
    </row>
    <row r="65" spans="1:19">
      <c r="A65" s="9">
        <v>86</v>
      </c>
      <c r="B65" s="9" t="s">
        <v>458</v>
      </c>
      <c r="C65" s="9">
        <v>0.62260709281000004</v>
      </c>
      <c r="D65" s="9">
        <v>0.64519549296599998</v>
      </c>
      <c r="E65" s="9">
        <v>0.30418176934000002</v>
      </c>
      <c r="F65" s="9">
        <v>0.35071811974200001</v>
      </c>
      <c r="G65" s="9">
        <v>0.48334868359200001</v>
      </c>
      <c r="H65" s="9">
        <v>0.55320071452999997</v>
      </c>
      <c r="I65" s="9">
        <v>0.87949892548200004</v>
      </c>
      <c r="K65" s="9" t="str">
        <f t="shared" si="0"/>
        <v>lkha4</v>
      </c>
      <c r="L65" s="9" t="str">
        <f>TEXT(ROUND(C65,3), "0.000")</f>
        <v>0.623</v>
      </c>
      <c r="M65" s="9" t="str">
        <f>TEXT(ROUND(D65,3), "0.000")</f>
        <v>0.645</v>
      </c>
      <c r="N65" s="9" t="str">
        <f>TEXT(ROUND(E65,3), "0.000")</f>
        <v>0.304</v>
      </c>
      <c r="O65" s="9" t="str">
        <f>TEXT(ROUND(F65,3), "0.000")</f>
        <v>0.351</v>
      </c>
      <c r="P65" s="9" t="str">
        <f>TEXT(ROUND(G65,3), "0.000")</f>
        <v>0.483</v>
      </c>
      <c r="Q65" s="9" t="str">
        <f>TEXT(ROUND(H65,3), "0.000")</f>
        <v>0.553</v>
      </c>
      <c r="R65" s="9" t="str">
        <f>TEXT(ROUND(I65,3), "0.000")</f>
        <v>0.879</v>
      </c>
      <c r="S65" s="9" t="str">
        <f t="shared" si="1"/>
        <v>lkha4&amp;0.623&amp;0.645&amp;0.304&amp;0.351&amp;0.483&amp;0.553&amp;0.879 \\</v>
      </c>
    </row>
    <row r="66" spans="1:19">
      <c r="A66" s="9">
        <v>48</v>
      </c>
      <c r="B66" s="9" t="s">
        <v>459</v>
      </c>
      <c r="C66" s="9">
        <v>0.62006339726199999</v>
      </c>
      <c r="D66" s="9">
        <v>0.56530513959200002</v>
      </c>
      <c r="E66" s="9">
        <v>0.87235985677600003</v>
      </c>
      <c r="F66" s="9">
        <v>0.75450312234700001</v>
      </c>
      <c r="G66" s="9">
        <v>0.81205031191300003</v>
      </c>
      <c r="H66" s="9">
        <v>0.74003578981600004</v>
      </c>
      <c r="I66" s="9">
        <v>0.84872843067600001</v>
      </c>
      <c r="K66" s="9" t="str">
        <f t="shared" si="0"/>
        <v>mapk2</v>
      </c>
      <c r="L66" s="9" t="str">
        <f>TEXT(ROUND(C66,3), "0.000")</f>
        <v>0.620</v>
      </c>
      <c r="M66" s="9" t="str">
        <f>TEXT(ROUND(D66,3), "0.000")</f>
        <v>0.565</v>
      </c>
      <c r="N66" s="9" t="str">
        <f>TEXT(ROUND(E66,3), "0.000")</f>
        <v>0.872</v>
      </c>
      <c r="O66" s="9" t="str">
        <f>TEXT(ROUND(F66,3), "0.000")</f>
        <v>0.755</v>
      </c>
      <c r="P66" s="9" t="str">
        <f>TEXT(ROUND(G66,3), "0.000")</f>
        <v>0.812</v>
      </c>
      <c r="Q66" s="9" t="str">
        <f>TEXT(ROUND(H66,3), "0.000")</f>
        <v>0.740</v>
      </c>
      <c r="R66" s="9" t="str">
        <f>TEXT(ROUND(I66,3), "0.000")</f>
        <v>0.849</v>
      </c>
      <c r="S66" s="9" t="str">
        <f t="shared" si="1"/>
        <v>mapk2&amp;0.620&amp;0.565&amp;0.872&amp;0.755&amp;0.812&amp;0.740&amp;0.849 \\</v>
      </c>
    </row>
    <row r="67" spans="1:19">
      <c r="A67" s="9">
        <v>72</v>
      </c>
      <c r="B67" s="9" t="s">
        <v>460</v>
      </c>
      <c r="C67" s="9">
        <v>0.60607288453700003</v>
      </c>
      <c r="D67" s="9">
        <v>0.590097865725</v>
      </c>
      <c r="E67" s="9">
        <v>0.72341976002800001</v>
      </c>
      <c r="F67" s="9">
        <v>0.64337204687000005</v>
      </c>
      <c r="G67" s="9">
        <v>0.78515020962399995</v>
      </c>
      <c r="H67" s="9">
        <v>0.69285997800400001</v>
      </c>
      <c r="I67" s="9">
        <v>0.46628345916300001</v>
      </c>
      <c r="K67" s="9" t="str">
        <f t="shared" si="0"/>
        <v>mcr</v>
      </c>
      <c r="L67" s="9" t="str">
        <f>TEXT(ROUND(C67,3), "0.000")</f>
        <v>0.606</v>
      </c>
      <c r="M67" s="9" t="str">
        <f>TEXT(ROUND(D67,3), "0.000")</f>
        <v>0.590</v>
      </c>
      <c r="N67" s="9" t="str">
        <f>TEXT(ROUND(E67,3), "0.000")</f>
        <v>0.723</v>
      </c>
      <c r="O67" s="9" t="str">
        <f>TEXT(ROUND(F67,3), "0.000")</f>
        <v>0.643</v>
      </c>
      <c r="P67" s="9" t="str">
        <f>TEXT(ROUND(G67,3), "0.000")</f>
        <v>0.785</v>
      </c>
      <c r="Q67" s="9" t="str">
        <f>TEXT(ROUND(H67,3), "0.000")</f>
        <v>0.693</v>
      </c>
      <c r="R67" s="9" t="str">
        <f>TEXT(ROUND(I67,3), "0.000")</f>
        <v>0.466</v>
      </c>
      <c r="S67" s="9" t="str">
        <f t="shared" si="1"/>
        <v>mcr&amp;0.606&amp;0.590&amp;0.723&amp;0.643&amp;0.785&amp;0.693&amp;0.466 \\</v>
      </c>
    </row>
    <row r="68" spans="1:19">
      <c r="A68" s="9">
        <v>15</v>
      </c>
      <c r="B68" s="9" t="s">
        <v>461</v>
      </c>
      <c r="C68" s="9">
        <v>0.69213544569700003</v>
      </c>
      <c r="D68" s="9">
        <v>0.69159574239999999</v>
      </c>
      <c r="E68" s="9">
        <v>0.67072605368100002</v>
      </c>
      <c r="F68" s="9">
        <v>0.57051596063999999</v>
      </c>
      <c r="G68" s="9">
        <v>0.73814421386600004</v>
      </c>
      <c r="H68" s="9">
        <v>0.66933204347599995</v>
      </c>
      <c r="I68" s="9">
        <v>0.81762101787899999</v>
      </c>
      <c r="K68" s="9" t="str">
        <f t="shared" si="0"/>
        <v>met</v>
      </c>
      <c r="L68" s="9" t="str">
        <f>TEXT(ROUND(C68,3), "0.000")</f>
        <v>0.692</v>
      </c>
      <c r="M68" s="9" t="str">
        <f t="shared" ref="M68:R105" si="2">TEXT(ROUND(D68,3), "0.000")</f>
        <v>0.692</v>
      </c>
      <c r="N68" s="9" t="str">
        <f t="shared" si="2"/>
        <v>0.671</v>
      </c>
      <c r="O68" s="9" t="str">
        <f t="shared" si="2"/>
        <v>0.571</v>
      </c>
      <c r="P68" s="9" t="str">
        <f t="shared" si="2"/>
        <v>0.738</v>
      </c>
      <c r="Q68" s="9" t="str">
        <f t="shared" si="2"/>
        <v>0.669</v>
      </c>
      <c r="R68" s="9" t="str">
        <f t="shared" si="2"/>
        <v>0.818</v>
      </c>
      <c r="S68" s="9" t="str">
        <f t="shared" si="1"/>
        <v>met&amp;0.692&amp;0.692&amp;0.671&amp;0.571&amp;0.738&amp;0.669&amp;0.818 \\</v>
      </c>
    </row>
    <row r="69" spans="1:19">
      <c r="A69" s="9">
        <v>9</v>
      </c>
      <c r="B69" s="9" t="s">
        <v>462</v>
      </c>
      <c r="C69" s="9">
        <v>0.70638366565400001</v>
      </c>
      <c r="D69" s="9">
        <v>0.70773075938200003</v>
      </c>
      <c r="E69" s="9">
        <v>0.44955078320699998</v>
      </c>
      <c r="F69" s="9">
        <v>0.51010598621699998</v>
      </c>
      <c r="G69" s="9">
        <v>0.62087382964299997</v>
      </c>
      <c r="H69" s="9">
        <v>0.65208799528000005</v>
      </c>
      <c r="I69" s="9">
        <v>0.59275463967999997</v>
      </c>
      <c r="K69" s="9" t="str">
        <f t="shared" ref="K69:K105" si="3">B69</f>
        <v>mk01</v>
      </c>
      <c r="L69" s="9" t="str">
        <f t="shared" ref="L69:L105" si="4">TEXT(ROUND(C69,3), "0.000")</f>
        <v>0.706</v>
      </c>
      <c r="M69" s="9" t="str">
        <f t="shared" si="2"/>
        <v>0.708</v>
      </c>
      <c r="N69" s="9" t="str">
        <f t="shared" si="2"/>
        <v>0.450</v>
      </c>
      <c r="O69" s="9" t="str">
        <f t="shared" si="2"/>
        <v>0.510</v>
      </c>
      <c r="P69" s="9" t="str">
        <f t="shared" si="2"/>
        <v>0.621</v>
      </c>
      <c r="Q69" s="9" t="str">
        <f t="shared" si="2"/>
        <v>0.652</v>
      </c>
      <c r="R69" s="9" t="str">
        <f t="shared" si="2"/>
        <v>0.593</v>
      </c>
      <c r="S69" s="9" t="str">
        <f t="shared" ref="S69:S105" si="5">K69&amp;"&amp;"&amp;L69&amp;"&amp;"&amp;M69&amp;"&amp;"&amp;N69&amp;"&amp;"&amp;O69&amp;"&amp;"&amp;P69&amp;"&amp;"&amp;Q69&amp;"&amp;"&amp;R69&amp;" \\"</f>
        <v>mk01&amp;0.706&amp;0.708&amp;0.450&amp;0.510&amp;0.621&amp;0.652&amp;0.593 \\</v>
      </c>
    </row>
    <row r="70" spans="1:19">
      <c r="A70" s="9">
        <v>27</v>
      </c>
      <c r="B70" s="9" t="s">
        <v>463</v>
      </c>
      <c r="C70" s="9">
        <v>0.71804877195799999</v>
      </c>
      <c r="D70" s="9">
        <v>0.71992842738399998</v>
      </c>
      <c r="E70" s="9">
        <v>0.57126808257700001</v>
      </c>
      <c r="F70" s="9">
        <v>0.60543409840700002</v>
      </c>
      <c r="G70" s="9">
        <v>0.71701714711999998</v>
      </c>
      <c r="H70" s="9">
        <v>0.73491467238599995</v>
      </c>
      <c r="I70" s="9">
        <v>0.72089156865299997</v>
      </c>
      <c r="K70" s="9" t="str">
        <f t="shared" si="3"/>
        <v>mk10</v>
      </c>
      <c r="L70" s="9" t="str">
        <f t="shared" si="4"/>
        <v>0.718</v>
      </c>
      <c r="M70" s="9" t="str">
        <f t="shared" si="2"/>
        <v>0.720</v>
      </c>
      <c r="N70" s="9" t="str">
        <f t="shared" si="2"/>
        <v>0.571</v>
      </c>
      <c r="O70" s="9" t="str">
        <f t="shared" si="2"/>
        <v>0.605</v>
      </c>
      <c r="P70" s="9" t="str">
        <f t="shared" si="2"/>
        <v>0.717</v>
      </c>
      <c r="Q70" s="9" t="str">
        <f t="shared" si="2"/>
        <v>0.735</v>
      </c>
      <c r="R70" s="9" t="str">
        <f t="shared" si="2"/>
        <v>0.721</v>
      </c>
      <c r="S70" s="9" t="str">
        <f t="shared" si="5"/>
        <v>mk10&amp;0.718&amp;0.720&amp;0.571&amp;0.605&amp;0.717&amp;0.735&amp;0.721 \\</v>
      </c>
    </row>
    <row r="71" spans="1:19">
      <c r="A71" s="9">
        <v>83</v>
      </c>
      <c r="B71" s="9" t="s">
        <v>464</v>
      </c>
      <c r="C71" s="9">
        <v>0.75937014751999998</v>
      </c>
      <c r="D71" s="9">
        <v>0.77991287156599998</v>
      </c>
      <c r="E71" s="9">
        <v>0.51882001219399998</v>
      </c>
      <c r="F71" s="9">
        <v>0.60145425829700006</v>
      </c>
      <c r="G71" s="9">
        <v>0.68653140034500004</v>
      </c>
      <c r="H71" s="9">
        <v>0.74186945422299999</v>
      </c>
      <c r="I71" s="9">
        <v>0.61109701432700003</v>
      </c>
      <c r="K71" s="9" t="str">
        <f t="shared" si="3"/>
        <v>mk14</v>
      </c>
      <c r="L71" s="9" t="str">
        <f t="shared" si="4"/>
        <v>0.759</v>
      </c>
      <c r="M71" s="9" t="str">
        <f t="shared" si="2"/>
        <v>0.780</v>
      </c>
      <c r="N71" s="9" t="str">
        <f t="shared" si="2"/>
        <v>0.519</v>
      </c>
      <c r="O71" s="9" t="str">
        <f t="shared" si="2"/>
        <v>0.601</v>
      </c>
      <c r="P71" s="9" t="str">
        <f t="shared" si="2"/>
        <v>0.687</v>
      </c>
      <c r="Q71" s="9" t="str">
        <f t="shared" si="2"/>
        <v>0.742</v>
      </c>
      <c r="R71" s="9" t="str">
        <f t="shared" si="2"/>
        <v>0.611</v>
      </c>
      <c r="S71" s="9" t="str">
        <f t="shared" si="5"/>
        <v>mk14&amp;0.759&amp;0.780&amp;0.519&amp;0.601&amp;0.687&amp;0.742&amp;0.611 \\</v>
      </c>
    </row>
    <row r="72" spans="1:19">
      <c r="A72" s="9">
        <v>32</v>
      </c>
      <c r="B72" s="9" t="s">
        <v>465</v>
      </c>
      <c r="C72" s="9">
        <v>0.67016743962799996</v>
      </c>
      <c r="D72" s="9">
        <v>0.67468272852</v>
      </c>
      <c r="E72" s="9">
        <v>0.56223140042099995</v>
      </c>
      <c r="F72" s="9">
        <v>0.61278371066000004</v>
      </c>
      <c r="G72" s="9">
        <v>0.60535978593399997</v>
      </c>
      <c r="H72" s="9">
        <v>0.60049843492699995</v>
      </c>
      <c r="I72" s="9">
        <v>0.71461035732</v>
      </c>
      <c r="K72" s="9" t="str">
        <f t="shared" si="3"/>
        <v>mmp13</v>
      </c>
      <c r="L72" s="9" t="str">
        <f t="shared" si="4"/>
        <v>0.670</v>
      </c>
      <c r="M72" s="9" t="str">
        <f t="shared" si="2"/>
        <v>0.675</v>
      </c>
      <c r="N72" s="9" t="str">
        <f t="shared" si="2"/>
        <v>0.562</v>
      </c>
      <c r="O72" s="9" t="str">
        <f t="shared" si="2"/>
        <v>0.613</v>
      </c>
      <c r="P72" s="9" t="str">
        <f t="shared" si="2"/>
        <v>0.605</v>
      </c>
      <c r="Q72" s="9" t="str">
        <f t="shared" si="2"/>
        <v>0.600</v>
      </c>
      <c r="R72" s="9" t="str">
        <f t="shared" si="2"/>
        <v>0.715</v>
      </c>
      <c r="S72" s="9" t="str">
        <f t="shared" si="5"/>
        <v>mmp13&amp;0.670&amp;0.675&amp;0.562&amp;0.613&amp;0.605&amp;0.600&amp;0.715 \\</v>
      </c>
    </row>
    <row r="73" spans="1:19">
      <c r="A73" s="9">
        <v>84</v>
      </c>
      <c r="B73" s="9" t="s">
        <v>466</v>
      </c>
      <c r="C73" s="9">
        <v>0.60837990356899996</v>
      </c>
      <c r="D73" s="9">
        <v>0.62270247020900005</v>
      </c>
      <c r="E73" s="9">
        <v>0.64184910127600003</v>
      </c>
      <c r="F73" s="9">
        <v>0.62835379245199996</v>
      </c>
      <c r="G73" s="9">
        <v>0.65236506466400002</v>
      </c>
      <c r="H73" s="9">
        <v>0.66408767817000003</v>
      </c>
      <c r="I73" s="9">
        <v>0.74188592464699998</v>
      </c>
      <c r="K73" s="9" t="str">
        <f t="shared" si="3"/>
        <v>mp2k1</v>
      </c>
      <c r="L73" s="9" t="str">
        <f t="shared" si="4"/>
        <v>0.608</v>
      </c>
      <c r="M73" s="9" t="str">
        <f t="shared" si="2"/>
        <v>0.623</v>
      </c>
      <c r="N73" s="9" t="str">
        <f t="shared" si="2"/>
        <v>0.642</v>
      </c>
      <c r="O73" s="9" t="str">
        <f t="shared" si="2"/>
        <v>0.628</v>
      </c>
      <c r="P73" s="9" t="str">
        <f t="shared" si="2"/>
        <v>0.652</v>
      </c>
      <c r="Q73" s="9" t="str">
        <f t="shared" si="2"/>
        <v>0.664</v>
      </c>
      <c r="R73" s="9" t="str">
        <f t="shared" si="2"/>
        <v>0.742</v>
      </c>
      <c r="S73" s="9" t="str">
        <f t="shared" si="5"/>
        <v>mp2k1&amp;0.608&amp;0.623&amp;0.642&amp;0.628&amp;0.652&amp;0.664&amp;0.742 \\</v>
      </c>
    </row>
    <row r="74" spans="1:19">
      <c r="A74" s="9">
        <v>68</v>
      </c>
      <c r="B74" s="9" t="s">
        <v>467</v>
      </c>
      <c r="C74" s="9">
        <v>0.59658819875799995</v>
      </c>
      <c r="D74" s="9">
        <v>0.58304658385100006</v>
      </c>
      <c r="E74" s="9">
        <v>0.74883105590099996</v>
      </c>
      <c r="F74" s="9">
        <v>0.66955093167699997</v>
      </c>
      <c r="G74" s="9">
        <v>0.69101987577599999</v>
      </c>
      <c r="H74" s="9">
        <v>0.64446894409900002</v>
      </c>
      <c r="I74" s="9">
        <v>0.62925714285699996</v>
      </c>
      <c r="K74" s="9" t="str">
        <f t="shared" si="3"/>
        <v>nos1</v>
      </c>
      <c r="L74" s="9" t="str">
        <f t="shared" si="4"/>
        <v>0.597</v>
      </c>
      <c r="M74" s="9" t="str">
        <f t="shared" si="2"/>
        <v>0.583</v>
      </c>
      <c r="N74" s="9" t="str">
        <f t="shared" si="2"/>
        <v>0.749</v>
      </c>
      <c r="O74" s="9" t="str">
        <f t="shared" si="2"/>
        <v>0.670</v>
      </c>
      <c r="P74" s="9" t="str">
        <f t="shared" si="2"/>
        <v>0.691</v>
      </c>
      <c r="Q74" s="9" t="str">
        <f t="shared" si="2"/>
        <v>0.644</v>
      </c>
      <c r="R74" s="9" t="str">
        <f t="shared" si="2"/>
        <v>0.629</v>
      </c>
      <c r="S74" s="9" t="str">
        <f t="shared" si="5"/>
        <v>nos1&amp;0.597&amp;0.583&amp;0.749&amp;0.670&amp;0.691&amp;0.644&amp;0.629 \\</v>
      </c>
    </row>
    <row r="75" spans="1:19">
      <c r="A75" s="9">
        <v>7</v>
      </c>
      <c r="B75" s="9" t="s">
        <v>468</v>
      </c>
      <c r="C75" s="9">
        <v>0.90611059716700004</v>
      </c>
      <c r="D75" s="9">
        <v>0.92417802739699995</v>
      </c>
      <c r="E75" s="9">
        <v>0.636720537546</v>
      </c>
      <c r="F75" s="9">
        <v>0.74012842756099995</v>
      </c>
      <c r="G75" s="9">
        <v>0.85664080118300001</v>
      </c>
      <c r="H75" s="9">
        <v>0.89879374882700003</v>
      </c>
      <c r="I75" s="9">
        <v>0.74890617644099999</v>
      </c>
      <c r="K75" s="9" t="str">
        <f t="shared" si="3"/>
        <v>nram</v>
      </c>
      <c r="L75" s="9" t="str">
        <f t="shared" si="4"/>
        <v>0.906</v>
      </c>
      <c r="M75" s="9" t="str">
        <f t="shared" si="2"/>
        <v>0.924</v>
      </c>
      <c r="N75" s="9" t="str">
        <f t="shared" si="2"/>
        <v>0.637</v>
      </c>
      <c r="O75" s="9" t="str">
        <f t="shared" si="2"/>
        <v>0.740</v>
      </c>
      <c r="P75" s="9" t="str">
        <f t="shared" si="2"/>
        <v>0.857</v>
      </c>
      <c r="Q75" s="9" t="str">
        <f t="shared" si="2"/>
        <v>0.899</v>
      </c>
      <c r="R75" s="9" t="str">
        <f t="shared" si="2"/>
        <v>0.749</v>
      </c>
      <c r="S75" s="9" t="str">
        <f t="shared" si="5"/>
        <v>nram&amp;0.906&amp;0.924&amp;0.637&amp;0.740&amp;0.857&amp;0.899&amp;0.749 \\</v>
      </c>
    </row>
    <row r="76" spans="1:19">
      <c r="A76" s="9">
        <v>26</v>
      </c>
      <c r="B76" s="9" t="s">
        <v>469</v>
      </c>
      <c r="C76" s="9">
        <v>0.58458467300299999</v>
      </c>
      <c r="D76" s="9">
        <v>0.57552595523799999</v>
      </c>
      <c r="E76" s="9">
        <v>0.64899480620399996</v>
      </c>
      <c r="F76" s="9">
        <v>0.66882485955600002</v>
      </c>
      <c r="G76" s="9">
        <v>0.65565095180300004</v>
      </c>
      <c r="H76" s="9">
        <v>0.65224141924500001</v>
      </c>
      <c r="I76" s="9">
        <v>0.65192441319500005</v>
      </c>
      <c r="K76" s="9" t="str">
        <f t="shared" si="3"/>
        <v>pa2ga</v>
      </c>
      <c r="L76" s="9" t="str">
        <f t="shared" si="4"/>
        <v>0.585</v>
      </c>
      <c r="M76" s="9" t="str">
        <f t="shared" si="2"/>
        <v>0.576</v>
      </c>
      <c r="N76" s="9" t="str">
        <f t="shared" si="2"/>
        <v>0.649</v>
      </c>
      <c r="O76" s="9" t="str">
        <f t="shared" si="2"/>
        <v>0.669</v>
      </c>
      <c r="P76" s="9" t="str">
        <f t="shared" si="2"/>
        <v>0.656</v>
      </c>
      <c r="Q76" s="9" t="str">
        <f t="shared" si="2"/>
        <v>0.652</v>
      </c>
      <c r="R76" s="9" t="str">
        <f t="shared" si="2"/>
        <v>0.652</v>
      </c>
      <c r="S76" s="9" t="str">
        <f t="shared" si="5"/>
        <v>pa2ga&amp;0.585&amp;0.576&amp;0.649&amp;0.669&amp;0.656&amp;0.652&amp;0.652 \\</v>
      </c>
    </row>
    <row r="77" spans="1:19">
      <c r="A77" s="9">
        <v>54</v>
      </c>
      <c r="B77" s="9" t="s">
        <v>470</v>
      </c>
      <c r="C77" s="9">
        <v>0.70338197955399995</v>
      </c>
      <c r="D77" s="9">
        <v>0.69520195598599999</v>
      </c>
      <c r="E77" s="9">
        <v>0.89673815587899997</v>
      </c>
      <c r="F77" s="9">
        <v>0.89226155443300004</v>
      </c>
      <c r="G77" s="9">
        <v>0.90695061797999998</v>
      </c>
      <c r="H77" s="9">
        <v>0.89151917906800004</v>
      </c>
      <c r="I77" s="9">
        <v>0.83164261117899996</v>
      </c>
      <c r="K77" s="9" t="str">
        <f t="shared" si="3"/>
        <v>parp1</v>
      </c>
      <c r="L77" s="9" t="str">
        <f t="shared" si="4"/>
        <v>0.703</v>
      </c>
      <c r="M77" s="9" t="str">
        <f t="shared" si="2"/>
        <v>0.695</v>
      </c>
      <c r="N77" s="9" t="str">
        <f t="shared" si="2"/>
        <v>0.897</v>
      </c>
      <c r="O77" s="9" t="str">
        <f t="shared" si="2"/>
        <v>0.892</v>
      </c>
      <c r="P77" s="9" t="str">
        <f t="shared" si="2"/>
        <v>0.907</v>
      </c>
      <c r="Q77" s="9" t="str">
        <f t="shared" si="2"/>
        <v>0.892</v>
      </c>
      <c r="R77" s="9" t="str">
        <f t="shared" si="2"/>
        <v>0.832</v>
      </c>
      <c r="S77" s="9" t="str">
        <f t="shared" si="5"/>
        <v>parp1&amp;0.703&amp;0.695&amp;0.897&amp;0.892&amp;0.907&amp;0.892&amp;0.832 \\</v>
      </c>
    </row>
    <row r="78" spans="1:19">
      <c r="A78" s="9">
        <v>99</v>
      </c>
      <c r="B78" s="9" t="s">
        <v>471</v>
      </c>
      <c r="C78" s="9">
        <v>0.47371897275699998</v>
      </c>
      <c r="D78" s="9">
        <v>0.46369579082500001</v>
      </c>
      <c r="E78" s="9">
        <v>0.73247236144399996</v>
      </c>
      <c r="F78" s="9">
        <v>0.68143289938999996</v>
      </c>
      <c r="G78" s="9">
        <v>0.64346230626300005</v>
      </c>
      <c r="H78" s="9">
        <v>0.60131997876800003</v>
      </c>
      <c r="I78" s="9">
        <v>0.72692278477500005</v>
      </c>
      <c r="K78" s="9" t="str">
        <f t="shared" si="3"/>
        <v>pde5a</v>
      </c>
      <c r="L78" s="9" t="str">
        <f t="shared" si="4"/>
        <v>0.474</v>
      </c>
      <c r="M78" s="9" t="str">
        <f t="shared" si="2"/>
        <v>0.464</v>
      </c>
      <c r="N78" s="9" t="str">
        <f t="shared" si="2"/>
        <v>0.732</v>
      </c>
      <c r="O78" s="9" t="str">
        <f t="shared" si="2"/>
        <v>0.681</v>
      </c>
      <c r="P78" s="9" t="str">
        <f t="shared" si="2"/>
        <v>0.643</v>
      </c>
      <c r="Q78" s="9" t="str">
        <f t="shared" si="2"/>
        <v>0.601</v>
      </c>
      <c r="R78" s="9" t="str">
        <f t="shared" si="2"/>
        <v>0.727</v>
      </c>
      <c r="S78" s="9" t="str">
        <f t="shared" si="5"/>
        <v>pde5a&amp;0.474&amp;0.464&amp;0.732&amp;0.681&amp;0.643&amp;0.601&amp;0.727 \\</v>
      </c>
    </row>
    <row r="79" spans="1:19">
      <c r="A79" s="9">
        <v>1</v>
      </c>
      <c r="B79" s="9" t="s">
        <v>472</v>
      </c>
      <c r="C79" s="9">
        <v>0.64987164050799995</v>
      </c>
      <c r="D79" s="9">
        <v>0.64292954120699997</v>
      </c>
      <c r="E79" s="9">
        <v>0.46530897709000002</v>
      </c>
      <c r="F79" s="9">
        <v>0.47274765307599997</v>
      </c>
      <c r="G79" s="9">
        <v>0.60507429651599998</v>
      </c>
      <c r="H79" s="9">
        <v>0.59688588710500001</v>
      </c>
      <c r="I79" s="9">
        <v>0.55812132049999996</v>
      </c>
      <c r="K79" s="9" t="str">
        <f t="shared" si="3"/>
        <v>pgh1</v>
      </c>
      <c r="L79" s="9" t="str">
        <f t="shared" si="4"/>
        <v>0.650</v>
      </c>
      <c r="M79" s="9" t="str">
        <f t="shared" si="2"/>
        <v>0.643</v>
      </c>
      <c r="N79" s="9" t="str">
        <f t="shared" si="2"/>
        <v>0.465</v>
      </c>
      <c r="O79" s="9" t="str">
        <f t="shared" si="2"/>
        <v>0.473</v>
      </c>
      <c r="P79" s="9" t="str">
        <f t="shared" si="2"/>
        <v>0.605</v>
      </c>
      <c r="Q79" s="9" t="str">
        <f t="shared" si="2"/>
        <v>0.597</v>
      </c>
      <c r="R79" s="9" t="str">
        <f t="shared" si="2"/>
        <v>0.558</v>
      </c>
      <c r="S79" s="9" t="str">
        <f t="shared" si="5"/>
        <v>pgh1&amp;0.650&amp;0.643&amp;0.465&amp;0.473&amp;0.605&amp;0.597&amp;0.558 \\</v>
      </c>
    </row>
    <row r="80" spans="1:19">
      <c r="A80" s="9">
        <v>76</v>
      </c>
      <c r="B80" s="9" t="s">
        <v>473</v>
      </c>
      <c r="C80" s="9">
        <v>0.72738374707200004</v>
      </c>
      <c r="D80" s="9">
        <v>0.71844858638300002</v>
      </c>
      <c r="E80" s="9">
        <v>0.44006299854199998</v>
      </c>
      <c r="F80" s="9">
        <v>0.43451867971399999</v>
      </c>
      <c r="G80" s="9">
        <v>0.64988252361800003</v>
      </c>
      <c r="H80" s="9">
        <v>0.63934750800499995</v>
      </c>
      <c r="I80" s="9">
        <v>0.65241448867100005</v>
      </c>
      <c r="K80" s="9" t="str">
        <f t="shared" si="3"/>
        <v>pgh2</v>
      </c>
      <c r="L80" s="9" t="str">
        <f t="shared" si="4"/>
        <v>0.727</v>
      </c>
      <c r="M80" s="9" t="str">
        <f t="shared" si="2"/>
        <v>0.718</v>
      </c>
      <c r="N80" s="9" t="str">
        <f t="shared" si="2"/>
        <v>0.440</v>
      </c>
      <c r="O80" s="9" t="str">
        <f t="shared" si="2"/>
        <v>0.435</v>
      </c>
      <c r="P80" s="9" t="str">
        <f t="shared" si="2"/>
        <v>0.650</v>
      </c>
      <c r="Q80" s="9" t="str">
        <f t="shared" si="2"/>
        <v>0.639</v>
      </c>
      <c r="R80" s="9" t="str">
        <f t="shared" si="2"/>
        <v>0.652</v>
      </c>
      <c r="S80" s="9" t="str">
        <f t="shared" si="5"/>
        <v>pgh2&amp;0.727&amp;0.718&amp;0.440&amp;0.435&amp;0.650&amp;0.639&amp;0.652 \\</v>
      </c>
    </row>
    <row r="81" spans="1:19">
      <c r="A81" s="9">
        <v>80</v>
      </c>
      <c r="B81" s="9" t="s">
        <v>474</v>
      </c>
      <c r="C81" s="9">
        <v>0.74840604499800001</v>
      </c>
      <c r="D81" s="9">
        <v>0.72167352556599995</v>
      </c>
      <c r="E81" s="9">
        <v>0.70909169658399995</v>
      </c>
      <c r="F81" s="9">
        <v>0.57184519283500002</v>
      </c>
      <c r="G81" s="9">
        <v>0.79548151397199995</v>
      </c>
      <c r="H81" s="9">
        <v>0.71225210682600004</v>
      </c>
      <c r="I81" s="9">
        <v>0.86484004075499998</v>
      </c>
      <c r="K81" s="9" t="str">
        <f t="shared" si="3"/>
        <v>plk1</v>
      </c>
      <c r="L81" s="9" t="str">
        <f t="shared" si="4"/>
        <v>0.748</v>
      </c>
      <c r="M81" s="9" t="str">
        <f t="shared" si="2"/>
        <v>0.722</v>
      </c>
      <c r="N81" s="9" t="str">
        <f t="shared" si="2"/>
        <v>0.709</v>
      </c>
      <c r="O81" s="9" t="str">
        <f t="shared" si="2"/>
        <v>0.572</v>
      </c>
      <c r="P81" s="9" t="str">
        <f t="shared" si="2"/>
        <v>0.795</v>
      </c>
      <c r="Q81" s="9" t="str">
        <f t="shared" si="2"/>
        <v>0.712</v>
      </c>
      <c r="R81" s="9" t="str">
        <f t="shared" si="2"/>
        <v>0.865</v>
      </c>
      <c r="S81" s="9" t="str">
        <f t="shared" si="5"/>
        <v>plk1&amp;0.748&amp;0.722&amp;0.709&amp;0.572&amp;0.795&amp;0.712&amp;0.865 \\</v>
      </c>
    </row>
    <row r="82" spans="1:19">
      <c r="A82" s="9">
        <v>96</v>
      </c>
      <c r="B82" s="9" t="s">
        <v>475</v>
      </c>
      <c r="C82" s="9">
        <v>0.61563176643200002</v>
      </c>
      <c r="D82" s="9">
        <v>0.650285674373</v>
      </c>
      <c r="E82" s="9">
        <v>0.98906963749400001</v>
      </c>
      <c r="F82" s="9">
        <v>0.98214779632600002</v>
      </c>
      <c r="G82" s="9">
        <v>0.96996856883399996</v>
      </c>
      <c r="H82" s="9">
        <v>0.939548788154</v>
      </c>
      <c r="I82" s="9">
        <v>0.90028218202099997</v>
      </c>
      <c r="K82" s="9" t="str">
        <f t="shared" si="3"/>
        <v>pnph</v>
      </c>
      <c r="L82" s="9" t="str">
        <f t="shared" si="4"/>
        <v>0.616</v>
      </c>
      <c r="M82" s="9" t="str">
        <f t="shared" si="2"/>
        <v>0.650</v>
      </c>
      <c r="N82" s="9" t="str">
        <f t="shared" si="2"/>
        <v>0.989</v>
      </c>
      <c r="O82" s="9" t="str">
        <f t="shared" si="2"/>
        <v>0.982</v>
      </c>
      <c r="P82" s="9" t="str">
        <f t="shared" si="2"/>
        <v>0.970</v>
      </c>
      <c r="Q82" s="9" t="str">
        <f t="shared" si="2"/>
        <v>0.940</v>
      </c>
      <c r="R82" s="9" t="str">
        <f t="shared" si="2"/>
        <v>0.900</v>
      </c>
      <c r="S82" s="9" t="str">
        <f t="shared" si="5"/>
        <v>pnph&amp;0.616&amp;0.650&amp;0.989&amp;0.982&amp;0.970&amp;0.940&amp;0.900 \\</v>
      </c>
    </row>
    <row r="83" spans="1:19">
      <c r="A83" s="9">
        <v>97</v>
      </c>
      <c r="B83" s="9" t="s">
        <v>476</v>
      </c>
      <c r="C83" s="9">
        <v>0.66674859428</v>
      </c>
      <c r="D83" s="9">
        <v>0.64172230541899999</v>
      </c>
      <c r="E83" s="9">
        <v>0.46219750496799999</v>
      </c>
      <c r="F83" s="9">
        <v>0.48322526921800002</v>
      </c>
      <c r="G83" s="9">
        <v>0.59254496115400002</v>
      </c>
      <c r="H83" s="9">
        <v>0.58534932050599997</v>
      </c>
      <c r="I83" s="9">
        <v>0.63344830900899995</v>
      </c>
      <c r="K83" s="9" t="str">
        <f t="shared" si="3"/>
        <v>ppara</v>
      </c>
      <c r="L83" s="9" t="str">
        <f t="shared" si="4"/>
        <v>0.667</v>
      </c>
      <c r="M83" s="9" t="str">
        <f t="shared" si="2"/>
        <v>0.642</v>
      </c>
      <c r="N83" s="9" t="str">
        <f t="shared" si="2"/>
        <v>0.462</v>
      </c>
      <c r="O83" s="9" t="str">
        <f t="shared" si="2"/>
        <v>0.483</v>
      </c>
      <c r="P83" s="9" t="str">
        <f t="shared" si="2"/>
        <v>0.593</v>
      </c>
      <c r="Q83" s="9" t="str">
        <f t="shared" si="2"/>
        <v>0.585</v>
      </c>
      <c r="R83" s="9" t="str">
        <f t="shared" si="2"/>
        <v>0.633</v>
      </c>
      <c r="S83" s="9" t="str">
        <f t="shared" si="5"/>
        <v>ppara&amp;0.667&amp;0.642&amp;0.462&amp;0.483&amp;0.593&amp;0.585&amp;0.633 \\</v>
      </c>
    </row>
    <row r="84" spans="1:19">
      <c r="A84" s="9">
        <v>11</v>
      </c>
      <c r="B84" s="9" t="s">
        <v>477</v>
      </c>
      <c r="C84" s="9">
        <v>0.62849341405500003</v>
      </c>
      <c r="D84" s="9">
        <v>0.68375330660800004</v>
      </c>
      <c r="E84" s="9">
        <v>0.444488702992</v>
      </c>
      <c r="F84" s="9">
        <v>0.562905656004</v>
      </c>
      <c r="G84" s="9">
        <v>0.58012081049399999</v>
      </c>
      <c r="H84" s="9">
        <v>0.68089496577499997</v>
      </c>
      <c r="I84" s="9">
        <v>0.60203884752799997</v>
      </c>
      <c r="K84" s="9" t="str">
        <f t="shared" si="3"/>
        <v>ppard</v>
      </c>
      <c r="L84" s="9" t="str">
        <f t="shared" si="4"/>
        <v>0.628</v>
      </c>
      <c r="M84" s="9" t="str">
        <f t="shared" si="2"/>
        <v>0.684</v>
      </c>
      <c r="N84" s="9" t="str">
        <f t="shared" si="2"/>
        <v>0.444</v>
      </c>
      <c r="O84" s="9" t="str">
        <f t="shared" si="2"/>
        <v>0.563</v>
      </c>
      <c r="P84" s="9" t="str">
        <f t="shared" si="2"/>
        <v>0.580</v>
      </c>
      <c r="Q84" s="9" t="str">
        <f t="shared" si="2"/>
        <v>0.681</v>
      </c>
      <c r="R84" s="9" t="str">
        <f t="shared" si="2"/>
        <v>0.602</v>
      </c>
      <c r="S84" s="9" t="str">
        <f t="shared" si="5"/>
        <v>ppard&amp;0.628&amp;0.684&amp;0.444&amp;0.563&amp;0.580&amp;0.681&amp;0.602 \\</v>
      </c>
    </row>
    <row r="85" spans="1:19">
      <c r="A85" s="9">
        <v>66</v>
      </c>
      <c r="B85" s="9" t="s">
        <v>478</v>
      </c>
      <c r="C85" s="9">
        <v>0.651873206792</v>
      </c>
      <c r="D85" s="9">
        <v>0.64859364896799998</v>
      </c>
      <c r="E85" s="9">
        <v>0.50004626181599998</v>
      </c>
      <c r="F85" s="9">
        <v>0.47370909490099999</v>
      </c>
      <c r="G85" s="9">
        <v>0.63940857192599998</v>
      </c>
      <c r="H85" s="9">
        <v>0.62652770342399999</v>
      </c>
      <c r="I85" s="9">
        <v>0.61814822007799997</v>
      </c>
      <c r="K85" s="9" t="str">
        <f t="shared" si="3"/>
        <v>pparg</v>
      </c>
      <c r="L85" s="9" t="str">
        <f t="shared" si="4"/>
        <v>0.652</v>
      </c>
      <c r="M85" s="9" t="str">
        <f t="shared" si="2"/>
        <v>0.649</v>
      </c>
      <c r="N85" s="9" t="str">
        <f t="shared" si="2"/>
        <v>0.500</v>
      </c>
      <c r="O85" s="9" t="str">
        <f t="shared" si="2"/>
        <v>0.474</v>
      </c>
      <c r="P85" s="9" t="str">
        <f t="shared" si="2"/>
        <v>0.639</v>
      </c>
      <c r="Q85" s="9" t="str">
        <f t="shared" si="2"/>
        <v>0.627</v>
      </c>
      <c r="R85" s="9" t="str">
        <f t="shared" si="2"/>
        <v>0.618</v>
      </c>
      <c r="S85" s="9" t="str">
        <f t="shared" si="5"/>
        <v>pparg&amp;0.652&amp;0.649&amp;0.500&amp;0.474&amp;0.639&amp;0.627&amp;0.618 \\</v>
      </c>
    </row>
    <row r="86" spans="1:19">
      <c r="A86" s="9">
        <v>93</v>
      </c>
      <c r="B86" s="9" t="s">
        <v>479</v>
      </c>
      <c r="C86" s="9">
        <v>0.57429830337800003</v>
      </c>
      <c r="D86" s="9">
        <v>0.55419599721199997</v>
      </c>
      <c r="E86" s="9">
        <v>0.732960027545</v>
      </c>
      <c r="F86" s="9">
        <v>0.67672283818000001</v>
      </c>
      <c r="G86" s="9">
        <v>0.742124445736</v>
      </c>
      <c r="H86" s="9">
        <v>0.680800531343</v>
      </c>
      <c r="I86" s="9">
        <v>0.64407914632600005</v>
      </c>
      <c r="K86" s="9" t="str">
        <f t="shared" si="3"/>
        <v>prgr</v>
      </c>
      <c r="L86" s="9" t="str">
        <f t="shared" si="4"/>
        <v>0.574</v>
      </c>
      <c r="M86" s="9" t="str">
        <f t="shared" si="2"/>
        <v>0.554</v>
      </c>
      <c r="N86" s="9" t="str">
        <f t="shared" si="2"/>
        <v>0.733</v>
      </c>
      <c r="O86" s="9" t="str">
        <f t="shared" si="2"/>
        <v>0.677</v>
      </c>
      <c r="P86" s="9" t="str">
        <f t="shared" si="2"/>
        <v>0.742</v>
      </c>
      <c r="Q86" s="9" t="str">
        <f t="shared" si="2"/>
        <v>0.681</v>
      </c>
      <c r="R86" s="9" t="str">
        <f t="shared" si="2"/>
        <v>0.644</v>
      </c>
      <c r="S86" s="9" t="str">
        <f t="shared" si="5"/>
        <v>prgr&amp;0.574&amp;0.554&amp;0.733&amp;0.677&amp;0.742&amp;0.681&amp;0.644 \\</v>
      </c>
    </row>
    <row r="87" spans="1:19">
      <c r="A87" s="9">
        <v>79</v>
      </c>
      <c r="B87" s="9" t="s">
        <v>480</v>
      </c>
      <c r="C87" s="9">
        <v>0.71506812944099996</v>
      </c>
      <c r="D87" s="9">
        <v>0.70098875306700004</v>
      </c>
      <c r="E87" s="9">
        <v>0.74646130481399997</v>
      </c>
      <c r="F87" s="9">
        <v>0.76747522807199997</v>
      </c>
      <c r="G87" s="9">
        <v>0.77568793211499998</v>
      </c>
      <c r="H87" s="9">
        <v>0.77558279081100001</v>
      </c>
      <c r="I87" s="9">
        <v>0.576062298877</v>
      </c>
      <c r="K87" s="9" t="str">
        <f t="shared" si="3"/>
        <v>ptn1</v>
      </c>
      <c r="L87" s="9" t="str">
        <f t="shared" si="4"/>
        <v>0.715</v>
      </c>
      <c r="M87" s="9" t="str">
        <f t="shared" si="2"/>
        <v>0.701</v>
      </c>
      <c r="N87" s="9" t="str">
        <f t="shared" si="2"/>
        <v>0.746</v>
      </c>
      <c r="O87" s="9" t="str">
        <f t="shared" si="2"/>
        <v>0.767</v>
      </c>
      <c r="P87" s="9" t="str">
        <f t="shared" si="2"/>
        <v>0.776</v>
      </c>
      <c r="Q87" s="9" t="str">
        <f t="shared" si="2"/>
        <v>0.776</v>
      </c>
      <c r="R87" s="9" t="str">
        <f t="shared" si="2"/>
        <v>0.576</v>
      </c>
      <c r="S87" s="9" t="str">
        <f t="shared" si="5"/>
        <v>ptn1&amp;0.715&amp;0.701&amp;0.746&amp;0.767&amp;0.776&amp;0.776&amp;0.576 \\</v>
      </c>
    </row>
    <row r="88" spans="1:19">
      <c r="A88" s="9">
        <v>2</v>
      </c>
      <c r="B88" s="9" t="s">
        <v>481</v>
      </c>
      <c r="C88" s="9">
        <v>0.78841128433600005</v>
      </c>
      <c r="D88" s="9">
        <v>0.75558277653999995</v>
      </c>
      <c r="E88" s="9">
        <v>0.98556050482599999</v>
      </c>
      <c r="F88" s="9">
        <v>0.90632516703800003</v>
      </c>
      <c r="G88" s="9">
        <v>0.98515219005200005</v>
      </c>
      <c r="H88" s="9">
        <v>0.89596139569400002</v>
      </c>
      <c r="I88" s="9">
        <v>0.92740163325900005</v>
      </c>
      <c r="K88" s="9" t="str">
        <f t="shared" si="3"/>
        <v>pur2</v>
      </c>
      <c r="L88" s="9" t="str">
        <f t="shared" si="4"/>
        <v>0.788</v>
      </c>
      <c r="M88" s="9" t="str">
        <f t="shared" si="2"/>
        <v>0.756</v>
      </c>
      <c r="N88" s="9" t="str">
        <f t="shared" si="2"/>
        <v>0.986</v>
      </c>
      <c r="O88" s="9" t="str">
        <f t="shared" si="2"/>
        <v>0.906</v>
      </c>
      <c r="P88" s="9" t="str">
        <f t="shared" si="2"/>
        <v>0.985</v>
      </c>
      <c r="Q88" s="9" t="str">
        <f t="shared" si="2"/>
        <v>0.896</v>
      </c>
      <c r="R88" s="9" t="str">
        <f t="shared" si="2"/>
        <v>0.927</v>
      </c>
      <c r="S88" s="9" t="str">
        <f t="shared" si="5"/>
        <v>pur2&amp;0.788&amp;0.756&amp;0.986&amp;0.906&amp;0.985&amp;0.896&amp;0.927 \\</v>
      </c>
    </row>
    <row r="89" spans="1:19">
      <c r="A89" s="9">
        <v>41</v>
      </c>
      <c r="B89" s="9" t="s">
        <v>482</v>
      </c>
      <c r="C89" s="9">
        <v>0.55677038697299996</v>
      </c>
      <c r="D89" s="9">
        <v>0.55501351440400004</v>
      </c>
      <c r="E89" s="9">
        <v>0.62622618498299998</v>
      </c>
      <c r="F89" s="9">
        <v>0.57248335420899998</v>
      </c>
      <c r="G89" s="9">
        <v>0.63884896829100002</v>
      </c>
      <c r="H89" s="9">
        <v>0.58834794646999999</v>
      </c>
      <c r="I89" s="9">
        <v>0.48534511174099998</v>
      </c>
      <c r="K89" s="9" t="str">
        <f t="shared" si="3"/>
        <v>pygm</v>
      </c>
      <c r="L89" s="9" t="str">
        <f t="shared" si="4"/>
        <v>0.557</v>
      </c>
      <c r="M89" s="9" t="str">
        <f t="shared" si="2"/>
        <v>0.555</v>
      </c>
      <c r="N89" s="9" t="str">
        <f t="shared" si="2"/>
        <v>0.626</v>
      </c>
      <c r="O89" s="9" t="str">
        <f t="shared" si="2"/>
        <v>0.572</v>
      </c>
      <c r="P89" s="9" t="str">
        <f t="shared" si="2"/>
        <v>0.639</v>
      </c>
      <c r="Q89" s="9" t="str">
        <f t="shared" si="2"/>
        <v>0.588</v>
      </c>
      <c r="R89" s="9" t="str">
        <f t="shared" si="2"/>
        <v>0.485</v>
      </c>
      <c r="S89" s="9" t="str">
        <f t="shared" si="5"/>
        <v>pygm&amp;0.557&amp;0.555&amp;0.626&amp;0.572&amp;0.639&amp;0.588&amp;0.485 \\</v>
      </c>
    </row>
    <row r="90" spans="1:19">
      <c r="A90" s="9">
        <v>17</v>
      </c>
      <c r="B90" s="9" t="s">
        <v>483</v>
      </c>
      <c r="C90" s="9">
        <v>0.78820582916100002</v>
      </c>
      <c r="D90" s="9">
        <v>0.75483154578699996</v>
      </c>
      <c r="E90" s="9">
        <v>0.55174240327799995</v>
      </c>
      <c r="F90" s="9">
        <v>0.55022110226900001</v>
      </c>
      <c r="G90" s="9">
        <v>0.73311125273599997</v>
      </c>
      <c r="H90" s="9">
        <v>0.70124708947199998</v>
      </c>
      <c r="I90" s="9">
        <v>0.74453533583200004</v>
      </c>
      <c r="K90" s="9" t="str">
        <f t="shared" si="3"/>
        <v>pyrd</v>
      </c>
      <c r="L90" s="9" t="str">
        <f t="shared" si="4"/>
        <v>0.788</v>
      </c>
      <c r="M90" s="9" t="str">
        <f t="shared" si="2"/>
        <v>0.755</v>
      </c>
      <c r="N90" s="9" t="str">
        <f t="shared" si="2"/>
        <v>0.552</v>
      </c>
      <c r="O90" s="9" t="str">
        <f t="shared" si="2"/>
        <v>0.550</v>
      </c>
      <c r="P90" s="9" t="str">
        <f t="shared" si="2"/>
        <v>0.733</v>
      </c>
      <c r="Q90" s="9" t="str">
        <f t="shared" si="2"/>
        <v>0.701</v>
      </c>
      <c r="R90" s="9" t="str">
        <f t="shared" si="2"/>
        <v>0.745</v>
      </c>
      <c r="S90" s="9" t="str">
        <f t="shared" si="5"/>
        <v>pyrd&amp;0.788&amp;0.755&amp;0.552&amp;0.550&amp;0.733&amp;0.701&amp;0.745 \\</v>
      </c>
    </row>
    <row r="91" spans="1:19">
      <c r="A91" s="9">
        <v>90</v>
      </c>
      <c r="B91" s="9" t="s">
        <v>484</v>
      </c>
      <c r="C91" s="9">
        <v>0.60199427639199998</v>
      </c>
      <c r="D91" s="9">
        <v>0.58978183929700001</v>
      </c>
      <c r="E91" s="9">
        <v>0.57672053862700001</v>
      </c>
      <c r="F91" s="9">
        <v>0.43274069568099999</v>
      </c>
      <c r="G91" s="9">
        <v>0.59581236520500003</v>
      </c>
      <c r="H91" s="9">
        <v>0.51573853895900001</v>
      </c>
      <c r="I91" s="9">
        <v>0.666527263175</v>
      </c>
      <c r="K91" s="9" t="str">
        <f t="shared" si="3"/>
        <v>reni</v>
      </c>
      <c r="L91" s="9" t="str">
        <f t="shared" si="4"/>
        <v>0.602</v>
      </c>
      <c r="M91" s="9" t="str">
        <f t="shared" si="2"/>
        <v>0.590</v>
      </c>
      <c r="N91" s="9" t="str">
        <f t="shared" si="2"/>
        <v>0.577</v>
      </c>
      <c r="O91" s="9" t="str">
        <f t="shared" si="2"/>
        <v>0.433</v>
      </c>
      <c r="P91" s="9" t="str">
        <f t="shared" si="2"/>
        <v>0.596</v>
      </c>
      <c r="Q91" s="9" t="str">
        <f t="shared" si="2"/>
        <v>0.516</v>
      </c>
      <c r="R91" s="9" t="str">
        <f t="shared" si="2"/>
        <v>0.667</v>
      </c>
      <c r="S91" s="9" t="str">
        <f t="shared" si="5"/>
        <v>reni&amp;0.602&amp;0.590&amp;0.577&amp;0.433&amp;0.596&amp;0.516&amp;0.667 \\</v>
      </c>
    </row>
    <row r="92" spans="1:19">
      <c r="A92" s="9">
        <v>64</v>
      </c>
      <c r="B92" s="9" t="s">
        <v>485</v>
      </c>
      <c r="C92" s="9">
        <v>0.74927902175600003</v>
      </c>
      <c r="D92" s="9">
        <v>0.73908845481999996</v>
      </c>
      <c r="E92" s="9">
        <v>0.80274813403199996</v>
      </c>
      <c r="F92" s="9">
        <v>0.80503890741600004</v>
      </c>
      <c r="G92" s="9">
        <v>0.84878831189500004</v>
      </c>
      <c r="H92" s="9">
        <v>0.83474194060700002</v>
      </c>
      <c r="I92" s="9">
        <v>0.768203906622</v>
      </c>
      <c r="K92" s="9" t="str">
        <f t="shared" si="3"/>
        <v>rock1</v>
      </c>
      <c r="L92" s="9" t="str">
        <f t="shared" si="4"/>
        <v>0.749</v>
      </c>
      <c r="M92" s="9" t="str">
        <f t="shared" si="2"/>
        <v>0.739</v>
      </c>
      <c r="N92" s="9" t="str">
        <f t="shared" si="2"/>
        <v>0.803</v>
      </c>
      <c r="O92" s="9" t="str">
        <f t="shared" si="2"/>
        <v>0.805</v>
      </c>
      <c r="P92" s="9" t="str">
        <f t="shared" si="2"/>
        <v>0.849</v>
      </c>
      <c r="Q92" s="9" t="str">
        <f t="shared" si="2"/>
        <v>0.835</v>
      </c>
      <c r="R92" s="9" t="str">
        <f t="shared" si="2"/>
        <v>0.768</v>
      </c>
      <c r="S92" s="9" t="str">
        <f t="shared" si="5"/>
        <v>rock1&amp;0.749&amp;0.739&amp;0.803&amp;0.805&amp;0.849&amp;0.835&amp;0.768 \\</v>
      </c>
    </row>
    <row r="93" spans="1:19">
      <c r="A93" s="9">
        <v>77</v>
      </c>
      <c r="B93" s="9" t="s">
        <v>486</v>
      </c>
      <c r="C93" s="9">
        <v>0.62969228991100001</v>
      </c>
      <c r="D93" s="9">
        <v>0.59429049461500005</v>
      </c>
      <c r="E93" s="9">
        <v>0.75534543773399998</v>
      </c>
      <c r="F93" s="9">
        <v>0.666707210356</v>
      </c>
      <c r="G93" s="9">
        <v>0.82637467872299997</v>
      </c>
      <c r="H93" s="9">
        <v>0.71659631144199998</v>
      </c>
      <c r="I93" s="9">
        <v>0.75476700220699999</v>
      </c>
      <c r="K93" s="9" t="str">
        <f t="shared" si="3"/>
        <v>rxra</v>
      </c>
      <c r="L93" s="9" t="str">
        <f t="shared" si="4"/>
        <v>0.630</v>
      </c>
      <c r="M93" s="9" t="str">
        <f t="shared" si="2"/>
        <v>0.594</v>
      </c>
      <c r="N93" s="9" t="str">
        <f t="shared" si="2"/>
        <v>0.755</v>
      </c>
      <c r="O93" s="9" t="str">
        <f t="shared" si="2"/>
        <v>0.667</v>
      </c>
      <c r="P93" s="9" t="str">
        <f t="shared" si="2"/>
        <v>0.826</v>
      </c>
      <c r="Q93" s="9" t="str">
        <f t="shared" si="2"/>
        <v>0.717</v>
      </c>
      <c r="R93" s="9" t="str">
        <f t="shared" si="2"/>
        <v>0.755</v>
      </c>
      <c r="S93" s="9" t="str">
        <f t="shared" si="5"/>
        <v>rxra&amp;0.630&amp;0.594&amp;0.755&amp;0.667&amp;0.826&amp;0.717&amp;0.755 \\</v>
      </c>
    </row>
    <row r="94" spans="1:19">
      <c r="A94" s="9">
        <v>101</v>
      </c>
      <c r="B94" s="9" t="s">
        <v>487</v>
      </c>
      <c r="C94" s="9">
        <v>0.60869335173700001</v>
      </c>
      <c r="D94" s="9">
        <v>0.59433632390199997</v>
      </c>
      <c r="E94" s="9">
        <v>0.98141706924299998</v>
      </c>
      <c r="F94" s="9">
        <v>0.98334023464499998</v>
      </c>
      <c r="G94" s="9">
        <v>0.93580860363499996</v>
      </c>
      <c r="H94" s="9">
        <v>0.94582470669399998</v>
      </c>
      <c r="I94" s="9">
        <v>0.84941568898099995</v>
      </c>
      <c r="K94" s="9" t="str">
        <f t="shared" si="3"/>
        <v>sahh</v>
      </c>
      <c r="L94" s="9" t="str">
        <f t="shared" si="4"/>
        <v>0.609</v>
      </c>
      <c r="M94" s="9" t="str">
        <f t="shared" si="2"/>
        <v>0.594</v>
      </c>
      <c r="N94" s="9" t="str">
        <f t="shared" si="2"/>
        <v>0.981</v>
      </c>
      <c r="O94" s="9" t="str">
        <f t="shared" si="2"/>
        <v>0.983</v>
      </c>
      <c r="P94" s="9" t="str">
        <f t="shared" si="2"/>
        <v>0.936</v>
      </c>
      <c r="Q94" s="9" t="str">
        <f t="shared" si="2"/>
        <v>0.946</v>
      </c>
      <c r="R94" s="9" t="str">
        <f t="shared" si="2"/>
        <v>0.849</v>
      </c>
      <c r="S94" s="9" t="str">
        <f t="shared" si="5"/>
        <v>sahh&amp;0.609&amp;0.594&amp;0.981&amp;0.983&amp;0.936&amp;0.946&amp;0.849 \\</v>
      </c>
    </row>
    <row r="95" spans="1:19">
      <c r="A95" s="9">
        <v>22</v>
      </c>
      <c r="B95" s="9" t="s">
        <v>488</v>
      </c>
      <c r="C95" s="9">
        <v>0.56396154049000002</v>
      </c>
      <c r="D95" s="9">
        <v>0.57846890776399995</v>
      </c>
      <c r="E95" s="9">
        <v>0.61164712037799995</v>
      </c>
      <c r="F95" s="9">
        <v>0.62012772755500001</v>
      </c>
      <c r="G95" s="9">
        <v>0.61892363842099996</v>
      </c>
      <c r="H95" s="9">
        <v>0.62552182642499998</v>
      </c>
      <c r="I95" s="9">
        <v>0.68669230729999997</v>
      </c>
      <c r="K95" s="9" t="str">
        <f t="shared" si="3"/>
        <v>src</v>
      </c>
      <c r="L95" s="9" t="str">
        <f t="shared" si="4"/>
        <v>0.564</v>
      </c>
      <c r="M95" s="9" t="str">
        <f t="shared" si="2"/>
        <v>0.578</v>
      </c>
      <c r="N95" s="9" t="str">
        <f t="shared" si="2"/>
        <v>0.612</v>
      </c>
      <c r="O95" s="9" t="str">
        <f t="shared" si="2"/>
        <v>0.620</v>
      </c>
      <c r="P95" s="9" t="str">
        <f t="shared" si="2"/>
        <v>0.619</v>
      </c>
      <c r="Q95" s="9" t="str">
        <f t="shared" si="2"/>
        <v>0.626</v>
      </c>
      <c r="R95" s="9" t="str">
        <f t="shared" si="2"/>
        <v>0.687</v>
      </c>
      <c r="S95" s="9" t="str">
        <f t="shared" si="5"/>
        <v>src&amp;0.564&amp;0.578&amp;0.612&amp;0.620&amp;0.619&amp;0.626&amp;0.687 \\</v>
      </c>
    </row>
    <row r="96" spans="1:19">
      <c r="A96" s="9">
        <v>85</v>
      </c>
      <c r="B96" s="9" t="s">
        <v>489</v>
      </c>
      <c r="C96" s="9">
        <v>0.77353893087600001</v>
      </c>
      <c r="D96" s="9">
        <v>0.79756227471499996</v>
      </c>
      <c r="E96" s="9">
        <v>0.40823095040500001</v>
      </c>
      <c r="F96" s="9">
        <v>0.54027528812600001</v>
      </c>
      <c r="G96" s="9">
        <v>0.67492660811799998</v>
      </c>
      <c r="H96" s="9">
        <v>0.76346668035099996</v>
      </c>
      <c r="I96" s="9">
        <v>0.84989347338700005</v>
      </c>
      <c r="K96" s="9" t="str">
        <f t="shared" si="3"/>
        <v>tgfr1</v>
      </c>
      <c r="L96" s="9" t="str">
        <f t="shared" si="4"/>
        <v>0.774</v>
      </c>
      <c r="M96" s="9" t="str">
        <f t="shared" si="2"/>
        <v>0.798</v>
      </c>
      <c r="N96" s="9" t="str">
        <f t="shared" si="2"/>
        <v>0.408</v>
      </c>
      <c r="O96" s="9" t="str">
        <f t="shared" si="2"/>
        <v>0.540</v>
      </c>
      <c r="P96" s="9" t="str">
        <f t="shared" si="2"/>
        <v>0.675</v>
      </c>
      <c r="Q96" s="9" t="str">
        <f t="shared" si="2"/>
        <v>0.763</v>
      </c>
      <c r="R96" s="9" t="str">
        <f t="shared" si="2"/>
        <v>0.850</v>
      </c>
      <c r="S96" s="9" t="str">
        <f t="shared" si="5"/>
        <v>tgfr1&amp;0.774&amp;0.798&amp;0.408&amp;0.540&amp;0.675&amp;0.763&amp;0.850 \\</v>
      </c>
    </row>
    <row r="97" spans="1:19">
      <c r="A97" s="9">
        <v>78</v>
      </c>
      <c r="B97" s="9" t="s">
        <v>490</v>
      </c>
      <c r="C97" s="9">
        <v>0.543576458431</v>
      </c>
      <c r="D97" s="9">
        <v>0.55869147977</v>
      </c>
      <c r="E97" s="9">
        <v>0.49074205758400002</v>
      </c>
      <c r="F97" s="9">
        <v>0.55400020615199996</v>
      </c>
      <c r="G97" s="9">
        <v>0.50682129842099999</v>
      </c>
      <c r="H97" s="9">
        <v>0.54992151853500004</v>
      </c>
      <c r="I97" s="9">
        <v>0.78756248181499999</v>
      </c>
      <c r="K97" s="9" t="str">
        <f t="shared" si="3"/>
        <v>thb</v>
      </c>
      <c r="L97" s="9" t="str">
        <f t="shared" si="4"/>
        <v>0.544</v>
      </c>
      <c r="M97" s="9" t="str">
        <f t="shared" si="2"/>
        <v>0.559</v>
      </c>
      <c r="N97" s="9" t="str">
        <f t="shared" si="2"/>
        <v>0.491</v>
      </c>
      <c r="O97" s="9" t="str">
        <f t="shared" si="2"/>
        <v>0.554</v>
      </c>
      <c r="P97" s="9" t="str">
        <f t="shared" si="2"/>
        <v>0.507</v>
      </c>
      <c r="Q97" s="9" t="str">
        <f t="shared" si="2"/>
        <v>0.550</v>
      </c>
      <c r="R97" s="9" t="str">
        <f t="shared" si="2"/>
        <v>0.788</v>
      </c>
      <c r="S97" s="9" t="str">
        <f t="shared" si="5"/>
        <v>thb&amp;0.544&amp;0.559&amp;0.491&amp;0.554&amp;0.507&amp;0.550&amp;0.788 \\</v>
      </c>
    </row>
    <row r="98" spans="1:19">
      <c r="A98" s="9">
        <v>35</v>
      </c>
      <c r="B98" s="9" t="s">
        <v>491</v>
      </c>
      <c r="C98" s="9">
        <v>0.749999718265</v>
      </c>
      <c r="D98" s="9">
        <v>0.76979139063400004</v>
      </c>
      <c r="E98" s="9">
        <v>0.61028462626000002</v>
      </c>
      <c r="F98" s="9">
        <v>0.62787739832800005</v>
      </c>
      <c r="G98" s="9">
        <v>0.72389911702700005</v>
      </c>
      <c r="H98" s="9">
        <v>0.74353132746700001</v>
      </c>
      <c r="I98" s="9">
        <v>0.81741842648999996</v>
      </c>
      <c r="K98" s="9" t="str">
        <f t="shared" si="3"/>
        <v>thrb</v>
      </c>
      <c r="L98" s="9" t="str">
        <f t="shared" si="4"/>
        <v>0.750</v>
      </c>
      <c r="M98" s="9" t="str">
        <f t="shared" si="2"/>
        <v>0.770</v>
      </c>
      <c r="N98" s="9" t="str">
        <f t="shared" si="2"/>
        <v>0.610</v>
      </c>
      <c r="O98" s="9" t="str">
        <f t="shared" si="2"/>
        <v>0.628</v>
      </c>
      <c r="P98" s="9" t="str">
        <f t="shared" si="2"/>
        <v>0.724</v>
      </c>
      <c r="Q98" s="9" t="str">
        <f t="shared" si="2"/>
        <v>0.744</v>
      </c>
      <c r="R98" s="9" t="str">
        <f t="shared" si="2"/>
        <v>0.817</v>
      </c>
      <c r="S98" s="9" t="str">
        <f t="shared" si="5"/>
        <v>thrb&amp;0.750&amp;0.770&amp;0.610&amp;0.628&amp;0.724&amp;0.744&amp;0.817 \\</v>
      </c>
    </row>
    <row r="99" spans="1:19">
      <c r="A99" s="9">
        <v>39</v>
      </c>
      <c r="B99" s="9" t="s">
        <v>492</v>
      </c>
      <c r="C99" s="9">
        <v>0.84348443618500002</v>
      </c>
      <c r="D99" s="9">
        <v>0.83324145842700004</v>
      </c>
      <c r="E99" s="9">
        <v>0.41875851819600002</v>
      </c>
      <c r="F99" s="9">
        <v>0.43454987226000003</v>
      </c>
      <c r="G99" s="9">
        <v>0.710735251929</v>
      </c>
      <c r="H99" s="9">
        <v>0.69633805015100003</v>
      </c>
      <c r="I99" s="9">
        <v>0.78899337761499999</v>
      </c>
      <c r="K99" s="9" t="str">
        <f t="shared" si="3"/>
        <v>try1</v>
      </c>
      <c r="L99" s="9" t="str">
        <f t="shared" si="4"/>
        <v>0.843</v>
      </c>
      <c r="M99" s="9" t="str">
        <f t="shared" si="2"/>
        <v>0.833</v>
      </c>
      <c r="N99" s="9" t="str">
        <f t="shared" si="2"/>
        <v>0.419</v>
      </c>
      <c r="O99" s="9" t="str">
        <f t="shared" si="2"/>
        <v>0.435</v>
      </c>
      <c r="P99" s="9" t="str">
        <f t="shared" si="2"/>
        <v>0.711</v>
      </c>
      <c r="Q99" s="9" t="str">
        <f t="shared" si="2"/>
        <v>0.696</v>
      </c>
      <c r="R99" s="9" t="str">
        <f t="shared" si="2"/>
        <v>0.789</v>
      </c>
      <c r="S99" s="9" t="str">
        <f t="shared" si="5"/>
        <v>try1&amp;0.843&amp;0.833&amp;0.419&amp;0.435&amp;0.711&amp;0.696&amp;0.789 \\</v>
      </c>
    </row>
    <row r="100" spans="1:19">
      <c r="A100" s="9">
        <v>61</v>
      </c>
      <c r="B100" s="9" t="s">
        <v>493</v>
      </c>
      <c r="C100" s="9">
        <v>0.72904238465899995</v>
      </c>
      <c r="D100" s="9">
        <v>0.70416181915300002</v>
      </c>
      <c r="E100" s="9">
        <v>0.53753301908499995</v>
      </c>
      <c r="F100" s="9">
        <v>0.50490600832400001</v>
      </c>
      <c r="G100" s="9">
        <v>0.66681798572100004</v>
      </c>
      <c r="H100" s="9">
        <v>0.61787106025299998</v>
      </c>
      <c r="I100" s="9">
        <v>0.62310416526699997</v>
      </c>
      <c r="K100" s="9" t="str">
        <f t="shared" si="3"/>
        <v>tryb1</v>
      </c>
      <c r="L100" s="9" t="str">
        <f t="shared" si="4"/>
        <v>0.729</v>
      </c>
      <c r="M100" s="9" t="str">
        <f t="shared" si="2"/>
        <v>0.704</v>
      </c>
      <c r="N100" s="9" t="str">
        <f t="shared" si="2"/>
        <v>0.538</v>
      </c>
      <c r="O100" s="9" t="str">
        <f t="shared" si="2"/>
        <v>0.505</v>
      </c>
      <c r="P100" s="9" t="str">
        <f t="shared" si="2"/>
        <v>0.667</v>
      </c>
      <c r="Q100" s="9" t="str">
        <f t="shared" si="2"/>
        <v>0.618</v>
      </c>
      <c r="R100" s="9" t="str">
        <f t="shared" si="2"/>
        <v>0.623</v>
      </c>
      <c r="S100" s="9" t="str">
        <f t="shared" si="5"/>
        <v>tryb1&amp;0.729&amp;0.704&amp;0.538&amp;0.505&amp;0.667&amp;0.618&amp;0.623 \\</v>
      </c>
    </row>
    <row r="101" spans="1:19">
      <c r="A101" s="9">
        <v>10</v>
      </c>
      <c r="B101" s="9" t="s">
        <v>494</v>
      </c>
      <c r="C101" s="9">
        <v>0.673969489762</v>
      </c>
      <c r="D101" s="9">
        <v>0.67339558467500005</v>
      </c>
      <c r="E101" s="9">
        <v>0.90720438101300005</v>
      </c>
      <c r="F101" s="9">
        <v>0.90218015854199995</v>
      </c>
      <c r="G101" s="9">
        <v>0.89922281133199999</v>
      </c>
      <c r="H101" s="9">
        <v>0.888496300593</v>
      </c>
      <c r="I101" s="9">
        <v>0.83592577766499998</v>
      </c>
      <c r="K101" s="9" t="str">
        <f t="shared" si="3"/>
        <v>tysy</v>
      </c>
      <c r="L101" s="9" t="str">
        <f t="shared" si="4"/>
        <v>0.674</v>
      </c>
      <c r="M101" s="9" t="str">
        <f t="shared" si="2"/>
        <v>0.673</v>
      </c>
      <c r="N101" s="9" t="str">
        <f t="shared" si="2"/>
        <v>0.907</v>
      </c>
      <c r="O101" s="9" t="str">
        <f t="shared" si="2"/>
        <v>0.902</v>
      </c>
      <c r="P101" s="9" t="str">
        <f t="shared" si="2"/>
        <v>0.899</v>
      </c>
      <c r="Q101" s="9" t="str">
        <f t="shared" si="2"/>
        <v>0.888</v>
      </c>
      <c r="R101" s="9" t="str">
        <f t="shared" si="2"/>
        <v>0.836</v>
      </c>
      <c r="S101" s="9" t="str">
        <f t="shared" si="5"/>
        <v>tysy&amp;0.674&amp;0.673&amp;0.907&amp;0.902&amp;0.899&amp;0.888&amp;0.836 \\</v>
      </c>
    </row>
    <row r="102" spans="1:19">
      <c r="A102" s="9">
        <v>81</v>
      </c>
      <c r="B102" s="9" t="s">
        <v>495</v>
      </c>
      <c r="C102" s="9">
        <v>0.81887411070600002</v>
      </c>
      <c r="D102" s="9">
        <v>0.82017284703299997</v>
      </c>
      <c r="E102" s="9">
        <v>0.46989196119499999</v>
      </c>
      <c r="F102" s="9">
        <v>0.49087246478300001</v>
      </c>
      <c r="G102" s="9">
        <v>0.71933432941800002</v>
      </c>
      <c r="H102" s="9">
        <v>0.73309071019299998</v>
      </c>
      <c r="I102" s="9">
        <v>0.67692012881399999</v>
      </c>
      <c r="K102" s="9" t="str">
        <f t="shared" si="3"/>
        <v>urok</v>
      </c>
      <c r="L102" s="9" t="str">
        <f t="shared" si="4"/>
        <v>0.819</v>
      </c>
      <c r="M102" s="9" t="str">
        <f t="shared" si="2"/>
        <v>0.820</v>
      </c>
      <c r="N102" s="9" t="str">
        <f t="shared" si="2"/>
        <v>0.470</v>
      </c>
      <c r="O102" s="9" t="str">
        <f t="shared" si="2"/>
        <v>0.491</v>
      </c>
      <c r="P102" s="9" t="str">
        <f t="shared" si="2"/>
        <v>0.719</v>
      </c>
      <c r="Q102" s="9" t="str">
        <f t="shared" si="2"/>
        <v>0.733</v>
      </c>
      <c r="R102" s="9" t="str">
        <f t="shared" si="2"/>
        <v>0.677</v>
      </c>
      <c r="S102" s="9" t="str">
        <f t="shared" si="5"/>
        <v>urok&amp;0.819&amp;0.820&amp;0.470&amp;0.491&amp;0.719&amp;0.733&amp;0.677 \\</v>
      </c>
    </row>
    <row r="103" spans="1:19">
      <c r="A103" s="9">
        <v>36</v>
      </c>
      <c r="B103" s="9" t="s">
        <v>496</v>
      </c>
      <c r="C103" s="9">
        <v>0.66233779163299999</v>
      </c>
      <c r="D103" s="9">
        <v>0.66514653104900001</v>
      </c>
      <c r="E103" s="9">
        <v>0.72156437629199999</v>
      </c>
      <c r="F103" s="9">
        <v>0.73551474461900002</v>
      </c>
      <c r="G103" s="9">
        <v>0.74172966480199998</v>
      </c>
      <c r="H103" s="9">
        <v>0.76648135293399999</v>
      </c>
      <c r="I103" s="9">
        <v>0.72193023678000001</v>
      </c>
      <c r="K103" s="9" t="str">
        <f t="shared" si="3"/>
        <v>vgfr2</v>
      </c>
      <c r="L103" s="9" t="str">
        <f t="shared" si="4"/>
        <v>0.662</v>
      </c>
      <c r="M103" s="9" t="str">
        <f t="shared" si="2"/>
        <v>0.665</v>
      </c>
      <c r="N103" s="9" t="str">
        <f t="shared" si="2"/>
        <v>0.722</v>
      </c>
      <c r="O103" s="9" t="str">
        <f t="shared" si="2"/>
        <v>0.736</v>
      </c>
      <c r="P103" s="9" t="str">
        <f t="shared" si="2"/>
        <v>0.742</v>
      </c>
      <c r="Q103" s="9" t="str">
        <f t="shared" si="2"/>
        <v>0.766</v>
      </c>
      <c r="R103" s="9" t="str">
        <f t="shared" si="2"/>
        <v>0.722</v>
      </c>
      <c r="S103" s="9" t="str">
        <f t="shared" si="5"/>
        <v>vgfr2&amp;0.662&amp;0.665&amp;0.722&amp;0.736&amp;0.742&amp;0.766&amp;0.722 \\</v>
      </c>
    </row>
    <row r="104" spans="1:19">
      <c r="A104" s="9">
        <v>63</v>
      </c>
      <c r="B104" s="9" t="s">
        <v>497</v>
      </c>
      <c r="C104" s="9">
        <v>0.44606248485099997</v>
      </c>
      <c r="D104" s="9">
        <v>0.39406885070199998</v>
      </c>
      <c r="E104" s="9">
        <v>0.99001907203999995</v>
      </c>
      <c r="F104" s="9">
        <v>0.96206163011699997</v>
      </c>
      <c r="G104" s="9">
        <v>0.92329723040800005</v>
      </c>
      <c r="H104" s="9">
        <v>0.80205423093100003</v>
      </c>
      <c r="I104" s="9">
        <v>0.93314420758500005</v>
      </c>
      <c r="K104" s="9" t="str">
        <f t="shared" si="3"/>
        <v>wee1</v>
      </c>
      <c r="L104" s="9" t="str">
        <f t="shared" si="4"/>
        <v>0.446</v>
      </c>
      <c r="M104" s="9" t="str">
        <f t="shared" si="2"/>
        <v>0.394</v>
      </c>
      <c r="N104" s="9" t="str">
        <f t="shared" si="2"/>
        <v>0.990</v>
      </c>
      <c r="O104" s="9" t="str">
        <f t="shared" si="2"/>
        <v>0.962</v>
      </c>
      <c r="P104" s="9" t="str">
        <f t="shared" si="2"/>
        <v>0.923</v>
      </c>
      <c r="Q104" s="9" t="str">
        <f t="shared" si="2"/>
        <v>0.802</v>
      </c>
      <c r="R104" s="9" t="str">
        <f t="shared" si="2"/>
        <v>0.933</v>
      </c>
      <c r="S104" s="9" t="str">
        <f t="shared" si="5"/>
        <v>wee1&amp;0.446&amp;0.394&amp;0.990&amp;0.962&amp;0.923&amp;0.802&amp;0.933 \\</v>
      </c>
    </row>
    <row r="105" spans="1:19">
      <c r="A105" s="9">
        <v>42</v>
      </c>
      <c r="B105" s="9" t="s">
        <v>498</v>
      </c>
      <c r="C105" s="9">
        <v>0.39079494655000002</v>
      </c>
      <c r="D105" s="9">
        <v>0.40784256559799997</v>
      </c>
      <c r="E105" s="9">
        <v>0.37816132167200001</v>
      </c>
      <c r="F105" s="9">
        <v>0.45079203109799998</v>
      </c>
      <c r="G105" s="9">
        <v>0.34236345966999998</v>
      </c>
      <c r="H105" s="9">
        <v>0.36568707483000001</v>
      </c>
      <c r="I105" s="9">
        <v>0.80211758989299997</v>
      </c>
      <c r="K105" s="9" t="str">
        <f t="shared" si="3"/>
        <v>xiap</v>
      </c>
      <c r="L105" s="9" t="str">
        <f t="shared" si="4"/>
        <v>0.391</v>
      </c>
      <c r="M105" s="9" t="str">
        <f t="shared" si="2"/>
        <v>0.408</v>
      </c>
      <c r="N105" s="9" t="str">
        <f t="shared" si="2"/>
        <v>0.378</v>
      </c>
      <c r="O105" s="9" t="str">
        <f t="shared" si="2"/>
        <v>0.451</v>
      </c>
      <c r="P105" s="9" t="str">
        <f t="shared" si="2"/>
        <v>0.342</v>
      </c>
      <c r="Q105" s="9" t="str">
        <f t="shared" si="2"/>
        <v>0.366</v>
      </c>
      <c r="R105" s="9" t="str">
        <f t="shared" si="2"/>
        <v>0.802</v>
      </c>
      <c r="S105" s="9" t="str">
        <f t="shared" si="5"/>
        <v>xiap&amp;0.391&amp;0.408&amp;0.378&amp;0.451&amp;0.342&amp;0.366&amp;0.802 \\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Sheet3 (2)</vt:lpstr>
      <vt:lpstr>Sheet4</vt:lpstr>
      <vt:lpstr>data</vt:lpstr>
    </vt:vector>
  </TitlesOfParts>
  <Company>東京工業大学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yanagisawa</dc:creator>
  <cp:lastModifiedBy>keisuke</cp:lastModifiedBy>
  <dcterms:created xsi:type="dcterms:W3CDTF">2015-12-10T05:07:22Z</dcterms:created>
  <dcterms:modified xsi:type="dcterms:W3CDTF">2016-01-24T08:41:35Z</dcterms:modified>
</cp:coreProperties>
</file>