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src\modernoptics\labB\"/>
    </mc:Choice>
  </mc:AlternateContent>
  <xr:revisionPtr revIDLastSave="0" documentId="13_ncr:1_{BB5F2D60-5417-417A-BF4D-7F61B44FE69C}" xr6:coauthVersionLast="44" xr6:coauthVersionMax="44" xr10:uidLastSave="{00000000-0000-0000-0000-000000000000}"/>
  <bookViews>
    <workbookView xWindow="30930" yWindow="2025" windowWidth="20910" windowHeight="11835" firstSheet="12" activeTab="16" xr2:uid="{8A8EA2A4-E5F9-5742-A087-A152C486879E}"/>
  </bookViews>
  <sheets>
    <sheet name="voltage vs wavelength" sheetId="1" r:id="rId1"/>
    <sheet name="extinction ratio insertion loss" sheetId="2" r:id="rId2"/>
    <sheet name="characterization of polarizer" sheetId="3" r:id="rId3"/>
    <sheet name="1G2 750" sheetId="4" r:id="rId4"/>
    <sheet name="1G2 550" sheetId="7" r:id="rId5"/>
    <sheet name="2G2 750" sheetId="5" r:id="rId6"/>
    <sheet name="2G2 550" sheetId="6" r:id="rId7"/>
    <sheet name="3G2 750" sheetId="10" r:id="rId8"/>
    <sheet name="3G2 550" sheetId="11" r:id="rId9"/>
    <sheet name="half waveplate 1G2" sheetId="12" r:id="rId10"/>
    <sheet name="extra data incorrect setup" sheetId="13" r:id="rId11"/>
    <sheet name="1G2 750 half wave" sheetId="14" r:id="rId12"/>
    <sheet name="2G2 750 half wave" sheetId="15" r:id="rId13"/>
    <sheet name="3G2 750 half wave" sheetId="16" r:id="rId14"/>
    <sheet name="1G2 550 half wave" sheetId="17" r:id="rId15"/>
    <sheet name="2G2 550 half wave" sheetId="18" r:id="rId16"/>
    <sheet name="3G2 550 half wave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4" l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2" i="18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2" i="17"/>
  <c r="A3" i="17" s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2" i="16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2" i="12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" i="7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" i="4"/>
  <c r="P4" i="3"/>
  <c r="P5" i="3"/>
  <c r="P6" i="3" s="1"/>
  <c r="P3" i="3"/>
  <c r="M4" i="3"/>
  <c r="M5" i="3"/>
  <c r="M6" i="3" s="1"/>
  <c r="M7" i="3" s="1"/>
  <c r="M8" i="3" s="1"/>
  <c r="M9" i="3" s="1"/>
  <c r="M10" i="3" s="1"/>
  <c r="M11" i="3" s="1"/>
  <c r="M12" i="3" s="1"/>
  <c r="M3" i="3"/>
  <c r="J4" i="3"/>
  <c r="J5" i="3" s="1"/>
  <c r="J6" i="3" s="1"/>
  <c r="J7" i="3" s="1"/>
  <c r="J8" i="3" s="1"/>
  <c r="J9" i="3" s="1"/>
  <c r="J10" i="3" s="1"/>
  <c r="J11" i="3" s="1"/>
  <c r="J12" i="3" s="1"/>
  <c r="J3" i="3"/>
  <c r="G7" i="3"/>
  <c r="G4" i="3"/>
  <c r="G5" i="3"/>
  <c r="G6" i="3" s="1"/>
  <c r="G3" i="3"/>
  <c r="A37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" i="3"/>
  <c r="G8" i="3" l="1"/>
  <c r="G9" i="3" s="1"/>
  <c r="G10" i="3" s="1"/>
  <c r="G11" i="3" s="1"/>
  <c r="D10" i="2"/>
  <c r="D4" i="2"/>
  <c r="D7" i="2"/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<sst xmlns="http://schemas.openxmlformats.org/spreadsheetml/2006/main" count="42" uniqueCount="22">
  <si>
    <t>wavelength (nm)</t>
  </si>
  <si>
    <t>voltage (mV)</t>
  </si>
  <si>
    <t>value at dark spectrum: -31.4 mv</t>
  </si>
  <si>
    <t>intensity of polarized source 1 (oriented 0 deg)</t>
  </si>
  <si>
    <t>all measurements are taken with power source at 10.75 V</t>
  </si>
  <si>
    <t>maximum intensity of 2nd polarizer</t>
  </si>
  <si>
    <t>minimum intensity of 2nd polarizer (symbol)</t>
  </si>
  <si>
    <t>intensity of 2nd polarized source</t>
  </si>
  <si>
    <t>minimum intensity of 1st polarizer (Ealing)</t>
  </si>
  <si>
    <t>maximum intensity of 1st polarizer</t>
  </si>
  <si>
    <t>insertion loss for 2nd polarizer</t>
  </si>
  <si>
    <t xml:space="preserve">extinction ratio for 2nd polarizer </t>
  </si>
  <si>
    <t>minimum % transmission for 2nd polarizer (Tblock)</t>
  </si>
  <si>
    <t>3 wavelengths for collecting data: 500, 550, 750 nm (falls within the transmission bands of all three polarizers)</t>
  </si>
  <si>
    <t>Angle (deg)</t>
  </si>
  <si>
    <t>Voltage (mV)</t>
  </si>
  <si>
    <t>Ealing polarizer</t>
  </si>
  <si>
    <t>max intensity of light is 137</t>
  </si>
  <si>
    <t>(wavelengths = 550, 750)</t>
  </si>
  <si>
    <t>waveplate oriented at 0 degrees, polarizer rotated</t>
  </si>
  <si>
    <t>waveplate at 90 degrees, polarizer at 0</t>
  </si>
  <si>
    <t>polarizer rotated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</si>
</sst>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Open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Voltage output vs. wavelength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vs wavelength'!$A$2:$A$10</c:f>
              <c:numCache>
                <c:formatCode>General</c:formatCode>
                <c:ptCount val="9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350</c:v>
                </c:pt>
              </c:numCache>
            </c:numRef>
          </c:xVal>
          <c:yVal>
            <c:numRef>
              <c:f>'voltage vs wavelength'!$B$2:$B$10</c:f>
              <c:numCache>
                <c:formatCode>General</c:formatCode>
                <c:ptCount val="9"/>
                <c:pt idx="0">
                  <c:v>52</c:v>
                </c:pt>
                <c:pt idx="1">
                  <c:v>79.599999999999994</c:v>
                </c:pt>
                <c:pt idx="2">
                  <c:v>111.5</c:v>
                </c:pt>
                <c:pt idx="3">
                  <c:v>139.6</c:v>
                </c:pt>
                <c:pt idx="4">
                  <c:v>154.5</c:v>
                </c:pt>
                <c:pt idx="5">
                  <c:v>176</c:v>
                </c:pt>
                <c:pt idx="6">
                  <c:v>183.1</c:v>
                </c:pt>
                <c:pt idx="7">
                  <c:v>197.6</c:v>
                </c:pt>
                <c:pt idx="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4-8B43-B6C8-DAA4F5E9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34703"/>
        <c:axId val="994836335"/>
      </c:scatterChart>
      <c:valAx>
        <c:axId val="9948347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wavelength</a:t>
                </a:r>
                <a:r>
                  <a:rPr lang="en-US" baseline="0">
                    <a:solidFill>
                      <a:schemeClr val="tx1"/>
                    </a:solidFill>
                  </a:rPr>
                  <a:t> (nm)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36335"/>
        <c:crosses val="autoZero"/>
        <c:crossBetween val="midCat"/>
      </c:valAx>
      <c:valAx>
        <c:axId val="994836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'1G2 550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'1G2 550 half wave'!$B$1:$B$60</c:f>
              <c:numCache>
                <c:formatCode>General</c:formatCode>
                <c:ptCount val="60"/>
                <c:pt idx="0">
                  <c:v>34.700000000000003</c:v>
                </c:pt>
                <c:pt idx="3">
                  <c:v>40.1</c:v>
                </c:pt>
                <c:pt idx="6">
                  <c:v>46.5</c:v>
                </c:pt>
                <c:pt idx="9">
                  <c:v>48.5</c:v>
                </c:pt>
                <c:pt idx="12">
                  <c:v>44.8</c:v>
                </c:pt>
                <c:pt idx="15">
                  <c:v>36.9</c:v>
                </c:pt>
                <c:pt idx="18">
                  <c:v>33.799999999999997</c:v>
                </c:pt>
                <c:pt idx="21">
                  <c:v>39.6</c:v>
                </c:pt>
                <c:pt idx="25">
                  <c:v>46.3</c:v>
                </c:pt>
                <c:pt idx="27">
                  <c:v>47.9</c:v>
                </c:pt>
                <c:pt idx="30">
                  <c:v>44.1</c:v>
                </c:pt>
                <c:pt idx="33">
                  <c:v>36.799999999999997</c:v>
                </c:pt>
                <c:pt idx="36">
                  <c:v>34.799999999999997</c:v>
                </c:pt>
                <c:pt idx="37">
                  <c:v>34.9</c:v>
                </c:pt>
                <c:pt idx="39">
                  <c:v>33.9</c:v>
                </c:pt>
                <c:pt idx="40">
                  <c:v>33.700000000000003</c:v>
                </c:pt>
                <c:pt idx="43">
                  <c:v>48.8</c:v>
                </c:pt>
                <c:pt idx="44">
                  <c:v>48.7</c:v>
                </c:pt>
                <c:pt idx="45">
                  <c:v>48.3</c:v>
                </c:pt>
                <c:pt idx="46">
                  <c:v>48.3</c:v>
                </c:pt>
                <c:pt idx="49">
                  <c:v>33.6</c:v>
                </c:pt>
                <c:pt idx="50">
                  <c:v>33.9</c:v>
                </c:pt>
                <c:pt idx="51">
                  <c:v>33.9</c:v>
                </c:pt>
                <c:pt idx="52">
                  <c:v>34.200000000000003</c:v>
                </c:pt>
                <c:pt idx="55">
                  <c:v>48.2</c:v>
                </c:pt>
                <c:pt idx="56">
                  <c:v>48</c:v>
                </c:pt>
                <c:pt idx="57">
                  <c:v>47.8</c:v>
                </c:pt>
                <c:pt idx="58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7-AB47-AF5F-F5A7F8DA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83039"/>
        <c:axId val="1014784671"/>
      </c:scatterChart>
      <c:valAx>
        <c:axId val="10147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4671"/>
        <c:crosses val="autoZero"/>
        <c:crossBetween val="midCat"/>
      </c:valAx>
      <c:valAx>
        <c:axId val="10147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'2G2 550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'2G2 550 half wave'!$B$1:$B$60</c:f>
              <c:numCache>
                <c:formatCode>General</c:formatCode>
                <c:ptCount val="60"/>
                <c:pt idx="0">
                  <c:v>28.6</c:v>
                </c:pt>
                <c:pt idx="3">
                  <c:v>34.200000000000003</c:v>
                </c:pt>
                <c:pt idx="6">
                  <c:v>40.700000000000003</c:v>
                </c:pt>
                <c:pt idx="9">
                  <c:v>42.5</c:v>
                </c:pt>
                <c:pt idx="12">
                  <c:v>38.299999999999997</c:v>
                </c:pt>
                <c:pt idx="15">
                  <c:v>31.1</c:v>
                </c:pt>
                <c:pt idx="18">
                  <c:v>28.5</c:v>
                </c:pt>
                <c:pt idx="21">
                  <c:v>33.700000000000003</c:v>
                </c:pt>
                <c:pt idx="24">
                  <c:v>40.4</c:v>
                </c:pt>
                <c:pt idx="27">
                  <c:v>42.3</c:v>
                </c:pt>
                <c:pt idx="30">
                  <c:v>37.9</c:v>
                </c:pt>
                <c:pt idx="33">
                  <c:v>30.6</c:v>
                </c:pt>
                <c:pt idx="36">
                  <c:v>29</c:v>
                </c:pt>
                <c:pt idx="37">
                  <c:v>29</c:v>
                </c:pt>
                <c:pt idx="39">
                  <c:v>28.1</c:v>
                </c:pt>
                <c:pt idx="40">
                  <c:v>27.9</c:v>
                </c:pt>
                <c:pt idx="43">
                  <c:v>42.4</c:v>
                </c:pt>
                <c:pt idx="44">
                  <c:v>42.6</c:v>
                </c:pt>
                <c:pt idx="45">
                  <c:v>42.2</c:v>
                </c:pt>
                <c:pt idx="46">
                  <c:v>42.2</c:v>
                </c:pt>
                <c:pt idx="49">
                  <c:v>28</c:v>
                </c:pt>
                <c:pt idx="50">
                  <c:v>28.2</c:v>
                </c:pt>
                <c:pt idx="51">
                  <c:v>28.5</c:v>
                </c:pt>
                <c:pt idx="52">
                  <c:v>28.6</c:v>
                </c:pt>
                <c:pt idx="55">
                  <c:v>42.2</c:v>
                </c:pt>
                <c:pt idx="56">
                  <c:v>42.5</c:v>
                </c:pt>
                <c:pt idx="57">
                  <c:v>42.1</c:v>
                </c:pt>
                <c:pt idx="5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E-704F-BB8F-207E0A0C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15535"/>
        <c:axId val="1050013919"/>
      </c:scatterChart>
      <c:valAx>
        <c:axId val="10510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13919"/>
        <c:crosses val="autoZero"/>
        <c:crossBetween val="midCat"/>
      </c:valAx>
      <c:valAx>
        <c:axId val="10500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'3G2 550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'3G2 550 half wave'!$B$1:$B$60</c:f>
              <c:numCache>
                <c:formatCode>General</c:formatCode>
                <c:ptCount val="60"/>
                <c:pt idx="0">
                  <c:v>41.1</c:v>
                </c:pt>
                <c:pt idx="3">
                  <c:v>47.7</c:v>
                </c:pt>
                <c:pt idx="6">
                  <c:v>55.2</c:v>
                </c:pt>
                <c:pt idx="9">
                  <c:v>56.8</c:v>
                </c:pt>
                <c:pt idx="12">
                  <c:v>52.4</c:v>
                </c:pt>
                <c:pt idx="15">
                  <c:v>44.2</c:v>
                </c:pt>
                <c:pt idx="18">
                  <c:v>40.700000000000003</c:v>
                </c:pt>
                <c:pt idx="21">
                  <c:v>47</c:v>
                </c:pt>
                <c:pt idx="24">
                  <c:v>54.5</c:v>
                </c:pt>
                <c:pt idx="27">
                  <c:v>56.4</c:v>
                </c:pt>
                <c:pt idx="30">
                  <c:v>52.1</c:v>
                </c:pt>
                <c:pt idx="33">
                  <c:v>43.9</c:v>
                </c:pt>
                <c:pt idx="36">
                  <c:v>41.3</c:v>
                </c:pt>
                <c:pt idx="37">
                  <c:v>41.5</c:v>
                </c:pt>
                <c:pt idx="39">
                  <c:v>41</c:v>
                </c:pt>
                <c:pt idx="40">
                  <c:v>40.700000000000003</c:v>
                </c:pt>
                <c:pt idx="43">
                  <c:v>57.2</c:v>
                </c:pt>
                <c:pt idx="44">
                  <c:v>56.9</c:v>
                </c:pt>
                <c:pt idx="45">
                  <c:v>56.8</c:v>
                </c:pt>
                <c:pt idx="46">
                  <c:v>56.6</c:v>
                </c:pt>
                <c:pt idx="49">
                  <c:v>40.5</c:v>
                </c:pt>
                <c:pt idx="50">
                  <c:v>40.6</c:v>
                </c:pt>
                <c:pt idx="51">
                  <c:v>41</c:v>
                </c:pt>
                <c:pt idx="52">
                  <c:v>41.2</c:v>
                </c:pt>
                <c:pt idx="55">
                  <c:v>56.5</c:v>
                </c:pt>
                <c:pt idx="56">
                  <c:v>56.7</c:v>
                </c:pt>
                <c:pt idx="57">
                  <c:v>56.3</c:v>
                </c:pt>
                <c:pt idx="58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7-734F-BF52-69D8D72F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17567"/>
        <c:axId val="1049924575"/>
      </c:scatterChart>
      <c:valAx>
        <c:axId val="10499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24575"/>
        <c:crosses val="autoZero"/>
        <c:crossBetween val="midCat"/>
      </c:valAx>
      <c:valAx>
        <c:axId val="10499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1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34562784915038E-2"/>
          <c:y val="0.19403225806451616"/>
          <c:w val="0.87797596353087448"/>
          <c:h val="0.675869528405723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'1G2 750'!$A$2:$A$37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'1G2 750'!$B$2:$B$37</c:f>
              <c:numCache>
                <c:formatCode>General</c:formatCode>
                <c:ptCount val="36"/>
                <c:pt idx="0">
                  <c:v>85.2</c:v>
                </c:pt>
                <c:pt idx="1">
                  <c:v>86.1</c:v>
                </c:pt>
                <c:pt idx="2">
                  <c:v>90.2</c:v>
                </c:pt>
                <c:pt idx="3">
                  <c:v>96.6</c:v>
                </c:pt>
                <c:pt idx="4">
                  <c:v>102.7</c:v>
                </c:pt>
                <c:pt idx="5">
                  <c:v>107.7</c:v>
                </c:pt>
                <c:pt idx="6">
                  <c:v>111.6</c:v>
                </c:pt>
                <c:pt idx="7">
                  <c:v>113.7</c:v>
                </c:pt>
                <c:pt idx="8">
                  <c:v>115.4</c:v>
                </c:pt>
                <c:pt idx="9">
                  <c:v>115.6</c:v>
                </c:pt>
                <c:pt idx="10">
                  <c:v>113.9</c:v>
                </c:pt>
                <c:pt idx="11">
                  <c:v>111.5</c:v>
                </c:pt>
                <c:pt idx="12">
                  <c:v>107.7</c:v>
                </c:pt>
                <c:pt idx="13">
                  <c:v>103.3</c:v>
                </c:pt>
                <c:pt idx="14">
                  <c:v>97.5</c:v>
                </c:pt>
                <c:pt idx="15">
                  <c:v>91.5</c:v>
                </c:pt>
                <c:pt idx="16">
                  <c:v>85.5</c:v>
                </c:pt>
                <c:pt idx="17">
                  <c:v>81.400000000000006</c:v>
                </c:pt>
                <c:pt idx="18">
                  <c:v>80</c:v>
                </c:pt>
                <c:pt idx="19">
                  <c:v>82.3</c:v>
                </c:pt>
                <c:pt idx="20">
                  <c:v>87.8</c:v>
                </c:pt>
                <c:pt idx="21">
                  <c:v>93.9</c:v>
                </c:pt>
                <c:pt idx="22">
                  <c:v>99.7</c:v>
                </c:pt>
                <c:pt idx="23">
                  <c:v>105.1</c:v>
                </c:pt>
                <c:pt idx="24">
                  <c:v>108.8</c:v>
                </c:pt>
                <c:pt idx="25">
                  <c:v>111.8</c:v>
                </c:pt>
                <c:pt idx="26">
                  <c:v>113.3</c:v>
                </c:pt>
                <c:pt idx="27">
                  <c:v>113.3</c:v>
                </c:pt>
                <c:pt idx="28">
                  <c:v>112.4</c:v>
                </c:pt>
                <c:pt idx="29">
                  <c:v>110.2</c:v>
                </c:pt>
                <c:pt idx="30">
                  <c:v>107</c:v>
                </c:pt>
                <c:pt idx="31">
                  <c:v>102.5</c:v>
                </c:pt>
                <c:pt idx="32">
                  <c:v>97.1</c:v>
                </c:pt>
                <c:pt idx="33">
                  <c:v>90.8</c:v>
                </c:pt>
                <c:pt idx="34">
                  <c:v>84.8</c:v>
                </c:pt>
                <c:pt idx="3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D-D842-A341-F7518E11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93199"/>
        <c:axId val="1048589647"/>
      </c:scatterChart>
      <c:valAx>
        <c:axId val="10494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89647"/>
        <c:crosses val="autoZero"/>
        <c:crossBetween val="midCat"/>
      </c:valAx>
      <c:valAx>
        <c:axId val="10485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'3G2 750'!$A$2:$A$61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'3G2 750'!$B$2:$B$61</c:f>
              <c:numCache>
                <c:formatCode>General</c:formatCode>
                <c:ptCount val="60"/>
                <c:pt idx="0">
                  <c:v>70.5</c:v>
                </c:pt>
                <c:pt idx="1">
                  <c:v>72.7</c:v>
                </c:pt>
                <c:pt idx="2">
                  <c:v>78</c:v>
                </c:pt>
                <c:pt idx="3">
                  <c:v>84.6</c:v>
                </c:pt>
                <c:pt idx="4">
                  <c:v>90.9</c:v>
                </c:pt>
                <c:pt idx="5">
                  <c:v>96.5</c:v>
                </c:pt>
                <c:pt idx="6">
                  <c:v>100.7</c:v>
                </c:pt>
                <c:pt idx="7">
                  <c:v>103.6</c:v>
                </c:pt>
                <c:pt idx="8">
                  <c:v>105</c:v>
                </c:pt>
                <c:pt idx="9">
                  <c:v>105.6</c:v>
                </c:pt>
                <c:pt idx="10">
                  <c:v>104</c:v>
                </c:pt>
                <c:pt idx="11">
                  <c:v>101.6</c:v>
                </c:pt>
                <c:pt idx="12">
                  <c:v>98</c:v>
                </c:pt>
                <c:pt idx="13">
                  <c:v>93.3</c:v>
                </c:pt>
                <c:pt idx="14">
                  <c:v>87.8</c:v>
                </c:pt>
                <c:pt idx="15">
                  <c:v>80.599999999999994</c:v>
                </c:pt>
                <c:pt idx="16">
                  <c:v>74.900000000000006</c:v>
                </c:pt>
                <c:pt idx="17">
                  <c:v>71</c:v>
                </c:pt>
                <c:pt idx="18">
                  <c:v>70.099999999999994</c:v>
                </c:pt>
                <c:pt idx="19">
                  <c:v>72.599999999999994</c:v>
                </c:pt>
                <c:pt idx="20">
                  <c:v>78</c:v>
                </c:pt>
                <c:pt idx="21">
                  <c:v>84.2</c:v>
                </c:pt>
                <c:pt idx="22">
                  <c:v>90.2</c:v>
                </c:pt>
                <c:pt idx="23">
                  <c:v>95.6</c:v>
                </c:pt>
                <c:pt idx="24">
                  <c:v>100</c:v>
                </c:pt>
                <c:pt idx="25">
                  <c:v>103.1</c:v>
                </c:pt>
                <c:pt idx="26">
                  <c:v>105</c:v>
                </c:pt>
                <c:pt idx="27">
                  <c:v>105.5</c:v>
                </c:pt>
                <c:pt idx="28">
                  <c:v>104.3</c:v>
                </c:pt>
                <c:pt idx="29">
                  <c:v>102</c:v>
                </c:pt>
                <c:pt idx="30">
                  <c:v>98.4</c:v>
                </c:pt>
                <c:pt idx="31">
                  <c:v>93.5</c:v>
                </c:pt>
                <c:pt idx="32">
                  <c:v>87.7</c:v>
                </c:pt>
                <c:pt idx="33">
                  <c:v>81.099999999999994</c:v>
                </c:pt>
                <c:pt idx="34">
                  <c:v>75.2</c:v>
                </c:pt>
                <c:pt idx="35">
                  <c:v>70.900000000000006</c:v>
                </c:pt>
                <c:pt idx="36">
                  <c:v>70.599999999999994</c:v>
                </c:pt>
                <c:pt idx="37">
                  <c:v>70.7</c:v>
                </c:pt>
                <c:pt idx="38">
                  <c:v>71.400000000000006</c:v>
                </c:pt>
                <c:pt idx="39">
                  <c:v>69.5</c:v>
                </c:pt>
                <c:pt idx="40">
                  <c:v>69.900000000000006</c:v>
                </c:pt>
                <c:pt idx="41">
                  <c:v>70</c:v>
                </c:pt>
                <c:pt idx="42">
                  <c:v>105.6</c:v>
                </c:pt>
                <c:pt idx="43">
                  <c:v>105.5</c:v>
                </c:pt>
                <c:pt idx="44">
                  <c:v>105.6</c:v>
                </c:pt>
                <c:pt idx="45">
                  <c:v>105</c:v>
                </c:pt>
                <c:pt idx="46">
                  <c:v>105</c:v>
                </c:pt>
                <c:pt idx="47">
                  <c:v>104.6</c:v>
                </c:pt>
                <c:pt idx="48">
                  <c:v>70.2</c:v>
                </c:pt>
                <c:pt idx="49">
                  <c:v>69.900000000000006</c:v>
                </c:pt>
                <c:pt idx="50">
                  <c:v>69.8</c:v>
                </c:pt>
                <c:pt idx="51">
                  <c:v>70.599999999999994</c:v>
                </c:pt>
                <c:pt idx="52">
                  <c:v>70.8</c:v>
                </c:pt>
                <c:pt idx="53">
                  <c:v>71.3</c:v>
                </c:pt>
                <c:pt idx="54">
                  <c:v>105.4</c:v>
                </c:pt>
                <c:pt idx="55">
                  <c:v>105.4</c:v>
                </c:pt>
                <c:pt idx="56">
                  <c:v>105.4</c:v>
                </c:pt>
                <c:pt idx="57">
                  <c:v>105.3</c:v>
                </c:pt>
                <c:pt idx="58">
                  <c:v>105.1</c:v>
                </c:pt>
                <c:pt idx="5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E-3C44-AD7F-E213F8CC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61711"/>
        <c:axId val="1064056575"/>
      </c:scatterChart>
      <c:valAx>
        <c:axId val="10638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56575"/>
        <c:crosses val="autoZero"/>
        <c:crossBetween val="midCat"/>
      </c:valAx>
      <c:valAx>
        <c:axId val="10640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6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'3G2 550'!$A$2:$A$61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'3G2 550'!$B$2:$B$61</c:f>
              <c:numCache>
                <c:formatCode>General</c:formatCode>
                <c:ptCount val="60"/>
                <c:pt idx="0">
                  <c:v>38.1</c:v>
                </c:pt>
                <c:pt idx="1">
                  <c:v>38.799999999999997</c:v>
                </c:pt>
                <c:pt idx="2">
                  <c:v>41.2</c:v>
                </c:pt>
                <c:pt idx="3">
                  <c:v>44.1</c:v>
                </c:pt>
                <c:pt idx="4">
                  <c:v>46.5</c:v>
                </c:pt>
                <c:pt idx="5">
                  <c:v>49.9</c:v>
                </c:pt>
                <c:pt idx="6">
                  <c:v>53.7</c:v>
                </c:pt>
                <c:pt idx="7">
                  <c:v>53.8</c:v>
                </c:pt>
                <c:pt idx="8">
                  <c:v>54.5</c:v>
                </c:pt>
                <c:pt idx="9">
                  <c:v>53.9</c:v>
                </c:pt>
                <c:pt idx="10">
                  <c:v>52.9</c:v>
                </c:pt>
                <c:pt idx="11">
                  <c:v>51.7</c:v>
                </c:pt>
                <c:pt idx="12">
                  <c:v>50.4</c:v>
                </c:pt>
                <c:pt idx="13">
                  <c:v>47</c:v>
                </c:pt>
                <c:pt idx="14">
                  <c:v>43.8</c:v>
                </c:pt>
                <c:pt idx="15">
                  <c:v>41</c:v>
                </c:pt>
                <c:pt idx="16">
                  <c:v>38.299999999999997</c:v>
                </c:pt>
                <c:pt idx="17">
                  <c:v>36.700000000000003</c:v>
                </c:pt>
                <c:pt idx="18">
                  <c:v>36.4</c:v>
                </c:pt>
                <c:pt idx="19">
                  <c:v>38.5</c:v>
                </c:pt>
                <c:pt idx="20">
                  <c:v>40.1</c:v>
                </c:pt>
                <c:pt idx="21">
                  <c:v>42.8</c:v>
                </c:pt>
                <c:pt idx="22">
                  <c:v>45.6</c:v>
                </c:pt>
                <c:pt idx="23">
                  <c:v>47.8</c:v>
                </c:pt>
                <c:pt idx="24">
                  <c:v>50.3</c:v>
                </c:pt>
                <c:pt idx="25">
                  <c:v>52.1</c:v>
                </c:pt>
                <c:pt idx="26">
                  <c:v>53.4</c:v>
                </c:pt>
                <c:pt idx="27">
                  <c:v>55</c:v>
                </c:pt>
                <c:pt idx="28">
                  <c:v>53.9</c:v>
                </c:pt>
                <c:pt idx="29">
                  <c:v>52.4</c:v>
                </c:pt>
                <c:pt idx="30">
                  <c:v>51.1</c:v>
                </c:pt>
                <c:pt idx="31">
                  <c:v>48.6</c:v>
                </c:pt>
                <c:pt idx="32">
                  <c:v>45.9</c:v>
                </c:pt>
                <c:pt idx="33">
                  <c:v>42.9</c:v>
                </c:pt>
                <c:pt idx="34">
                  <c:v>40.4</c:v>
                </c:pt>
                <c:pt idx="35">
                  <c:v>38.9</c:v>
                </c:pt>
                <c:pt idx="36">
                  <c:v>38</c:v>
                </c:pt>
                <c:pt idx="37">
                  <c:v>38.1</c:v>
                </c:pt>
                <c:pt idx="38">
                  <c:v>38.5</c:v>
                </c:pt>
                <c:pt idx="39">
                  <c:v>38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54.4</c:v>
                </c:pt>
                <c:pt idx="43">
                  <c:v>54.4</c:v>
                </c:pt>
                <c:pt idx="44">
                  <c:v>54</c:v>
                </c:pt>
                <c:pt idx="45">
                  <c:v>52.4</c:v>
                </c:pt>
                <c:pt idx="46">
                  <c:v>53.4</c:v>
                </c:pt>
                <c:pt idx="47">
                  <c:v>53.2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</c:v>
                </c:pt>
                <c:pt idx="51">
                  <c:v>36.4</c:v>
                </c:pt>
                <c:pt idx="52">
                  <c:v>37.6</c:v>
                </c:pt>
                <c:pt idx="53">
                  <c:v>38</c:v>
                </c:pt>
                <c:pt idx="54">
                  <c:v>53.6</c:v>
                </c:pt>
                <c:pt idx="55">
                  <c:v>53.2</c:v>
                </c:pt>
                <c:pt idx="56">
                  <c:v>55</c:v>
                </c:pt>
                <c:pt idx="57">
                  <c:v>55.1</c:v>
                </c:pt>
                <c:pt idx="58">
                  <c:v>54.9</c:v>
                </c:pt>
                <c:pt idx="59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7-B442-9518-7EED2378D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66047"/>
        <c:axId val="1122469455"/>
      </c:scatterChart>
      <c:valAx>
        <c:axId val="11224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69455"/>
        <c:crosses val="autoZero"/>
        <c:crossBetween val="midCat"/>
      </c:valAx>
      <c:valAx>
        <c:axId val="11224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6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 waveplate 1G2'!$A$1:$A$60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'half waveplate 1G2'!$B$1:$B$60</c:f>
              <c:numCache>
                <c:formatCode>General</c:formatCode>
                <c:ptCount val="60"/>
                <c:pt idx="0">
                  <c:v>89.7</c:v>
                </c:pt>
                <c:pt idx="2">
                  <c:v>91.3</c:v>
                </c:pt>
                <c:pt idx="3">
                  <c:v>96.7</c:v>
                </c:pt>
                <c:pt idx="6">
                  <c:v>112.5</c:v>
                </c:pt>
                <c:pt idx="9">
                  <c:v>121.5</c:v>
                </c:pt>
                <c:pt idx="12">
                  <c:v>118.6</c:v>
                </c:pt>
                <c:pt idx="15">
                  <c:v>105</c:v>
                </c:pt>
                <c:pt idx="36">
                  <c:v>88.5</c:v>
                </c:pt>
                <c:pt idx="37">
                  <c:v>88.1</c:v>
                </c:pt>
                <c:pt idx="43">
                  <c:v>120.7</c:v>
                </c:pt>
                <c:pt idx="44">
                  <c:v>121.1</c:v>
                </c:pt>
                <c:pt idx="45">
                  <c:v>121.5</c:v>
                </c:pt>
                <c:pt idx="46">
                  <c:v>121.5</c:v>
                </c:pt>
                <c:pt idx="49">
                  <c:v>89.9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D54C-8121-248B7338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73983"/>
        <c:axId val="1012875711"/>
      </c:scatterChart>
      <c:valAx>
        <c:axId val="10128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75711"/>
        <c:crosses val="autoZero"/>
        <c:crossBetween val="midCat"/>
      </c:valAx>
      <c:valAx>
        <c:axId val="10128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'extra data incorrect setup'!$A$1:$A$60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'extra data incorrect setup'!$B$1:$B$60</c:f>
              <c:numCache>
                <c:formatCode>General</c:formatCode>
                <c:ptCount val="60"/>
                <c:pt idx="0">
                  <c:v>87.7</c:v>
                </c:pt>
                <c:pt idx="3">
                  <c:v>118.9</c:v>
                </c:pt>
                <c:pt idx="6">
                  <c:v>115</c:v>
                </c:pt>
                <c:pt idx="9">
                  <c:v>88.5</c:v>
                </c:pt>
                <c:pt idx="12">
                  <c:v>118.8</c:v>
                </c:pt>
                <c:pt idx="15">
                  <c:v>114.1</c:v>
                </c:pt>
                <c:pt idx="18">
                  <c:v>88.3</c:v>
                </c:pt>
                <c:pt idx="21">
                  <c:v>118.2</c:v>
                </c:pt>
                <c:pt idx="24">
                  <c:v>114.4</c:v>
                </c:pt>
                <c:pt idx="27">
                  <c:v>88.6</c:v>
                </c:pt>
                <c:pt idx="30">
                  <c:v>118.5</c:v>
                </c:pt>
                <c:pt idx="31">
                  <c:v>122.5</c:v>
                </c:pt>
                <c:pt idx="33">
                  <c:v>113.9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B-3643-B9E4-BCCCEE84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93071"/>
        <c:axId val="1011072335"/>
      </c:scatterChart>
      <c:valAx>
        <c:axId val="104919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72335"/>
        <c:crosses val="autoZero"/>
        <c:crossBetween val="midCat"/>
      </c:valAx>
      <c:valAx>
        <c:axId val="10110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9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'1G2 750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'1G2 750 half wave'!$B$1:$B$60</c:f>
              <c:numCache>
                <c:formatCode>General</c:formatCode>
                <c:ptCount val="60"/>
                <c:pt idx="0">
                  <c:v>93.6</c:v>
                </c:pt>
                <c:pt idx="3">
                  <c:v>108.9</c:v>
                </c:pt>
                <c:pt idx="6">
                  <c:v>120</c:v>
                </c:pt>
                <c:pt idx="9">
                  <c:v>121.9</c:v>
                </c:pt>
                <c:pt idx="12">
                  <c:v>112.5</c:v>
                </c:pt>
                <c:pt idx="15">
                  <c:v>95.4</c:v>
                </c:pt>
                <c:pt idx="18">
                  <c:v>92</c:v>
                </c:pt>
                <c:pt idx="21">
                  <c:v>108.1</c:v>
                </c:pt>
                <c:pt idx="24">
                  <c:v>119.5</c:v>
                </c:pt>
                <c:pt idx="27">
                  <c:v>120.9</c:v>
                </c:pt>
                <c:pt idx="30">
                  <c:v>112.1</c:v>
                </c:pt>
                <c:pt idx="33">
                  <c:v>95.2</c:v>
                </c:pt>
                <c:pt idx="36">
                  <c:v>94.1</c:v>
                </c:pt>
                <c:pt idx="37">
                  <c:v>94.6</c:v>
                </c:pt>
                <c:pt idx="39">
                  <c:v>91</c:v>
                </c:pt>
                <c:pt idx="40">
                  <c:v>90.5</c:v>
                </c:pt>
                <c:pt idx="43">
                  <c:v>122.3</c:v>
                </c:pt>
                <c:pt idx="44">
                  <c:v>122.2</c:v>
                </c:pt>
                <c:pt idx="45">
                  <c:v>121.6</c:v>
                </c:pt>
                <c:pt idx="46">
                  <c:v>121.2</c:v>
                </c:pt>
                <c:pt idx="49">
                  <c:v>90.7</c:v>
                </c:pt>
                <c:pt idx="50">
                  <c:v>91.1</c:v>
                </c:pt>
                <c:pt idx="51">
                  <c:v>92.7</c:v>
                </c:pt>
                <c:pt idx="52">
                  <c:v>93.3</c:v>
                </c:pt>
                <c:pt idx="55">
                  <c:v>121.5</c:v>
                </c:pt>
                <c:pt idx="56">
                  <c:v>121.4</c:v>
                </c:pt>
                <c:pt idx="57">
                  <c:v>120.6</c:v>
                </c:pt>
                <c:pt idx="58">
                  <c:v>120.2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0-EB4F-8FDA-A7F185C3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34111"/>
        <c:axId val="1010406879"/>
      </c:scatterChart>
      <c:valAx>
        <c:axId val="105153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06879"/>
        <c:crosses val="autoZero"/>
        <c:crossBetween val="midCat"/>
      </c:valAx>
      <c:valAx>
        <c:axId val="10104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'2G2 750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'2G2 750 half wave'!$B$1:$B$60</c:f>
              <c:numCache>
                <c:formatCode>General</c:formatCode>
                <c:ptCount val="60"/>
                <c:pt idx="0">
                  <c:v>70.099999999999994</c:v>
                </c:pt>
                <c:pt idx="3">
                  <c:v>84.3</c:v>
                </c:pt>
                <c:pt idx="6">
                  <c:v>96.7</c:v>
                </c:pt>
                <c:pt idx="9">
                  <c:v>99.4</c:v>
                </c:pt>
                <c:pt idx="12">
                  <c:v>92.1</c:v>
                </c:pt>
                <c:pt idx="15">
                  <c:v>76.3</c:v>
                </c:pt>
                <c:pt idx="18">
                  <c:v>69.099999999999994</c:v>
                </c:pt>
                <c:pt idx="21">
                  <c:v>83.5</c:v>
                </c:pt>
                <c:pt idx="24">
                  <c:v>96.4</c:v>
                </c:pt>
                <c:pt idx="27">
                  <c:v>99.2</c:v>
                </c:pt>
                <c:pt idx="30">
                  <c:v>91.9</c:v>
                </c:pt>
                <c:pt idx="33">
                  <c:v>76</c:v>
                </c:pt>
                <c:pt idx="36">
                  <c:v>70.2</c:v>
                </c:pt>
                <c:pt idx="37">
                  <c:v>71.099999999999994</c:v>
                </c:pt>
                <c:pt idx="39">
                  <c:v>69</c:v>
                </c:pt>
                <c:pt idx="40">
                  <c:v>68.8</c:v>
                </c:pt>
                <c:pt idx="43">
                  <c:v>99.7</c:v>
                </c:pt>
                <c:pt idx="44">
                  <c:v>99.5</c:v>
                </c:pt>
                <c:pt idx="45">
                  <c:v>99.3</c:v>
                </c:pt>
                <c:pt idx="46">
                  <c:v>99.1</c:v>
                </c:pt>
                <c:pt idx="49">
                  <c:v>68.400000000000006</c:v>
                </c:pt>
                <c:pt idx="50">
                  <c:v>68.7</c:v>
                </c:pt>
                <c:pt idx="51">
                  <c:v>69.5</c:v>
                </c:pt>
                <c:pt idx="52">
                  <c:v>70.3</c:v>
                </c:pt>
                <c:pt idx="55">
                  <c:v>99.4</c:v>
                </c:pt>
                <c:pt idx="56">
                  <c:v>99.5</c:v>
                </c:pt>
                <c:pt idx="57">
                  <c:v>99</c:v>
                </c:pt>
                <c:pt idx="5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F-C74A-875C-D696B4686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16367"/>
        <c:axId val="1012611775"/>
      </c:scatterChart>
      <c:valAx>
        <c:axId val="1014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11775"/>
        <c:crosses val="autoZero"/>
        <c:crossBetween val="midCat"/>
      </c:valAx>
      <c:valAx>
        <c:axId val="10126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'3G2 750 half wave'!$A$1:$A$60</c:f>
              <c:numCache>
                <c:formatCode>General</c:formatCode>
                <c:ptCount val="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358</c:v>
                </c:pt>
                <c:pt idx="40">
                  <c:v>356</c:v>
                </c:pt>
                <c:pt idx="41">
                  <c:v>354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182</c:v>
                </c:pt>
                <c:pt idx="52">
                  <c:v>184</c:v>
                </c:pt>
                <c:pt idx="53">
                  <c:v>186</c:v>
                </c:pt>
                <c:pt idx="54">
                  <c:v>264</c:v>
                </c:pt>
                <c:pt idx="55">
                  <c:v>266</c:v>
                </c:pt>
                <c:pt idx="56">
                  <c:v>268</c:v>
                </c:pt>
                <c:pt idx="57">
                  <c:v>272</c:v>
                </c:pt>
                <c:pt idx="58">
                  <c:v>274</c:v>
                </c:pt>
                <c:pt idx="59">
                  <c:v>276</c:v>
                </c:pt>
              </c:numCache>
            </c:numRef>
          </c:xVal>
          <c:yVal>
            <c:numRef>
              <c:f>'3G2 750 half wave'!$B$1:$B$60</c:f>
              <c:numCache>
                <c:formatCode>General</c:formatCode>
                <c:ptCount val="60"/>
                <c:pt idx="0">
                  <c:v>76.2</c:v>
                </c:pt>
                <c:pt idx="3">
                  <c:v>93.4</c:v>
                </c:pt>
                <c:pt idx="6">
                  <c:v>105.2</c:v>
                </c:pt>
                <c:pt idx="9">
                  <c:v>106.8</c:v>
                </c:pt>
                <c:pt idx="12">
                  <c:v>97.3</c:v>
                </c:pt>
                <c:pt idx="15">
                  <c:v>79.5</c:v>
                </c:pt>
                <c:pt idx="18">
                  <c:v>75.8</c:v>
                </c:pt>
                <c:pt idx="21">
                  <c:v>92.4</c:v>
                </c:pt>
                <c:pt idx="24">
                  <c:v>104.5</c:v>
                </c:pt>
                <c:pt idx="27">
                  <c:v>106.1</c:v>
                </c:pt>
                <c:pt idx="30">
                  <c:v>96.7</c:v>
                </c:pt>
                <c:pt idx="33">
                  <c:v>79.099999999999994</c:v>
                </c:pt>
                <c:pt idx="36">
                  <c:v>77.099999999999994</c:v>
                </c:pt>
                <c:pt idx="37">
                  <c:v>77.8</c:v>
                </c:pt>
                <c:pt idx="39">
                  <c:v>74.599999999999994</c:v>
                </c:pt>
                <c:pt idx="40">
                  <c:v>74.2</c:v>
                </c:pt>
                <c:pt idx="43">
                  <c:v>107.3</c:v>
                </c:pt>
                <c:pt idx="44">
                  <c:v>107.1</c:v>
                </c:pt>
                <c:pt idx="45">
                  <c:v>106.5</c:v>
                </c:pt>
                <c:pt idx="46">
                  <c:v>106.2</c:v>
                </c:pt>
                <c:pt idx="49">
                  <c:v>74.099999999999994</c:v>
                </c:pt>
                <c:pt idx="50">
                  <c:v>74.900000000000006</c:v>
                </c:pt>
                <c:pt idx="51">
                  <c:v>76.400000000000006</c:v>
                </c:pt>
                <c:pt idx="52">
                  <c:v>77.3</c:v>
                </c:pt>
                <c:pt idx="55">
                  <c:v>106.5</c:v>
                </c:pt>
                <c:pt idx="56">
                  <c:v>106.3</c:v>
                </c:pt>
                <c:pt idx="57">
                  <c:v>105.8</c:v>
                </c:pt>
                <c:pt idx="58">
                  <c:v>105.4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7-DC4D-8DA7-8A8C0C87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775199"/>
        <c:axId val="1051515311"/>
      </c:scatterChart>
      <c:valAx>
        <c:axId val="105177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5311"/>
        <c:crosses val="autoZero"/>
        <c:crossBetween val="midCat"/>
      </c:valAx>
      <c:valAx>
        <c:axId val="10515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7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254000</xdr:rowOff>
    </xdr:from>
    <xdr:to>
      <xdr:col>8</xdr:col>
      <xdr:colOff>444500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EBE57-43D4-4046-B0CC-0244DABD3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</xdr:row>
      <xdr:rowOff>127000</xdr:rowOff>
    </xdr:from>
    <xdr:to>
      <xdr:col>9</xdr:col>
      <xdr:colOff>914400</xdr:colOff>
      <xdr:row>15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24612-666A-C949-A372-05788620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</xdr:row>
      <xdr:rowOff>127000</xdr:rowOff>
    </xdr:from>
    <xdr:to>
      <xdr:col>9</xdr:col>
      <xdr:colOff>914400</xdr:colOff>
      <xdr:row>15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1231D-1589-714F-B152-1793CBFE7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</xdr:row>
      <xdr:rowOff>127000</xdr:rowOff>
    </xdr:from>
    <xdr:to>
      <xdr:col>9</xdr:col>
      <xdr:colOff>914400</xdr:colOff>
      <xdr:row>15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7E427-9EA9-354B-8AD6-90E0332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19</xdr:row>
      <xdr:rowOff>193675</xdr:rowOff>
    </xdr:from>
    <xdr:to>
      <xdr:col>11</xdr:col>
      <xdr:colOff>730250</xdr:colOff>
      <xdr:row>30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F0E33-4CC4-BA4E-9E71-1DFB34AFD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46</xdr:row>
      <xdr:rowOff>127000</xdr:rowOff>
    </xdr:from>
    <xdr:to>
      <xdr:col>9</xdr:col>
      <xdr:colOff>914400</xdr:colOff>
      <xdr:row>56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F8EAB-0519-0941-BB92-3BF904EF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46</xdr:row>
      <xdr:rowOff>127000</xdr:rowOff>
    </xdr:from>
    <xdr:to>
      <xdr:col>9</xdr:col>
      <xdr:colOff>914400</xdr:colOff>
      <xdr:row>56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814FD-1B6D-0545-B6EA-C37B8F534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45</xdr:row>
      <xdr:rowOff>38100</xdr:rowOff>
    </xdr:from>
    <xdr:to>
      <xdr:col>7</xdr:col>
      <xdr:colOff>838200</xdr:colOff>
      <xdr:row>55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03BBE-18FF-114B-A6B3-E7E1D50B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19</xdr:row>
      <xdr:rowOff>50800</xdr:rowOff>
    </xdr:from>
    <xdr:to>
      <xdr:col>10</xdr:col>
      <xdr:colOff>546100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5A24A-B59F-514F-BEF1-ED61F0284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2</xdr:row>
      <xdr:rowOff>190500</xdr:rowOff>
    </xdr:from>
    <xdr:to>
      <xdr:col>9</xdr:col>
      <xdr:colOff>977900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462B0-D9A3-A640-9408-4F503E6C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</xdr:row>
      <xdr:rowOff>127000</xdr:rowOff>
    </xdr:from>
    <xdr:to>
      <xdr:col>9</xdr:col>
      <xdr:colOff>914400</xdr:colOff>
      <xdr:row>15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B808D-A0A8-8A42-A2F8-1824E8B53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203200</xdr:rowOff>
    </xdr:from>
    <xdr:to>
      <xdr:col>7</xdr:col>
      <xdr:colOff>850900</xdr:colOff>
      <xdr:row>12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C3F05-A5AA-874D-8ED0-53A76A67E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682E-21BC-1D45-9FB4-C00B1799F1DA}">
  <dimension ref="A1:B13"/>
  <sheetViews>
    <sheetView workbookViewId="0">
      <selection activeCell="D9" sqref="D9"/>
    </sheetView>
  </sheetViews>
  <sheetFormatPr defaultColWidth="10.90625" defaultRowHeight="18"/>
  <cols>
    <col min="1" max="1" width="16" customWidth="1"/>
  </cols>
  <sheetData>
    <row r="1" spans="1:2">
      <c r="A1" t="s">
        <v>0</v>
      </c>
      <c r="B1" t="s">
        <v>1</v>
      </c>
    </row>
    <row r="2" spans="1:2">
      <c r="A2">
        <v>400</v>
      </c>
      <c r="B2">
        <v>52</v>
      </c>
    </row>
    <row r="3" spans="1:2">
      <c r="A3">
        <f>A2+50</f>
        <v>450</v>
      </c>
      <c r="B3">
        <v>79.599999999999994</v>
      </c>
    </row>
    <row r="4" spans="1:2">
      <c r="A4">
        <f t="shared" ref="A4:A9" si="0">A3+50</f>
        <v>500</v>
      </c>
      <c r="B4">
        <v>111.5</v>
      </c>
    </row>
    <row r="5" spans="1:2">
      <c r="A5">
        <f t="shared" si="0"/>
        <v>550</v>
      </c>
      <c r="B5">
        <v>139.6</v>
      </c>
    </row>
    <row r="6" spans="1:2">
      <c r="A6">
        <f t="shared" si="0"/>
        <v>600</v>
      </c>
      <c r="B6">
        <v>154.5</v>
      </c>
    </row>
    <row r="7" spans="1:2">
      <c r="A7">
        <f t="shared" si="0"/>
        <v>650</v>
      </c>
      <c r="B7">
        <v>176</v>
      </c>
    </row>
    <row r="8" spans="1:2">
      <c r="A8">
        <f t="shared" si="0"/>
        <v>700</v>
      </c>
      <c r="B8">
        <v>183.1</v>
      </c>
    </row>
    <row r="9" spans="1:2">
      <c r="A9">
        <f t="shared" si="0"/>
        <v>750</v>
      </c>
      <c r="B9">
        <v>197.6</v>
      </c>
    </row>
    <row r="10" spans="1:2">
      <c r="A10">
        <v>350</v>
      </c>
      <c r="B10">
        <v>49</v>
      </c>
    </row>
    <row r="13" spans="1:2">
      <c r="A13" t="s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AB0A-9505-7240-AA38-CA7A36DB15FD}">
  <dimension ref="A1:D60"/>
  <sheetViews>
    <sheetView workbookViewId="0">
      <selection activeCell="E26" sqref="E26"/>
    </sheetView>
  </sheetViews>
  <sheetFormatPr defaultColWidth="10.90625" defaultRowHeight="18"/>
  <sheetData>
    <row r="1" spans="1:4">
      <c r="A1">
        <v>0</v>
      </c>
      <c r="B1">
        <v>89.7</v>
      </c>
      <c r="D1" t="s">
        <v>19</v>
      </c>
    </row>
    <row r="2" spans="1:4">
      <c r="A2">
        <f>A1+10</f>
        <v>10</v>
      </c>
    </row>
    <row r="3" spans="1:4">
      <c r="A3">
        <f t="shared" ref="A3:A36" si="0">A2+10</f>
        <v>20</v>
      </c>
      <c r="B3">
        <v>91.3</v>
      </c>
    </row>
    <row r="4" spans="1:4">
      <c r="A4">
        <f t="shared" si="0"/>
        <v>30</v>
      </c>
      <c r="B4">
        <v>96.7</v>
      </c>
    </row>
    <row r="5" spans="1:4">
      <c r="A5">
        <f t="shared" si="0"/>
        <v>40</v>
      </c>
    </row>
    <row r="6" spans="1:4">
      <c r="A6">
        <f t="shared" si="0"/>
        <v>50</v>
      </c>
    </row>
    <row r="7" spans="1:4">
      <c r="A7">
        <f t="shared" si="0"/>
        <v>60</v>
      </c>
      <c r="B7">
        <v>112.5</v>
      </c>
    </row>
    <row r="8" spans="1:4">
      <c r="A8">
        <f t="shared" si="0"/>
        <v>70</v>
      </c>
    </row>
    <row r="9" spans="1:4">
      <c r="A9">
        <f t="shared" si="0"/>
        <v>80</v>
      </c>
    </row>
    <row r="10" spans="1:4">
      <c r="A10">
        <f t="shared" si="0"/>
        <v>90</v>
      </c>
      <c r="B10">
        <v>121.5</v>
      </c>
    </row>
    <row r="11" spans="1:4">
      <c r="A11">
        <f t="shared" si="0"/>
        <v>100</v>
      </c>
    </row>
    <row r="12" spans="1:4">
      <c r="A12">
        <f t="shared" si="0"/>
        <v>110</v>
      </c>
    </row>
    <row r="13" spans="1:4">
      <c r="A13">
        <f t="shared" si="0"/>
        <v>120</v>
      </c>
      <c r="B13">
        <v>118.6</v>
      </c>
    </row>
    <row r="14" spans="1:4">
      <c r="A14">
        <f t="shared" si="0"/>
        <v>130</v>
      </c>
    </row>
    <row r="15" spans="1:4">
      <c r="A15">
        <f t="shared" si="0"/>
        <v>140</v>
      </c>
    </row>
    <row r="16" spans="1:4">
      <c r="A16">
        <f t="shared" si="0"/>
        <v>150</v>
      </c>
      <c r="B16">
        <v>105</v>
      </c>
    </row>
    <row r="17" spans="1:1">
      <c r="A17">
        <f t="shared" si="0"/>
        <v>160</v>
      </c>
    </row>
    <row r="18" spans="1:1">
      <c r="A18">
        <f t="shared" si="0"/>
        <v>170</v>
      </c>
    </row>
    <row r="19" spans="1:1">
      <c r="A19">
        <f t="shared" si="0"/>
        <v>180</v>
      </c>
    </row>
    <row r="20" spans="1:1">
      <c r="A20">
        <f t="shared" si="0"/>
        <v>190</v>
      </c>
    </row>
    <row r="21" spans="1:1">
      <c r="A21">
        <f t="shared" si="0"/>
        <v>200</v>
      </c>
    </row>
    <row r="22" spans="1:1">
      <c r="A22">
        <f t="shared" si="0"/>
        <v>210</v>
      </c>
    </row>
    <row r="23" spans="1:1">
      <c r="A23">
        <f t="shared" si="0"/>
        <v>220</v>
      </c>
    </row>
    <row r="24" spans="1:1">
      <c r="A24">
        <f t="shared" si="0"/>
        <v>230</v>
      </c>
    </row>
    <row r="25" spans="1:1">
      <c r="A25">
        <f t="shared" si="0"/>
        <v>240</v>
      </c>
    </row>
    <row r="26" spans="1:1">
      <c r="A26">
        <f t="shared" si="0"/>
        <v>250</v>
      </c>
    </row>
    <row r="27" spans="1:1">
      <c r="A27">
        <f t="shared" si="0"/>
        <v>260</v>
      </c>
    </row>
    <row r="28" spans="1:1">
      <c r="A28">
        <f t="shared" si="0"/>
        <v>270</v>
      </c>
    </row>
    <row r="29" spans="1:1">
      <c r="A29">
        <f t="shared" si="0"/>
        <v>280</v>
      </c>
    </row>
    <row r="30" spans="1:1">
      <c r="A30">
        <f t="shared" si="0"/>
        <v>290</v>
      </c>
    </row>
    <row r="31" spans="1:1">
      <c r="A31">
        <f t="shared" si="0"/>
        <v>300</v>
      </c>
    </row>
    <row r="32" spans="1:1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88.5</v>
      </c>
    </row>
    <row r="38" spans="1:2">
      <c r="A38">
        <v>4</v>
      </c>
      <c r="B38">
        <v>88.1</v>
      </c>
    </row>
    <row r="39" spans="1:2">
      <c r="A39">
        <v>6</v>
      </c>
    </row>
    <row r="40" spans="1:2">
      <c r="A40">
        <v>358</v>
      </c>
    </row>
    <row r="41" spans="1:2">
      <c r="A41">
        <v>356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120.7</v>
      </c>
    </row>
    <row r="45" spans="1:2">
      <c r="A45">
        <v>88</v>
      </c>
      <c r="B45">
        <v>121.1</v>
      </c>
    </row>
    <row r="46" spans="1:2">
      <c r="A46">
        <v>92</v>
      </c>
      <c r="B46">
        <v>121.5</v>
      </c>
    </row>
    <row r="47" spans="1:2">
      <c r="A47">
        <v>94</v>
      </c>
      <c r="B47">
        <v>121.5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89.9</v>
      </c>
    </row>
    <row r="51" spans="1:2">
      <c r="A51">
        <v>178</v>
      </c>
    </row>
    <row r="52" spans="1:2">
      <c r="A52">
        <v>182</v>
      </c>
    </row>
    <row r="53" spans="1:2">
      <c r="A53">
        <v>184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</row>
    <row r="57" spans="1:2">
      <c r="A57">
        <v>268</v>
      </c>
    </row>
    <row r="58" spans="1:2">
      <c r="A58">
        <v>272</v>
      </c>
    </row>
    <row r="59" spans="1:2">
      <c r="A59">
        <v>274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BA55-547A-3C4E-B198-D65135F6F1B6}">
  <dimension ref="A1:D60"/>
  <sheetViews>
    <sheetView topLeftCell="A19" workbookViewId="0">
      <selection activeCell="B35" sqref="B35"/>
    </sheetView>
  </sheetViews>
  <sheetFormatPr defaultColWidth="10.90625" defaultRowHeight="18"/>
  <sheetData>
    <row r="1" spans="1:4">
      <c r="A1">
        <v>0</v>
      </c>
      <c r="B1">
        <v>87.7</v>
      </c>
      <c r="D1" t="s">
        <v>20</v>
      </c>
    </row>
    <row r="2" spans="1:4">
      <c r="A2">
        <f>A1+10</f>
        <v>10</v>
      </c>
    </row>
    <row r="3" spans="1:4">
      <c r="A3">
        <f t="shared" ref="A3:A36" si="0">A2+10</f>
        <v>20</v>
      </c>
    </row>
    <row r="4" spans="1:4">
      <c r="A4">
        <f t="shared" si="0"/>
        <v>30</v>
      </c>
      <c r="B4">
        <v>118.9</v>
      </c>
    </row>
    <row r="5" spans="1:4">
      <c r="A5">
        <f t="shared" si="0"/>
        <v>40</v>
      </c>
    </row>
    <row r="6" spans="1:4">
      <c r="A6">
        <f t="shared" si="0"/>
        <v>50</v>
      </c>
    </row>
    <row r="7" spans="1:4">
      <c r="A7">
        <f t="shared" si="0"/>
        <v>60</v>
      </c>
      <c r="B7">
        <v>115</v>
      </c>
    </row>
    <row r="8" spans="1:4">
      <c r="A8">
        <f t="shared" si="0"/>
        <v>70</v>
      </c>
    </row>
    <row r="9" spans="1:4">
      <c r="A9">
        <f t="shared" si="0"/>
        <v>80</v>
      </c>
    </row>
    <row r="10" spans="1:4">
      <c r="A10">
        <f t="shared" si="0"/>
        <v>90</v>
      </c>
      <c r="B10">
        <v>88.5</v>
      </c>
    </row>
    <row r="11" spans="1:4">
      <c r="A11">
        <f t="shared" si="0"/>
        <v>100</v>
      </c>
    </row>
    <row r="12" spans="1:4">
      <c r="A12">
        <f t="shared" si="0"/>
        <v>110</v>
      </c>
    </row>
    <row r="13" spans="1:4">
      <c r="A13">
        <f t="shared" si="0"/>
        <v>120</v>
      </c>
      <c r="B13">
        <v>118.8</v>
      </c>
    </row>
    <row r="14" spans="1:4">
      <c r="A14">
        <f t="shared" si="0"/>
        <v>130</v>
      </c>
    </row>
    <row r="15" spans="1:4">
      <c r="A15">
        <f t="shared" si="0"/>
        <v>140</v>
      </c>
    </row>
    <row r="16" spans="1:4">
      <c r="A16">
        <f t="shared" si="0"/>
        <v>150</v>
      </c>
      <c r="B16">
        <v>114.1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88.3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118.2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114.4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88.6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118.5</v>
      </c>
    </row>
    <row r="32" spans="1:2">
      <c r="A32">
        <f t="shared" si="0"/>
        <v>310</v>
      </c>
      <c r="B32">
        <v>122.5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113.9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</row>
    <row r="38" spans="1:2">
      <c r="A38">
        <v>4</v>
      </c>
    </row>
    <row r="39" spans="1:2">
      <c r="A39">
        <v>6</v>
      </c>
    </row>
    <row r="40" spans="1:2">
      <c r="A40">
        <v>358</v>
      </c>
    </row>
    <row r="41" spans="1:2">
      <c r="A41">
        <v>356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</row>
    <row r="45" spans="1:2">
      <c r="A45">
        <v>88</v>
      </c>
    </row>
    <row r="46" spans="1:2">
      <c r="A46">
        <v>92</v>
      </c>
    </row>
    <row r="47" spans="1:2">
      <c r="A47">
        <v>94</v>
      </c>
    </row>
    <row r="48" spans="1:2">
      <c r="A48">
        <v>96</v>
      </c>
    </row>
    <row r="49" spans="1:1">
      <c r="A49">
        <v>174</v>
      </c>
    </row>
    <row r="50" spans="1:1">
      <c r="A50">
        <v>176</v>
      </c>
    </row>
    <row r="51" spans="1:1">
      <c r="A51">
        <v>178</v>
      </c>
    </row>
    <row r="52" spans="1:1">
      <c r="A52">
        <v>182</v>
      </c>
    </row>
    <row r="53" spans="1:1">
      <c r="A53">
        <v>184</v>
      </c>
    </row>
    <row r="54" spans="1:1">
      <c r="A54">
        <v>186</v>
      </c>
    </row>
    <row r="55" spans="1:1">
      <c r="A55">
        <v>264</v>
      </c>
    </row>
    <row r="56" spans="1:1">
      <c r="A56">
        <v>266</v>
      </c>
    </row>
    <row r="57" spans="1:1">
      <c r="A57">
        <v>268</v>
      </c>
    </row>
    <row r="58" spans="1:1">
      <c r="A58">
        <v>272</v>
      </c>
    </row>
    <row r="59" spans="1:1">
      <c r="A59">
        <v>274</v>
      </c>
    </row>
    <row r="60" spans="1:1">
      <c r="A60">
        <v>276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53D3-95C3-1D4E-88F3-FB4EA162F35F}">
  <dimension ref="A1:D60"/>
  <sheetViews>
    <sheetView workbookViewId="0">
      <selection activeCell="B59" sqref="A1:B59"/>
    </sheetView>
  </sheetViews>
  <sheetFormatPr defaultColWidth="10.90625" defaultRowHeight="18"/>
  <sheetData>
    <row r="1" spans="1:4">
      <c r="A1">
        <v>0</v>
      </c>
      <c r="B1">
        <v>93.6</v>
      </c>
      <c r="D1" t="s">
        <v>21</v>
      </c>
    </row>
    <row r="2" spans="1:4">
      <c r="A2">
        <f>A1+10</f>
        <v>10</v>
      </c>
    </row>
    <row r="3" spans="1:4">
      <c r="A3">
        <f t="shared" ref="A3:A36" si="0">A2+10</f>
        <v>20</v>
      </c>
    </row>
    <row r="4" spans="1:4">
      <c r="A4">
        <f t="shared" si="0"/>
        <v>30</v>
      </c>
      <c r="B4">
        <v>108.9</v>
      </c>
    </row>
    <row r="5" spans="1:4">
      <c r="A5">
        <f t="shared" si="0"/>
        <v>40</v>
      </c>
    </row>
    <row r="6" spans="1:4">
      <c r="A6">
        <f t="shared" si="0"/>
        <v>50</v>
      </c>
    </row>
    <row r="7" spans="1:4">
      <c r="A7">
        <f t="shared" si="0"/>
        <v>60</v>
      </c>
      <c r="B7">
        <v>120</v>
      </c>
    </row>
    <row r="8" spans="1:4">
      <c r="A8">
        <f t="shared" si="0"/>
        <v>70</v>
      </c>
    </row>
    <row r="9" spans="1:4">
      <c r="A9">
        <f t="shared" si="0"/>
        <v>80</v>
      </c>
    </row>
    <row r="10" spans="1:4">
      <c r="A10">
        <f t="shared" si="0"/>
        <v>90</v>
      </c>
      <c r="B10">
        <v>121.9</v>
      </c>
    </row>
    <row r="11" spans="1:4">
      <c r="A11">
        <f t="shared" si="0"/>
        <v>100</v>
      </c>
    </row>
    <row r="12" spans="1:4">
      <c r="A12">
        <f t="shared" si="0"/>
        <v>110</v>
      </c>
    </row>
    <row r="13" spans="1:4">
      <c r="A13">
        <f t="shared" si="0"/>
        <v>120</v>
      </c>
      <c r="B13">
        <v>112.5</v>
      </c>
    </row>
    <row r="14" spans="1:4">
      <c r="A14">
        <f t="shared" si="0"/>
        <v>130</v>
      </c>
    </row>
    <row r="15" spans="1:4">
      <c r="A15">
        <f t="shared" si="0"/>
        <v>140</v>
      </c>
    </row>
    <row r="16" spans="1:4">
      <c r="A16">
        <f t="shared" si="0"/>
        <v>150</v>
      </c>
      <c r="B16">
        <v>95.4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92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108.1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119.5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120.9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112.1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95.2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94.1</v>
      </c>
    </row>
    <row r="38" spans="1:2">
      <c r="A38">
        <v>4</v>
      </c>
      <c r="B38">
        <v>94.6</v>
      </c>
    </row>
    <row r="39" spans="1:2">
      <c r="A39">
        <v>6</v>
      </c>
    </row>
    <row r="40" spans="1:2">
      <c r="A40">
        <v>358</v>
      </c>
      <c r="B40">
        <v>91</v>
      </c>
    </row>
    <row r="41" spans="1:2">
      <c r="A41">
        <v>356</v>
      </c>
      <c r="B41">
        <v>90.5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122.3</v>
      </c>
    </row>
    <row r="45" spans="1:2">
      <c r="A45">
        <v>88</v>
      </c>
      <c r="B45">
        <v>122.2</v>
      </c>
    </row>
    <row r="46" spans="1:2">
      <c r="A46">
        <v>92</v>
      </c>
      <c r="B46">
        <v>121.6</v>
      </c>
    </row>
    <row r="47" spans="1:2">
      <c r="A47">
        <v>94</v>
      </c>
      <c r="B47">
        <v>121.2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90.7</v>
      </c>
    </row>
    <row r="51" spans="1:2">
      <c r="A51">
        <v>178</v>
      </c>
      <c r="B51">
        <v>91.1</v>
      </c>
    </row>
    <row r="52" spans="1:2">
      <c r="A52">
        <v>182</v>
      </c>
      <c r="B52">
        <v>92.7</v>
      </c>
    </row>
    <row r="53" spans="1:2">
      <c r="A53">
        <v>184</v>
      </c>
      <c r="B53">
        <v>93.3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121.5</v>
      </c>
    </row>
    <row r="57" spans="1:2">
      <c r="A57">
        <v>268</v>
      </c>
      <c r="B57">
        <v>121.4</v>
      </c>
    </row>
    <row r="58" spans="1:2">
      <c r="A58">
        <v>272</v>
      </c>
      <c r="B58">
        <v>120.6</v>
      </c>
    </row>
    <row r="59" spans="1:2">
      <c r="A59">
        <v>274</v>
      </c>
      <c r="B59">
        <v>120.2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3902-8F62-B04F-B827-0FDF07E3D80E}">
  <dimension ref="A1:B60"/>
  <sheetViews>
    <sheetView workbookViewId="0">
      <selection activeCell="B59" sqref="A1:B59"/>
    </sheetView>
  </sheetViews>
  <sheetFormatPr defaultColWidth="10.90625" defaultRowHeight="18"/>
  <sheetData>
    <row r="1" spans="1:2">
      <c r="A1">
        <v>0</v>
      </c>
      <c r="B1">
        <v>70.099999999999994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84.3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96.7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99.4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92.1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76.3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69.099999999999994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83.5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96.4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99.2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91.9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76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70.2</v>
      </c>
    </row>
    <row r="38" spans="1:2">
      <c r="A38">
        <v>4</v>
      </c>
      <c r="B38">
        <v>71.099999999999994</v>
      </c>
    </row>
    <row r="39" spans="1:2">
      <c r="A39">
        <v>6</v>
      </c>
    </row>
    <row r="40" spans="1:2">
      <c r="A40">
        <v>358</v>
      </c>
      <c r="B40">
        <v>69</v>
      </c>
    </row>
    <row r="41" spans="1:2">
      <c r="A41">
        <v>356</v>
      </c>
      <c r="B41">
        <v>68.8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99.7</v>
      </c>
    </row>
    <row r="45" spans="1:2">
      <c r="A45">
        <v>88</v>
      </c>
      <c r="B45">
        <v>99.5</v>
      </c>
    </row>
    <row r="46" spans="1:2">
      <c r="A46">
        <v>92</v>
      </c>
      <c r="B46">
        <v>99.3</v>
      </c>
    </row>
    <row r="47" spans="1:2">
      <c r="A47">
        <v>94</v>
      </c>
      <c r="B47">
        <v>99.1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68.400000000000006</v>
      </c>
    </row>
    <row r="51" spans="1:2">
      <c r="A51">
        <v>178</v>
      </c>
      <c r="B51">
        <v>68.7</v>
      </c>
    </row>
    <row r="52" spans="1:2">
      <c r="A52">
        <v>182</v>
      </c>
      <c r="B52">
        <v>69.5</v>
      </c>
    </row>
    <row r="53" spans="1:2">
      <c r="A53">
        <v>184</v>
      </c>
      <c r="B53">
        <v>70.3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99.4</v>
      </c>
    </row>
    <row r="57" spans="1:2">
      <c r="A57">
        <v>268</v>
      </c>
      <c r="B57">
        <v>99.5</v>
      </c>
    </row>
    <row r="58" spans="1:2">
      <c r="A58">
        <v>272</v>
      </c>
      <c r="B58">
        <v>99</v>
      </c>
    </row>
    <row r="59" spans="1:2">
      <c r="A59">
        <v>274</v>
      </c>
      <c r="B59">
        <v>99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46FE-A66F-7B45-986A-823DD8570CE1}">
  <dimension ref="A1:B60"/>
  <sheetViews>
    <sheetView workbookViewId="0">
      <selection activeCell="B59" sqref="A1:B59"/>
    </sheetView>
  </sheetViews>
  <sheetFormatPr defaultColWidth="10.90625" defaultRowHeight="18"/>
  <sheetData>
    <row r="1" spans="1:2">
      <c r="A1">
        <v>0</v>
      </c>
      <c r="B1">
        <v>76.2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93.4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105.2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106.8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97.3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79.5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75.8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92.4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104.5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106.1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96.7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79.099999999999994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77.099999999999994</v>
      </c>
    </row>
    <row r="38" spans="1:2">
      <c r="A38">
        <v>4</v>
      </c>
      <c r="B38">
        <v>77.8</v>
      </c>
    </row>
    <row r="39" spans="1:2">
      <c r="A39">
        <v>6</v>
      </c>
    </row>
    <row r="40" spans="1:2">
      <c r="A40">
        <v>358</v>
      </c>
      <c r="B40">
        <v>74.599999999999994</v>
      </c>
    </row>
    <row r="41" spans="1:2">
      <c r="A41">
        <v>356</v>
      </c>
      <c r="B41">
        <v>74.2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107.3</v>
      </c>
    </row>
    <row r="45" spans="1:2">
      <c r="A45">
        <v>88</v>
      </c>
      <c r="B45">
        <v>107.1</v>
      </c>
    </row>
    <row r="46" spans="1:2">
      <c r="A46">
        <v>92</v>
      </c>
      <c r="B46">
        <v>106.5</v>
      </c>
    </row>
    <row r="47" spans="1:2">
      <c r="A47">
        <v>94</v>
      </c>
      <c r="B47">
        <v>106.2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74.099999999999994</v>
      </c>
    </row>
    <row r="51" spans="1:2">
      <c r="A51">
        <v>178</v>
      </c>
      <c r="B51">
        <v>74.900000000000006</v>
      </c>
    </row>
    <row r="52" spans="1:2">
      <c r="A52">
        <v>182</v>
      </c>
      <c r="B52">
        <v>76.400000000000006</v>
      </c>
    </row>
    <row r="53" spans="1:2">
      <c r="A53">
        <v>184</v>
      </c>
      <c r="B53">
        <v>77.3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106.5</v>
      </c>
    </row>
    <row r="57" spans="1:2">
      <c r="A57">
        <v>268</v>
      </c>
      <c r="B57">
        <v>106.3</v>
      </c>
    </row>
    <row r="58" spans="1:2">
      <c r="A58">
        <v>272</v>
      </c>
      <c r="B58">
        <v>105.8</v>
      </c>
    </row>
    <row r="59" spans="1:2">
      <c r="A59">
        <v>274</v>
      </c>
      <c r="B59">
        <v>105.4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5B7C-D220-DF47-BC41-81AABD93302B}">
  <dimension ref="A1:B60"/>
  <sheetViews>
    <sheetView workbookViewId="0">
      <selection activeCell="B59" sqref="A1:B59"/>
    </sheetView>
  </sheetViews>
  <sheetFormatPr defaultColWidth="10.90625" defaultRowHeight="18"/>
  <sheetData>
    <row r="1" spans="1:2">
      <c r="A1">
        <v>0</v>
      </c>
      <c r="B1">
        <v>34.700000000000003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40.1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46.5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48.5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44.8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36.9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33.799999999999997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39.6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</row>
    <row r="26" spans="1:2">
      <c r="A26">
        <f t="shared" si="0"/>
        <v>250</v>
      </c>
      <c r="B26">
        <v>46.3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47.9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44.1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36.799999999999997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34.799999999999997</v>
      </c>
    </row>
    <row r="38" spans="1:2">
      <c r="A38">
        <v>4</v>
      </c>
      <c r="B38">
        <v>34.9</v>
      </c>
    </row>
    <row r="39" spans="1:2">
      <c r="A39">
        <v>6</v>
      </c>
    </row>
    <row r="40" spans="1:2">
      <c r="A40">
        <v>358</v>
      </c>
      <c r="B40">
        <v>33.9</v>
      </c>
    </row>
    <row r="41" spans="1:2">
      <c r="A41">
        <v>356</v>
      </c>
      <c r="B41">
        <v>33.700000000000003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48.8</v>
      </c>
    </row>
    <row r="45" spans="1:2">
      <c r="A45">
        <v>88</v>
      </c>
      <c r="B45">
        <v>48.7</v>
      </c>
    </row>
    <row r="46" spans="1:2">
      <c r="A46">
        <v>92</v>
      </c>
      <c r="B46">
        <v>48.3</v>
      </c>
    </row>
    <row r="47" spans="1:2">
      <c r="A47">
        <v>94</v>
      </c>
      <c r="B47">
        <v>48.3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33.6</v>
      </c>
    </row>
    <row r="51" spans="1:2">
      <c r="A51">
        <v>178</v>
      </c>
      <c r="B51">
        <v>33.9</v>
      </c>
    </row>
    <row r="52" spans="1:2">
      <c r="A52">
        <v>182</v>
      </c>
      <c r="B52">
        <v>33.9</v>
      </c>
    </row>
    <row r="53" spans="1:2">
      <c r="A53">
        <v>184</v>
      </c>
      <c r="B53">
        <v>34.200000000000003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48.2</v>
      </c>
    </row>
    <row r="57" spans="1:2">
      <c r="A57">
        <v>268</v>
      </c>
      <c r="B57">
        <v>48</v>
      </c>
    </row>
    <row r="58" spans="1:2">
      <c r="A58">
        <v>272</v>
      </c>
      <c r="B58">
        <v>47.8</v>
      </c>
    </row>
    <row r="59" spans="1:2">
      <c r="A59">
        <v>274</v>
      </c>
      <c r="B59">
        <v>47.7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380D-7B22-AD4A-95D2-77A2D3A5A827}">
  <dimension ref="A1:B60"/>
  <sheetViews>
    <sheetView workbookViewId="0">
      <selection activeCell="B59" sqref="A1:B59"/>
    </sheetView>
  </sheetViews>
  <sheetFormatPr defaultColWidth="10.90625" defaultRowHeight="18"/>
  <sheetData>
    <row r="1" spans="1:2">
      <c r="A1">
        <v>0</v>
      </c>
      <c r="B1">
        <v>28.6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34.200000000000003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40.700000000000003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42.5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38.299999999999997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31.1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28.5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33.700000000000003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40.4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42.3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37.9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30.6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29</v>
      </c>
    </row>
    <row r="38" spans="1:2">
      <c r="A38">
        <v>4</v>
      </c>
      <c r="B38">
        <v>29</v>
      </c>
    </row>
    <row r="39" spans="1:2">
      <c r="A39">
        <v>6</v>
      </c>
    </row>
    <row r="40" spans="1:2">
      <c r="A40">
        <v>358</v>
      </c>
      <c r="B40">
        <v>28.1</v>
      </c>
    </row>
    <row r="41" spans="1:2">
      <c r="A41">
        <v>356</v>
      </c>
      <c r="B41">
        <v>27.9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42.4</v>
      </c>
    </row>
    <row r="45" spans="1:2">
      <c r="A45">
        <v>88</v>
      </c>
      <c r="B45">
        <v>42.6</v>
      </c>
    </row>
    <row r="46" spans="1:2">
      <c r="A46">
        <v>92</v>
      </c>
      <c r="B46">
        <v>42.2</v>
      </c>
    </row>
    <row r="47" spans="1:2">
      <c r="A47">
        <v>94</v>
      </c>
      <c r="B47">
        <v>42.2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28</v>
      </c>
    </row>
    <row r="51" spans="1:2">
      <c r="A51">
        <v>178</v>
      </c>
      <c r="B51">
        <v>28.2</v>
      </c>
    </row>
    <row r="52" spans="1:2">
      <c r="A52">
        <v>182</v>
      </c>
      <c r="B52">
        <v>28.5</v>
      </c>
    </row>
    <row r="53" spans="1:2">
      <c r="A53">
        <v>184</v>
      </c>
      <c r="B53">
        <v>28.6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42.2</v>
      </c>
    </row>
    <row r="57" spans="1:2">
      <c r="A57">
        <v>268</v>
      </c>
      <c r="B57">
        <v>42.5</v>
      </c>
    </row>
    <row r="58" spans="1:2">
      <c r="A58">
        <v>272</v>
      </c>
      <c r="B58">
        <v>42.1</v>
      </c>
    </row>
    <row r="59" spans="1:2">
      <c r="A59">
        <v>274</v>
      </c>
      <c r="B59">
        <v>42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EDF6-9DE9-4141-AFBD-3623728C1154}">
  <dimension ref="A1:B60"/>
  <sheetViews>
    <sheetView tabSelected="1" workbookViewId="0">
      <selection activeCell="E19" sqref="E19"/>
    </sheetView>
  </sheetViews>
  <sheetFormatPr defaultColWidth="10.90625" defaultRowHeight="18"/>
  <sheetData>
    <row r="1" spans="1:2">
      <c r="A1">
        <v>0</v>
      </c>
      <c r="B1">
        <v>41.1</v>
      </c>
    </row>
    <row r="2" spans="1:2">
      <c r="A2">
        <f>A1+10</f>
        <v>10</v>
      </c>
    </row>
    <row r="3" spans="1:2">
      <c r="A3">
        <f t="shared" ref="A3:A36" si="0">A2+10</f>
        <v>20</v>
      </c>
    </row>
    <row r="4" spans="1:2">
      <c r="A4">
        <f t="shared" si="0"/>
        <v>30</v>
      </c>
      <c r="B4">
        <v>47.7</v>
      </c>
    </row>
    <row r="5" spans="1:2">
      <c r="A5">
        <f t="shared" si="0"/>
        <v>40</v>
      </c>
    </row>
    <row r="6" spans="1:2">
      <c r="A6">
        <f t="shared" si="0"/>
        <v>50</v>
      </c>
    </row>
    <row r="7" spans="1:2">
      <c r="A7">
        <f t="shared" si="0"/>
        <v>60</v>
      </c>
      <c r="B7">
        <v>55.2</v>
      </c>
    </row>
    <row r="8" spans="1:2">
      <c r="A8">
        <f t="shared" si="0"/>
        <v>70</v>
      </c>
    </row>
    <row r="9" spans="1:2">
      <c r="A9">
        <f t="shared" si="0"/>
        <v>80</v>
      </c>
    </row>
    <row r="10" spans="1:2">
      <c r="A10">
        <f t="shared" si="0"/>
        <v>90</v>
      </c>
      <c r="B10">
        <v>56.8</v>
      </c>
    </row>
    <row r="11" spans="1:2">
      <c r="A11">
        <f t="shared" si="0"/>
        <v>100</v>
      </c>
    </row>
    <row r="12" spans="1:2">
      <c r="A12">
        <f t="shared" si="0"/>
        <v>110</v>
      </c>
    </row>
    <row r="13" spans="1:2">
      <c r="A13">
        <f t="shared" si="0"/>
        <v>120</v>
      </c>
      <c r="B13">
        <v>52.4</v>
      </c>
    </row>
    <row r="14" spans="1:2">
      <c r="A14">
        <f t="shared" si="0"/>
        <v>130</v>
      </c>
    </row>
    <row r="15" spans="1:2">
      <c r="A15">
        <f t="shared" si="0"/>
        <v>140</v>
      </c>
    </row>
    <row r="16" spans="1:2">
      <c r="A16">
        <f t="shared" si="0"/>
        <v>150</v>
      </c>
      <c r="B16">
        <v>44.2</v>
      </c>
    </row>
    <row r="17" spans="1:2">
      <c r="A17">
        <f t="shared" si="0"/>
        <v>160</v>
      </c>
    </row>
    <row r="18" spans="1:2">
      <c r="A18">
        <f t="shared" si="0"/>
        <v>170</v>
      </c>
    </row>
    <row r="19" spans="1:2">
      <c r="A19">
        <f t="shared" si="0"/>
        <v>180</v>
      </c>
      <c r="B19">
        <v>40.700000000000003</v>
      </c>
    </row>
    <row r="20" spans="1:2">
      <c r="A20">
        <f t="shared" si="0"/>
        <v>190</v>
      </c>
    </row>
    <row r="21" spans="1:2">
      <c r="A21">
        <f t="shared" si="0"/>
        <v>200</v>
      </c>
    </row>
    <row r="22" spans="1:2">
      <c r="A22">
        <f t="shared" si="0"/>
        <v>210</v>
      </c>
      <c r="B22">
        <v>47</v>
      </c>
    </row>
    <row r="23" spans="1:2">
      <c r="A23">
        <f t="shared" si="0"/>
        <v>220</v>
      </c>
    </row>
    <row r="24" spans="1:2">
      <c r="A24">
        <f t="shared" si="0"/>
        <v>230</v>
      </c>
    </row>
    <row r="25" spans="1:2">
      <c r="A25">
        <f t="shared" si="0"/>
        <v>240</v>
      </c>
      <c r="B25">
        <v>54.5</v>
      </c>
    </row>
    <row r="26" spans="1:2">
      <c r="A26">
        <f t="shared" si="0"/>
        <v>250</v>
      </c>
    </row>
    <row r="27" spans="1:2">
      <c r="A27">
        <f t="shared" si="0"/>
        <v>260</v>
      </c>
    </row>
    <row r="28" spans="1:2">
      <c r="A28">
        <f t="shared" si="0"/>
        <v>270</v>
      </c>
      <c r="B28">
        <v>56.4</v>
      </c>
    </row>
    <row r="29" spans="1:2">
      <c r="A29">
        <f t="shared" si="0"/>
        <v>280</v>
      </c>
    </row>
    <row r="30" spans="1:2">
      <c r="A30">
        <f t="shared" si="0"/>
        <v>290</v>
      </c>
    </row>
    <row r="31" spans="1:2">
      <c r="A31">
        <f t="shared" si="0"/>
        <v>300</v>
      </c>
      <c r="B31">
        <v>52.1</v>
      </c>
    </row>
    <row r="32" spans="1:2">
      <c r="A32">
        <f t="shared" si="0"/>
        <v>310</v>
      </c>
    </row>
    <row r="33" spans="1:2">
      <c r="A33">
        <f t="shared" si="0"/>
        <v>320</v>
      </c>
    </row>
    <row r="34" spans="1:2">
      <c r="A34">
        <f t="shared" si="0"/>
        <v>330</v>
      </c>
      <c r="B34">
        <v>43.9</v>
      </c>
    </row>
    <row r="35" spans="1:2">
      <c r="A35">
        <f t="shared" si="0"/>
        <v>340</v>
      </c>
    </row>
    <row r="36" spans="1:2">
      <c r="A36">
        <f t="shared" si="0"/>
        <v>350</v>
      </c>
    </row>
    <row r="37" spans="1:2">
      <c r="A37">
        <v>2</v>
      </c>
      <c r="B37">
        <v>41.3</v>
      </c>
    </row>
    <row r="38" spans="1:2">
      <c r="A38">
        <v>4</v>
      </c>
      <c r="B38">
        <v>41.5</v>
      </c>
    </row>
    <row r="39" spans="1:2">
      <c r="A39">
        <v>6</v>
      </c>
    </row>
    <row r="40" spans="1:2">
      <c r="A40">
        <v>358</v>
      </c>
      <c r="B40">
        <v>41</v>
      </c>
    </row>
    <row r="41" spans="1:2">
      <c r="A41">
        <v>356</v>
      </c>
      <c r="B41">
        <v>40.700000000000003</v>
      </c>
    </row>
    <row r="42" spans="1:2">
      <c r="A42">
        <v>354</v>
      </c>
    </row>
    <row r="43" spans="1:2">
      <c r="A43">
        <v>84</v>
      </c>
    </row>
    <row r="44" spans="1:2">
      <c r="A44">
        <v>86</v>
      </c>
      <c r="B44">
        <v>57.2</v>
      </c>
    </row>
    <row r="45" spans="1:2">
      <c r="A45">
        <v>88</v>
      </c>
      <c r="B45">
        <v>56.9</v>
      </c>
    </row>
    <row r="46" spans="1:2">
      <c r="A46">
        <v>92</v>
      </c>
      <c r="B46">
        <v>56.8</v>
      </c>
    </row>
    <row r="47" spans="1:2">
      <c r="A47">
        <v>94</v>
      </c>
      <c r="B47">
        <v>56.6</v>
      </c>
    </row>
    <row r="48" spans="1:2">
      <c r="A48">
        <v>96</v>
      </c>
    </row>
    <row r="49" spans="1:2">
      <c r="A49">
        <v>174</v>
      </c>
    </row>
    <row r="50" spans="1:2">
      <c r="A50">
        <v>176</v>
      </c>
      <c r="B50">
        <v>40.5</v>
      </c>
    </row>
    <row r="51" spans="1:2">
      <c r="A51">
        <v>178</v>
      </c>
      <c r="B51">
        <v>40.6</v>
      </c>
    </row>
    <row r="52" spans="1:2">
      <c r="A52">
        <v>182</v>
      </c>
      <c r="B52">
        <v>41</v>
      </c>
    </row>
    <row r="53" spans="1:2">
      <c r="A53">
        <v>184</v>
      </c>
      <c r="B53">
        <v>41.2</v>
      </c>
    </row>
    <row r="54" spans="1:2">
      <c r="A54">
        <v>186</v>
      </c>
    </row>
    <row r="55" spans="1:2">
      <c r="A55">
        <v>264</v>
      </c>
    </row>
    <row r="56" spans="1:2">
      <c r="A56">
        <v>266</v>
      </c>
      <c r="B56">
        <v>56.5</v>
      </c>
    </row>
    <row r="57" spans="1:2">
      <c r="A57">
        <v>268</v>
      </c>
      <c r="B57">
        <v>56.7</v>
      </c>
    </row>
    <row r="58" spans="1:2">
      <c r="A58">
        <v>272</v>
      </c>
      <c r="B58">
        <v>56.3</v>
      </c>
    </row>
    <row r="59" spans="1:2">
      <c r="A59">
        <v>274</v>
      </c>
      <c r="B59">
        <v>56.2</v>
      </c>
    </row>
    <row r="60" spans="1:2">
      <c r="A60">
        <v>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4C3A-48D9-9247-814B-A988205DF7EC}">
  <dimension ref="A1:D13"/>
  <sheetViews>
    <sheetView workbookViewId="0">
      <selection activeCell="D13" sqref="D13"/>
    </sheetView>
  </sheetViews>
  <sheetFormatPr defaultColWidth="10.90625" defaultRowHeight="18"/>
  <cols>
    <col min="1" max="1" width="47.453125" customWidth="1"/>
    <col min="4" max="4" width="11.26953125" customWidth="1"/>
  </cols>
  <sheetData>
    <row r="1" spans="1:4">
      <c r="A1" t="s">
        <v>3</v>
      </c>
      <c r="D1" t="s">
        <v>4</v>
      </c>
    </row>
    <row r="2" spans="1:4">
      <c r="A2">
        <v>52</v>
      </c>
    </row>
    <row r="3" spans="1:4">
      <c r="A3" t="s">
        <v>6</v>
      </c>
      <c r="D3" t="s">
        <v>10</v>
      </c>
    </row>
    <row r="4" spans="1:4">
      <c r="A4">
        <v>4.5</v>
      </c>
      <c r="D4">
        <f>1-((A6/A2)^2)</f>
        <v>0.20035133136094663</v>
      </c>
    </row>
    <row r="5" spans="1:4">
      <c r="A5" t="s">
        <v>5</v>
      </c>
    </row>
    <row r="6" spans="1:4">
      <c r="A6">
        <v>46.5</v>
      </c>
      <c r="D6" t="s">
        <v>12</v>
      </c>
    </row>
    <row r="7" spans="1:4">
      <c r="D7">
        <f>A4/A6</f>
        <v>9.6774193548387094E-2</v>
      </c>
    </row>
    <row r="8" spans="1:4">
      <c r="A8" t="s">
        <v>7</v>
      </c>
    </row>
    <row r="9" spans="1:4">
      <c r="A9">
        <v>65.3</v>
      </c>
      <c r="D9" t="s">
        <v>11</v>
      </c>
    </row>
    <row r="10" spans="1:4">
      <c r="A10" t="s">
        <v>8</v>
      </c>
      <c r="D10">
        <f>((A6/A2)^2)/(D7^2)</f>
        <v>85.3847078402367</v>
      </c>
    </row>
    <row r="11" spans="1:4">
      <c r="A11">
        <v>1.5</v>
      </c>
    </row>
    <row r="12" spans="1:4">
      <c r="A12" t="s">
        <v>9</v>
      </c>
      <c r="D12" t="s">
        <v>13</v>
      </c>
    </row>
    <row r="13" spans="1:4">
      <c r="A13">
        <v>46.2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A07C-5547-1F4A-975A-BE69D73BC71F}">
  <dimension ref="A1:Q37"/>
  <sheetViews>
    <sheetView zoomScale="90" zoomScaleNormal="90" workbookViewId="0">
      <selection activeCell="D3" sqref="D3"/>
    </sheetView>
  </sheetViews>
  <sheetFormatPr defaultColWidth="10.90625" defaultRowHeight="18"/>
  <sheetData>
    <row r="1" spans="1:17">
      <c r="A1" t="s">
        <v>14</v>
      </c>
      <c r="B1" t="s">
        <v>15</v>
      </c>
      <c r="D1" t="s">
        <v>16</v>
      </c>
      <c r="G1" t="s">
        <v>14</v>
      </c>
      <c r="H1" t="s">
        <v>15</v>
      </c>
      <c r="J1" t="s">
        <v>14</v>
      </c>
      <c r="K1" t="s">
        <v>15</v>
      </c>
      <c r="M1" t="s">
        <v>14</v>
      </c>
      <c r="N1" t="s">
        <v>15</v>
      </c>
      <c r="P1" t="s">
        <v>14</v>
      </c>
      <c r="Q1" t="s">
        <v>15</v>
      </c>
    </row>
    <row r="2" spans="1:17">
      <c r="A2">
        <v>0</v>
      </c>
      <c r="B2">
        <v>89.5</v>
      </c>
      <c r="D2" t="s">
        <v>17</v>
      </c>
      <c r="G2">
        <v>85</v>
      </c>
      <c r="H2">
        <v>10.4</v>
      </c>
      <c r="J2">
        <v>265</v>
      </c>
      <c r="K2">
        <v>9.1999999999999993</v>
      </c>
      <c r="M2">
        <v>175</v>
      </c>
      <c r="N2">
        <v>88.2</v>
      </c>
      <c r="P2">
        <v>355</v>
      </c>
      <c r="Q2">
        <v>90.6</v>
      </c>
    </row>
    <row r="3" spans="1:17">
      <c r="A3">
        <f>A2+10</f>
        <v>10</v>
      </c>
      <c r="B3">
        <v>87.6</v>
      </c>
      <c r="G3">
        <f>G2+1</f>
        <v>86</v>
      </c>
      <c r="H3">
        <v>9.9</v>
      </c>
      <c r="J3">
        <f>J2+1</f>
        <v>266</v>
      </c>
      <c r="K3">
        <v>8.9</v>
      </c>
      <c r="M3">
        <f>M2+1</f>
        <v>176</v>
      </c>
      <c r="N3">
        <v>88.2</v>
      </c>
      <c r="P3">
        <f>P2+1</f>
        <v>356</v>
      </c>
      <c r="Q3">
        <v>90.4</v>
      </c>
    </row>
    <row r="4" spans="1:17">
      <c r="A4">
        <f t="shared" ref="A4:A37" si="0">A3+10</f>
        <v>20</v>
      </c>
      <c r="B4">
        <v>84.6</v>
      </c>
      <c r="G4">
        <f t="shared" ref="G4:G11" si="1">G3+1</f>
        <v>87</v>
      </c>
      <c r="H4">
        <v>9.8000000000000007</v>
      </c>
      <c r="J4">
        <f t="shared" ref="J4:J12" si="2">J3+1</f>
        <v>267</v>
      </c>
      <c r="K4">
        <v>8.8000000000000007</v>
      </c>
      <c r="M4">
        <f t="shared" ref="M4:M12" si="3">M3+1</f>
        <v>177</v>
      </c>
      <c r="N4">
        <v>88.2</v>
      </c>
      <c r="P4">
        <f t="shared" ref="P4:P6" si="4">P3+1</f>
        <v>357</v>
      </c>
      <c r="Q4">
        <v>90.1</v>
      </c>
    </row>
    <row r="5" spans="1:17">
      <c r="A5">
        <f t="shared" si="0"/>
        <v>30</v>
      </c>
      <c r="B5">
        <v>79.7</v>
      </c>
      <c r="G5">
        <f t="shared" si="1"/>
        <v>88</v>
      </c>
      <c r="H5">
        <v>9.6999999999999993</v>
      </c>
      <c r="J5">
        <f t="shared" si="2"/>
        <v>268</v>
      </c>
      <c r="K5">
        <v>8.6</v>
      </c>
      <c r="M5">
        <f t="shared" si="3"/>
        <v>178</v>
      </c>
      <c r="N5">
        <v>88.2</v>
      </c>
      <c r="P5">
        <f t="shared" si="4"/>
        <v>358</v>
      </c>
      <c r="Q5">
        <v>89.8</v>
      </c>
    </row>
    <row r="6" spans="1:17">
      <c r="A6">
        <f t="shared" si="0"/>
        <v>40</v>
      </c>
      <c r="B6">
        <v>72.7</v>
      </c>
      <c r="G6">
        <f t="shared" si="1"/>
        <v>89</v>
      </c>
      <c r="H6">
        <v>9.9</v>
      </c>
      <c r="J6">
        <f t="shared" si="2"/>
        <v>269</v>
      </c>
      <c r="K6">
        <v>9.3000000000000007</v>
      </c>
      <c r="M6">
        <f t="shared" si="3"/>
        <v>179</v>
      </c>
      <c r="N6">
        <v>88.1</v>
      </c>
      <c r="P6">
        <f t="shared" si="4"/>
        <v>359</v>
      </c>
      <c r="Q6">
        <v>89.7</v>
      </c>
    </row>
    <row r="7" spans="1:17">
      <c r="A7">
        <f t="shared" si="0"/>
        <v>50</v>
      </c>
      <c r="B7">
        <v>62.7</v>
      </c>
      <c r="G7">
        <f t="shared" si="1"/>
        <v>90</v>
      </c>
      <c r="H7">
        <v>10.3</v>
      </c>
      <c r="J7">
        <f t="shared" si="2"/>
        <v>270</v>
      </c>
      <c r="K7">
        <v>9.9</v>
      </c>
      <c r="M7">
        <f t="shared" si="3"/>
        <v>180</v>
      </c>
      <c r="N7">
        <v>88</v>
      </c>
      <c r="P7">
        <v>1</v>
      </c>
      <c r="Q7">
        <v>86.4</v>
      </c>
    </row>
    <row r="8" spans="1:17">
      <c r="A8">
        <f t="shared" si="0"/>
        <v>60</v>
      </c>
      <c r="B8">
        <v>50.4</v>
      </c>
      <c r="G8">
        <f t="shared" si="1"/>
        <v>91</v>
      </c>
      <c r="H8">
        <v>11.6</v>
      </c>
      <c r="J8">
        <f t="shared" si="2"/>
        <v>271</v>
      </c>
      <c r="K8">
        <v>10.8</v>
      </c>
      <c r="M8">
        <f t="shared" si="3"/>
        <v>181</v>
      </c>
      <c r="N8">
        <v>87.9</v>
      </c>
      <c r="P8">
        <v>2</v>
      </c>
      <c r="Q8">
        <v>86.1</v>
      </c>
    </row>
    <row r="9" spans="1:17">
      <c r="A9">
        <f t="shared" si="0"/>
        <v>70</v>
      </c>
      <c r="B9">
        <v>33</v>
      </c>
      <c r="G9">
        <f t="shared" si="1"/>
        <v>92</v>
      </c>
      <c r="H9">
        <v>12.9</v>
      </c>
      <c r="J9">
        <f t="shared" si="2"/>
        <v>272</v>
      </c>
      <c r="K9">
        <v>12.1</v>
      </c>
      <c r="M9">
        <f t="shared" si="3"/>
        <v>182</v>
      </c>
      <c r="N9">
        <v>87.8</v>
      </c>
      <c r="P9">
        <v>3</v>
      </c>
      <c r="Q9">
        <v>87.6</v>
      </c>
    </row>
    <row r="10" spans="1:17">
      <c r="A10">
        <f t="shared" si="0"/>
        <v>80</v>
      </c>
      <c r="B10">
        <v>16.2</v>
      </c>
      <c r="G10">
        <f t="shared" si="1"/>
        <v>93</v>
      </c>
      <c r="H10">
        <v>13.9</v>
      </c>
      <c r="J10">
        <f t="shared" si="2"/>
        <v>273</v>
      </c>
      <c r="K10">
        <v>13.1</v>
      </c>
      <c r="M10">
        <f t="shared" si="3"/>
        <v>183</v>
      </c>
      <c r="N10">
        <v>87.8</v>
      </c>
      <c r="P10">
        <v>4</v>
      </c>
      <c r="Q10">
        <v>87.2</v>
      </c>
    </row>
    <row r="11" spans="1:17">
      <c r="A11">
        <f t="shared" si="0"/>
        <v>90</v>
      </c>
      <c r="B11">
        <v>10.3</v>
      </c>
      <c r="G11">
        <f t="shared" si="1"/>
        <v>94</v>
      </c>
      <c r="H11">
        <v>15.1</v>
      </c>
      <c r="J11">
        <f t="shared" si="2"/>
        <v>274</v>
      </c>
      <c r="K11">
        <v>15</v>
      </c>
      <c r="M11">
        <f t="shared" si="3"/>
        <v>184</v>
      </c>
      <c r="N11">
        <v>87.8</v>
      </c>
      <c r="P11">
        <v>5</v>
      </c>
      <c r="Q11">
        <v>87</v>
      </c>
    </row>
    <row r="12" spans="1:17">
      <c r="A12">
        <f t="shared" si="0"/>
        <v>100</v>
      </c>
      <c r="B12">
        <v>24.6</v>
      </c>
      <c r="G12">
        <v>95</v>
      </c>
      <c r="H12">
        <v>16.3</v>
      </c>
      <c r="J12">
        <f t="shared" si="2"/>
        <v>275</v>
      </c>
      <c r="K12">
        <v>16.100000000000001</v>
      </c>
      <c r="M12">
        <f t="shared" si="3"/>
        <v>185</v>
      </c>
      <c r="N12">
        <v>87.6</v>
      </c>
    </row>
    <row r="13" spans="1:17">
      <c r="A13">
        <f t="shared" si="0"/>
        <v>110</v>
      </c>
      <c r="B13">
        <v>42.4</v>
      </c>
    </row>
    <row r="14" spans="1:17">
      <c r="A14">
        <f t="shared" si="0"/>
        <v>120</v>
      </c>
      <c r="B14">
        <v>57.5</v>
      </c>
    </row>
    <row r="15" spans="1:17">
      <c r="A15">
        <f t="shared" si="0"/>
        <v>130</v>
      </c>
      <c r="B15">
        <v>68.400000000000006</v>
      </c>
    </row>
    <row r="16" spans="1:17">
      <c r="A16">
        <f t="shared" si="0"/>
        <v>140</v>
      </c>
      <c r="B16">
        <v>76.3</v>
      </c>
    </row>
    <row r="17" spans="1:2">
      <c r="A17">
        <f t="shared" si="0"/>
        <v>150</v>
      </c>
      <c r="B17">
        <v>82.2</v>
      </c>
    </row>
    <row r="18" spans="1:2">
      <c r="A18">
        <f t="shared" si="0"/>
        <v>160</v>
      </c>
      <c r="B18">
        <v>85.5</v>
      </c>
    </row>
    <row r="19" spans="1:2">
      <c r="A19">
        <f t="shared" si="0"/>
        <v>170</v>
      </c>
      <c r="B19">
        <v>87.7</v>
      </c>
    </row>
    <row r="20" spans="1:2">
      <c r="A20">
        <f t="shared" si="0"/>
        <v>180</v>
      </c>
      <c r="B20">
        <v>88</v>
      </c>
    </row>
    <row r="21" spans="1:2">
      <c r="A21">
        <f t="shared" si="0"/>
        <v>190</v>
      </c>
      <c r="B21">
        <v>88.8</v>
      </c>
    </row>
    <row r="22" spans="1:2">
      <c r="A22">
        <f t="shared" si="0"/>
        <v>200</v>
      </c>
      <c r="B22">
        <v>83.8</v>
      </c>
    </row>
    <row r="23" spans="1:2">
      <c r="A23">
        <f t="shared" si="0"/>
        <v>210</v>
      </c>
      <c r="B23">
        <v>87.7</v>
      </c>
    </row>
    <row r="24" spans="1:2">
      <c r="A24">
        <f t="shared" si="0"/>
        <v>220</v>
      </c>
      <c r="B24">
        <v>71.599999999999994</v>
      </c>
    </row>
    <row r="25" spans="1:2">
      <c r="A25">
        <f t="shared" si="0"/>
        <v>230</v>
      </c>
      <c r="B25">
        <v>61.5</v>
      </c>
    </row>
    <row r="26" spans="1:2">
      <c r="A26">
        <f t="shared" si="0"/>
        <v>240</v>
      </c>
      <c r="B26">
        <v>49.2</v>
      </c>
    </row>
    <row r="27" spans="1:2">
      <c r="A27">
        <f t="shared" si="0"/>
        <v>250</v>
      </c>
      <c r="B27">
        <v>32.700000000000003</v>
      </c>
    </row>
    <row r="28" spans="1:2">
      <c r="A28">
        <f t="shared" si="0"/>
        <v>260</v>
      </c>
      <c r="B28">
        <v>14.9</v>
      </c>
    </row>
    <row r="29" spans="1:2">
      <c r="A29">
        <f t="shared" si="0"/>
        <v>270</v>
      </c>
      <c r="B29">
        <v>9.9</v>
      </c>
    </row>
    <row r="30" spans="1:2">
      <c r="A30">
        <f t="shared" si="0"/>
        <v>280</v>
      </c>
      <c r="B30">
        <v>24.6</v>
      </c>
    </row>
    <row r="31" spans="1:2">
      <c r="A31">
        <f t="shared" si="0"/>
        <v>290</v>
      </c>
      <c r="B31">
        <v>42.5</v>
      </c>
    </row>
    <row r="32" spans="1:2">
      <c r="A32">
        <f t="shared" si="0"/>
        <v>300</v>
      </c>
      <c r="B32">
        <v>56.9</v>
      </c>
    </row>
    <row r="33" spans="1:2">
      <c r="A33">
        <f t="shared" si="0"/>
        <v>310</v>
      </c>
      <c r="B33">
        <v>67.5</v>
      </c>
    </row>
    <row r="34" spans="1:2">
      <c r="A34">
        <f t="shared" si="0"/>
        <v>320</v>
      </c>
      <c r="B34">
        <v>75.2</v>
      </c>
    </row>
    <row r="35" spans="1:2">
      <c r="A35">
        <f t="shared" si="0"/>
        <v>330</v>
      </c>
      <c r="B35">
        <v>80.900000000000006</v>
      </c>
    </row>
    <row r="36" spans="1:2">
      <c r="A36">
        <f t="shared" si="0"/>
        <v>340</v>
      </c>
      <c r="B36">
        <v>84.7</v>
      </c>
    </row>
    <row r="37" spans="1:2">
      <c r="A37">
        <f t="shared" si="0"/>
        <v>350</v>
      </c>
      <c r="B37">
        <v>86.2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3A5B-DA42-6541-AC24-085AF6931F9B}">
  <dimension ref="A1:I37"/>
  <sheetViews>
    <sheetView workbookViewId="0">
      <selection activeCell="I5" sqref="H3:I5"/>
    </sheetView>
  </sheetViews>
  <sheetFormatPr defaultColWidth="10.90625" defaultRowHeight="18"/>
  <cols>
    <col min="1" max="1" width="11.90625" customWidth="1"/>
  </cols>
  <sheetData>
    <row r="1" spans="1:9">
      <c r="A1" t="s">
        <v>14</v>
      </c>
      <c r="B1" t="s">
        <v>15</v>
      </c>
      <c r="D1" t="s">
        <v>18</v>
      </c>
    </row>
    <row r="2" spans="1:9">
      <c r="A2">
        <v>0</v>
      </c>
      <c r="B2">
        <v>85.2</v>
      </c>
    </row>
    <row r="3" spans="1:9">
      <c r="A3">
        <f>A2+10</f>
        <v>10</v>
      </c>
      <c r="B3">
        <v>86.1</v>
      </c>
      <c r="F3">
        <v>2</v>
      </c>
      <c r="G3">
        <v>85</v>
      </c>
      <c r="H3">
        <v>354</v>
      </c>
      <c r="I3">
        <v>80.400000000000006</v>
      </c>
    </row>
    <row r="4" spans="1:9">
      <c r="A4">
        <f t="shared" ref="A4:A35" si="0">A3+10</f>
        <v>20</v>
      </c>
      <c r="B4">
        <v>90.2</v>
      </c>
      <c r="F4">
        <v>4</v>
      </c>
      <c r="G4">
        <v>85.1</v>
      </c>
      <c r="H4">
        <v>356</v>
      </c>
      <c r="I4">
        <v>80.2</v>
      </c>
    </row>
    <row r="5" spans="1:9">
      <c r="A5">
        <f t="shared" si="0"/>
        <v>30</v>
      </c>
      <c r="B5">
        <v>96.6</v>
      </c>
      <c r="F5">
        <v>6</v>
      </c>
      <c r="G5">
        <v>85.7</v>
      </c>
      <c r="H5">
        <v>358</v>
      </c>
      <c r="I5">
        <v>80.2</v>
      </c>
    </row>
    <row r="6" spans="1:9">
      <c r="A6">
        <f t="shared" si="0"/>
        <v>40</v>
      </c>
      <c r="B6">
        <v>102.7</v>
      </c>
    </row>
    <row r="7" spans="1:9">
      <c r="A7">
        <f t="shared" si="0"/>
        <v>50</v>
      </c>
      <c r="B7">
        <v>107.7</v>
      </c>
      <c r="F7">
        <v>84</v>
      </c>
      <c r="G7">
        <v>115.7</v>
      </c>
    </row>
    <row r="8" spans="1:9">
      <c r="A8">
        <f t="shared" si="0"/>
        <v>60</v>
      </c>
      <c r="B8">
        <v>111.6</v>
      </c>
      <c r="F8">
        <v>86</v>
      </c>
      <c r="G8">
        <v>115.6</v>
      </c>
    </row>
    <row r="9" spans="1:9">
      <c r="A9">
        <f t="shared" si="0"/>
        <v>70</v>
      </c>
      <c r="B9">
        <v>113.7</v>
      </c>
      <c r="F9">
        <v>88</v>
      </c>
      <c r="G9">
        <v>115.8</v>
      </c>
    </row>
    <row r="10" spans="1:9">
      <c r="A10">
        <f t="shared" si="0"/>
        <v>80</v>
      </c>
      <c r="B10">
        <v>115.4</v>
      </c>
      <c r="F10">
        <v>92</v>
      </c>
      <c r="G10">
        <v>114.9</v>
      </c>
    </row>
    <row r="11" spans="1:9">
      <c r="A11">
        <f t="shared" si="0"/>
        <v>90</v>
      </c>
      <c r="B11">
        <v>115.6</v>
      </c>
      <c r="F11">
        <v>94</v>
      </c>
      <c r="G11">
        <v>114.6</v>
      </c>
    </row>
    <row r="12" spans="1:9">
      <c r="A12">
        <f t="shared" si="0"/>
        <v>100</v>
      </c>
      <c r="B12">
        <v>113.9</v>
      </c>
      <c r="F12">
        <v>96</v>
      </c>
      <c r="G12">
        <v>114.7</v>
      </c>
    </row>
    <row r="13" spans="1:9">
      <c r="A13">
        <f t="shared" si="0"/>
        <v>110</v>
      </c>
      <c r="B13">
        <v>111.5</v>
      </c>
    </row>
    <row r="14" spans="1:9">
      <c r="A14">
        <f t="shared" si="0"/>
        <v>120</v>
      </c>
      <c r="B14">
        <v>107.7</v>
      </c>
      <c r="F14">
        <v>174</v>
      </c>
      <c r="G14">
        <v>80.599999999999994</v>
      </c>
    </row>
    <row r="15" spans="1:9">
      <c r="A15">
        <f t="shared" si="0"/>
        <v>130</v>
      </c>
      <c r="B15">
        <v>103.3</v>
      </c>
      <c r="F15">
        <v>176</v>
      </c>
      <c r="G15">
        <v>80.099999999999994</v>
      </c>
    </row>
    <row r="16" spans="1:9">
      <c r="A16">
        <f t="shared" si="0"/>
        <v>140</v>
      </c>
      <c r="B16">
        <v>97.5</v>
      </c>
      <c r="F16">
        <v>178</v>
      </c>
      <c r="G16">
        <v>80</v>
      </c>
    </row>
    <row r="17" spans="1:7">
      <c r="A17">
        <f t="shared" si="0"/>
        <v>150</v>
      </c>
      <c r="B17">
        <v>91.5</v>
      </c>
      <c r="F17">
        <v>182</v>
      </c>
      <c r="G17">
        <v>80.3</v>
      </c>
    </row>
    <row r="18" spans="1:7">
      <c r="A18">
        <f t="shared" si="0"/>
        <v>160</v>
      </c>
      <c r="B18">
        <v>85.5</v>
      </c>
      <c r="F18">
        <v>184</v>
      </c>
      <c r="G18">
        <v>80.8</v>
      </c>
    </row>
    <row r="19" spans="1:7">
      <c r="A19">
        <f t="shared" si="0"/>
        <v>170</v>
      </c>
      <c r="B19">
        <v>81.400000000000006</v>
      </c>
      <c r="F19">
        <v>186</v>
      </c>
      <c r="G19">
        <v>81.5</v>
      </c>
    </row>
    <row r="20" spans="1:7">
      <c r="A20">
        <f t="shared" si="0"/>
        <v>180</v>
      </c>
      <c r="B20">
        <v>80</v>
      </c>
    </row>
    <row r="21" spans="1:7">
      <c r="A21">
        <f t="shared" si="0"/>
        <v>190</v>
      </c>
      <c r="B21">
        <v>82.3</v>
      </c>
      <c r="F21">
        <v>264</v>
      </c>
      <c r="G21">
        <v>113.5</v>
      </c>
    </row>
    <row r="22" spans="1:7">
      <c r="A22">
        <f t="shared" si="0"/>
        <v>200</v>
      </c>
      <c r="B22">
        <v>87.8</v>
      </c>
      <c r="F22">
        <v>266</v>
      </c>
      <c r="G22">
        <v>113.5</v>
      </c>
    </row>
    <row r="23" spans="1:7">
      <c r="A23">
        <f t="shared" si="0"/>
        <v>210</v>
      </c>
      <c r="B23">
        <v>93.9</v>
      </c>
      <c r="F23">
        <v>268</v>
      </c>
      <c r="G23">
        <v>113.3</v>
      </c>
    </row>
    <row r="24" spans="1:7">
      <c r="A24">
        <f t="shared" si="0"/>
        <v>220</v>
      </c>
      <c r="B24">
        <v>99.7</v>
      </c>
      <c r="F24">
        <v>272</v>
      </c>
      <c r="G24">
        <v>113.5</v>
      </c>
    </row>
    <row r="25" spans="1:7">
      <c r="A25">
        <f t="shared" si="0"/>
        <v>230</v>
      </c>
      <c r="B25">
        <v>105.1</v>
      </c>
      <c r="F25">
        <v>274</v>
      </c>
      <c r="G25">
        <v>113.4</v>
      </c>
    </row>
    <row r="26" spans="1:7">
      <c r="A26">
        <f t="shared" si="0"/>
        <v>240</v>
      </c>
      <c r="B26">
        <v>108.8</v>
      </c>
      <c r="F26">
        <v>276</v>
      </c>
      <c r="G26">
        <v>112.9</v>
      </c>
    </row>
    <row r="27" spans="1:7">
      <c r="A27">
        <f t="shared" si="0"/>
        <v>250</v>
      </c>
      <c r="B27">
        <v>111.8</v>
      </c>
    </row>
    <row r="28" spans="1:7">
      <c r="A28">
        <f t="shared" si="0"/>
        <v>260</v>
      </c>
      <c r="B28">
        <v>113.3</v>
      </c>
    </row>
    <row r="29" spans="1:7">
      <c r="A29">
        <f t="shared" si="0"/>
        <v>270</v>
      </c>
      <c r="B29">
        <v>113.3</v>
      </c>
    </row>
    <row r="30" spans="1:7">
      <c r="A30">
        <f t="shared" si="0"/>
        <v>280</v>
      </c>
      <c r="B30">
        <v>112.4</v>
      </c>
    </row>
    <row r="31" spans="1:7">
      <c r="A31">
        <f t="shared" si="0"/>
        <v>290</v>
      </c>
      <c r="B31">
        <v>110.2</v>
      </c>
    </row>
    <row r="32" spans="1:7">
      <c r="A32">
        <f t="shared" si="0"/>
        <v>300</v>
      </c>
      <c r="B32">
        <v>107</v>
      </c>
    </row>
    <row r="33" spans="1:2">
      <c r="A33">
        <f t="shared" si="0"/>
        <v>310</v>
      </c>
      <c r="B33">
        <v>102.5</v>
      </c>
    </row>
    <row r="34" spans="1:2">
      <c r="A34">
        <f t="shared" si="0"/>
        <v>320</v>
      </c>
      <c r="B34">
        <v>97.1</v>
      </c>
    </row>
    <row r="35" spans="1:2">
      <c r="A35">
        <f t="shared" si="0"/>
        <v>330</v>
      </c>
      <c r="B35">
        <v>90.8</v>
      </c>
    </row>
    <row r="36" spans="1:2">
      <c r="A36">
        <v>340</v>
      </c>
      <c r="B36">
        <v>84.8</v>
      </c>
    </row>
    <row r="37" spans="1:2">
      <c r="A37">
        <v>350</v>
      </c>
      <c r="B37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442E-620A-F945-B0A5-99C49A0764D1}">
  <dimension ref="A1:B61"/>
  <sheetViews>
    <sheetView workbookViewId="0">
      <selection activeCell="B61" sqref="A2:B61"/>
    </sheetView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27.3</v>
      </c>
    </row>
    <row r="3" spans="1:2">
      <c r="A3">
        <f>A2+10</f>
        <v>10</v>
      </c>
      <c r="B3">
        <v>27.6</v>
      </c>
    </row>
    <row r="4" spans="1:2">
      <c r="A4">
        <f t="shared" ref="A4:A37" si="0">A3+10</f>
        <v>20</v>
      </c>
      <c r="B4">
        <v>29.6</v>
      </c>
    </row>
    <row r="5" spans="1:2">
      <c r="A5">
        <f t="shared" si="0"/>
        <v>30</v>
      </c>
      <c r="B5">
        <v>32.4</v>
      </c>
    </row>
    <row r="6" spans="1:2">
      <c r="A6">
        <f t="shared" si="0"/>
        <v>40</v>
      </c>
      <c r="B6">
        <v>34</v>
      </c>
    </row>
    <row r="7" spans="1:2">
      <c r="A7">
        <f t="shared" si="0"/>
        <v>50</v>
      </c>
      <c r="B7">
        <v>35.9</v>
      </c>
    </row>
    <row r="8" spans="1:2">
      <c r="A8">
        <f t="shared" si="0"/>
        <v>60</v>
      </c>
      <c r="B8">
        <v>37.9</v>
      </c>
    </row>
    <row r="9" spans="1:2">
      <c r="A9">
        <f t="shared" si="0"/>
        <v>70</v>
      </c>
      <c r="B9">
        <v>39.299999999999997</v>
      </c>
    </row>
    <row r="10" spans="1:2">
      <c r="A10">
        <f t="shared" si="0"/>
        <v>80</v>
      </c>
      <c r="B10">
        <v>40</v>
      </c>
    </row>
    <row r="11" spans="1:2">
      <c r="A11">
        <f t="shared" si="0"/>
        <v>90</v>
      </c>
      <c r="B11">
        <v>39.9</v>
      </c>
    </row>
    <row r="12" spans="1:2">
      <c r="A12">
        <f t="shared" si="0"/>
        <v>100</v>
      </c>
      <c r="B12">
        <v>38.9</v>
      </c>
    </row>
    <row r="13" spans="1:2">
      <c r="A13">
        <f t="shared" si="0"/>
        <v>110</v>
      </c>
      <c r="B13">
        <v>37.9</v>
      </c>
    </row>
    <row r="14" spans="1:2">
      <c r="A14">
        <f t="shared" si="0"/>
        <v>120</v>
      </c>
      <c r="B14">
        <v>36.4</v>
      </c>
    </row>
    <row r="15" spans="1:2">
      <c r="A15">
        <f t="shared" si="0"/>
        <v>130</v>
      </c>
      <c r="B15">
        <v>34.5</v>
      </c>
    </row>
    <row r="16" spans="1:2">
      <c r="A16">
        <f t="shared" si="0"/>
        <v>140</v>
      </c>
      <c r="B16">
        <v>32.299999999999997</v>
      </c>
    </row>
    <row r="17" spans="1:2">
      <c r="A17">
        <f t="shared" si="0"/>
        <v>150</v>
      </c>
      <c r="B17">
        <v>29.8</v>
      </c>
    </row>
    <row r="18" spans="1:2">
      <c r="A18">
        <f t="shared" si="0"/>
        <v>160</v>
      </c>
      <c r="B18">
        <v>28.2</v>
      </c>
    </row>
    <row r="19" spans="1:2">
      <c r="A19">
        <f t="shared" si="0"/>
        <v>170</v>
      </c>
      <c r="B19">
        <v>26.8</v>
      </c>
    </row>
    <row r="20" spans="1:2">
      <c r="A20">
        <f t="shared" si="0"/>
        <v>180</v>
      </c>
      <c r="B20">
        <v>26.1</v>
      </c>
    </row>
    <row r="21" spans="1:2">
      <c r="A21">
        <f t="shared" si="0"/>
        <v>190</v>
      </c>
      <c r="B21">
        <v>26.5</v>
      </c>
    </row>
    <row r="22" spans="1:2">
      <c r="A22">
        <f t="shared" si="0"/>
        <v>200</v>
      </c>
      <c r="B22">
        <v>28.6</v>
      </c>
    </row>
    <row r="23" spans="1:2">
      <c r="A23">
        <f t="shared" si="0"/>
        <v>210</v>
      </c>
      <c r="B23">
        <v>30.5</v>
      </c>
    </row>
    <row r="24" spans="1:2">
      <c r="A24">
        <f t="shared" si="0"/>
        <v>220</v>
      </c>
      <c r="B24">
        <v>32.9</v>
      </c>
    </row>
    <row r="25" spans="1:2">
      <c r="A25">
        <f t="shared" si="0"/>
        <v>230</v>
      </c>
      <c r="B25">
        <v>35.200000000000003</v>
      </c>
    </row>
    <row r="26" spans="1:2">
      <c r="A26">
        <f t="shared" si="0"/>
        <v>240</v>
      </c>
      <c r="B26">
        <v>36.9</v>
      </c>
    </row>
    <row r="27" spans="1:2">
      <c r="A27">
        <f t="shared" si="0"/>
        <v>250</v>
      </c>
      <c r="B27">
        <v>38.1</v>
      </c>
    </row>
    <row r="28" spans="1:2">
      <c r="A28">
        <f t="shared" si="0"/>
        <v>260</v>
      </c>
      <c r="B28">
        <v>38.799999999999997</v>
      </c>
    </row>
    <row r="29" spans="1:2">
      <c r="A29">
        <f t="shared" si="0"/>
        <v>270</v>
      </c>
      <c r="B29">
        <v>38.799999999999997</v>
      </c>
    </row>
    <row r="30" spans="1:2">
      <c r="A30">
        <f t="shared" si="0"/>
        <v>280</v>
      </c>
      <c r="B30">
        <v>38.4</v>
      </c>
    </row>
    <row r="31" spans="1:2">
      <c r="A31">
        <f t="shared" si="0"/>
        <v>290</v>
      </c>
      <c r="B31">
        <v>37.4</v>
      </c>
    </row>
    <row r="32" spans="1:2">
      <c r="A32">
        <f t="shared" si="0"/>
        <v>300</v>
      </c>
      <c r="B32">
        <v>35.5</v>
      </c>
    </row>
    <row r="33" spans="1:2">
      <c r="A33">
        <f t="shared" si="0"/>
        <v>310</v>
      </c>
      <c r="B33">
        <v>33.799999999999997</v>
      </c>
    </row>
    <row r="34" spans="1:2">
      <c r="A34">
        <f t="shared" si="0"/>
        <v>320</v>
      </c>
      <c r="B34">
        <v>31.3</v>
      </c>
    </row>
    <row r="35" spans="1:2">
      <c r="A35">
        <f t="shared" si="0"/>
        <v>330</v>
      </c>
      <c r="B35">
        <v>29.1</v>
      </c>
    </row>
    <row r="36" spans="1:2">
      <c r="A36">
        <f t="shared" si="0"/>
        <v>340</v>
      </c>
      <c r="B36">
        <v>27.3</v>
      </c>
    </row>
    <row r="37" spans="1:2">
      <c r="A37">
        <f t="shared" si="0"/>
        <v>350</v>
      </c>
      <c r="B37">
        <v>26.4</v>
      </c>
    </row>
    <row r="38" spans="1:2">
      <c r="A38">
        <v>2</v>
      </c>
      <c r="B38">
        <v>27.4</v>
      </c>
    </row>
    <row r="39" spans="1:2">
      <c r="A39">
        <v>4</v>
      </c>
      <c r="B39">
        <v>27.6</v>
      </c>
    </row>
    <row r="40" spans="1:2">
      <c r="A40">
        <v>6</v>
      </c>
      <c r="B40">
        <v>27.4</v>
      </c>
    </row>
    <row r="41" spans="1:2">
      <c r="A41">
        <v>358</v>
      </c>
      <c r="B41">
        <v>26.1</v>
      </c>
    </row>
    <row r="42" spans="1:2">
      <c r="A42">
        <v>356</v>
      </c>
      <c r="B42">
        <v>26.5</v>
      </c>
    </row>
    <row r="43" spans="1:2">
      <c r="A43">
        <v>354</v>
      </c>
      <c r="B43">
        <v>25.9</v>
      </c>
    </row>
    <row r="44" spans="1:2">
      <c r="A44">
        <v>84</v>
      </c>
      <c r="B44">
        <v>39.6</v>
      </c>
    </row>
    <row r="45" spans="1:2">
      <c r="A45">
        <v>86</v>
      </c>
      <c r="B45">
        <v>39.700000000000003</v>
      </c>
    </row>
    <row r="46" spans="1:2">
      <c r="A46">
        <v>88</v>
      </c>
      <c r="B46">
        <v>39.700000000000003</v>
      </c>
    </row>
    <row r="47" spans="1:2">
      <c r="A47">
        <v>92</v>
      </c>
      <c r="B47">
        <v>39.4</v>
      </c>
    </row>
    <row r="48" spans="1:2">
      <c r="A48">
        <v>94</v>
      </c>
      <c r="B48">
        <v>39.200000000000003</v>
      </c>
    </row>
    <row r="49" spans="1:2">
      <c r="A49">
        <v>96</v>
      </c>
      <c r="B49">
        <v>39.5</v>
      </c>
    </row>
    <row r="50" spans="1:2">
      <c r="A50">
        <v>174</v>
      </c>
      <c r="B50">
        <v>26.5</v>
      </c>
    </row>
    <row r="51" spans="1:2">
      <c r="A51">
        <v>176</v>
      </c>
      <c r="B51">
        <v>26.5</v>
      </c>
    </row>
    <row r="52" spans="1:2">
      <c r="A52">
        <v>178</v>
      </c>
      <c r="B52">
        <v>26</v>
      </c>
    </row>
    <row r="53" spans="1:2">
      <c r="A53">
        <v>182</v>
      </c>
      <c r="B53">
        <v>26.2</v>
      </c>
    </row>
    <row r="54" spans="1:2">
      <c r="A54">
        <v>184</v>
      </c>
      <c r="B54">
        <v>26.1</v>
      </c>
    </row>
    <row r="55" spans="1:2">
      <c r="A55">
        <v>186</v>
      </c>
      <c r="B55">
        <v>26.2</v>
      </c>
    </row>
    <row r="56" spans="1:2">
      <c r="A56">
        <v>264</v>
      </c>
      <c r="B56">
        <v>38.9</v>
      </c>
    </row>
    <row r="57" spans="1:2">
      <c r="A57">
        <v>266</v>
      </c>
      <c r="B57">
        <v>38.799999999999997</v>
      </c>
    </row>
    <row r="58" spans="1:2">
      <c r="A58">
        <v>268</v>
      </c>
      <c r="B58">
        <v>39</v>
      </c>
    </row>
    <row r="59" spans="1:2">
      <c r="A59">
        <v>272</v>
      </c>
      <c r="B59">
        <v>38.700000000000003</v>
      </c>
    </row>
    <row r="60" spans="1:2">
      <c r="A60">
        <v>274</v>
      </c>
      <c r="B60">
        <v>38.6</v>
      </c>
    </row>
    <row r="61" spans="1:2">
      <c r="A61">
        <v>276</v>
      </c>
      <c r="B61">
        <v>38.700000000000003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EDBC-1A29-3145-906D-4ADF0EB12EE1}">
  <dimension ref="A1:B61"/>
  <sheetViews>
    <sheetView workbookViewId="0">
      <selection activeCell="E8" sqref="E8"/>
    </sheetView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60.9</v>
      </c>
    </row>
    <row r="3" spans="1:2">
      <c r="A3">
        <f>A2+10</f>
        <v>10</v>
      </c>
      <c r="B3">
        <v>63.1</v>
      </c>
    </row>
    <row r="4" spans="1:2">
      <c r="A4">
        <f t="shared" ref="A4:A37" si="0">A3+10</f>
        <v>20</v>
      </c>
      <c r="B4">
        <v>69.7</v>
      </c>
    </row>
    <row r="5" spans="1:2">
      <c r="A5">
        <f t="shared" si="0"/>
        <v>30</v>
      </c>
      <c r="B5">
        <v>75.5</v>
      </c>
    </row>
    <row r="6" spans="1:2">
      <c r="A6">
        <f t="shared" si="0"/>
        <v>40</v>
      </c>
      <c r="B6">
        <v>77.099999999999994</v>
      </c>
    </row>
    <row r="7" spans="1:2">
      <c r="A7">
        <f t="shared" si="0"/>
        <v>50</v>
      </c>
      <c r="B7">
        <v>85.5</v>
      </c>
    </row>
    <row r="8" spans="1:2">
      <c r="A8">
        <f t="shared" si="0"/>
        <v>60</v>
      </c>
      <c r="B8">
        <v>89.5</v>
      </c>
    </row>
    <row r="9" spans="1:2">
      <c r="A9">
        <f t="shared" si="0"/>
        <v>70</v>
      </c>
      <c r="B9">
        <v>91.7</v>
      </c>
    </row>
    <row r="10" spans="1:2">
      <c r="A10">
        <f t="shared" si="0"/>
        <v>80</v>
      </c>
      <c r="B10">
        <v>89.5</v>
      </c>
    </row>
    <row r="11" spans="1:2">
      <c r="A11">
        <f t="shared" si="0"/>
        <v>90</v>
      </c>
      <c r="B11">
        <v>92.5</v>
      </c>
    </row>
    <row r="12" spans="1:2">
      <c r="A12">
        <f t="shared" si="0"/>
        <v>100</v>
      </c>
      <c r="B12">
        <v>88.4</v>
      </c>
    </row>
    <row r="13" spans="1:2">
      <c r="A13">
        <f t="shared" si="0"/>
        <v>110</v>
      </c>
      <c r="B13">
        <v>88.7</v>
      </c>
    </row>
    <row r="14" spans="1:2">
      <c r="A14">
        <f t="shared" si="0"/>
        <v>120</v>
      </c>
      <c r="B14">
        <v>85.7</v>
      </c>
    </row>
    <row r="15" spans="1:2">
      <c r="A15">
        <f t="shared" si="0"/>
        <v>130</v>
      </c>
      <c r="B15">
        <v>82</v>
      </c>
    </row>
    <row r="16" spans="1:2">
      <c r="A16">
        <f t="shared" si="0"/>
        <v>140</v>
      </c>
      <c r="B16">
        <v>74.5</v>
      </c>
    </row>
    <row r="17" spans="1:2">
      <c r="A17">
        <f t="shared" si="0"/>
        <v>150</v>
      </c>
      <c r="B17">
        <v>67.7</v>
      </c>
    </row>
    <row r="18" spans="1:2">
      <c r="A18">
        <f t="shared" si="0"/>
        <v>160</v>
      </c>
      <c r="B18">
        <v>62.8</v>
      </c>
    </row>
    <row r="19" spans="1:2">
      <c r="A19">
        <f t="shared" si="0"/>
        <v>170</v>
      </c>
      <c r="B19">
        <v>61.5</v>
      </c>
    </row>
    <row r="20" spans="1:2">
      <c r="A20">
        <f t="shared" si="0"/>
        <v>180</v>
      </c>
      <c r="B20">
        <v>60.7</v>
      </c>
    </row>
    <row r="21" spans="1:2">
      <c r="A21">
        <f t="shared" si="0"/>
        <v>190</v>
      </c>
      <c r="B21">
        <v>60.3</v>
      </c>
    </row>
    <row r="22" spans="1:2">
      <c r="A22">
        <f t="shared" si="0"/>
        <v>200</v>
      </c>
      <c r="B22">
        <v>64.5</v>
      </c>
    </row>
    <row r="23" spans="1:2">
      <c r="A23">
        <f t="shared" si="0"/>
        <v>210</v>
      </c>
      <c r="B23">
        <v>71</v>
      </c>
    </row>
    <row r="24" spans="1:2">
      <c r="A24">
        <f t="shared" si="0"/>
        <v>220</v>
      </c>
      <c r="B24">
        <v>76.7</v>
      </c>
    </row>
    <row r="25" spans="1:2">
      <c r="A25">
        <f t="shared" si="0"/>
        <v>230</v>
      </c>
      <c r="B25">
        <v>81.599999999999994</v>
      </c>
    </row>
    <row r="26" spans="1:2">
      <c r="A26">
        <f t="shared" si="0"/>
        <v>240</v>
      </c>
      <c r="B26">
        <v>86.5</v>
      </c>
    </row>
    <row r="27" spans="1:2">
      <c r="A27">
        <f t="shared" si="0"/>
        <v>250</v>
      </c>
      <c r="B27">
        <v>89.7</v>
      </c>
    </row>
    <row r="28" spans="1:2">
      <c r="A28">
        <f t="shared" si="0"/>
        <v>260</v>
      </c>
      <c r="B28">
        <v>91.9</v>
      </c>
    </row>
    <row r="29" spans="1:2">
      <c r="A29">
        <f t="shared" si="0"/>
        <v>270</v>
      </c>
      <c r="B29">
        <v>91.9</v>
      </c>
    </row>
    <row r="30" spans="1:2">
      <c r="A30">
        <f t="shared" si="0"/>
        <v>280</v>
      </c>
      <c r="B30">
        <v>88.6</v>
      </c>
    </row>
    <row r="31" spans="1:2">
      <c r="A31">
        <f t="shared" si="0"/>
        <v>290</v>
      </c>
      <c r="B31">
        <v>86</v>
      </c>
    </row>
    <row r="32" spans="1:2">
      <c r="A32">
        <f t="shared" si="0"/>
        <v>300</v>
      </c>
      <c r="B32">
        <v>94.3</v>
      </c>
    </row>
    <row r="33" spans="1:2">
      <c r="A33">
        <f t="shared" si="0"/>
        <v>310</v>
      </c>
      <c r="B33">
        <v>89.2</v>
      </c>
    </row>
    <row r="34" spans="1:2">
      <c r="A34">
        <f t="shared" si="0"/>
        <v>320</v>
      </c>
      <c r="B34">
        <v>83.7</v>
      </c>
    </row>
    <row r="35" spans="1:2">
      <c r="A35">
        <f t="shared" si="0"/>
        <v>330</v>
      </c>
      <c r="B35">
        <v>77.7</v>
      </c>
    </row>
    <row r="36" spans="1:2">
      <c r="A36">
        <f t="shared" si="0"/>
        <v>340</v>
      </c>
      <c r="B36">
        <v>72.099999999999994</v>
      </c>
    </row>
    <row r="37" spans="1:2">
      <c r="A37">
        <f t="shared" si="0"/>
        <v>350</v>
      </c>
      <c r="B37">
        <v>68.2</v>
      </c>
    </row>
    <row r="38" spans="1:2">
      <c r="A38">
        <v>2</v>
      </c>
      <c r="B38">
        <v>61.5</v>
      </c>
    </row>
    <row r="39" spans="1:2">
      <c r="A39">
        <v>4</v>
      </c>
      <c r="B39">
        <v>59.4</v>
      </c>
    </row>
    <row r="40" spans="1:2">
      <c r="A40">
        <v>6</v>
      </c>
      <c r="B40">
        <v>61.5</v>
      </c>
    </row>
    <row r="41" spans="1:2">
      <c r="A41">
        <v>358</v>
      </c>
      <c r="B41">
        <v>67</v>
      </c>
    </row>
    <row r="42" spans="1:2">
      <c r="A42">
        <v>356</v>
      </c>
      <c r="B42">
        <v>67.099999999999994</v>
      </c>
    </row>
    <row r="43" spans="1:2">
      <c r="A43">
        <v>354</v>
      </c>
      <c r="B43">
        <v>67.3</v>
      </c>
    </row>
    <row r="44" spans="1:2">
      <c r="A44">
        <v>84</v>
      </c>
      <c r="B44">
        <v>89.9</v>
      </c>
    </row>
    <row r="45" spans="1:2">
      <c r="A45">
        <v>86</v>
      </c>
      <c r="B45">
        <v>90</v>
      </c>
    </row>
    <row r="46" spans="1:2">
      <c r="A46">
        <v>88</v>
      </c>
      <c r="B46">
        <v>91.7</v>
      </c>
    </row>
    <row r="47" spans="1:2">
      <c r="A47">
        <v>92</v>
      </c>
      <c r="B47">
        <v>92.3</v>
      </c>
    </row>
    <row r="48" spans="1:2">
      <c r="A48">
        <v>94</v>
      </c>
      <c r="B48">
        <v>91.2</v>
      </c>
    </row>
    <row r="49" spans="1:2">
      <c r="A49">
        <v>96</v>
      </c>
      <c r="B49">
        <v>88.8</v>
      </c>
    </row>
    <row r="50" spans="1:2">
      <c r="A50">
        <v>174</v>
      </c>
      <c r="B50">
        <v>60.5</v>
      </c>
    </row>
    <row r="51" spans="1:2">
      <c r="A51">
        <v>176</v>
      </c>
      <c r="B51">
        <v>60.3</v>
      </c>
    </row>
    <row r="52" spans="1:2">
      <c r="A52">
        <v>178</v>
      </c>
      <c r="B52">
        <v>60.7</v>
      </c>
    </row>
    <row r="53" spans="1:2">
      <c r="A53">
        <v>182</v>
      </c>
      <c r="B53">
        <v>61.1</v>
      </c>
    </row>
    <row r="54" spans="1:2">
      <c r="A54">
        <v>184</v>
      </c>
      <c r="B54">
        <v>61.6</v>
      </c>
    </row>
    <row r="55" spans="1:2">
      <c r="A55">
        <v>186</v>
      </c>
      <c r="B55">
        <v>62.2</v>
      </c>
    </row>
    <row r="56" spans="1:2">
      <c r="A56">
        <v>264</v>
      </c>
      <c r="B56">
        <v>92.4</v>
      </c>
    </row>
    <row r="57" spans="1:2">
      <c r="A57">
        <v>266</v>
      </c>
      <c r="B57">
        <v>92.8</v>
      </c>
    </row>
    <row r="58" spans="1:2">
      <c r="A58">
        <v>268</v>
      </c>
      <c r="B58">
        <v>89.6</v>
      </c>
    </row>
    <row r="59" spans="1:2">
      <c r="A59">
        <v>272</v>
      </c>
      <c r="B59">
        <v>89.9</v>
      </c>
    </row>
    <row r="60" spans="1:2">
      <c r="A60">
        <v>274</v>
      </c>
      <c r="B60">
        <v>90.7</v>
      </c>
    </row>
    <row r="61" spans="1:2">
      <c r="A61">
        <v>276</v>
      </c>
      <c r="B61">
        <v>88.5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ECB9-C5B7-AA4C-857F-17A5709C12A4}">
  <dimension ref="A1:B61"/>
  <sheetViews>
    <sheetView workbookViewId="0">
      <selection activeCell="B61" sqref="A2:B61"/>
    </sheetView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27</v>
      </c>
    </row>
    <row r="3" spans="1:2">
      <c r="A3">
        <f>A2+10</f>
        <v>10</v>
      </c>
      <c r="B3">
        <v>27.3</v>
      </c>
    </row>
    <row r="4" spans="1:2">
      <c r="A4">
        <f t="shared" ref="A4:A37" si="0">A3+10</f>
        <v>20</v>
      </c>
      <c r="B4">
        <v>29.1</v>
      </c>
    </row>
    <row r="5" spans="1:2">
      <c r="A5">
        <f t="shared" si="0"/>
        <v>30</v>
      </c>
      <c r="B5">
        <v>31.3</v>
      </c>
    </row>
    <row r="6" spans="1:2">
      <c r="A6">
        <f t="shared" si="0"/>
        <v>40</v>
      </c>
      <c r="B6">
        <v>34.200000000000003</v>
      </c>
    </row>
    <row r="7" spans="1:2">
      <c r="A7">
        <f t="shared" si="0"/>
        <v>50</v>
      </c>
      <c r="B7">
        <v>36.5</v>
      </c>
    </row>
    <row r="8" spans="1:2">
      <c r="A8">
        <f t="shared" si="0"/>
        <v>60</v>
      </c>
      <c r="B8">
        <v>38.5</v>
      </c>
    </row>
    <row r="9" spans="1:2">
      <c r="A9">
        <f t="shared" si="0"/>
        <v>70</v>
      </c>
      <c r="B9">
        <v>39.700000000000003</v>
      </c>
    </row>
    <row r="10" spans="1:2">
      <c r="A10">
        <f t="shared" si="0"/>
        <v>80</v>
      </c>
      <c r="B10">
        <v>40.200000000000003</v>
      </c>
    </row>
    <row r="11" spans="1:2">
      <c r="A11">
        <f t="shared" si="0"/>
        <v>90</v>
      </c>
      <c r="B11">
        <v>40.299999999999997</v>
      </c>
    </row>
    <row r="12" spans="1:2">
      <c r="A12">
        <f t="shared" si="0"/>
        <v>100</v>
      </c>
      <c r="B12">
        <v>39.799999999999997</v>
      </c>
    </row>
    <row r="13" spans="1:2">
      <c r="A13">
        <f t="shared" si="0"/>
        <v>110</v>
      </c>
      <c r="B13">
        <v>38.5</v>
      </c>
    </row>
    <row r="14" spans="1:2">
      <c r="A14">
        <f t="shared" si="0"/>
        <v>120</v>
      </c>
      <c r="B14">
        <v>37.1</v>
      </c>
    </row>
    <row r="15" spans="1:2">
      <c r="A15">
        <f t="shared" si="0"/>
        <v>130</v>
      </c>
      <c r="B15">
        <v>35</v>
      </c>
    </row>
    <row r="16" spans="1:2">
      <c r="A16">
        <f t="shared" si="0"/>
        <v>140</v>
      </c>
      <c r="B16">
        <v>32.299999999999997</v>
      </c>
    </row>
    <row r="17" spans="1:2">
      <c r="A17">
        <f t="shared" si="0"/>
        <v>150</v>
      </c>
      <c r="B17">
        <v>30</v>
      </c>
    </row>
    <row r="18" spans="1:2">
      <c r="A18">
        <f t="shared" si="0"/>
        <v>160</v>
      </c>
      <c r="B18">
        <v>27.9</v>
      </c>
    </row>
    <row r="19" spans="1:2">
      <c r="A19">
        <f t="shared" si="0"/>
        <v>170</v>
      </c>
      <c r="B19">
        <v>26.6</v>
      </c>
    </row>
    <row r="20" spans="1:2">
      <c r="A20">
        <f t="shared" si="0"/>
        <v>180</v>
      </c>
      <c r="B20">
        <v>26.9</v>
      </c>
    </row>
    <row r="21" spans="1:2">
      <c r="A21">
        <f t="shared" si="0"/>
        <v>190</v>
      </c>
      <c r="B21">
        <v>27.3</v>
      </c>
    </row>
    <row r="22" spans="1:2">
      <c r="A22">
        <f t="shared" si="0"/>
        <v>200</v>
      </c>
      <c r="B22">
        <v>29</v>
      </c>
    </row>
    <row r="23" spans="1:2">
      <c r="A23">
        <f t="shared" si="0"/>
        <v>210</v>
      </c>
      <c r="B23">
        <v>31.2</v>
      </c>
    </row>
    <row r="24" spans="1:2">
      <c r="A24">
        <f t="shared" si="0"/>
        <v>220</v>
      </c>
      <c r="B24">
        <v>33.700000000000003</v>
      </c>
    </row>
    <row r="25" spans="1:2">
      <c r="A25">
        <f t="shared" si="0"/>
        <v>230</v>
      </c>
      <c r="B25">
        <v>35.700000000000003</v>
      </c>
    </row>
    <row r="26" spans="1:2">
      <c r="A26">
        <f t="shared" si="0"/>
        <v>240</v>
      </c>
      <c r="B26">
        <v>37.5</v>
      </c>
    </row>
    <row r="27" spans="1:2">
      <c r="A27">
        <f t="shared" si="0"/>
        <v>250</v>
      </c>
      <c r="B27">
        <v>39</v>
      </c>
    </row>
    <row r="28" spans="1:2">
      <c r="A28">
        <f t="shared" si="0"/>
        <v>260</v>
      </c>
      <c r="B28">
        <v>39.799999999999997</v>
      </c>
    </row>
    <row r="29" spans="1:2">
      <c r="A29">
        <f t="shared" si="0"/>
        <v>270</v>
      </c>
      <c r="B29">
        <v>39.799999999999997</v>
      </c>
    </row>
    <row r="30" spans="1:2">
      <c r="A30">
        <f t="shared" si="0"/>
        <v>280</v>
      </c>
      <c r="B30">
        <v>39.5</v>
      </c>
    </row>
    <row r="31" spans="1:2">
      <c r="A31">
        <f t="shared" si="0"/>
        <v>290</v>
      </c>
      <c r="B31">
        <v>38.200000000000003</v>
      </c>
    </row>
    <row r="32" spans="1:2">
      <c r="A32">
        <f t="shared" si="0"/>
        <v>300</v>
      </c>
      <c r="B32">
        <v>36.4</v>
      </c>
    </row>
    <row r="33" spans="1:2">
      <c r="A33">
        <f t="shared" si="0"/>
        <v>310</v>
      </c>
      <c r="B33">
        <v>34.4</v>
      </c>
    </row>
    <row r="34" spans="1:2">
      <c r="A34">
        <f t="shared" si="0"/>
        <v>320</v>
      </c>
      <c r="B34">
        <v>31.9</v>
      </c>
    </row>
    <row r="35" spans="1:2">
      <c r="A35">
        <f t="shared" si="0"/>
        <v>330</v>
      </c>
      <c r="B35">
        <v>29.7</v>
      </c>
    </row>
    <row r="36" spans="1:2">
      <c r="A36">
        <f t="shared" si="0"/>
        <v>340</v>
      </c>
      <c r="B36">
        <v>27.7</v>
      </c>
    </row>
    <row r="37" spans="1:2">
      <c r="A37">
        <f t="shared" si="0"/>
        <v>350</v>
      </c>
      <c r="B37">
        <v>26.7</v>
      </c>
    </row>
    <row r="38" spans="1:2">
      <c r="A38">
        <v>2</v>
      </c>
      <c r="B38">
        <v>26.6</v>
      </c>
    </row>
    <row r="39" spans="1:2">
      <c r="A39">
        <v>4</v>
      </c>
      <c r="B39">
        <v>26.8</v>
      </c>
    </row>
    <row r="40" spans="1:2">
      <c r="A40">
        <v>6</v>
      </c>
      <c r="B40">
        <v>27.1</v>
      </c>
    </row>
    <row r="41" spans="1:2">
      <c r="A41">
        <v>358</v>
      </c>
      <c r="B41">
        <v>26.5</v>
      </c>
    </row>
    <row r="42" spans="1:2">
      <c r="A42">
        <v>356</v>
      </c>
      <c r="B42">
        <v>26.3</v>
      </c>
    </row>
    <row r="43" spans="1:2">
      <c r="A43">
        <v>354</v>
      </c>
      <c r="B43">
        <v>26.5</v>
      </c>
    </row>
    <row r="44" spans="1:2">
      <c r="A44">
        <v>84</v>
      </c>
      <c r="B44">
        <v>40.700000000000003</v>
      </c>
    </row>
    <row r="45" spans="1:2">
      <c r="A45">
        <v>86</v>
      </c>
      <c r="B45">
        <v>40.700000000000003</v>
      </c>
    </row>
    <row r="46" spans="1:2">
      <c r="A46">
        <v>88</v>
      </c>
      <c r="B46">
        <v>40.4</v>
      </c>
    </row>
    <row r="47" spans="1:2">
      <c r="A47">
        <v>92</v>
      </c>
      <c r="B47">
        <v>40.5</v>
      </c>
    </row>
    <row r="48" spans="1:2">
      <c r="A48">
        <v>94</v>
      </c>
      <c r="B48">
        <v>40.299999999999997</v>
      </c>
    </row>
    <row r="49" spans="1:2">
      <c r="A49">
        <v>96</v>
      </c>
      <c r="B49">
        <v>40.299999999999997</v>
      </c>
    </row>
    <row r="50" spans="1:2">
      <c r="A50">
        <v>174</v>
      </c>
      <c r="B50">
        <v>26.5</v>
      </c>
    </row>
    <row r="51" spans="1:2">
      <c r="A51">
        <v>176</v>
      </c>
      <c r="B51">
        <v>26.7</v>
      </c>
    </row>
    <row r="52" spans="1:2">
      <c r="A52">
        <v>178</v>
      </c>
      <c r="B52">
        <v>26.5</v>
      </c>
    </row>
    <row r="53" spans="1:2">
      <c r="A53">
        <v>182</v>
      </c>
      <c r="B53">
        <v>26.6</v>
      </c>
    </row>
    <row r="54" spans="1:2">
      <c r="A54">
        <v>184</v>
      </c>
      <c r="B54">
        <v>26.9</v>
      </c>
    </row>
    <row r="55" spans="1:2">
      <c r="A55">
        <v>186</v>
      </c>
      <c r="B55">
        <v>26.8</v>
      </c>
    </row>
    <row r="56" spans="1:2">
      <c r="A56">
        <v>264</v>
      </c>
      <c r="B56">
        <v>40</v>
      </c>
    </row>
    <row r="57" spans="1:2">
      <c r="A57">
        <v>266</v>
      </c>
      <c r="B57">
        <v>40.200000000000003</v>
      </c>
    </row>
    <row r="58" spans="1:2">
      <c r="A58">
        <v>268</v>
      </c>
      <c r="B58">
        <v>39.799999999999997</v>
      </c>
    </row>
    <row r="59" spans="1:2">
      <c r="A59">
        <v>272</v>
      </c>
      <c r="B59">
        <v>40</v>
      </c>
    </row>
    <row r="60" spans="1:2">
      <c r="A60">
        <v>274</v>
      </c>
      <c r="B60">
        <v>39.799999999999997</v>
      </c>
    </row>
    <row r="61" spans="1:2">
      <c r="A61">
        <v>276</v>
      </c>
      <c r="B61">
        <v>39.799999999999997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AECA-7870-2B46-BF3D-C1756A9B4CF7}">
  <dimension ref="A1:B61"/>
  <sheetViews>
    <sheetView workbookViewId="0">
      <selection activeCell="B61" sqref="A2:B61"/>
    </sheetView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70.5</v>
      </c>
    </row>
    <row r="3" spans="1:2">
      <c r="A3">
        <f>A2+10</f>
        <v>10</v>
      </c>
      <c r="B3">
        <v>72.7</v>
      </c>
    </row>
    <row r="4" spans="1:2">
      <c r="A4">
        <f t="shared" ref="A4:A37" si="0">A3+10</f>
        <v>20</v>
      </c>
      <c r="B4">
        <v>78</v>
      </c>
    </row>
    <row r="5" spans="1:2">
      <c r="A5">
        <f t="shared" si="0"/>
        <v>30</v>
      </c>
      <c r="B5">
        <v>84.6</v>
      </c>
    </row>
    <row r="6" spans="1:2">
      <c r="A6">
        <f t="shared" si="0"/>
        <v>40</v>
      </c>
      <c r="B6">
        <v>90.9</v>
      </c>
    </row>
    <row r="7" spans="1:2">
      <c r="A7">
        <f t="shared" si="0"/>
        <v>50</v>
      </c>
      <c r="B7">
        <v>96.5</v>
      </c>
    </row>
    <row r="8" spans="1:2">
      <c r="A8">
        <f t="shared" si="0"/>
        <v>60</v>
      </c>
      <c r="B8">
        <v>100.7</v>
      </c>
    </row>
    <row r="9" spans="1:2">
      <c r="A9">
        <f t="shared" si="0"/>
        <v>70</v>
      </c>
      <c r="B9">
        <v>103.6</v>
      </c>
    </row>
    <row r="10" spans="1:2">
      <c r="A10">
        <f t="shared" si="0"/>
        <v>80</v>
      </c>
      <c r="B10">
        <v>105</v>
      </c>
    </row>
    <row r="11" spans="1:2">
      <c r="A11">
        <f t="shared" si="0"/>
        <v>90</v>
      </c>
      <c r="B11">
        <v>105.6</v>
      </c>
    </row>
    <row r="12" spans="1:2">
      <c r="A12">
        <f t="shared" si="0"/>
        <v>100</v>
      </c>
      <c r="B12">
        <v>104</v>
      </c>
    </row>
    <row r="13" spans="1:2">
      <c r="A13">
        <f t="shared" si="0"/>
        <v>110</v>
      </c>
      <c r="B13">
        <v>101.6</v>
      </c>
    </row>
    <row r="14" spans="1:2">
      <c r="A14">
        <f t="shared" si="0"/>
        <v>120</v>
      </c>
      <c r="B14">
        <v>98</v>
      </c>
    </row>
    <row r="15" spans="1:2">
      <c r="A15">
        <f t="shared" si="0"/>
        <v>130</v>
      </c>
      <c r="B15">
        <v>93.3</v>
      </c>
    </row>
    <row r="16" spans="1:2">
      <c r="A16">
        <f t="shared" si="0"/>
        <v>140</v>
      </c>
      <c r="B16">
        <v>87.8</v>
      </c>
    </row>
    <row r="17" spans="1:2">
      <c r="A17">
        <f t="shared" si="0"/>
        <v>150</v>
      </c>
      <c r="B17">
        <v>80.599999999999994</v>
      </c>
    </row>
    <row r="18" spans="1:2">
      <c r="A18">
        <f t="shared" si="0"/>
        <v>160</v>
      </c>
      <c r="B18">
        <v>74.900000000000006</v>
      </c>
    </row>
    <row r="19" spans="1:2">
      <c r="A19">
        <f t="shared" si="0"/>
        <v>170</v>
      </c>
      <c r="B19">
        <v>71</v>
      </c>
    </row>
    <row r="20" spans="1:2">
      <c r="A20">
        <f t="shared" si="0"/>
        <v>180</v>
      </c>
      <c r="B20">
        <v>70.099999999999994</v>
      </c>
    </row>
    <row r="21" spans="1:2">
      <c r="A21">
        <f t="shared" si="0"/>
        <v>190</v>
      </c>
      <c r="B21">
        <v>72.599999999999994</v>
      </c>
    </row>
    <row r="22" spans="1:2">
      <c r="A22">
        <f t="shared" si="0"/>
        <v>200</v>
      </c>
      <c r="B22">
        <v>78</v>
      </c>
    </row>
    <row r="23" spans="1:2">
      <c r="A23">
        <f t="shared" si="0"/>
        <v>210</v>
      </c>
      <c r="B23">
        <v>84.2</v>
      </c>
    </row>
    <row r="24" spans="1:2">
      <c r="A24">
        <f t="shared" si="0"/>
        <v>220</v>
      </c>
      <c r="B24">
        <v>90.2</v>
      </c>
    </row>
    <row r="25" spans="1:2">
      <c r="A25">
        <f t="shared" si="0"/>
        <v>230</v>
      </c>
      <c r="B25">
        <v>95.6</v>
      </c>
    </row>
    <row r="26" spans="1:2">
      <c r="A26">
        <f t="shared" si="0"/>
        <v>240</v>
      </c>
      <c r="B26">
        <v>100</v>
      </c>
    </row>
    <row r="27" spans="1:2">
      <c r="A27">
        <f t="shared" si="0"/>
        <v>250</v>
      </c>
      <c r="B27">
        <v>103.1</v>
      </c>
    </row>
    <row r="28" spans="1:2">
      <c r="A28">
        <f t="shared" si="0"/>
        <v>260</v>
      </c>
      <c r="B28">
        <v>105</v>
      </c>
    </row>
    <row r="29" spans="1:2">
      <c r="A29">
        <f t="shared" si="0"/>
        <v>270</v>
      </c>
      <c r="B29">
        <v>105.5</v>
      </c>
    </row>
    <row r="30" spans="1:2">
      <c r="A30">
        <f t="shared" si="0"/>
        <v>280</v>
      </c>
      <c r="B30">
        <v>104.3</v>
      </c>
    </row>
    <row r="31" spans="1:2">
      <c r="A31">
        <f t="shared" si="0"/>
        <v>290</v>
      </c>
      <c r="B31">
        <v>102</v>
      </c>
    </row>
    <row r="32" spans="1:2">
      <c r="A32">
        <f t="shared" si="0"/>
        <v>300</v>
      </c>
      <c r="B32">
        <v>98.4</v>
      </c>
    </row>
    <row r="33" spans="1:2">
      <c r="A33">
        <f t="shared" si="0"/>
        <v>310</v>
      </c>
      <c r="B33">
        <v>93.5</v>
      </c>
    </row>
    <row r="34" spans="1:2">
      <c r="A34">
        <f t="shared" si="0"/>
        <v>320</v>
      </c>
      <c r="B34">
        <v>87.7</v>
      </c>
    </row>
    <row r="35" spans="1:2">
      <c r="A35">
        <f t="shared" si="0"/>
        <v>330</v>
      </c>
      <c r="B35">
        <v>81.099999999999994</v>
      </c>
    </row>
    <row r="36" spans="1:2">
      <c r="A36">
        <f t="shared" si="0"/>
        <v>340</v>
      </c>
      <c r="B36">
        <v>75.2</v>
      </c>
    </row>
    <row r="37" spans="1:2">
      <c r="A37">
        <f t="shared" si="0"/>
        <v>350</v>
      </c>
      <c r="B37">
        <v>70.900000000000006</v>
      </c>
    </row>
    <row r="38" spans="1:2">
      <c r="A38">
        <v>2</v>
      </c>
      <c r="B38">
        <v>70.599999999999994</v>
      </c>
    </row>
    <row r="39" spans="1:2">
      <c r="A39">
        <v>4</v>
      </c>
      <c r="B39">
        <v>70.7</v>
      </c>
    </row>
    <row r="40" spans="1:2">
      <c r="A40">
        <v>6</v>
      </c>
      <c r="B40">
        <v>71.400000000000006</v>
      </c>
    </row>
    <row r="41" spans="1:2">
      <c r="A41">
        <v>358</v>
      </c>
      <c r="B41">
        <v>69.5</v>
      </c>
    </row>
    <row r="42" spans="1:2">
      <c r="A42">
        <v>356</v>
      </c>
      <c r="B42">
        <v>69.900000000000006</v>
      </c>
    </row>
    <row r="43" spans="1:2">
      <c r="A43">
        <v>354</v>
      </c>
      <c r="B43">
        <v>70</v>
      </c>
    </row>
    <row r="44" spans="1:2">
      <c r="A44">
        <v>84</v>
      </c>
      <c r="B44">
        <v>105.6</v>
      </c>
    </row>
    <row r="45" spans="1:2">
      <c r="A45">
        <v>86</v>
      </c>
      <c r="B45">
        <v>105.5</v>
      </c>
    </row>
    <row r="46" spans="1:2">
      <c r="A46">
        <v>88</v>
      </c>
      <c r="B46">
        <v>105.6</v>
      </c>
    </row>
    <row r="47" spans="1:2">
      <c r="A47">
        <v>92</v>
      </c>
      <c r="B47">
        <v>105</v>
      </c>
    </row>
    <row r="48" spans="1:2">
      <c r="A48">
        <v>94</v>
      </c>
      <c r="B48">
        <v>105</v>
      </c>
    </row>
    <row r="49" spans="1:2">
      <c r="A49">
        <v>96</v>
      </c>
      <c r="B49">
        <v>104.6</v>
      </c>
    </row>
    <row r="50" spans="1:2">
      <c r="A50">
        <v>174</v>
      </c>
      <c r="B50">
        <v>70.2</v>
      </c>
    </row>
    <row r="51" spans="1:2">
      <c r="A51">
        <v>176</v>
      </c>
      <c r="B51">
        <v>69.900000000000006</v>
      </c>
    </row>
    <row r="52" spans="1:2">
      <c r="A52">
        <v>178</v>
      </c>
      <c r="B52">
        <v>69.8</v>
      </c>
    </row>
    <row r="53" spans="1:2">
      <c r="A53">
        <v>182</v>
      </c>
      <c r="B53">
        <v>70.599999999999994</v>
      </c>
    </row>
    <row r="54" spans="1:2">
      <c r="A54">
        <v>184</v>
      </c>
      <c r="B54">
        <v>70.8</v>
      </c>
    </row>
    <row r="55" spans="1:2">
      <c r="A55">
        <v>186</v>
      </c>
      <c r="B55">
        <v>71.3</v>
      </c>
    </row>
    <row r="56" spans="1:2">
      <c r="A56">
        <v>264</v>
      </c>
      <c r="B56">
        <v>105.4</v>
      </c>
    </row>
    <row r="57" spans="1:2">
      <c r="A57">
        <v>266</v>
      </c>
      <c r="B57">
        <v>105.4</v>
      </c>
    </row>
    <row r="58" spans="1:2">
      <c r="A58">
        <v>268</v>
      </c>
      <c r="B58">
        <v>105.4</v>
      </c>
    </row>
    <row r="59" spans="1:2">
      <c r="A59">
        <v>272</v>
      </c>
      <c r="B59">
        <v>105.3</v>
      </c>
    </row>
    <row r="60" spans="1:2">
      <c r="A60">
        <v>274</v>
      </c>
      <c r="B60">
        <v>105.1</v>
      </c>
    </row>
    <row r="61" spans="1:2">
      <c r="A61">
        <v>276</v>
      </c>
      <c r="B61">
        <v>105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90BA-F2E8-FA4D-A644-8BD130B5687F}">
  <dimension ref="A1:B61"/>
  <sheetViews>
    <sheetView workbookViewId="0">
      <selection activeCell="E11" sqref="E11"/>
    </sheetView>
  </sheetViews>
  <sheetFormatPr defaultColWidth="10.90625" defaultRowHeight="18"/>
  <sheetData>
    <row r="1" spans="1:2">
      <c r="A1" t="s">
        <v>14</v>
      </c>
      <c r="B1" t="s">
        <v>15</v>
      </c>
    </row>
    <row r="2" spans="1:2">
      <c r="A2">
        <v>0</v>
      </c>
      <c r="B2">
        <v>38.1</v>
      </c>
    </row>
    <row r="3" spans="1:2">
      <c r="A3">
        <f>A2+10</f>
        <v>10</v>
      </c>
      <c r="B3">
        <v>38.799999999999997</v>
      </c>
    </row>
    <row r="4" spans="1:2">
      <c r="A4">
        <f t="shared" ref="A4:A37" si="0">A3+10</f>
        <v>20</v>
      </c>
      <c r="B4">
        <v>41.2</v>
      </c>
    </row>
    <row r="5" spans="1:2">
      <c r="A5">
        <f t="shared" si="0"/>
        <v>30</v>
      </c>
      <c r="B5">
        <v>44.1</v>
      </c>
    </row>
    <row r="6" spans="1:2">
      <c r="A6">
        <f t="shared" si="0"/>
        <v>40</v>
      </c>
      <c r="B6">
        <v>46.5</v>
      </c>
    </row>
    <row r="7" spans="1:2">
      <c r="A7">
        <f t="shared" si="0"/>
        <v>50</v>
      </c>
      <c r="B7">
        <v>49.9</v>
      </c>
    </row>
    <row r="8" spans="1:2">
      <c r="A8">
        <f t="shared" si="0"/>
        <v>60</v>
      </c>
      <c r="B8">
        <v>53.7</v>
      </c>
    </row>
    <row r="9" spans="1:2">
      <c r="A9">
        <f t="shared" si="0"/>
        <v>70</v>
      </c>
      <c r="B9">
        <v>53.8</v>
      </c>
    </row>
    <row r="10" spans="1:2">
      <c r="A10">
        <f t="shared" si="0"/>
        <v>80</v>
      </c>
      <c r="B10">
        <v>54.5</v>
      </c>
    </row>
    <row r="11" spans="1:2">
      <c r="A11">
        <f t="shared" si="0"/>
        <v>90</v>
      </c>
      <c r="B11">
        <v>53.9</v>
      </c>
    </row>
    <row r="12" spans="1:2">
      <c r="A12">
        <f t="shared" si="0"/>
        <v>100</v>
      </c>
      <c r="B12">
        <v>52.9</v>
      </c>
    </row>
    <row r="13" spans="1:2">
      <c r="A13">
        <f t="shared" si="0"/>
        <v>110</v>
      </c>
      <c r="B13">
        <v>51.7</v>
      </c>
    </row>
    <row r="14" spans="1:2">
      <c r="A14">
        <f t="shared" si="0"/>
        <v>120</v>
      </c>
      <c r="B14">
        <v>50.4</v>
      </c>
    </row>
    <row r="15" spans="1:2">
      <c r="A15">
        <f t="shared" si="0"/>
        <v>130</v>
      </c>
      <c r="B15">
        <v>47</v>
      </c>
    </row>
    <row r="16" spans="1:2">
      <c r="A16">
        <f t="shared" si="0"/>
        <v>140</v>
      </c>
      <c r="B16">
        <v>43.8</v>
      </c>
    </row>
    <row r="17" spans="1:2">
      <c r="A17">
        <f t="shared" si="0"/>
        <v>150</v>
      </c>
      <c r="B17">
        <v>41</v>
      </c>
    </row>
    <row r="18" spans="1:2">
      <c r="A18">
        <f t="shared" si="0"/>
        <v>160</v>
      </c>
      <c r="B18">
        <v>38.299999999999997</v>
      </c>
    </row>
    <row r="19" spans="1:2">
      <c r="A19">
        <f t="shared" si="0"/>
        <v>170</v>
      </c>
      <c r="B19">
        <v>36.700000000000003</v>
      </c>
    </row>
    <row r="20" spans="1:2">
      <c r="A20">
        <f t="shared" si="0"/>
        <v>180</v>
      </c>
      <c r="B20">
        <v>36.4</v>
      </c>
    </row>
    <row r="21" spans="1:2">
      <c r="A21">
        <f t="shared" si="0"/>
        <v>190</v>
      </c>
      <c r="B21">
        <v>38.5</v>
      </c>
    </row>
    <row r="22" spans="1:2">
      <c r="A22">
        <f t="shared" si="0"/>
        <v>200</v>
      </c>
      <c r="B22">
        <v>40.1</v>
      </c>
    </row>
    <row r="23" spans="1:2">
      <c r="A23">
        <f t="shared" si="0"/>
        <v>210</v>
      </c>
      <c r="B23">
        <v>42.8</v>
      </c>
    </row>
    <row r="24" spans="1:2">
      <c r="A24">
        <f t="shared" si="0"/>
        <v>220</v>
      </c>
      <c r="B24">
        <v>45.6</v>
      </c>
    </row>
    <row r="25" spans="1:2">
      <c r="A25">
        <f t="shared" si="0"/>
        <v>230</v>
      </c>
      <c r="B25">
        <v>47.8</v>
      </c>
    </row>
    <row r="26" spans="1:2">
      <c r="A26">
        <f t="shared" si="0"/>
        <v>240</v>
      </c>
      <c r="B26">
        <v>50.3</v>
      </c>
    </row>
    <row r="27" spans="1:2">
      <c r="A27">
        <f t="shared" si="0"/>
        <v>250</v>
      </c>
      <c r="B27">
        <v>52.1</v>
      </c>
    </row>
    <row r="28" spans="1:2">
      <c r="A28">
        <f t="shared" si="0"/>
        <v>260</v>
      </c>
      <c r="B28">
        <v>53.4</v>
      </c>
    </row>
    <row r="29" spans="1:2">
      <c r="A29">
        <f t="shared" si="0"/>
        <v>270</v>
      </c>
      <c r="B29">
        <v>55</v>
      </c>
    </row>
    <row r="30" spans="1:2">
      <c r="A30">
        <f t="shared" si="0"/>
        <v>280</v>
      </c>
      <c r="B30">
        <v>53.9</v>
      </c>
    </row>
    <row r="31" spans="1:2">
      <c r="A31">
        <f t="shared" si="0"/>
        <v>290</v>
      </c>
      <c r="B31">
        <v>52.4</v>
      </c>
    </row>
    <row r="32" spans="1:2">
      <c r="A32">
        <f t="shared" si="0"/>
        <v>300</v>
      </c>
      <c r="B32">
        <v>51.1</v>
      </c>
    </row>
    <row r="33" spans="1:2">
      <c r="A33">
        <f t="shared" si="0"/>
        <v>310</v>
      </c>
      <c r="B33">
        <v>48.6</v>
      </c>
    </row>
    <row r="34" spans="1:2">
      <c r="A34">
        <f t="shared" si="0"/>
        <v>320</v>
      </c>
      <c r="B34">
        <v>45.9</v>
      </c>
    </row>
    <row r="35" spans="1:2">
      <c r="A35">
        <f t="shared" si="0"/>
        <v>330</v>
      </c>
      <c r="B35">
        <v>42.9</v>
      </c>
    </row>
    <row r="36" spans="1:2">
      <c r="A36">
        <f t="shared" si="0"/>
        <v>340</v>
      </c>
      <c r="B36">
        <v>40.4</v>
      </c>
    </row>
    <row r="37" spans="1:2">
      <c r="A37">
        <f t="shared" si="0"/>
        <v>350</v>
      </c>
      <c r="B37">
        <v>38.9</v>
      </c>
    </row>
    <row r="38" spans="1:2">
      <c r="A38">
        <v>2</v>
      </c>
      <c r="B38">
        <v>38</v>
      </c>
    </row>
    <row r="39" spans="1:2">
      <c r="A39">
        <v>4</v>
      </c>
      <c r="B39">
        <v>38.1</v>
      </c>
    </row>
    <row r="40" spans="1:2">
      <c r="A40">
        <v>6</v>
      </c>
      <c r="B40">
        <v>38.5</v>
      </c>
    </row>
    <row r="41" spans="1:2">
      <c r="A41">
        <v>358</v>
      </c>
      <c r="B41">
        <v>38</v>
      </c>
    </row>
    <row r="42" spans="1:2">
      <c r="A42">
        <v>356</v>
      </c>
      <c r="B42">
        <v>38.1</v>
      </c>
    </row>
    <row r="43" spans="1:2">
      <c r="A43">
        <v>354</v>
      </c>
      <c r="B43">
        <v>38.200000000000003</v>
      </c>
    </row>
    <row r="44" spans="1:2">
      <c r="A44">
        <v>84</v>
      </c>
      <c r="B44">
        <v>54.4</v>
      </c>
    </row>
    <row r="45" spans="1:2">
      <c r="A45">
        <v>86</v>
      </c>
      <c r="B45">
        <v>54.4</v>
      </c>
    </row>
    <row r="46" spans="1:2">
      <c r="A46">
        <v>88</v>
      </c>
      <c r="B46">
        <v>54</v>
      </c>
    </row>
    <row r="47" spans="1:2">
      <c r="A47">
        <v>92</v>
      </c>
      <c r="B47">
        <v>52.4</v>
      </c>
    </row>
    <row r="48" spans="1:2">
      <c r="A48">
        <v>94</v>
      </c>
      <c r="B48">
        <v>53.4</v>
      </c>
    </row>
    <row r="49" spans="1:2">
      <c r="A49">
        <v>96</v>
      </c>
      <c r="B49">
        <v>53.2</v>
      </c>
    </row>
    <row r="50" spans="1:2">
      <c r="A50">
        <v>174</v>
      </c>
      <c r="B50">
        <v>36.200000000000003</v>
      </c>
    </row>
    <row r="51" spans="1:2">
      <c r="A51">
        <v>176</v>
      </c>
      <c r="B51">
        <v>36.299999999999997</v>
      </c>
    </row>
    <row r="52" spans="1:2">
      <c r="A52">
        <v>178</v>
      </c>
      <c r="B52">
        <v>36</v>
      </c>
    </row>
    <row r="53" spans="1:2">
      <c r="A53">
        <v>182</v>
      </c>
      <c r="B53">
        <v>36.4</v>
      </c>
    </row>
    <row r="54" spans="1:2">
      <c r="A54">
        <v>184</v>
      </c>
      <c r="B54">
        <v>37.6</v>
      </c>
    </row>
    <row r="55" spans="1:2">
      <c r="A55">
        <v>186</v>
      </c>
      <c r="B55">
        <v>38</v>
      </c>
    </row>
    <row r="56" spans="1:2">
      <c r="A56">
        <v>264</v>
      </c>
      <c r="B56">
        <v>53.6</v>
      </c>
    </row>
    <row r="57" spans="1:2">
      <c r="A57">
        <v>266</v>
      </c>
      <c r="B57">
        <v>53.2</v>
      </c>
    </row>
    <row r="58" spans="1:2">
      <c r="A58">
        <v>268</v>
      </c>
      <c r="B58">
        <v>55</v>
      </c>
    </row>
    <row r="59" spans="1:2">
      <c r="A59">
        <v>272</v>
      </c>
      <c r="B59">
        <v>55.1</v>
      </c>
    </row>
    <row r="60" spans="1:2">
      <c r="A60">
        <v>274</v>
      </c>
      <c r="B60">
        <v>54.9</v>
      </c>
    </row>
    <row r="61" spans="1:2">
      <c r="A61">
        <v>276</v>
      </c>
      <c r="B61">
        <v>54.9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voltage vs wavelength</vt:lpstr>
      <vt:lpstr>extinction ratio insertion loss</vt:lpstr>
      <vt:lpstr>characterization of polarizer</vt:lpstr>
      <vt:lpstr>1G2 750</vt:lpstr>
      <vt:lpstr>1G2 550</vt:lpstr>
      <vt:lpstr>2G2 750</vt:lpstr>
      <vt:lpstr>2G2 550</vt:lpstr>
      <vt:lpstr>3G2 750</vt:lpstr>
      <vt:lpstr>3G2 550</vt:lpstr>
      <vt:lpstr>half waveplate 1G2</vt:lpstr>
      <vt:lpstr>extra data incorrect setup</vt:lpstr>
      <vt:lpstr>1G2 750 half wave</vt:lpstr>
      <vt:lpstr>2G2 750 half wave</vt:lpstr>
      <vt:lpstr>3G2 750 half wave</vt:lpstr>
      <vt:lpstr>1G2 550 half wave</vt:lpstr>
      <vt:lpstr>2G2 550 half wave</vt:lpstr>
      <vt:lpstr>3G2 550 half 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</cp:lastModifiedBy>
  <dcterms:created xsi:type="dcterms:W3CDTF">2019-09-11T19:07:48Z</dcterms:created>
  <dcterms:modified xsi:type="dcterms:W3CDTF">2019-09-18T15:53:37Z</dcterms:modified>
</cp:coreProperties>
</file>