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24226"/>
  <mc:AlternateContent xmlns:mc="http://schemas.openxmlformats.org/markup-compatibility/2006">
    <mc:Choice Requires="x15">
      <x15ac:absPath xmlns:x15ac="http://schemas.microsoft.com/office/spreadsheetml/2010/11/ac" url="\\nessie\HSURV\Iz\S199-H527\School\2016-17_school_data\"/>
    </mc:Choice>
  </mc:AlternateContent>
  <bookViews>
    <workbookView xWindow="0" yWindow="0" windowWidth="19200" windowHeight="11370"/>
  </bookViews>
  <sheets>
    <sheet name="Description of terminology" sheetId="4" r:id="rId1"/>
    <sheet name="School summary data 2016-17" sheetId="1" r:id="rId2"/>
    <sheet name="Historic summary data 2010-2016" sheetId="2" r:id="rId3"/>
    <sheet name="Grade K,1&amp;7,8 historic summary" sheetId="3" r:id="rId4"/>
  </sheets>
  <calcPr calcId="171027"/>
</workbook>
</file>

<file path=xl/calcChain.xml><?xml version="1.0" encoding="utf-8"?>
<calcChain xmlns="http://schemas.openxmlformats.org/spreadsheetml/2006/main">
  <c r="B69" i="1" l="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B70" i="1"/>
  <c r="C70" i="1"/>
  <c r="D70" i="1"/>
  <c r="H70" i="1"/>
  <c r="I70" i="1"/>
  <c r="M70" i="1"/>
  <c r="N70" i="1"/>
  <c r="R70" i="1"/>
  <c r="S70" i="1"/>
  <c r="W70" i="1"/>
  <c r="X70" i="1"/>
  <c r="AB70" i="1"/>
  <c r="AC70" i="1"/>
  <c r="AD70" i="1"/>
  <c r="C66" i="3" l="1"/>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G67" i="3" s="1"/>
  <c r="AH66" i="3"/>
  <c r="AI66" i="3"/>
  <c r="AJ66" i="3"/>
  <c r="B66" i="3"/>
  <c r="W67" i="3" s="1"/>
  <c r="AJ61" i="3"/>
  <c r="AI61" i="3"/>
  <c r="AH61" i="3"/>
  <c r="AG61" i="3"/>
  <c r="AG62" i="3" s="1"/>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C61" i="3"/>
  <c r="B6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B12" i="3"/>
  <c r="B25" i="3"/>
  <c r="C25" i="3"/>
  <c r="D25" i="3"/>
  <c r="E25" i="3"/>
  <c r="F25" i="3"/>
  <c r="G25" i="3"/>
  <c r="H25" i="3"/>
  <c r="I25" i="3"/>
  <c r="J25" i="3"/>
  <c r="J26" i="3" s="1"/>
  <c r="K25" i="3"/>
  <c r="L25" i="3"/>
  <c r="M25" i="3"/>
  <c r="N25" i="3"/>
  <c r="O25" i="3"/>
  <c r="P25" i="3"/>
  <c r="Q25" i="3"/>
  <c r="R25" i="3"/>
  <c r="S25" i="3"/>
  <c r="T25" i="3"/>
  <c r="U25" i="3"/>
  <c r="V25" i="3"/>
  <c r="V26" i="3" s="1"/>
  <c r="W25" i="3"/>
  <c r="X25" i="3"/>
  <c r="Y25" i="3"/>
  <c r="Z25" i="3"/>
  <c r="AA25" i="3"/>
  <c r="AB25" i="3"/>
  <c r="AC25" i="3"/>
  <c r="AD25" i="3"/>
  <c r="AE25" i="3"/>
  <c r="AF25"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D7" i="3"/>
  <c r="AC7" i="3"/>
  <c r="AB7" i="3"/>
  <c r="AA7" i="3"/>
  <c r="Z7" i="3"/>
  <c r="Y7" i="3"/>
  <c r="X7" i="3"/>
  <c r="W7" i="3"/>
  <c r="V7" i="3"/>
  <c r="U7" i="3"/>
  <c r="T7" i="3"/>
  <c r="S7" i="3"/>
  <c r="R7" i="3"/>
  <c r="Q7" i="3"/>
  <c r="P7" i="3"/>
  <c r="O7" i="3"/>
  <c r="N7" i="3"/>
  <c r="M7" i="3"/>
  <c r="L7" i="3"/>
  <c r="K7" i="3"/>
  <c r="J7" i="3"/>
  <c r="I7" i="3"/>
  <c r="H7" i="3"/>
  <c r="G7" i="3"/>
  <c r="F7" i="3"/>
  <c r="E7" i="3"/>
  <c r="D7" i="3"/>
  <c r="C7" i="3"/>
  <c r="B7" i="3"/>
  <c r="P26" i="3" l="1"/>
  <c r="R13" i="3"/>
  <c r="N13" i="3"/>
  <c r="M62" i="3"/>
  <c r="AF67" i="3"/>
  <c r="AC67" i="3"/>
  <c r="M67" i="3"/>
  <c r="B67" i="3"/>
  <c r="H67" i="3"/>
  <c r="D67" i="3"/>
  <c r="AD67" i="3"/>
  <c r="R67" i="3"/>
  <c r="N67" i="3"/>
  <c r="C67" i="3"/>
  <c r="R62" i="3"/>
  <c r="I67" i="3"/>
  <c r="X67" i="3"/>
  <c r="D26" i="3"/>
  <c r="AB13" i="3"/>
  <c r="X13" i="3"/>
  <c r="H13" i="3"/>
  <c r="D13" i="3"/>
  <c r="AF62" i="3"/>
  <c r="S67" i="3"/>
  <c r="N62" i="3"/>
  <c r="AD62" i="3"/>
  <c r="C62" i="3"/>
  <c r="S62" i="3"/>
  <c r="W62" i="3"/>
  <c r="AB26" i="3"/>
  <c r="D62" i="3"/>
  <c r="H62" i="3"/>
  <c r="X62" i="3"/>
  <c r="AB62" i="3"/>
  <c r="AB67" i="3"/>
  <c r="X8" i="3"/>
  <c r="B13" i="3"/>
  <c r="I62" i="3"/>
  <c r="AC62" i="3"/>
  <c r="B62" i="3"/>
  <c r="U26" i="3"/>
  <c r="I26" i="3"/>
  <c r="W13" i="3"/>
  <c r="S13" i="3"/>
  <c r="C13" i="3"/>
  <c r="AD13" i="3"/>
  <c r="AB8" i="3"/>
  <c r="N8" i="3"/>
  <c r="AA26" i="3"/>
  <c r="O26" i="3"/>
  <c r="C26" i="3"/>
  <c r="AC13" i="3"/>
  <c r="M13" i="3"/>
  <c r="I13" i="3"/>
  <c r="R8" i="3"/>
  <c r="AD8" i="3"/>
  <c r="C8" i="3"/>
  <c r="S8" i="3"/>
  <c r="W8" i="3"/>
  <c r="D8" i="3"/>
  <c r="B8" i="3"/>
  <c r="I8" i="3"/>
  <c r="M8" i="3"/>
  <c r="AC8" i="3"/>
  <c r="H8" i="3"/>
  <c r="B14" i="2" l="1"/>
  <c r="H15" i="2" s="1"/>
  <c r="C14" i="2"/>
  <c r="C15" i="2" s="1"/>
  <c r="D14" i="2"/>
  <c r="E14" i="2"/>
  <c r="F14" i="2"/>
  <c r="G14" i="2"/>
  <c r="H14" i="2"/>
  <c r="I14" i="2"/>
  <c r="J14" i="2"/>
  <c r="K14" i="2"/>
  <c r="L14" i="2"/>
  <c r="M14" i="2"/>
  <c r="N14" i="2"/>
  <c r="O14" i="2"/>
  <c r="P14" i="2"/>
  <c r="Q14" i="2"/>
  <c r="R14" i="2"/>
  <c r="R15" i="2" s="1"/>
  <c r="S14" i="2"/>
  <c r="S15" i="2" s="1"/>
  <c r="T14" i="2"/>
  <c r="U14" i="2"/>
  <c r="V14" i="2"/>
  <c r="W14" i="2"/>
  <c r="W15" i="2" s="1"/>
  <c r="X14" i="2"/>
  <c r="Y14" i="2"/>
  <c r="Z14" i="2"/>
  <c r="AA14" i="2"/>
  <c r="AB14" i="2"/>
  <c r="AC14" i="2"/>
  <c r="AD14" i="2"/>
  <c r="B15" i="2" s="1"/>
  <c r="AE14" i="2"/>
  <c r="AG15" i="2" s="1"/>
  <c r="AF14" i="2"/>
  <c r="AG14" i="2"/>
  <c r="AH14" i="2"/>
  <c r="AI14" i="2"/>
  <c r="AJ14" i="2"/>
  <c r="N15" i="2"/>
  <c r="X15" i="2"/>
  <c r="W9" i="2"/>
  <c r="AD8" i="2"/>
  <c r="AC8" i="2"/>
  <c r="AC9" i="2" s="1"/>
  <c r="AB8" i="2"/>
  <c r="B9" i="2" s="1"/>
  <c r="AA8" i="2"/>
  <c r="Z8" i="2"/>
  <c r="Y8" i="2"/>
  <c r="X8" i="2"/>
  <c r="X9" i="2" s="1"/>
  <c r="W8" i="2"/>
  <c r="V8" i="2"/>
  <c r="U8" i="2"/>
  <c r="T8" i="2"/>
  <c r="S8" i="2"/>
  <c r="R8" i="2"/>
  <c r="Q8" i="2"/>
  <c r="P8" i="2"/>
  <c r="O8" i="2"/>
  <c r="N8" i="2"/>
  <c r="M8" i="2"/>
  <c r="M9" i="2" s="1"/>
  <c r="L8" i="2"/>
  <c r="K8" i="2"/>
  <c r="J8" i="2"/>
  <c r="I8" i="2"/>
  <c r="I9" i="2" s="1"/>
  <c r="H8" i="2"/>
  <c r="H9" i="2" s="1"/>
  <c r="G8" i="2"/>
  <c r="F8" i="2"/>
  <c r="E8" i="2"/>
  <c r="D8" i="2"/>
  <c r="D9" i="2" s="1"/>
  <c r="C8" i="2"/>
  <c r="C9" i="2" s="1"/>
  <c r="B8" i="2"/>
  <c r="C85" i="1"/>
  <c r="D85" i="1"/>
  <c r="H85" i="1"/>
  <c r="I85" i="1"/>
  <c r="M85" i="1"/>
  <c r="N85" i="1"/>
  <c r="N86" i="1" s="1"/>
  <c r="R85" i="1"/>
  <c r="S85" i="1"/>
  <c r="W85" i="1"/>
  <c r="X85" i="1"/>
  <c r="X86" i="1" s="1"/>
  <c r="AB85" i="1"/>
  <c r="AC85" i="1"/>
  <c r="AD85" i="1"/>
  <c r="AE85" i="1"/>
  <c r="AF85" i="1"/>
  <c r="AG85" i="1"/>
  <c r="B85" i="1"/>
  <c r="AJ77" i="1"/>
  <c r="AF78" i="1"/>
  <c r="X78" i="1"/>
  <c r="W78" i="1"/>
  <c r="M78" i="1"/>
  <c r="D78" i="1"/>
  <c r="C78" i="1"/>
  <c r="C77" i="1"/>
  <c r="D77" i="1"/>
  <c r="E77" i="1"/>
  <c r="F77" i="1"/>
  <c r="G77" i="1"/>
  <c r="H77" i="1"/>
  <c r="H78" i="1" s="1"/>
  <c r="I77" i="1"/>
  <c r="I78" i="1" s="1"/>
  <c r="J77" i="1"/>
  <c r="K77" i="1"/>
  <c r="L77" i="1"/>
  <c r="M77" i="1"/>
  <c r="N77" i="1"/>
  <c r="N78" i="1" s="1"/>
  <c r="O77" i="1"/>
  <c r="P77" i="1"/>
  <c r="Q77" i="1"/>
  <c r="R77" i="1"/>
  <c r="R78" i="1" s="1"/>
  <c r="S77" i="1"/>
  <c r="S78" i="1" s="1"/>
  <c r="T77" i="1"/>
  <c r="U77" i="1"/>
  <c r="V77" i="1"/>
  <c r="W77" i="1"/>
  <c r="X77" i="1"/>
  <c r="Y77" i="1"/>
  <c r="Z77" i="1"/>
  <c r="AA77" i="1"/>
  <c r="AB77" i="1"/>
  <c r="B78" i="1" s="1"/>
  <c r="AC77" i="1"/>
  <c r="AC78" i="1" s="1"/>
  <c r="AD77" i="1"/>
  <c r="AD78" i="1" s="1"/>
  <c r="AE77" i="1"/>
  <c r="AF77" i="1"/>
  <c r="AG77" i="1"/>
  <c r="AH77" i="1"/>
  <c r="AI77" i="1"/>
  <c r="B77" i="1"/>
  <c r="M15" i="2" l="1"/>
  <c r="D15" i="2"/>
  <c r="AG86" i="1"/>
  <c r="AF86" i="1"/>
  <c r="D86" i="1"/>
  <c r="W86" i="1"/>
  <c r="M86" i="1"/>
  <c r="C86" i="1"/>
  <c r="AD86" i="1"/>
  <c r="AC86" i="1"/>
  <c r="S86" i="1"/>
  <c r="I86" i="1"/>
  <c r="R86" i="1"/>
  <c r="H86" i="1"/>
  <c r="B86" i="1"/>
  <c r="AB78" i="1"/>
  <c r="AB86" i="1"/>
  <c r="AD9" i="2"/>
  <c r="AD15" i="2"/>
  <c r="AF15" i="2"/>
  <c r="N9" i="2"/>
  <c r="R9" i="2"/>
  <c r="AC15" i="2"/>
  <c r="I15" i="2"/>
  <c r="S9" i="2"/>
  <c r="AB15" i="2"/>
  <c r="AB9" i="2"/>
  <c r="AG78" i="1"/>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D105" i="3"/>
  <c r="C105" i="3"/>
  <c r="B105"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D100" i="3"/>
  <c r="C100" i="3"/>
  <c r="B100" i="3"/>
  <c r="AQ92" i="3"/>
  <c r="AP92" i="3"/>
  <c r="AO92" i="3"/>
  <c r="AN92" i="3"/>
  <c r="AM92" i="3"/>
  <c r="AL92" i="3"/>
  <c r="AK92" i="3"/>
  <c r="AJ92" i="3"/>
  <c r="AI92" i="3"/>
  <c r="AH92" i="3"/>
  <c r="AG92" i="3"/>
  <c r="AF92" i="3"/>
  <c r="AE92" i="3"/>
  <c r="AD92" i="3"/>
  <c r="AC92" i="3"/>
  <c r="AB92" i="3"/>
  <c r="AA92" i="3"/>
  <c r="Z92" i="3"/>
  <c r="Y92" i="3"/>
  <c r="X92" i="3"/>
  <c r="W92" i="3"/>
  <c r="V92" i="3"/>
  <c r="U92" i="3"/>
  <c r="T92" i="3"/>
  <c r="S92" i="3"/>
  <c r="R92" i="3"/>
  <c r="Q92" i="3"/>
  <c r="P92" i="3"/>
  <c r="O92" i="3"/>
  <c r="N92" i="3"/>
  <c r="M92" i="3"/>
  <c r="L92" i="3"/>
  <c r="K92" i="3"/>
  <c r="J92" i="3"/>
  <c r="I92" i="3"/>
  <c r="H92" i="3"/>
  <c r="G92" i="3"/>
  <c r="F92" i="3"/>
  <c r="E92" i="3"/>
  <c r="D92" i="3"/>
  <c r="C92" i="3"/>
  <c r="B92" i="3"/>
  <c r="AQ87" i="3"/>
  <c r="AP87" i="3"/>
  <c r="AO87" i="3"/>
  <c r="AN87" i="3"/>
  <c r="AM87" i="3"/>
  <c r="AL87" i="3"/>
  <c r="AK87" i="3"/>
  <c r="AJ87" i="3"/>
  <c r="AI87" i="3"/>
  <c r="AH87" i="3"/>
  <c r="AG87" i="3"/>
  <c r="AF87" i="3"/>
  <c r="AE87" i="3"/>
  <c r="AD87" i="3"/>
  <c r="AC87" i="3"/>
  <c r="AB87" i="3"/>
  <c r="AA87" i="3"/>
  <c r="Z87" i="3"/>
  <c r="Y87" i="3"/>
  <c r="X87" i="3"/>
  <c r="W87" i="3"/>
  <c r="V87" i="3"/>
  <c r="U87" i="3"/>
  <c r="T87" i="3"/>
  <c r="S87" i="3"/>
  <c r="R87" i="3"/>
  <c r="Q87" i="3"/>
  <c r="P87" i="3"/>
  <c r="O87" i="3"/>
  <c r="N87" i="3"/>
  <c r="M87" i="3"/>
  <c r="L87" i="3"/>
  <c r="K87" i="3"/>
  <c r="J87" i="3"/>
  <c r="I87" i="3"/>
  <c r="H87" i="3"/>
  <c r="G87" i="3"/>
  <c r="F87" i="3"/>
  <c r="E87" i="3"/>
  <c r="D87" i="3"/>
  <c r="C87" i="3"/>
  <c r="B87" i="3"/>
  <c r="AM80" i="3"/>
  <c r="AL80"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F79" i="3"/>
  <c r="E79" i="3"/>
  <c r="D79" i="3"/>
  <c r="C79" i="3"/>
  <c r="B79" i="3"/>
  <c r="AM75" i="3"/>
  <c r="AL75" i="3"/>
  <c r="B75"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I52" i="3" s="1"/>
  <c r="H51" i="3"/>
  <c r="G51" i="3"/>
  <c r="F51" i="3"/>
  <c r="E51" i="3"/>
  <c r="D51" i="3"/>
  <c r="C51" i="3"/>
  <c r="B51"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C47" i="3" s="1"/>
  <c r="B46" i="3"/>
  <c r="AJ38" i="3"/>
  <c r="AI38" i="3"/>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B38" i="3"/>
  <c r="AJ33" i="3"/>
  <c r="AI33" i="3"/>
  <c r="AH33" i="3"/>
  <c r="AG33" i="3"/>
  <c r="AJ25" i="3"/>
  <c r="AJ26" i="3" s="1"/>
  <c r="AI25" i="3"/>
  <c r="AI26" i="3" s="1"/>
  <c r="AH25" i="3"/>
  <c r="AH26" i="3" s="1"/>
  <c r="AG25" i="3"/>
  <c r="T105" i="2"/>
  <c r="S105" i="2"/>
  <c r="R105" i="2"/>
  <c r="Q105" i="2"/>
  <c r="P105" i="2"/>
  <c r="O105" i="2"/>
  <c r="N105" i="2"/>
  <c r="M105" i="2"/>
  <c r="L105" i="2"/>
  <c r="K105" i="2"/>
  <c r="J105" i="2"/>
  <c r="I105" i="2"/>
  <c r="H105" i="2"/>
  <c r="G105" i="2"/>
  <c r="F105" i="2"/>
  <c r="E105" i="2"/>
  <c r="D105" i="2"/>
  <c r="C105" i="2"/>
  <c r="B105" i="2"/>
  <c r="J100" i="2"/>
  <c r="T99" i="2"/>
  <c r="S99" i="2"/>
  <c r="R99" i="2"/>
  <c r="Q99" i="2"/>
  <c r="P99" i="2"/>
  <c r="P100" i="2" s="1"/>
  <c r="O99" i="2"/>
  <c r="O100" i="2" s="1"/>
  <c r="N99" i="2"/>
  <c r="M99" i="2"/>
  <c r="L99" i="2"/>
  <c r="L100" i="2" s="1"/>
  <c r="K99" i="2"/>
  <c r="K100" i="2" s="1"/>
  <c r="J99" i="2"/>
  <c r="I99" i="2"/>
  <c r="H99" i="2"/>
  <c r="H100" i="2" s="1"/>
  <c r="G99" i="2"/>
  <c r="G100" i="2" s="1"/>
  <c r="F99" i="2"/>
  <c r="E99" i="2"/>
  <c r="D99" i="2"/>
  <c r="D100" i="2" s="1"/>
  <c r="C99" i="2"/>
  <c r="C100" i="2" s="1"/>
  <c r="B99" i="2"/>
  <c r="T90" i="2"/>
  <c r="S90" i="2"/>
  <c r="S91" i="2" s="1"/>
  <c r="R90" i="2"/>
  <c r="Q90" i="2"/>
  <c r="P90" i="2"/>
  <c r="O90" i="2"/>
  <c r="N90" i="2"/>
  <c r="M90" i="2"/>
  <c r="L90" i="2"/>
  <c r="K90" i="2"/>
  <c r="J90" i="2"/>
  <c r="I90" i="2"/>
  <c r="H90" i="2"/>
  <c r="G90" i="2"/>
  <c r="F90" i="2"/>
  <c r="E90" i="2"/>
  <c r="D90" i="2"/>
  <c r="C90" i="2"/>
  <c r="B90" i="2"/>
  <c r="T84" i="2"/>
  <c r="S84" i="2"/>
  <c r="R84" i="2"/>
  <c r="Q84" i="2"/>
  <c r="P84" i="2"/>
  <c r="P85" i="2" s="1"/>
  <c r="O84" i="2"/>
  <c r="O85" i="2" s="1"/>
  <c r="N84" i="2"/>
  <c r="M84" i="2"/>
  <c r="L84" i="2"/>
  <c r="L85" i="2" s="1"/>
  <c r="K84" i="2"/>
  <c r="K85" i="2" s="1"/>
  <c r="J84" i="2"/>
  <c r="J85" i="2" s="1"/>
  <c r="I84" i="2"/>
  <c r="H84" i="2"/>
  <c r="H85" i="2" s="1"/>
  <c r="G84" i="2"/>
  <c r="G85" i="2" s="1"/>
  <c r="F84" i="2"/>
  <c r="E84" i="2"/>
  <c r="D84" i="2"/>
  <c r="D85" i="2" s="1"/>
  <c r="C84" i="2"/>
  <c r="C85" i="2" s="1"/>
  <c r="B84" i="2"/>
  <c r="B76" i="2"/>
  <c r="AR60" i="2"/>
  <c r="AQ60" i="2"/>
  <c r="AP60" i="2"/>
  <c r="AO60" i="2"/>
  <c r="AN60" i="2"/>
  <c r="AM60" i="2"/>
  <c r="AL60" i="2"/>
  <c r="AK60" i="2"/>
  <c r="AJ60" i="2"/>
  <c r="AI60" i="2"/>
  <c r="AH60" i="2"/>
  <c r="AG60" i="2"/>
  <c r="AF60" i="2"/>
  <c r="AE60" i="2"/>
  <c r="AD60" i="2"/>
  <c r="AC60" i="2"/>
  <c r="AB60" i="2"/>
  <c r="AA60" i="2"/>
  <c r="Z60" i="2"/>
  <c r="Y60" i="2"/>
  <c r="X60" i="2"/>
  <c r="W60" i="2"/>
  <c r="V60" i="2"/>
  <c r="V61" i="2" s="1"/>
  <c r="U60" i="2"/>
  <c r="U61" i="2" s="1"/>
  <c r="T60" i="2"/>
  <c r="S60" i="2"/>
  <c r="R60" i="2"/>
  <c r="Q60" i="2"/>
  <c r="P60" i="2"/>
  <c r="O60" i="2"/>
  <c r="N60" i="2"/>
  <c r="M60" i="2"/>
  <c r="L60" i="2"/>
  <c r="K60" i="2"/>
  <c r="J60" i="2"/>
  <c r="I60" i="2"/>
  <c r="I61" i="2" s="1"/>
  <c r="H60" i="2"/>
  <c r="G60" i="2"/>
  <c r="F60" i="2"/>
  <c r="E60" i="2"/>
  <c r="D60" i="2"/>
  <c r="C60" i="2"/>
  <c r="B60"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M31" i="2"/>
  <c r="AL31" i="2"/>
  <c r="B31" i="2"/>
  <c r="D47" i="3" l="1"/>
  <c r="P47" i="3"/>
  <c r="AB47" i="3"/>
  <c r="AJ47" i="3"/>
  <c r="U52" i="3"/>
  <c r="AJ101" i="3"/>
  <c r="I47" i="3"/>
  <c r="AM101" i="3"/>
  <c r="AI93" i="3"/>
  <c r="B34" i="3"/>
  <c r="AB39" i="3"/>
  <c r="O47" i="3"/>
  <c r="D52" i="3"/>
  <c r="P52" i="3"/>
  <c r="AB52" i="3"/>
  <c r="AJ52" i="3"/>
  <c r="AI80" i="3"/>
  <c r="AM93" i="3"/>
  <c r="I101" i="3"/>
  <c r="AJ106" i="3"/>
  <c r="J39" i="3"/>
  <c r="V39" i="3"/>
  <c r="AH39" i="3"/>
  <c r="AA47" i="3"/>
  <c r="AI47" i="3"/>
  <c r="U101" i="3"/>
  <c r="AG101" i="3"/>
  <c r="AM106" i="3"/>
  <c r="B52" i="3"/>
  <c r="D39" i="3"/>
  <c r="P39" i="3"/>
  <c r="U47" i="3"/>
  <c r="AG47" i="3"/>
  <c r="J52" i="3"/>
  <c r="V52" i="3"/>
  <c r="AH52" i="3"/>
  <c r="U106" i="3"/>
  <c r="B26" i="3"/>
  <c r="J47" i="3"/>
  <c r="V47" i="3"/>
  <c r="AH47" i="3"/>
  <c r="C52" i="3"/>
  <c r="O52" i="3"/>
  <c r="AA52" i="3"/>
  <c r="AI52" i="3"/>
  <c r="I80" i="3"/>
  <c r="J93" i="3"/>
  <c r="V93" i="3"/>
  <c r="AH93" i="3"/>
  <c r="AL106" i="3"/>
  <c r="B80" i="3"/>
  <c r="J101" i="3"/>
  <c r="V101" i="3"/>
  <c r="AH101" i="3"/>
  <c r="AL101" i="3"/>
  <c r="C106" i="3"/>
  <c r="O106" i="3"/>
  <c r="AA106" i="3"/>
  <c r="AI106" i="3"/>
  <c r="C39" i="3"/>
  <c r="O39" i="3"/>
  <c r="AA39" i="3"/>
  <c r="AI39" i="3"/>
  <c r="AJ39" i="3"/>
  <c r="J80" i="3"/>
  <c r="V80" i="3"/>
  <c r="AH80" i="3"/>
  <c r="U80" i="3"/>
  <c r="D93" i="3"/>
  <c r="P93" i="3"/>
  <c r="AB93" i="3"/>
  <c r="AJ93" i="3"/>
  <c r="C93" i="3"/>
  <c r="AA93" i="3"/>
  <c r="I106" i="3"/>
  <c r="AG26" i="3"/>
  <c r="AG80" i="3"/>
  <c r="I93" i="3"/>
  <c r="U93" i="3"/>
  <c r="B93" i="3"/>
  <c r="AL93" i="3"/>
  <c r="B106" i="3"/>
  <c r="I39" i="3"/>
  <c r="U39" i="3"/>
  <c r="B39" i="3"/>
  <c r="D80" i="3"/>
  <c r="P80" i="3"/>
  <c r="AB80" i="3"/>
  <c r="AJ80" i="3"/>
  <c r="B88" i="3"/>
  <c r="O93" i="3"/>
  <c r="J106" i="3"/>
  <c r="V106" i="3"/>
  <c r="AH106" i="3"/>
  <c r="AG106" i="3"/>
  <c r="AH61" i="2"/>
  <c r="B46" i="2"/>
  <c r="AM61" i="2"/>
  <c r="E85" i="2"/>
  <c r="I85" i="2"/>
  <c r="M85" i="2"/>
  <c r="Q85" i="2"/>
  <c r="F100" i="2"/>
  <c r="N100" i="2"/>
  <c r="G106" i="2"/>
  <c r="T106" i="2"/>
  <c r="D61" i="2"/>
  <c r="P61" i="2"/>
  <c r="AB61" i="2"/>
  <c r="AJ61" i="2"/>
  <c r="AN61" i="2"/>
  <c r="F85" i="2"/>
  <c r="N85" i="2"/>
  <c r="P91" i="2"/>
  <c r="F91" i="2"/>
  <c r="J91" i="2"/>
  <c r="N91" i="2"/>
  <c r="T91" i="2"/>
  <c r="J61" i="2"/>
  <c r="F106" i="2"/>
  <c r="J106" i="2"/>
  <c r="N106" i="2"/>
  <c r="B61" i="2"/>
  <c r="AG61" i="2"/>
  <c r="E100" i="2"/>
  <c r="I100" i="2"/>
  <c r="M100" i="2"/>
  <c r="Q100" i="2"/>
  <c r="S106" i="2"/>
  <c r="O55" i="2"/>
  <c r="J55" i="2"/>
  <c r="V55" i="2"/>
  <c r="AH55" i="2"/>
  <c r="AI61" i="2"/>
  <c r="E91" i="2"/>
  <c r="I91" i="2"/>
  <c r="M91" i="2"/>
  <c r="Q91" i="2"/>
  <c r="B106" i="2"/>
  <c r="P101" i="3"/>
  <c r="B47" i="3"/>
  <c r="C80" i="3"/>
  <c r="O80" i="3"/>
  <c r="AA80" i="3"/>
  <c r="AG93" i="3"/>
  <c r="B101" i="3"/>
  <c r="AB101" i="3"/>
  <c r="AG39" i="3"/>
  <c r="AG52" i="3"/>
  <c r="C101" i="3"/>
  <c r="O101" i="3"/>
  <c r="AA101" i="3"/>
  <c r="AI101" i="3"/>
  <c r="D106" i="3"/>
  <c r="P106" i="3"/>
  <c r="AB106" i="3"/>
  <c r="D101" i="3"/>
  <c r="C55" i="2"/>
  <c r="AI55" i="2"/>
  <c r="K106" i="2"/>
  <c r="D55" i="2"/>
  <c r="P55" i="2"/>
  <c r="AB55" i="2"/>
  <c r="AJ55" i="2"/>
  <c r="C91" i="2"/>
  <c r="G91" i="2"/>
  <c r="K91" i="2"/>
  <c r="O91" i="2"/>
  <c r="D106" i="2"/>
  <c r="H106" i="2"/>
  <c r="L106" i="2"/>
  <c r="P106" i="2"/>
  <c r="AA55" i="2"/>
  <c r="B91" i="2"/>
  <c r="C106" i="2"/>
  <c r="O106" i="2"/>
  <c r="I55" i="2"/>
  <c r="U55" i="2"/>
  <c r="AG55" i="2"/>
  <c r="C61" i="2"/>
  <c r="O61" i="2"/>
  <c r="AA61" i="2"/>
  <c r="D91" i="2"/>
  <c r="H91" i="2"/>
  <c r="L91" i="2"/>
  <c r="E106" i="2"/>
  <c r="I106" i="2"/>
  <c r="M106" i="2"/>
  <c r="Q106" i="2"/>
</calcChain>
</file>

<file path=xl/sharedStrings.xml><?xml version="1.0" encoding="utf-8"?>
<sst xmlns="http://schemas.openxmlformats.org/spreadsheetml/2006/main" count="1828" uniqueCount="160">
  <si>
    <t>Grade</t>
  </si>
  <si>
    <t>Enrollment</t>
  </si>
  <si>
    <t>DTaP/Tdap Met</t>
  </si>
  <si>
    <t>DTaP/Tdap NOT Met</t>
  </si>
  <si>
    <t>DTaP/Tdap Exempt (Medical)</t>
  </si>
  <si>
    <t>DTaP/Tdap Exempt (Religious)</t>
  </si>
  <si>
    <t>DTaP/Tdap Provisional Admittance</t>
  </si>
  <si>
    <t>Polio Met</t>
  </si>
  <si>
    <t>Polio NOT Met</t>
  </si>
  <si>
    <t>Polio Exempt (Medical)</t>
  </si>
  <si>
    <t>Polio Exempt (Religious)</t>
  </si>
  <si>
    <t>Polio Provisional Admittance</t>
  </si>
  <si>
    <t>MMR Met</t>
  </si>
  <si>
    <t>MMR NOT Met</t>
  </si>
  <si>
    <t>MMR Exempt (Medical)</t>
  </si>
  <si>
    <t>MMR Exempt (Religious)</t>
  </si>
  <si>
    <t>MMR Provisional Admittance</t>
  </si>
  <si>
    <t>Hep B Met</t>
  </si>
  <si>
    <t>Hep B NOT Met</t>
  </si>
  <si>
    <t>Hep B Exempt (Medical)</t>
  </si>
  <si>
    <t>Hep B Exempt (Religious)</t>
  </si>
  <si>
    <t>Hep B Provisional Admittance</t>
  </si>
  <si>
    <t>Varicella Met</t>
  </si>
  <si>
    <t>Varicella NOT Met</t>
  </si>
  <si>
    <t>Varicella Exempt (Medical)</t>
  </si>
  <si>
    <t>Varicella Exempt (Religious)</t>
  </si>
  <si>
    <t>Varicella Provisional Admittance</t>
  </si>
  <si>
    <t>Medical Exemptions</t>
  </si>
  <si>
    <t>Religious Exemptions</t>
  </si>
  <si>
    <t>Provisional Admittance</t>
  </si>
  <si>
    <t>Students in Dorm</t>
  </si>
  <si>
    <t>Meningococcal Met</t>
  </si>
  <si>
    <t>Meningococcal NOT Met</t>
  </si>
  <si>
    <t>Meningococcal Exempt (Medical)</t>
  </si>
  <si>
    <t>Meningococcal Provisional Admittance</t>
  </si>
  <si>
    <t>Kinder</t>
  </si>
  <si>
    <t>N/A</t>
  </si>
  <si>
    <t/>
  </si>
  <si>
    <t>First</t>
  </si>
  <si>
    <t>Second</t>
  </si>
  <si>
    <t>Third</t>
  </si>
  <si>
    <t>Fourth</t>
  </si>
  <si>
    <t>Fifth</t>
  </si>
  <si>
    <t>Sixth</t>
  </si>
  <si>
    <t>Seventh</t>
  </si>
  <si>
    <t>Eighth</t>
  </si>
  <si>
    <t>Ninth</t>
  </si>
  <si>
    <t>Tenth</t>
  </si>
  <si>
    <t>Eleventh</t>
  </si>
  <si>
    <t>Twelfth</t>
  </si>
  <si>
    <t>Total</t>
  </si>
  <si>
    <t>Meningococcal Exempt (Religious)</t>
  </si>
  <si>
    <t xml:space="preserve">2016 - 17 Independent School Only Immunization Data - Vaccine By Grade Report
</t>
  </si>
  <si>
    <t>2015-16 TOTALS BY GRADE, KINDERGARTEN AND SEVENTH, PUBLIC &amp; INDEPENDENT DATA</t>
  </si>
  <si>
    <t>GRADE LEVEL DATA</t>
  </si>
  <si>
    <t>DTaP     Met</t>
  </si>
  <si>
    <t>DTaP      NOT Met</t>
  </si>
  <si>
    <t>DTaP Exempt (Medical)</t>
  </si>
  <si>
    <t>DTaP Exempt (Religious)</t>
  </si>
  <si>
    <t>DTaP Exempt (Philosophical)</t>
  </si>
  <si>
    <t>DTaP Provisional Admittance</t>
  </si>
  <si>
    <t>Polio Exempt (Philosophical)</t>
  </si>
  <si>
    <t>MMR Exempt (Philosophical)</t>
  </si>
  <si>
    <t>Hep B Exempt (Philosophical)</t>
  </si>
  <si>
    <t>Varicella Exempt (Philosophical)</t>
  </si>
  <si>
    <t>Exempt Medical</t>
  </si>
  <si>
    <t>Exempt Religious</t>
  </si>
  <si>
    <t>Exempt Philosophical</t>
  </si>
  <si>
    <t>Kinder public</t>
  </si>
  <si>
    <t>Kinder independent</t>
  </si>
  <si>
    <t>Kinder total</t>
  </si>
  <si>
    <t>K up-to-date</t>
  </si>
  <si>
    <t>Tdap      Met</t>
  </si>
  <si>
    <t>Tdap      NOT Met</t>
  </si>
  <si>
    <t>Tdap Exempt   (Medical)</t>
  </si>
  <si>
    <t>Tdap Exempt (Religious)</t>
  </si>
  <si>
    <t>Tdap Exempt (Philosophical)</t>
  </si>
  <si>
    <t>Tdap Provisional Admittance</t>
  </si>
  <si>
    <t>Mening Met</t>
  </si>
  <si>
    <t>Mening NOT Met</t>
  </si>
  <si>
    <t>Meningococcal Exempt (Philosophical)</t>
  </si>
  <si>
    <t>Seventh public</t>
  </si>
  <si>
    <t>Seventh independent</t>
  </si>
  <si>
    <t>Seventh TOTAL</t>
  </si>
  <si>
    <t>7th up-to-date</t>
  </si>
  <si>
    <t>2014-15 TOTALS BY GRADE, KINDERGARTEN AND SEVENTH, PUBLIC &amp; INDEPENDENT DATA</t>
  </si>
  <si>
    <t>HepB Met</t>
  </si>
  <si>
    <t>Hep B Not Met</t>
  </si>
  <si>
    <t>Varicella Not Met</t>
  </si>
  <si>
    <t>Kinder TOTAL</t>
  </si>
  <si>
    <t>Tdap     NOT Met</t>
  </si>
  <si>
    <t>Tdap Exempt (Medical)</t>
  </si>
  <si>
    <t>Mening Not Met</t>
  </si>
  <si>
    <t>Mening ococcal Exempt (Medical)</t>
  </si>
  <si>
    <t>Mening ococcal Exempt (Religious)</t>
  </si>
  <si>
    <t>Mening ococcal Exempt (Philosophical)</t>
  </si>
  <si>
    <t>Mening ococcal Provisional Admittance</t>
  </si>
  <si>
    <t>2013-14 TOTALS BY GRADE, KINDERGARTEN AND SEVENTH, PUBLIC &amp; INDEPENDENT DATA</t>
  </si>
  <si>
    <t>DTaP       Met</t>
  </si>
  <si>
    <t>DTaP     NOT Met</t>
  </si>
  <si>
    <t>Provisional Admittance no IZ Record</t>
  </si>
  <si>
    <t>Tdap       Met</t>
  </si>
  <si>
    <t>2012-13 TOTALS BY GRADE, KINDERGARTEN AND SEVENTH, PUBLIC &amp; INDEPENDENT DATA</t>
  </si>
  <si>
    <t>2011-12 TOTALS BY GRADE, KINDERGARTEN AND SEVENTH, PUBLIC &amp; INDEPENDENT DATA</t>
  </si>
  <si>
    <t>n/a</t>
  </si>
  <si>
    <t>2010-11 TOTALS BY GRADE, KINDERGARTEN AND SEVENTH, PUBLIC &amp; INDEPENDENT DATA</t>
  </si>
  <si>
    <t xml:space="preserve">Seventh independent </t>
  </si>
  <si>
    <t>2015-16 TOTALS BY GRADE, KINDERGARTEN AND FIRST, PUBLIC &amp; INDEPENDENT DATA</t>
  </si>
  <si>
    <t>First public</t>
  </si>
  <si>
    <t>First independent</t>
  </si>
  <si>
    <t>First TOTAL</t>
  </si>
  <si>
    <t>1 st up-to-date</t>
  </si>
  <si>
    <t>2014-15 TOTALS BY GRADE, KINDERGARTEN AND FIRST, PUBLIC &amp; INDEPENDENT DATA</t>
  </si>
  <si>
    <t>DTaP NOT Met</t>
  </si>
  <si>
    <t>2013-14 TOTALS BY GRADE, KINDERGARTEN AND FIRST, PUBLIC &amp; INDEPENDENT DATA</t>
  </si>
  <si>
    <t>2015-16 TOTALS BY GRADE, SEVENTH AND EIGHTH, PUBLIC &amp; INDEPENDENT DATA</t>
  </si>
  <si>
    <t>Eighth public</t>
  </si>
  <si>
    <t>Eighth independent</t>
  </si>
  <si>
    <t>Eighth TOTAL</t>
  </si>
  <si>
    <t>8th up-to-date</t>
  </si>
  <si>
    <t>2014-15 TOTALS BY GRADE, SEVENTH AND EIGHTH, PUBLIC &amp;INDEPENDENT DATA</t>
  </si>
  <si>
    <t>2013-14 TOTALS BY GRADE, SEVENTH AND EIGHTH, PUBLIC &amp; INDEPENDENT DATA</t>
  </si>
  <si>
    <t xml:space="preserve">2016 - 17 Public School Only Immunization Data - Vaccine By Grade Report
</t>
  </si>
  <si>
    <t>2016 - 17 Totals by Grade: Kindergarten, 7th, and K-12, Public &amp; Independent Vaccine Data</t>
  </si>
  <si>
    <t>7th public</t>
  </si>
  <si>
    <t>7th independent</t>
  </si>
  <si>
    <t>7th total</t>
  </si>
  <si>
    <t>K-12 public</t>
  </si>
  <si>
    <t>K-12 independent</t>
  </si>
  <si>
    <t>K-12 total</t>
  </si>
  <si>
    <t>K-12 up-to-date</t>
  </si>
  <si>
    <t>2016 -17 TOTALS BY GRADE, KINDERGARTEN AND SEVENTH, PUBLIC &amp; INDEPENDENT DATA</t>
  </si>
  <si>
    <t>DTaP Met</t>
  </si>
  <si>
    <t>Tdap Met</t>
  </si>
  <si>
    <t>Tdap NOT Met</t>
  </si>
  <si>
    <t>HISTORIC KINDERGARTEN AND SEVENTH GRADE IMMUNIZATION SUMMARY DATA  2010 - 2016</t>
  </si>
  <si>
    <t>2016 -17 TOTALS BY GRADE, KINDERGARTEN AND FIRST, PUBLIC &amp; INDEPENDENT DATA</t>
  </si>
  <si>
    <t>HISTORIC KINDERGARTEN AND FIRST GRADE, AND SEVENTH AND EIGHTH GRADE, IMMUNIZATION SUMMARY DATA</t>
  </si>
  <si>
    <t>2016 -17 TOTALS BY GRADE, SEVENTH AND EIGHTH, PUBLIC &amp; INDEPENDENT DATA</t>
  </si>
  <si>
    <t>This workbook contains:</t>
  </si>
  <si>
    <t>·         descriptions of terminology</t>
  </si>
  <si>
    <t>Definitions:</t>
  </si>
  <si>
    <t>Limitations of the data:</t>
  </si>
  <si>
    <t>Any student counted as “not met” for an individual vaccine must also be represented in the grade level columns as having either an exemption, or as provisionally admitted.</t>
  </si>
  <si>
    <t>For grades 2-6 and 9-12, grade level exemptions and provisional admittance represent an individual student with one or more vaccine doses missing. When looking at the individual vaccines it is not always possible to determine specifically why vaccine compliance was not met.</t>
  </si>
  <si>
    <t>VERMONT DEPARTMENT OF HEALTH</t>
  </si>
  <si>
    <t>IMMUNIZATION PROGRAM</t>
  </si>
  <si>
    <t>This excel workbook contains aggregate data submitted from public and independent schools by January 1, 2017 on the immunization status of students in kindergarten (K) througth 12th grade for school year 2016-17.</t>
  </si>
  <si>
    <t>·         a data summary sheet for school year 2016-17</t>
  </si>
  <si>
    <t>·         a summary sheet of historic data for school years 2010-11 through 2016 -17</t>
  </si>
  <si>
    <t>·         a data summary sheet for K &amp; 1st and 7th &amp; 8th, for 2013-14 through 2016 -17</t>
  </si>
  <si>
    <r>
      <rPr>
        <b/>
        <sz val="11"/>
        <rFont val="Times New Roman"/>
        <family val="1"/>
      </rPr>
      <t>Not met</t>
    </r>
    <r>
      <rPr>
        <sz val="11"/>
        <rFont val="Times New Roman"/>
        <family val="1"/>
      </rPr>
      <t xml:space="preserve">: does not meet the vaccine or evidence of immunity requirement. Includes students with medical and religious exemptions, and students provisionally admitted. </t>
    </r>
  </si>
  <si>
    <t>Description of Terminology</t>
  </si>
  <si>
    <t>Historical data through 2015-16 includes philosophic exemptions.</t>
  </si>
  <si>
    <r>
      <rPr>
        <b/>
        <sz val="11"/>
        <rFont val="Times New Roman"/>
        <family val="1"/>
      </rPr>
      <t>Met</t>
    </r>
    <r>
      <rPr>
        <sz val="11"/>
        <rFont val="Times New Roman"/>
        <family val="1"/>
      </rPr>
      <t>: meets the vaccine requirements as defined by regulation. Includes students with evidence of immunity due to history of disease (varicella only) or serology.</t>
    </r>
  </si>
  <si>
    <r>
      <rPr>
        <b/>
        <sz val="11"/>
        <rFont val="Times New Roman"/>
        <family val="1"/>
      </rPr>
      <t>Medical and religious exemption</t>
    </r>
    <r>
      <rPr>
        <sz val="11"/>
        <rFont val="Times New Roman"/>
        <family val="1"/>
      </rPr>
      <t>: includes students with a current, signed exemption form for one or more vaccines.</t>
    </r>
  </si>
  <si>
    <r>
      <rPr>
        <b/>
        <sz val="11"/>
        <rFont val="Times New Roman"/>
        <family val="1"/>
      </rPr>
      <t>Provisional admittance</t>
    </r>
    <r>
      <rPr>
        <sz val="11"/>
        <rFont val="Times New Roman"/>
        <family val="1"/>
      </rPr>
      <t xml:space="preserve">: includes students who neither meet requirements for one or more vaccines, nor have a current signed exemption. </t>
    </r>
  </si>
  <si>
    <t>http://www.healthvermont.gov/disease-control/immunization</t>
  </si>
  <si>
    <t>http://www.healthvermont.gov/immunizations-infectious-disease/immunization/k-12-school-nurses-and-administrators</t>
  </si>
  <si>
    <t>Legislation requires vaccine level detailed reporting for grades K, 1, 7 and 8, for those students not meeting the vaccination requirement. Additionally, all schools must make publicly available their school immunization rate, by vaccine, for the student body. This information is available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</si>
</sst>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0409]0;\(0\)"/>
    <numFmt numFmtId="165" formatCode="[$-10409]0.00%"/>
    <numFmt numFmtId="166" formatCode="0.0%"/>
  </numFmts>
  <fonts count="36" x14ac:knownFonts="1">
    <font>
      <sz val="11"/>
      <color rgb="FF000000"/>
      <name val="Calibri"/>
      <family val="2"/>
      <scheme val="minor"/>
    </font>
    <font>
      <sz val="11"/>
      <color theme="1"/>
      <name val="Calibri"/>
      <family val="2"/>
      <scheme val="minor"/>
    </font>
    <font>
      <sz val="11"/>
      <name val="Calibri"/>
      <family val="2"/>
    </font>
    <font>
      <b/>
      <sz val="10"/>
      <color rgb="FF000000"/>
      <name val="Calibri"/>
      <family val="2"/>
    </font>
    <font>
      <sz val="10"/>
      <color rgb="FF000000"/>
      <name val="Calibri"/>
      <family val="2"/>
    </font>
    <font>
      <b/>
      <sz val="10"/>
      <color rgb="FF000000"/>
      <name val="Calibri"/>
      <family val="2"/>
    </font>
    <font>
      <sz val="11"/>
      <color rgb="FF000000"/>
      <name val="Calibri"/>
      <family val="2"/>
      <scheme val="minor"/>
    </font>
    <font>
      <b/>
      <sz val="11"/>
      <color theme="1"/>
      <name val="Calibri"/>
      <family val="2"/>
      <scheme val="minor"/>
    </font>
    <font>
      <sz val="11"/>
      <color theme="1"/>
      <name val="Calibri"/>
      <family val="2"/>
    </font>
    <font>
      <b/>
      <sz val="16"/>
      <color rgb="FF000000"/>
      <name val="Calibri"/>
      <family val="2"/>
    </font>
    <font>
      <b/>
      <sz val="12"/>
      <color theme="1"/>
      <name val="Calibri"/>
      <family val="2"/>
      <scheme val="minor"/>
    </font>
    <font>
      <b/>
      <sz val="11"/>
      <color rgb="FF000000"/>
      <name val="Calibri"/>
      <family val="2"/>
    </font>
    <font>
      <b/>
      <sz val="11"/>
      <color theme="1"/>
      <name val="Calibri"/>
      <family val="2"/>
    </font>
    <font>
      <sz val="11"/>
      <name val="Calibri"/>
      <family val="2"/>
    </font>
    <font>
      <sz val="11"/>
      <color rgb="FF000000"/>
      <name val="Calibri"/>
      <family val="2"/>
    </font>
    <font>
      <sz val="11"/>
      <color indexed="8"/>
      <name val="Calibri"/>
      <family val="2"/>
    </font>
    <font>
      <b/>
      <sz val="11"/>
      <color indexed="8"/>
      <name val="Calibri"/>
      <family val="2"/>
    </font>
    <font>
      <b/>
      <sz val="11"/>
      <name val="Calibri"/>
      <family val="2"/>
    </font>
    <font>
      <b/>
      <sz val="10"/>
      <name val="Calibri"/>
      <family val="2"/>
    </font>
    <font>
      <sz val="10"/>
      <name val="Calibri"/>
      <family val="2"/>
    </font>
    <font>
      <sz val="10"/>
      <color indexed="8"/>
      <name val="Arial"/>
      <family val="2"/>
    </font>
    <font>
      <b/>
      <sz val="10"/>
      <color rgb="FF000000"/>
      <name val="Calibri"/>
      <family val="2"/>
    </font>
    <font>
      <sz val="10"/>
      <color rgb="FF000000"/>
      <name val="Calibri"/>
      <family val="2"/>
    </font>
    <font>
      <sz val="10"/>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rgb="FF000000"/>
      <name val="Calibri"/>
      <family val="2"/>
      <scheme val="minor"/>
    </font>
    <font>
      <b/>
      <sz val="11"/>
      <color rgb="FFFF0000"/>
      <name val="Calibri"/>
      <family val="2"/>
    </font>
    <font>
      <b/>
      <sz val="12"/>
      <name val="Times New Roman"/>
      <family val="1"/>
    </font>
    <font>
      <sz val="11"/>
      <name val="Times New Roman"/>
      <family val="1"/>
    </font>
    <font>
      <b/>
      <sz val="11"/>
      <name val="Times New Roman"/>
      <family val="1"/>
    </font>
    <font>
      <b/>
      <sz val="14"/>
      <name val="Times New Roman"/>
      <family val="1"/>
    </font>
    <font>
      <sz val="10"/>
      <color rgb="FF000000"/>
      <name val="calibri"/>
    </font>
    <font>
      <u/>
      <sz val="11"/>
      <color theme="10"/>
      <name val="Calibri"/>
      <family val="2"/>
      <scheme val="minor"/>
    </font>
    <font>
      <u/>
      <sz val="11"/>
      <color theme="10"/>
      <name val="Times New Roman"/>
      <family val="1"/>
    </font>
  </fonts>
  <fills count="16">
    <fill>
      <patternFill patternType="none"/>
    </fill>
    <fill>
      <patternFill patternType="gray125"/>
    </fill>
    <fill>
      <patternFill patternType="solid">
        <fgColor rgb="FFBFBFBF"/>
        <bgColor rgb="FFBFBFBF"/>
      </patternFill>
    </fill>
    <fill>
      <patternFill patternType="solid">
        <fgColor rgb="FFFFFF99"/>
        <bgColor rgb="FFFFFF99"/>
      </patternFill>
    </fill>
    <fill>
      <patternFill patternType="solid">
        <fgColor theme="0" tint="-0.249977111117893"/>
        <bgColor indexed="64"/>
      </patternFill>
    </fill>
    <fill>
      <patternFill patternType="solid">
        <fgColor theme="3"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99"/>
        <bgColor indexed="64"/>
      </patternFill>
    </fill>
    <fill>
      <patternFill patternType="solid">
        <fgColor theme="0"/>
        <bgColor indexed="64"/>
      </patternFill>
    </fill>
    <fill>
      <patternFill patternType="solid">
        <fgColor rgb="FFFFC000"/>
        <bgColor indexed="64"/>
      </patternFill>
    </fill>
    <fill>
      <patternFill patternType="solid">
        <fgColor theme="3" tint="0.39997558519241921"/>
        <bgColor indexed="64"/>
      </patternFill>
    </fill>
  </fills>
  <borders count="28">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D3D3D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rgb="FFD3D3D3"/>
      </left>
      <right/>
      <top style="thin">
        <color rgb="FFD3D3D3"/>
      </top>
      <bottom style="thin">
        <color rgb="FFD3D3D3"/>
      </bottom>
      <diagonal/>
    </border>
    <border>
      <left/>
      <right style="thin">
        <color indexed="64"/>
      </right>
      <top/>
      <bottom style="thin">
        <color rgb="FFD3D3D3"/>
      </bottom>
      <diagonal/>
    </border>
    <border>
      <left style="thin">
        <color indexed="64"/>
      </left>
      <right style="thin">
        <color rgb="FFD3D3D3"/>
      </right>
      <top/>
      <bottom style="thin">
        <color rgb="FFD3D3D3"/>
      </bottom>
      <diagonal/>
    </border>
    <border>
      <left style="thin">
        <color rgb="FFD3D3D3"/>
      </left>
      <right style="thin">
        <color indexed="64"/>
      </right>
      <top/>
      <bottom style="thin">
        <color rgb="FFD3D3D3"/>
      </bottom>
      <diagonal/>
    </border>
    <border>
      <left style="thin">
        <color indexed="64"/>
      </left>
      <right style="thin">
        <color rgb="FFD3D3D3"/>
      </right>
      <top style="thin">
        <color rgb="FFD3D3D3"/>
      </top>
      <bottom style="thin">
        <color rgb="FFD3D3D3"/>
      </bottom>
      <diagonal/>
    </border>
    <border>
      <left style="thin">
        <color rgb="FFD3D3D3"/>
      </left>
      <right style="thin">
        <color indexed="64"/>
      </right>
      <top style="thin">
        <color rgb="FFD3D3D3"/>
      </top>
      <bottom style="thin">
        <color rgb="FFD3D3D3"/>
      </bottom>
      <diagonal/>
    </border>
    <border>
      <left style="thin">
        <color indexed="64"/>
      </left>
      <right style="thin">
        <color rgb="FFD3D3D3"/>
      </right>
      <top style="thin">
        <color indexed="64"/>
      </top>
      <bottom style="thin">
        <color rgb="FFD3D3D3"/>
      </bottom>
      <diagonal/>
    </border>
    <border>
      <left style="thin">
        <color rgb="FFD3D3D3"/>
      </left>
      <right style="thin">
        <color rgb="FFD3D3D3"/>
      </right>
      <top style="thin">
        <color indexed="64"/>
      </top>
      <bottom style="thin">
        <color rgb="FFD3D3D3"/>
      </bottom>
      <diagonal/>
    </border>
    <border>
      <left style="thin">
        <color rgb="FFD3D3D3"/>
      </left>
      <right style="thin">
        <color indexed="64"/>
      </right>
      <top style="thin">
        <color indexed="64"/>
      </top>
      <bottom style="thin">
        <color rgb="FFD3D3D3"/>
      </bottom>
      <diagonal/>
    </border>
  </borders>
  <cellStyleXfs count="7">
    <xf numFmtId="0" fontId="0" fillId="0" borderId="0"/>
    <xf numFmtId="0" fontId="6" fillId="0" borderId="0"/>
    <xf numFmtId="0" fontId="8" fillId="0" borderId="0"/>
    <xf numFmtId="0" fontId="15" fillId="0" borderId="0"/>
    <xf numFmtId="0" fontId="20" fillId="0" borderId="0"/>
    <xf numFmtId="0" fontId="1" fillId="0" borderId="0"/>
    <xf numFmtId="0" fontId="34" fillId="0" borderId="0" applyNumberFormat="0" applyFill="0" applyBorder="0" applyAlignment="0" applyProtection="0"/>
  </cellStyleXfs>
  <cellXfs count="479">
    <xf numFmtId="0" fontId="2" fillId="0" borderId="0" xfId="0" applyFont="1" applyFill="1" applyBorder="1"/>
    <xf numFmtId="0" fontId="2" fillId="0" borderId="0" xfId="0" applyFont="1" applyFill="1" applyBorder="1"/>
    <xf numFmtId="0" fontId="3" fillId="2" borderId="1" xfId="0" applyNumberFormat="1" applyFont="1" applyFill="1" applyBorder="1" applyAlignment="1">
      <alignment horizontal="center" wrapText="1" readingOrder="1"/>
    </xf>
    <xf numFmtId="0" fontId="4" fillId="2" borderId="1" xfId="0" applyNumberFormat="1" applyFont="1" applyFill="1" applyBorder="1" applyAlignment="1">
      <alignment horizontal="center" wrapText="1" readingOrder="1"/>
    </xf>
    <xf numFmtId="0" fontId="2" fillId="0" borderId="0" xfId="0" applyFont="1" applyFill="1" applyBorder="1" applyAlignment="1"/>
    <xf numFmtId="0" fontId="3" fillId="4" borderId="1" xfId="0" applyNumberFormat="1" applyFont="1" applyFill="1" applyBorder="1" applyAlignment="1">
      <alignment horizontal="center" wrapText="1" readingOrder="1"/>
    </xf>
    <xf numFmtId="0" fontId="10" fillId="0" borderId="0" xfId="0" applyFont="1"/>
    <xf numFmtId="0" fontId="0" fillId="0" borderId="0" xfId="0" applyAlignment="1">
      <alignment horizontal="center"/>
    </xf>
    <xf numFmtId="0" fontId="0" fillId="0" borderId="0" xfId="0"/>
    <xf numFmtId="0" fontId="0" fillId="0" borderId="0" xfId="0" applyFill="1" applyAlignment="1">
      <alignment horizontal="center"/>
    </xf>
    <xf numFmtId="0" fontId="0" fillId="0" borderId="0" xfId="0" applyFill="1"/>
    <xf numFmtId="0" fontId="13" fillId="0" borderId="7" xfId="1" applyFont="1" applyFill="1" applyBorder="1" applyAlignment="1"/>
    <xf numFmtId="0" fontId="2" fillId="0" borderId="0" xfId="1" applyFont="1" applyFill="1" applyBorder="1"/>
    <xf numFmtId="0" fontId="11" fillId="4" borderId="8" xfId="1" applyNumberFormat="1" applyFont="1" applyFill="1" applyBorder="1" applyAlignment="1">
      <alignment horizontal="center" wrapText="1" readingOrder="1"/>
    </xf>
    <xf numFmtId="0" fontId="11" fillId="2" borderId="8" xfId="1" applyNumberFormat="1" applyFont="1" applyFill="1" applyBorder="1" applyAlignment="1">
      <alignment horizontal="center" wrapText="1" readingOrder="1"/>
    </xf>
    <xf numFmtId="0" fontId="14" fillId="0" borderId="8" xfId="1" applyNumberFormat="1" applyFont="1" applyFill="1" applyBorder="1" applyAlignment="1">
      <alignment horizontal="center" wrapText="1" readingOrder="1"/>
    </xf>
    <xf numFmtId="0" fontId="14" fillId="2" borderId="8" xfId="1" applyNumberFormat="1" applyFont="1" applyFill="1" applyBorder="1" applyAlignment="1">
      <alignment horizontal="center" wrapText="1" readingOrder="1"/>
    </xf>
    <xf numFmtId="0" fontId="16" fillId="4" borderId="8" xfId="3" applyFont="1" applyFill="1" applyBorder="1" applyAlignment="1">
      <alignment horizontal="center" wrapText="1"/>
    </xf>
    <xf numFmtId="0" fontId="11" fillId="0" borderId="2" xfId="1" applyNumberFormat="1" applyFont="1" applyFill="1" applyBorder="1" applyAlignment="1">
      <alignment horizontal="center" wrapText="1" readingOrder="1"/>
    </xf>
    <xf numFmtId="0" fontId="11" fillId="0" borderId="1" xfId="1" applyNumberFormat="1" applyFont="1" applyFill="1" applyBorder="1" applyAlignment="1">
      <alignment horizontal="center" wrapText="1" readingOrder="1"/>
    </xf>
    <xf numFmtId="0" fontId="17" fillId="0" borderId="0" xfId="1" applyFont="1" applyFill="1" applyBorder="1" applyAlignment="1"/>
    <xf numFmtId="0" fontId="12" fillId="0" borderId="0" xfId="0" applyFont="1" applyAlignment="1"/>
    <xf numFmtId="0" fontId="17" fillId="4" borderId="8" xfId="1" applyFont="1" applyFill="1" applyBorder="1"/>
    <xf numFmtId="164" fontId="14" fillId="0" borderId="8" xfId="1" applyNumberFormat="1" applyFont="1" applyFill="1" applyBorder="1" applyAlignment="1">
      <alignment horizontal="center" vertical="top" wrapText="1" readingOrder="1"/>
    </xf>
    <xf numFmtId="0" fontId="4" fillId="0" borderId="2" xfId="1" applyNumberFormat="1" applyFont="1" applyFill="1" applyBorder="1" applyAlignment="1">
      <alignment horizontal="center" vertical="top" wrapText="1" readingOrder="1"/>
    </xf>
    <xf numFmtId="0" fontId="4" fillId="0" borderId="1" xfId="1" applyNumberFormat="1" applyFont="1" applyFill="1" applyBorder="1" applyAlignment="1">
      <alignment horizontal="center" vertical="top" wrapText="1" readingOrder="1"/>
    </xf>
    <xf numFmtId="164" fontId="17" fillId="0" borderId="8" xfId="1" applyNumberFormat="1" applyFont="1" applyFill="1" applyBorder="1" applyAlignment="1">
      <alignment horizontal="center"/>
    </xf>
    <xf numFmtId="164" fontId="13" fillId="0" borderId="8" xfId="1" applyNumberFormat="1" applyFont="1" applyFill="1" applyBorder="1" applyAlignment="1">
      <alignment horizontal="center"/>
    </xf>
    <xf numFmtId="166" fontId="17" fillId="11" borderId="8" xfId="1" applyNumberFormat="1" applyFont="1" applyFill="1" applyBorder="1" applyAlignment="1">
      <alignment horizontal="center"/>
    </xf>
    <xf numFmtId="166" fontId="17" fillId="12" borderId="8" xfId="1" applyNumberFormat="1" applyFont="1" applyFill="1" applyBorder="1" applyAlignment="1">
      <alignment horizontal="center"/>
    </xf>
    <xf numFmtId="166" fontId="18" fillId="0" borderId="0" xfId="1" applyNumberFormat="1" applyFont="1" applyFill="1" applyBorder="1" applyAlignment="1">
      <alignment horizontal="center"/>
    </xf>
    <xf numFmtId="0" fontId="7" fillId="0" borderId="0" xfId="0" applyFont="1"/>
    <xf numFmtId="166" fontId="17" fillId="4" borderId="8" xfId="1" applyNumberFormat="1" applyFont="1" applyFill="1" applyBorder="1" applyAlignment="1">
      <alignment horizontal="left"/>
    </xf>
    <xf numFmtId="166" fontId="19" fillId="4" borderId="8" xfId="1" applyNumberFormat="1" applyFont="1" applyFill="1" applyBorder="1" applyAlignment="1">
      <alignment horizontal="center"/>
    </xf>
    <xf numFmtId="166" fontId="19" fillId="0" borderId="0" xfId="1" applyNumberFormat="1" applyFont="1" applyFill="1" applyBorder="1" applyAlignment="1">
      <alignment horizontal="center"/>
    </xf>
    <xf numFmtId="0" fontId="13" fillId="0" borderId="0" xfId="1" applyFont="1" applyFill="1" applyBorder="1" applyAlignment="1"/>
    <xf numFmtId="0" fontId="8" fillId="0" borderId="0" xfId="0" applyFont="1" applyAlignment="1"/>
    <xf numFmtId="0" fontId="12" fillId="4" borderId="8" xfId="2" applyFont="1" applyFill="1" applyBorder="1"/>
    <xf numFmtId="0" fontId="14" fillId="0" borderId="8" xfId="1" applyNumberFormat="1" applyFont="1" applyFill="1" applyBorder="1" applyAlignment="1">
      <alignment horizontal="center" vertical="top" wrapText="1" readingOrder="1"/>
    </xf>
    <xf numFmtId="0" fontId="12" fillId="4" borderId="9" xfId="2" applyFont="1" applyFill="1" applyBorder="1"/>
    <xf numFmtId="1" fontId="17" fillId="0" borderId="8" xfId="1" applyNumberFormat="1" applyFont="1" applyFill="1" applyBorder="1" applyAlignment="1">
      <alignment horizontal="center"/>
    </xf>
    <xf numFmtId="1" fontId="13" fillId="0" borderId="8" xfId="1" applyNumberFormat="1" applyFont="1" applyFill="1" applyBorder="1" applyAlignment="1">
      <alignment horizontal="center"/>
    </xf>
    <xf numFmtId="1" fontId="19" fillId="0" borderId="0" xfId="1" applyNumberFormat="1" applyFont="1" applyFill="1" applyBorder="1" applyAlignment="1">
      <alignment horizontal="center"/>
    </xf>
    <xf numFmtId="0" fontId="12" fillId="5" borderId="4" xfId="2" applyFont="1" applyFill="1" applyBorder="1" applyAlignment="1"/>
    <xf numFmtId="0" fontId="12" fillId="5" borderId="5" xfId="2" applyFont="1" applyFill="1" applyBorder="1" applyAlignment="1">
      <alignment horizontal="center"/>
    </xf>
    <xf numFmtId="0" fontId="12" fillId="5" borderId="5" xfId="2" applyFont="1" applyFill="1" applyBorder="1" applyAlignment="1"/>
    <xf numFmtId="0" fontId="12" fillId="5" borderId="6" xfId="2" applyFont="1" applyFill="1" applyBorder="1" applyAlignment="1">
      <alignment horizontal="center"/>
    </xf>
    <xf numFmtId="0" fontId="8" fillId="0" borderId="0" xfId="2" applyFill="1"/>
    <xf numFmtId="0" fontId="12" fillId="0" borderId="0" xfId="2" applyFont="1" applyFill="1" applyBorder="1" applyAlignment="1"/>
    <xf numFmtId="0" fontId="8" fillId="0" borderId="0" xfId="2" applyFill="1" applyBorder="1" applyAlignment="1">
      <alignment horizontal="center"/>
    </xf>
    <xf numFmtId="0" fontId="8" fillId="0" borderId="0" xfId="2" applyFill="1" applyAlignment="1">
      <alignment horizontal="center"/>
    </xf>
    <xf numFmtId="0" fontId="16" fillId="4" borderId="8" xfId="4" applyFont="1" applyFill="1" applyBorder="1" applyAlignment="1">
      <alignment horizontal="center" wrapText="1"/>
    </xf>
    <xf numFmtId="0" fontId="8" fillId="0" borderId="8" xfId="2" applyBorder="1" applyAlignment="1">
      <alignment horizontal="center" wrapText="1"/>
    </xf>
    <xf numFmtId="0" fontId="8" fillId="0" borderId="6" xfId="2" applyBorder="1" applyAlignment="1">
      <alignment horizontal="center" wrapText="1"/>
    </xf>
    <xf numFmtId="0" fontId="16" fillId="4" borderId="6" xfId="3" applyFont="1" applyFill="1" applyBorder="1" applyAlignment="1">
      <alignment horizontal="center" wrapText="1"/>
    </xf>
    <xf numFmtId="0" fontId="8" fillId="0" borderId="0" xfId="2"/>
    <xf numFmtId="0" fontId="8" fillId="0" borderId="0" xfId="2" applyAlignment="1">
      <alignment horizontal="center"/>
    </xf>
    <xf numFmtId="0" fontId="1" fillId="0" borderId="10" xfId="5" applyBorder="1" applyAlignment="1">
      <alignment horizontal="center"/>
    </xf>
    <xf numFmtId="0" fontId="1" fillId="0" borderId="11" xfId="5" applyBorder="1" applyAlignment="1">
      <alignment horizontal="center"/>
    </xf>
    <xf numFmtId="0" fontId="1" fillId="0" borderId="9" xfId="5" applyBorder="1" applyAlignment="1">
      <alignment horizontal="center"/>
    </xf>
    <xf numFmtId="0" fontId="1" fillId="0" borderId="0" xfId="5" applyAlignment="1">
      <alignment horizontal="center"/>
    </xf>
    <xf numFmtId="0" fontId="1" fillId="0" borderId="12" xfId="5" applyBorder="1" applyAlignment="1">
      <alignment horizontal="center"/>
    </xf>
    <xf numFmtId="0" fontId="1" fillId="0" borderId="4" xfId="5" applyBorder="1" applyAlignment="1">
      <alignment horizontal="center"/>
    </xf>
    <xf numFmtId="0" fontId="1" fillId="0" borderId="8" xfId="5" applyBorder="1" applyAlignment="1">
      <alignment horizontal="center"/>
    </xf>
    <xf numFmtId="3" fontId="8" fillId="0" borderId="8" xfId="2" applyNumberFormat="1" applyBorder="1" applyAlignment="1">
      <alignment horizontal="center"/>
    </xf>
    <xf numFmtId="3" fontId="8" fillId="0" borderId="6" xfId="2" applyNumberFormat="1" applyBorder="1" applyAlignment="1">
      <alignment horizontal="center"/>
    </xf>
    <xf numFmtId="3" fontId="12" fillId="0" borderId="10" xfId="2" applyNumberFormat="1" applyFont="1" applyBorder="1" applyAlignment="1">
      <alignment horizontal="center"/>
    </xf>
    <xf numFmtId="3" fontId="8" fillId="0" borderId="11" xfId="2" applyNumberFormat="1" applyBorder="1" applyAlignment="1">
      <alignment horizontal="center"/>
    </xf>
    <xf numFmtId="3" fontId="8" fillId="0" borderId="0" xfId="2" applyNumberFormat="1" applyAlignment="1">
      <alignment horizontal="center"/>
    </xf>
    <xf numFmtId="3" fontId="8" fillId="0" borderId="10" xfId="2" applyNumberFormat="1" applyBorder="1" applyAlignment="1">
      <alignment horizontal="center"/>
    </xf>
    <xf numFmtId="3" fontId="8" fillId="0" borderId="13" xfId="2" applyNumberFormat="1" applyBorder="1" applyAlignment="1">
      <alignment horizontal="center"/>
    </xf>
    <xf numFmtId="3" fontId="8" fillId="0" borderId="14" xfId="2" applyNumberFormat="1" applyBorder="1" applyAlignment="1">
      <alignment horizontal="center"/>
    </xf>
    <xf numFmtId="3" fontId="8" fillId="0" borderId="9" xfId="2" applyNumberFormat="1" applyBorder="1" applyAlignment="1">
      <alignment horizontal="center"/>
    </xf>
    <xf numFmtId="3" fontId="8" fillId="0" borderId="12" xfId="2" applyNumberFormat="1" applyBorder="1" applyAlignment="1">
      <alignment horizontal="center"/>
    </xf>
    <xf numFmtId="166" fontId="17" fillId="5" borderId="6" xfId="2" applyNumberFormat="1" applyFont="1" applyFill="1" applyBorder="1" applyAlignment="1">
      <alignment horizontal="center"/>
    </xf>
    <xf numFmtId="166" fontId="12" fillId="12" borderId="8" xfId="2" applyNumberFormat="1" applyFont="1" applyFill="1" applyBorder="1" applyAlignment="1">
      <alignment horizontal="center"/>
    </xf>
    <xf numFmtId="166" fontId="12" fillId="12" borderId="5" xfId="2" applyNumberFormat="1" applyFont="1" applyFill="1" applyBorder="1" applyAlignment="1">
      <alignment horizontal="center"/>
    </xf>
    <xf numFmtId="166" fontId="12" fillId="12" borderId="6" xfId="2" applyNumberFormat="1" applyFont="1" applyFill="1" applyBorder="1" applyAlignment="1">
      <alignment horizontal="center"/>
    </xf>
    <xf numFmtId="166" fontId="12" fillId="0" borderId="0" xfId="2" applyNumberFormat="1" applyFont="1" applyAlignment="1">
      <alignment horizontal="center"/>
    </xf>
    <xf numFmtId="166" fontId="12" fillId="0" borderId="0" xfId="2" applyNumberFormat="1" applyFont="1"/>
    <xf numFmtId="0" fontId="12" fillId="4" borderId="4" xfId="2" applyFont="1" applyFill="1" applyBorder="1"/>
    <xf numFmtId="0" fontId="12" fillId="4" borderId="5" xfId="2" applyFont="1" applyFill="1" applyBorder="1" applyAlignment="1">
      <alignment horizontal="center"/>
    </xf>
    <xf numFmtId="0" fontId="8" fillId="4" borderId="5" xfId="2" applyFill="1" applyBorder="1" applyAlignment="1">
      <alignment horizontal="center"/>
    </xf>
    <xf numFmtId="0" fontId="8" fillId="4" borderId="4" xfId="2" applyFill="1" applyBorder="1" applyAlignment="1">
      <alignment horizontal="center"/>
    </xf>
    <xf numFmtId="0" fontId="8" fillId="4" borderId="6" xfId="2" applyFill="1" applyBorder="1" applyAlignment="1">
      <alignment horizontal="center"/>
    </xf>
    <xf numFmtId="0" fontId="15" fillId="0" borderId="8" xfId="3" applyFont="1" applyFill="1" applyBorder="1" applyAlignment="1">
      <alignment horizontal="center" wrapText="1"/>
    </xf>
    <xf numFmtId="0" fontId="8" fillId="13" borderId="8" xfId="2" applyFill="1" applyBorder="1" applyAlignment="1">
      <alignment horizontal="center"/>
    </xf>
    <xf numFmtId="3" fontId="12" fillId="0" borderId="9" xfId="2" applyNumberFormat="1" applyFont="1" applyBorder="1" applyAlignment="1">
      <alignment horizontal="center"/>
    </xf>
    <xf numFmtId="166" fontId="12" fillId="5" borderId="8" xfId="2" applyNumberFormat="1" applyFont="1" applyFill="1" applyBorder="1" applyAlignment="1">
      <alignment horizontal="right"/>
    </xf>
    <xf numFmtId="166" fontId="12" fillId="5" borderId="8" xfId="2" applyNumberFormat="1" applyFont="1" applyFill="1" applyBorder="1" applyAlignment="1">
      <alignment horizontal="center"/>
    </xf>
    <xf numFmtId="0" fontId="12" fillId="6" borderId="4" xfId="2" applyFont="1" applyFill="1" applyBorder="1" applyAlignment="1"/>
    <xf numFmtId="0" fontId="12" fillId="6" borderId="5" xfId="2" applyFont="1" applyFill="1" applyBorder="1" applyAlignment="1">
      <alignment horizontal="center"/>
    </xf>
    <xf numFmtId="0" fontId="12" fillId="6" borderId="5" xfId="2" applyFont="1" applyFill="1" applyBorder="1" applyAlignment="1"/>
    <xf numFmtId="0" fontId="12" fillId="6" borderId="6" xfId="2" applyFont="1" applyFill="1" applyBorder="1" applyAlignment="1">
      <alignment horizontal="center"/>
    </xf>
    <xf numFmtId="0" fontId="12" fillId="0" borderId="0" xfId="2" applyFont="1" applyFill="1" applyBorder="1" applyAlignment="1">
      <alignment horizontal="center"/>
    </xf>
    <xf numFmtId="0" fontId="0" fillId="0" borderId="8" xfId="0" applyBorder="1" applyAlignment="1">
      <alignment horizontal="center" wrapText="1"/>
    </xf>
    <xf numFmtId="0" fontId="0" fillId="0" borderId="6" xfId="0" applyBorder="1" applyAlignment="1">
      <alignment horizontal="center" wrapText="1"/>
    </xf>
    <xf numFmtId="3" fontId="0" fillId="0" borderId="8" xfId="0" applyNumberFormat="1" applyBorder="1" applyAlignment="1">
      <alignment horizontal="center"/>
    </xf>
    <xf numFmtId="3" fontId="0" fillId="0" borderId="6" xfId="0" applyNumberFormat="1" applyBorder="1" applyAlignment="1">
      <alignment horizontal="center"/>
    </xf>
    <xf numFmtId="3" fontId="12" fillId="0" borderId="15" xfId="0" applyNumberFormat="1" applyFont="1" applyBorder="1" applyAlignment="1">
      <alignment horizontal="center"/>
    </xf>
    <xf numFmtId="3" fontId="0" fillId="0" borderId="15" xfId="0" applyNumberFormat="1" applyBorder="1" applyAlignment="1">
      <alignment horizontal="center"/>
    </xf>
    <xf numFmtId="166" fontId="12" fillId="6" borderId="8" xfId="0" applyNumberFormat="1" applyFont="1" applyFill="1" applyBorder="1" applyAlignment="1">
      <alignment horizontal="center"/>
    </xf>
    <xf numFmtId="166" fontId="12" fillId="12" borderId="6" xfId="0" applyNumberFormat="1" applyFont="1" applyFill="1" applyBorder="1" applyAlignment="1">
      <alignment horizontal="center"/>
    </xf>
    <xf numFmtId="166" fontId="12" fillId="12" borderId="5" xfId="0" applyNumberFormat="1" applyFont="1" applyFill="1" applyBorder="1" applyAlignment="1">
      <alignment horizontal="center"/>
    </xf>
    <xf numFmtId="166" fontId="12" fillId="12" borderId="8" xfId="0" applyNumberFormat="1" applyFont="1" applyFill="1" applyBorder="1" applyAlignment="1">
      <alignment horizontal="center"/>
    </xf>
    <xf numFmtId="166" fontId="12" fillId="0" borderId="0" xfId="0" applyNumberFormat="1" applyFont="1" applyAlignment="1">
      <alignment horizontal="center"/>
    </xf>
    <xf numFmtId="166" fontId="12" fillId="0" borderId="0" xfId="0" applyNumberFormat="1" applyFont="1"/>
    <xf numFmtId="0" fontId="0" fillId="4" borderId="0" xfId="0" applyFill="1"/>
    <xf numFmtId="0" fontId="0" fillId="4" borderId="0" xfId="0" applyFill="1" applyAlignment="1">
      <alignment horizontal="center"/>
    </xf>
    <xf numFmtId="0" fontId="0" fillId="0" borderId="16" xfId="0" applyBorder="1" applyAlignment="1">
      <alignment horizontal="center"/>
    </xf>
    <xf numFmtId="0" fontId="1" fillId="0" borderId="8" xfId="5" applyFont="1" applyBorder="1" applyAlignment="1">
      <alignment horizontal="center" wrapText="1"/>
    </xf>
    <xf numFmtId="0" fontId="12" fillId="4" borderId="8" xfId="2" applyFont="1" applyFill="1" applyBorder="1" applyAlignment="1">
      <alignment horizontal="left"/>
    </xf>
    <xf numFmtId="0" fontId="0" fillId="0" borderId="6" xfId="0" applyBorder="1" applyAlignment="1">
      <alignment horizontal="center"/>
    </xf>
    <xf numFmtId="0" fontId="12" fillId="4" borderId="13" xfId="2" applyFont="1" applyFill="1" applyBorder="1" applyAlignment="1">
      <alignment horizontal="left"/>
    </xf>
    <xf numFmtId="0" fontId="0" fillId="0" borderId="13" xfId="0" applyBorder="1" applyAlignment="1">
      <alignment horizontal="center"/>
    </xf>
    <xf numFmtId="0" fontId="0" fillId="0" borderId="15" xfId="0" applyBorder="1" applyAlignment="1">
      <alignment horizontal="center"/>
    </xf>
    <xf numFmtId="0" fontId="12" fillId="4" borderId="11" xfId="2" applyFont="1" applyFill="1" applyBorder="1" applyAlignment="1">
      <alignment horizontal="left"/>
    </xf>
    <xf numFmtId="0" fontId="12" fillId="0" borderId="10" xfId="0" applyFont="1" applyBorder="1" applyAlignment="1">
      <alignment horizontal="center"/>
    </xf>
    <xf numFmtId="0" fontId="0" fillId="0" borderId="10" xfId="0" applyBorder="1" applyAlignment="1">
      <alignment horizontal="center"/>
    </xf>
    <xf numFmtId="166" fontId="12" fillId="6" borderId="6" xfId="0" applyNumberFormat="1" applyFont="1" applyFill="1" applyBorder="1" applyAlignment="1">
      <alignment horizontal="center"/>
    </xf>
    <xf numFmtId="166" fontId="12" fillId="12" borderId="6" xfId="0" applyNumberFormat="1" applyFont="1" applyFill="1" applyBorder="1"/>
    <xf numFmtId="166" fontId="12" fillId="12" borderId="5" xfId="0" applyNumberFormat="1" applyFont="1" applyFill="1" applyBorder="1"/>
    <xf numFmtId="166" fontId="12" fillId="12" borderId="8" xfId="0" applyNumberFormat="1" applyFont="1" applyFill="1" applyBorder="1"/>
    <xf numFmtId="0" fontId="12" fillId="14" borderId="4" xfId="2" applyFont="1" applyFill="1" applyBorder="1" applyAlignment="1"/>
    <xf numFmtId="0" fontId="12" fillId="14" borderId="5" xfId="2" applyFont="1" applyFill="1" applyBorder="1" applyAlignment="1">
      <alignment horizontal="center"/>
    </xf>
    <xf numFmtId="0" fontId="12" fillId="14" borderId="5" xfId="2" applyFont="1" applyFill="1" applyBorder="1" applyAlignment="1"/>
    <xf numFmtId="0" fontId="12" fillId="14" borderId="6" xfId="2" applyFont="1" applyFill="1" applyBorder="1" applyAlignment="1">
      <alignment horizontal="center"/>
    </xf>
    <xf numFmtId="0" fontId="16" fillId="0" borderId="0" xfId="3" applyFont="1" applyFill="1" applyBorder="1" applyAlignment="1">
      <alignment horizontal="center" wrapText="1"/>
    </xf>
    <xf numFmtId="0" fontId="1" fillId="0" borderId="0" xfId="5" applyFont="1" applyFill="1" applyBorder="1" applyAlignment="1">
      <alignment horizontal="center" wrapText="1"/>
    </xf>
    <xf numFmtId="3" fontId="8" fillId="0" borderId="5" xfId="2" applyNumberFormat="1" applyBorder="1" applyAlignment="1">
      <alignment horizontal="center"/>
    </xf>
    <xf numFmtId="0" fontId="8" fillId="0" borderId="0" xfId="2" applyFill="1" applyBorder="1"/>
    <xf numFmtId="166" fontId="12" fillId="14" borderId="15" xfId="2" applyNumberFormat="1" applyFont="1" applyFill="1" applyBorder="1" applyAlignment="1">
      <alignment horizontal="center"/>
    </xf>
    <xf numFmtId="166" fontId="12" fillId="12" borderId="15" xfId="2" applyNumberFormat="1" applyFont="1" applyFill="1" applyBorder="1" applyAlignment="1">
      <alignment horizontal="center"/>
    </xf>
    <xf numFmtId="166" fontId="12" fillId="12" borderId="13" xfId="2" applyNumberFormat="1" applyFont="1" applyFill="1" applyBorder="1" applyAlignment="1">
      <alignment horizontal="center"/>
    </xf>
    <xf numFmtId="166" fontId="12" fillId="12" borderId="17" xfId="2" applyNumberFormat="1" applyFont="1" applyFill="1" applyBorder="1" applyAlignment="1">
      <alignment horizontal="center"/>
    </xf>
    <xf numFmtId="166" fontId="12" fillId="0" borderId="0" xfId="2" applyNumberFormat="1" applyFont="1" applyFill="1" applyBorder="1" applyAlignment="1">
      <alignment horizontal="center"/>
    </xf>
    <xf numFmtId="166" fontId="12" fillId="0" borderId="0" xfId="2" applyNumberFormat="1" applyFont="1" applyFill="1" applyBorder="1"/>
    <xf numFmtId="0" fontId="12" fillId="4" borderId="4" xfId="2" applyFont="1" applyFill="1" applyBorder="1" applyAlignment="1"/>
    <xf numFmtId="0" fontId="12" fillId="4" borderId="5" xfId="2" applyFont="1" applyFill="1" applyBorder="1" applyAlignment="1"/>
    <xf numFmtId="0" fontId="12" fillId="4" borderId="6" xfId="2" applyFont="1" applyFill="1" applyBorder="1" applyAlignment="1">
      <alignment horizontal="center"/>
    </xf>
    <xf numFmtId="0" fontId="12" fillId="0" borderId="16" xfId="2" applyFont="1" applyFill="1" applyBorder="1" applyAlignment="1">
      <alignment horizontal="center"/>
    </xf>
    <xf numFmtId="0" fontId="12" fillId="0" borderId="17" xfId="2" applyFont="1" applyFill="1" applyBorder="1" applyAlignment="1">
      <alignment horizontal="center"/>
    </xf>
    <xf numFmtId="166" fontId="12" fillId="14" borderId="8" xfId="2" applyNumberFormat="1" applyFont="1" applyFill="1" applyBorder="1" applyAlignment="1">
      <alignment horizontal="center"/>
    </xf>
    <xf numFmtId="166" fontId="12" fillId="12" borderId="6" xfId="2" applyNumberFormat="1" applyFont="1" applyFill="1" applyBorder="1"/>
    <xf numFmtId="0" fontId="12" fillId="7" borderId="4" xfId="2" applyFont="1" applyFill="1" applyBorder="1" applyAlignment="1"/>
    <xf numFmtId="0" fontId="16" fillId="7" borderId="5" xfId="0" applyFont="1" applyFill="1" applyBorder="1" applyAlignment="1">
      <alignment horizontal="center"/>
    </xf>
    <xf numFmtId="0" fontId="16" fillId="7" borderId="5" xfId="0" applyFont="1" applyFill="1" applyBorder="1"/>
    <xf numFmtId="0" fontId="16" fillId="7" borderId="6" xfId="0" applyFont="1" applyFill="1" applyBorder="1"/>
    <xf numFmtId="3" fontId="0" fillId="0" borderId="6" xfId="0" applyNumberFormat="1" applyBorder="1"/>
    <xf numFmtId="3" fontId="0" fillId="0" borderId="8" xfId="0" applyNumberFormat="1" applyBorder="1"/>
    <xf numFmtId="0" fontId="0" fillId="0" borderId="8" xfId="0" applyBorder="1" applyAlignment="1">
      <alignment horizontal="center"/>
    </xf>
    <xf numFmtId="0" fontId="0" fillId="0" borderId="6" xfId="0" applyBorder="1"/>
    <xf numFmtId="0" fontId="0" fillId="0" borderId="8" xfId="0" applyBorder="1"/>
    <xf numFmtId="3" fontId="16" fillId="0" borderId="8" xfId="0" applyNumberFormat="1" applyFont="1" applyBorder="1" applyAlignment="1">
      <alignment horizontal="center"/>
    </xf>
    <xf numFmtId="3" fontId="16" fillId="0" borderId="6" xfId="0" applyNumberFormat="1" applyFont="1" applyBorder="1"/>
    <xf numFmtId="3" fontId="16" fillId="0" borderId="5" xfId="0" applyNumberFormat="1" applyFont="1" applyBorder="1"/>
    <xf numFmtId="3" fontId="16" fillId="0" borderId="8" xfId="0" applyNumberFormat="1" applyFont="1" applyBorder="1"/>
    <xf numFmtId="166" fontId="16" fillId="7" borderId="11" xfId="0" applyNumberFormat="1" applyFont="1" applyFill="1" applyBorder="1" applyAlignment="1">
      <alignment horizontal="center"/>
    </xf>
    <xf numFmtId="166" fontId="0" fillId="0" borderId="11" xfId="0" applyNumberFormat="1" applyBorder="1" applyAlignment="1">
      <alignment horizontal="right"/>
    </xf>
    <xf numFmtId="166" fontId="0" fillId="0" borderId="10" xfId="0" applyNumberFormat="1" applyBorder="1" applyAlignment="1">
      <alignment horizontal="right"/>
    </xf>
    <xf numFmtId="0" fontId="16" fillId="4" borderId="8" xfId="0" applyFont="1" applyFill="1" applyBorder="1"/>
    <xf numFmtId="0" fontId="0" fillId="4" borderId="8" xfId="0" applyFill="1" applyBorder="1" applyAlignment="1">
      <alignment horizontal="center"/>
    </xf>
    <xf numFmtId="0" fontId="0" fillId="4" borderId="6" xfId="0" applyFill="1" applyBorder="1"/>
    <xf numFmtId="0" fontId="0" fillId="4" borderId="8" xfId="0" applyFill="1" applyBorder="1"/>
    <xf numFmtId="0" fontId="0" fillId="0" borderId="11" xfId="0" applyBorder="1" applyAlignment="1">
      <alignment horizontal="center"/>
    </xf>
    <xf numFmtId="0" fontId="0" fillId="0" borderId="10" xfId="0" applyBorder="1"/>
    <xf numFmtId="0" fontId="0" fillId="0" borderId="11" xfId="0" applyBorder="1"/>
    <xf numFmtId="166" fontId="16" fillId="7" borderId="13" xfId="0" applyNumberFormat="1" applyFont="1" applyFill="1" applyBorder="1" applyAlignment="1">
      <alignment horizontal="center"/>
    </xf>
    <xf numFmtId="0" fontId="16" fillId="0" borderId="14" xfId="0" applyFont="1" applyFill="1" applyBorder="1"/>
    <xf numFmtId="0" fontId="0" fillId="0" borderId="14" xfId="0" applyFill="1" applyBorder="1" applyAlignment="1">
      <alignment horizontal="center"/>
    </xf>
    <xf numFmtId="0" fontId="0" fillId="0" borderId="14" xfId="0" applyFill="1" applyBorder="1"/>
    <xf numFmtId="0" fontId="0" fillId="0" borderId="0" xfId="0" applyBorder="1" applyAlignment="1">
      <alignment horizontal="center"/>
    </xf>
    <xf numFmtId="0" fontId="0" fillId="0" borderId="17" xfId="0" applyBorder="1"/>
    <xf numFmtId="0" fontId="0" fillId="0" borderId="17" xfId="0" applyBorder="1" applyAlignment="1">
      <alignment horizontal="center"/>
    </xf>
    <xf numFmtId="0" fontId="12" fillId="8" borderId="4" xfId="2" applyFont="1" applyFill="1" applyBorder="1" applyAlignment="1"/>
    <xf numFmtId="0" fontId="0" fillId="8" borderId="0" xfId="0" applyFill="1" applyAlignment="1">
      <alignment horizontal="center"/>
    </xf>
    <xf numFmtId="0" fontId="0" fillId="8" borderId="0" xfId="0" applyFill="1"/>
    <xf numFmtId="0" fontId="0" fillId="8" borderId="6" xfId="0" applyFill="1" applyBorder="1"/>
    <xf numFmtId="3" fontId="0" fillId="0" borderId="11" xfId="0" applyNumberFormat="1" applyBorder="1" applyAlignment="1">
      <alignment horizontal="center"/>
    </xf>
    <xf numFmtId="3" fontId="0" fillId="0" borderId="11" xfId="0" applyNumberFormat="1" applyBorder="1"/>
    <xf numFmtId="3" fontId="0" fillId="0" borderId="9" xfId="0" applyNumberFormat="1" applyBorder="1"/>
    <xf numFmtId="166" fontId="7" fillId="8" borderId="8" xfId="0" applyNumberFormat="1" applyFont="1" applyFill="1" applyBorder="1" applyAlignment="1">
      <alignment horizontal="center"/>
    </xf>
    <xf numFmtId="166" fontId="0" fillId="0" borderId="8" xfId="0" applyNumberFormat="1" applyBorder="1" applyAlignment="1">
      <alignment horizontal="right"/>
    </xf>
    <xf numFmtId="166" fontId="0" fillId="0" borderId="6" xfId="0" applyNumberFormat="1" applyBorder="1" applyAlignment="1">
      <alignment horizontal="right"/>
    </xf>
    <xf numFmtId="0" fontId="0" fillId="4" borderId="13" xfId="0" applyFill="1" applyBorder="1"/>
    <xf numFmtId="0" fontId="0" fillId="4" borderId="13" xfId="0" applyFill="1" applyBorder="1" applyAlignment="1">
      <alignment horizontal="center"/>
    </xf>
    <xf numFmtId="0" fontId="0" fillId="4" borderId="15" xfId="0" applyFill="1" applyBorder="1"/>
    <xf numFmtId="0" fontId="0" fillId="4" borderId="11" xfId="0" applyFill="1" applyBorder="1"/>
    <xf numFmtId="0" fontId="0" fillId="0" borderId="14" xfId="0" applyBorder="1"/>
    <xf numFmtId="166" fontId="17" fillId="11" borderId="8" xfId="1" applyNumberFormat="1" applyFont="1" applyFill="1" applyBorder="1" applyAlignment="1">
      <alignment horizontal="right"/>
    </xf>
    <xf numFmtId="0" fontId="12" fillId="4" borderId="8" xfId="2" applyFont="1" applyFill="1" applyBorder="1" applyAlignment="1"/>
    <xf numFmtId="164" fontId="14" fillId="0" borderId="8" xfId="0" applyNumberFormat="1" applyFont="1" applyFill="1" applyBorder="1" applyAlignment="1">
      <alignment horizontal="center" vertical="top" wrapText="1" readingOrder="1"/>
    </xf>
    <xf numFmtId="0" fontId="14" fillId="0" borderId="2" xfId="0" applyNumberFormat="1" applyFont="1" applyFill="1" applyBorder="1" applyAlignment="1">
      <alignment horizontal="center" vertical="top" wrapText="1" readingOrder="1"/>
    </xf>
    <xf numFmtId="0" fontId="14" fillId="0" borderId="1" xfId="0" applyNumberFormat="1" applyFont="1" applyFill="1" applyBorder="1" applyAlignment="1">
      <alignment horizontal="center" vertical="top" wrapText="1" readingOrder="1"/>
    </xf>
    <xf numFmtId="1" fontId="12" fillId="4" borderId="8" xfId="2" applyNumberFormat="1" applyFont="1" applyFill="1" applyBorder="1" applyAlignment="1">
      <alignment horizontal="left"/>
    </xf>
    <xf numFmtId="1" fontId="0" fillId="0" borderId="0" xfId="0" applyNumberFormat="1" applyFill="1"/>
    <xf numFmtId="166" fontId="7" fillId="11" borderId="8" xfId="0" applyNumberFormat="1" applyFont="1" applyFill="1" applyBorder="1" applyAlignment="1">
      <alignment horizontal="right"/>
    </xf>
    <xf numFmtId="166" fontId="7" fillId="11" borderId="8" xfId="0" applyNumberFormat="1" applyFont="1" applyFill="1" applyBorder="1" applyAlignment="1">
      <alignment horizontal="center"/>
    </xf>
    <xf numFmtId="166" fontId="7" fillId="12" borderId="8" xfId="0" applyNumberFormat="1" applyFont="1" applyFill="1" applyBorder="1" applyAlignment="1">
      <alignment horizontal="center"/>
    </xf>
    <xf numFmtId="166" fontId="7" fillId="0" borderId="0" xfId="0" applyNumberFormat="1" applyFont="1" applyFill="1" applyAlignment="1">
      <alignment horizontal="center"/>
    </xf>
    <xf numFmtId="0" fontId="12" fillId="4" borderId="6" xfId="2" applyFont="1" applyFill="1" applyBorder="1" applyAlignment="1"/>
    <xf numFmtId="0" fontId="12" fillId="4" borderId="8" xfId="2" applyFont="1" applyFill="1" applyBorder="1" applyAlignment="1">
      <alignment horizontal="center"/>
    </xf>
    <xf numFmtId="166" fontId="17" fillId="0" borderId="0" xfId="1" applyNumberFormat="1" applyFont="1" applyFill="1" applyBorder="1" applyAlignment="1">
      <alignment horizontal="left"/>
    </xf>
    <xf numFmtId="0" fontId="12" fillId="13" borderId="0" xfId="2" applyFont="1" applyFill="1" applyBorder="1" applyAlignment="1"/>
    <xf numFmtId="0" fontId="8" fillId="0" borderId="0" xfId="2" applyBorder="1" applyAlignment="1">
      <alignment horizontal="center"/>
    </xf>
    <xf numFmtId="0" fontId="12" fillId="5" borderId="8" xfId="2" applyFont="1" applyFill="1" applyBorder="1" applyAlignment="1">
      <alignment horizontal="right"/>
    </xf>
    <xf numFmtId="166" fontId="17" fillId="4" borderId="12" xfId="2" applyNumberFormat="1" applyFont="1" applyFill="1" applyBorder="1" applyAlignment="1">
      <alignment horizontal="center"/>
    </xf>
    <xf numFmtId="166" fontId="12" fillId="4" borderId="9" xfId="2" applyNumberFormat="1" applyFont="1" applyFill="1" applyBorder="1" applyAlignment="1">
      <alignment horizontal="center"/>
    </xf>
    <xf numFmtId="166" fontId="12" fillId="4" borderId="12" xfId="2" applyNumberFormat="1" applyFont="1" applyFill="1" applyBorder="1" applyAlignment="1">
      <alignment horizontal="center"/>
    </xf>
    <xf numFmtId="166" fontId="12" fillId="4" borderId="14" xfId="2" applyNumberFormat="1" applyFont="1" applyFill="1" applyBorder="1" applyAlignment="1">
      <alignment horizontal="center"/>
    </xf>
    <xf numFmtId="0" fontId="12" fillId="4" borderId="9" xfId="2" applyFont="1" applyFill="1" applyBorder="1" applyAlignment="1"/>
    <xf numFmtId="0" fontId="1" fillId="0" borderId="14" xfId="5" applyBorder="1" applyAlignment="1">
      <alignment horizontal="center"/>
    </xf>
    <xf numFmtId="3" fontId="7" fillId="0" borderId="8" xfId="0" applyNumberFormat="1" applyFont="1" applyBorder="1" applyAlignment="1">
      <alignment horizontal="center"/>
    </xf>
    <xf numFmtId="3" fontId="0" fillId="0" borderId="5" xfId="0" applyNumberFormat="1" applyBorder="1" applyAlignment="1">
      <alignment horizontal="center"/>
    </xf>
    <xf numFmtId="166" fontId="7" fillId="5" borderId="8" xfId="0" applyNumberFormat="1" applyFont="1" applyFill="1" applyBorder="1" applyAlignment="1">
      <alignment horizontal="right"/>
    </xf>
    <xf numFmtId="166" fontId="7" fillId="5" borderId="13" xfId="0" applyNumberFormat="1" applyFont="1" applyFill="1" applyBorder="1" applyAlignment="1">
      <alignment horizontal="center"/>
    </xf>
    <xf numFmtId="166" fontId="7" fillId="12" borderId="13" xfId="0" applyNumberFormat="1" applyFont="1" applyFill="1" applyBorder="1" applyAlignment="1">
      <alignment horizontal="center"/>
    </xf>
    <xf numFmtId="166" fontId="7" fillId="12" borderId="17" xfId="0" applyNumberFormat="1" applyFont="1" applyFill="1" applyBorder="1" applyAlignment="1">
      <alignment horizontal="center"/>
    </xf>
    <xf numFmtId="166" fontId="7" fillId="12" borderId="15" xfId="0" applyNumberFormat="1" applyFont="1" applyFill="1" applyBorder="1" applyAlignment="1">
      <alignment horizontal="center"/>
    </xf>
    <xf numFmtId="166" fontId="7" fillId="0" borderId="0" xfId="0" applyNumberFormat="1" applyFont="1"/>
    <xf numFmtId="0" fontId="12" fillId="0" borderId="18" xfId="2" applyFont="1" applyFill="1" applyBorder="1" applyAlignment="1">
      <alignment horizontal="center"/>
    </xf>
    <xf numFmtId="0" fontId="0" fillId="0" borderId="0" xfId="0" applyBorder="1"/>
    <xf numFmtId="166" fontId="17" fillId="6" borderId="4" xfId="0" applyNumberFormat="1" applyFont="1" applyFill="1" applyBorder="1" applyAlignment="1">
      <alignment horizontal="right"/>
    </xf>
    <xf numFmtId="0" fontId="0" fillId="4" borderId="8" xfId="0" applyFill="1" applyBorder="1" applyAlignment="1">
      <alignment horizontal="center" wrapText="1"/>
    </xf>
    <xf numFmtId="0" fontId="16" fillId="4" borderId="5" xfId="3" applyFont="1" applyFill="1" applyBorder="1" applyAlignment="1">
      <alignment horizontal="center" wrapText="1"/>
    </xf>
    <xf numFmtId="0" fontId="0" fillId="4" borderId="5" xfId="0" applyFill="1" applyBorder="1" applyAlignment="1">
      <alignment horizontal="center" wrapText="1"/>
    </xf>
    <xf numFmtId="0" fontId="12" fillId="4" borderId="10" xfId="2" applyFont="1" applyFill="1" applyBorder="1" applyAlignment="1"/>
    <xf numFmtId="0" fontId="8" fillId="0" borderId="9" xfId="2" applyFont="1" applyFill="1" applyBorder="1" applyAlignment="1">
      <alignment horizontal="center"/>
    </xf>
    <xf numFmtId="0" fontId="8" fillId="0" borderId="10" xfId="2" applyFont="1" applyFill="1" applyBorder="1" applyAlignment="1">
      <alignment horizontal="center"/>
    </xf>
    <xf numFmtId="0" fontId="8" fillId="0" borderId="11" xfId="2" applyFont="1" applyFill="1" applyBorder="1" applyAlignment="1">
      <alignment horizontal="center"/>
    </xf>
    <xf numFmtId="0" fontId="8" fillId="0" borderId="0" xfId="2" applyFont="1" applyFill="1" applyBorder="1" applyAlignment="1">
      <alignment horizontal="center"/>
    </xf>
    <xf numFmtId="0" fontId="0" fillId="0" borderId="0" xfId="0" applyFont="1" applyFill="1"/>
    <xf numFmtId="0" fontId="8" fillId="0" borderId="8" xfId="2" applyFont="1" applyFill="1" applyBorder="1" applyAlignment="1">
      <alignment horizontal="center"/>
    </xf>
    <xf numFmtId="0" fontId="8" fillId="0" borderId="6" xfId="2" applyFont="1" applyFill="1" applyBorder="1" applyAlignment="1">
      <alignment horizontal="center"/>
    </xf>
    <xf numFmtId="0" fontId="8" fillId="0" borderId="5" xfId="2" applyFont="1" applyFill="1" applyBorder="1" applyAlignment="1">
      <alignment horizontal="center"/>
    </xf>
    <xf numFmtId="0" fontId="12" fillId="0" borderId="9" xfId="2" applyFont="1" applyFill="1" applyBorder="1" applyAlignment="1">
      <alignment horizontal="center"/>
    </xf>
    <xf numFmtId="166" fontId="7" fillId="6" borderId="8" xfId="0" applyNumberFormat="1" applyFont="1" applyFill="1" applyBorder="1" applyAlignment="1">
      <alignment horizontal="right"/>
    </xf>
    <xf numFmtId="166" fontId="12" fillId="6" borderId="8" xfId="2" applyNumberFormat="1" applyFont="1" applyFill="1" applyBorder="1" applyAlignment="1">
      <alignment horizontal="center"/>
    </xf>
    <xf numFmtId="166" fontId="0" fillId="0" borderId="0" xfId="0" applyNumberFormat="1" applyFill="1" applyAlignment="1">
      <alignment horizontal="center"/>
    </xf>
    <xf numFmtId="166" fontId="12" fillId="11" borderId="8" xfId="2" applyNumberFormat="1" applyFont="1" applyFill="1" applyBorder="1" applyAlignment="1">
      <alignment horizontal="right"/>
    </xf>
    <xf numFmtId="166" fontId="12" fillId="4" borderId="8" xfId="2" applyNumberFormat="1" applyFont="1" applyFill="1" applyBorder="1"/>
    <xf numFmtId="166" fontId="12" fillId="4" borderId="8" xfId="2" applyNumberFormat="1" applyFont="1" applyFill="1" applyBorder="1" applyAlignment="1">
      <alignment horizontal="center"/>
    </xf>
    <xf numFmtId="0" fontId="2" fillId="0" borderId="0" xfId="0" applyFont="1" applyFill="1" applyBorder="1" applyAlignment="1">
      <alignment horizontal="center"/>
    </xf>
    <xf numFmtId="164" fontId="4" fillId="0" borderId="1" xfId="0" applyNumberFormat="1" applyFont="1" applyFill="1" applyBorder="1" applyAlignment="1">
      <alignment horizontal="center" vertical="top" wrapText="1" readingOrder="1"/>
    </xf>
    <xf numFmtId="164" fontId="8" fillId="0" borderId="8" xfId="2" applyNumberFormat="1" applyFont="1" applyFill="1" applyBorder="1" applyAlignment="1">
      <alignment horizontal="center"/>
    </xf>
    <xf numFmtId="166" fontId="12" fillId="11" borderId="8" xfId="2" applyNumberFormat="1" applyFont="1" applyFill="1" applyBorder="1" applyAlignment="1">
      <alignment horizontal="center"/>
    </xf>
    <xf numFmtId="0" fontId="12" fillId="4" borderId="6" xfId="2" applyFont="1" applyFill="1" applyBorder="1" applyAlignment="1">
      <alignment horizontal="left"/>
    </xf>
    <xf numFmtId="166" fontId="12" fillId="4" borderId="6" xfId="2" applyNumberFormat="1" applyFont="1" applyFill="1" applyBorder="1" applyAlignment="1">
      <alignment horizontal="center"/>
    </xf>
    <xf numFmtId="0" fontId="12" fillId="5" borderId="4" xfId="2" applyFont="1" applyFill="1" applyBorder="1"/>
    <xf numFmtId="0" fontId="8" fillId="5" borderId="5" xfId="2" applyFill="1" applyBorder="1" applyAlignment="1">
      <alignment horizontal="center"/>
    </xf>
    <xf numFmtId="0" fontId="8" fillId="5" borderId="4" xfId="2" applyFill="1" applyBorder="1" applyAlignment="1">
      <alignment horizontal="center"/>
    </xf>
    <xf numFmtId="0" fontId="8" fillId="5" borderId="6" xfId="2" applyFill="1" applyBorder="1" applyAlignment="1">
      <alignment horizontal="center"/>
    </xf>
    <xf numFmtId="166" fontId="12" fillId="4" borderId="6" xfId="2" applyNumberFormat="1" applyFont="1" applyFill="1" applyBorder="1"/>
    <xf numFmtId="166" fontId="12" fillId="4" borderId="5" xfId="2" applyNumberFormat="1" applyFont="1" applyFill="1" applyBorder="1" applyAlignment="1">
      <alignment horizontal="center"/>
    </xf>
    <xf numFmtId="0" fontId="8" fillId="13" borderId="6" xfId="2" applyFill="1" applyBorder="1" applyAlignment="1">
      <alignment horizontal="center"/>
    </xf>
    <xf numFmtId="3" fontId="0" fillId="0" borderId="6" xfId="0" applyNumberFormat="1" applyFont="1" applyBorder="1" applyAlignment="1">
      <alignment horizontal="center"/>
    </xf>
    <xf numFmtId="3" fontId="0" fillId="0" borderId="8" xfId="0" applyNumberFormat="1" applyFont="1" applyBorder="1" applyAlignment="1">
      <alignment horizontal="center"/>
    </xf>
    <xf numFmtId="0" fontId="0" fillId="0" borderId="0" xfId="0" applyFont="1" applyAlignment="1">
      <alignment horizontal="center"/>
    </xf>
    <xf numFmtId="166" fontId="7" fillId="5" borderId="10" xfId="0" applyNumberFormat="1" applyFont="1" applyFill="1" applyBorder="1" applyAlignment="1">
      <alignment horizontal="right"/>
    </xf>
    <xf numFmtId="166" fontId="7" fillId="12" borderId="10" xfId="0" applyNumberFormat="1" applyFont="1" applyFill="1" applyBorder="1" applyAlignment="1">
      <alignment horizontal="center"/>
    </xf>
    <xf numFmtId="166" fontId="7" fillId="12" borderId="11" xfId="0" applyNumberFormat="1" applyFont="1" applyFill="1" applyBorder="1" applyAlignment="1">
      <alignment horizontal="center"/>
    </xf>
    <xf numFmtId="166" fontId="7" fillId="0" borderId="0" xfId="0" applyNumberFormat="1" applyFont="1" applyAlignment="1">
      <alignment horizontal="center"/>
    </xf>
    <xf numFmtId="0" fontId="12" fillId="6" borderId="14" xfId="2" applyFont="1" applyFill="1" applyBorder="1" applyAlignment="1">
      <alignment horizontal="center"/>
    </xf>
    <xf numFmtId="0" fontId="0" fillId="0" borderId="0" xfId="0" applyFill="1" applyBorder="1"/>
    <xf numFmtId="0" fontId="0" fillId="0" borderId="18" xfId="0" applyBorder="1"/>
    <xf numFmtId="166" fontId="12" fillId="6" borderId="8" xfId="2" applyNumberFormat="1" applyFont="1" applyFill="1" applyBorder="1" applyAlignment="1">
      <alignment horizontal="right"/>
    </xf>
    <xf numFmtId="0" fontId="8" fillId="4" borderId="8" xfId="2" applyFill="1" applyBorder="1" applyAlignment="1">
      <alignment horizontal="center" wrapText="1"/>
    </xf>
    <xf numFmtId="0" fontId="1" fillId="4" borderId="8" xfId="5" applyFont="1" applyFill="1" applyBorder="1" applyAlignment="1">
      <alignment horizontal="center" wrapText="1"/>
    </xf>
    <xf numFmtId="0" fontId="1" fillId="4" borderId="6" xfId="5" applyFont="1" applyFill="1" applyBorder="1" applyAlignment="1">
      <alignment horizontal="center" wrapText="1"/>
    </xf>
    <xf numFmtId="0" fontId="8" fillId="0" borderId="12" xfId="2" applyFont="1" applyFill="1" applyBorder="1" applyAlignment="1">
      <alignment horizontal="center"/>
    </xf>
    <xf numFmtId="0" fontId="12" fillId="0" borderId="11" xfId="2" applyFont="1" applyFill="1" applyBorder="1" applyAlignment="1">
      <alignment horizontal="center"/>
    </xf>
    <xf numFmtId="0" fontId="8" fillId="0" borderId="13" xfId="2" applyFont="1" applyFill="1" applyBorder="1" applyAlignment="1">
      <alignment horizontal="center"/>
    </xf>
    <xf numFmtId="0" fontId="8" fillId="0" borderId="15" xfId="2" applyFont="1" applyFill="1" applyBorder="1" applyAlignment="1">
      <alignment horizontal="center"/>
    </xf>
    <xf numFmtId="0" fontId="21" fillId="4" borderId="1" xfId="0" applyNumberFormat="1" applyFont="1" applyFill="1" applyBorder="1" applyAlignment="1">
      <alignment horizontal="center" wrapText="1" readingOrder="1"/>
    </xf>
    <xf numFmtId="0" fontId="21" fillId="2" borderId="1" xfId="0" applyNumberFormat="1" applyFont="1" applyFill="1" applyBorder="1" applyAlignment="1">
      <alignment horizontal="center" wrapText="1" readingOrder="1"/>
    </xf>
    <xf numFmtId="0" fontId="22" fillId="2" borderId="1" xfId="0" applyNumberFormat="1" applyFont="1" applyFill="1" applyBorder="1" applyAlignment="1">
      <alignment horizontal="center" wrapText="1" readingOrder="1"/>
    </xf>
    <xf numFmtId="164" fontId="22" fillId="3" borderId="1" xfId="0" applyNumberFormat="1" applyFont="1" applyFill="1" applyBorder="1" applyAlignment="1">
      <alignment horizontal="center" vertical="top" wrapText="1" readingOrder="1"/>
    </xf>
    <xf numFmtId="0" fontId="22" fillId="3" borderId="1" xfId="0" applyNumberFormat="1" applyFont="1" applyFill="1" applyBorder="1" applyAlignment="1">
      <alignment horizontal="center" vertical="top" wrapText="1" readingOrder="1"/>
    </xf>
    <xf numFmtId="165" fontId="22" fillId="3" borderId="1" xfId="0" applyNumberFormat="1" applyFont="1" applyFill="1" applyBorder="1" applyAlignment="1">
      <alignment horizontal="center" vertical="top" wrapText="1" readingOrder="1"/>
    </xf>
    <xf numFmtId="164" fontId="22" fillId="2" borderId="1" xfId="0" applyNumberFormat="1" applyFont="1" applyFill="1" applyBorder="1" applyAlignment="1">
      <alignment horizontal="center" vertical="top" wrapText="1" readingOrder="1"/>
    </xf>
    <xf numFmtId="0" fontId="21" fillId="2" borderId="1" xfId="0" applyNumberFormat="1" applyFont="1" applyFill="1" applyBorder="1" applyAlignment="1">
      <alignment horizontal="center" vertical="top" wrapText="1" readingOrder="1"/>
    </xf>
    <xf numFmtId="0" fontId="19" fillId="4" borderId="0" xfId="0" applyFont="1" applyFill="1" applyBorder="1"/>
    <xf numFmtId="0" fontId="13" fillId="0" borderId="0" xfId="0" applyFont="1" applyFill="1" applyBorder="1"/>
    <xf numFmtId="164" fontId="23" fillId="0" borderId="0" xfId="0" applyNumberFormat="1" applyFont="1" applyFill="1" applyBorder="1" applyAlignment="1">
      <alignment horizontal="center"/>
    </xf>
    <xf numFmtId="0" fontId="23" fillId="0" borderId="0" xfId="0" applyFont="1" applyFill="1" applyBorder="1" applyAlignment="1">
      <alignment horizontal="center"/>
    </xf>
    <xf numFmtId="164" fontId="22" fillId="0" borderId="1" xfId="0" applyNumberFormat="1" applyFont="1" applyFill="1" applyBorder="1" applyAlignment="1">
      <alignment horizontal="center" vertical="top" wrapText="1" readingOrder="1"/>
    </xf>
    <xf numFmtId="0" fontId="22" fillId="2" borderId="19" xfId="0" applyNumberFormat="1" applyFont="1" applyFill="1" applyBorder="1" applyAlignment="1">
      <alignment horizontal="center" wrapText="1" readingOrder="1"/>
    </xf>
    <xf numFmtId="0" fontId="4" fillId="2" borderId="19" xfId="0" applyNumberFormat="1" applyFont="1" applyFill="1" applyBorder="1" applyAlignment="1">
      <alignment horizontal="center" wrapText="1" readingOrder="1"/>
    </xf>
    <xf numFmtId="164" fontId="22" fillId="3" borderId="19" xfId="0" applyNumberFormat="1" applyFont="1" applyFill="1" applyBorder="1" applyAlignment="1">
      <alignment horizontal="center" vertical="top" wrapText="1" readingOrder="1"/>
    </xf>
    <xf numFmtId="165" fontId="22" fillId="3" borderId="19" xfId="0" applyNumberFormat="1" applyFont="1" applyFill="1" applyBorder="1" applyAlignment="1">
      <alignment horizontal="center" vertical="top" wrapText="1" readingOrder="1"/>
    </xf>
    <xf numFmtId="0" fontId="22" fillId="3" borderId="19" xfId="0" applyNumberFormat="1" applyFont="1" applyFill="1" applyBorder="1" applyAlignment="1">
      <alignment horizontal="center" vertical="top" wrapText="1" readingOrder="1"/>
    </xf>
    <xf numFmtId="164" fontId="22" fillId="2" borderId="19" xfId="0" applyNumberFormat="1" applyFont="1" applyFill="1" applyBorder="1" applyAlignment="1">
      <alignment horizontal="center" vertical="top" wrapText="1" readingOrder="1"/>
    </xf>
    <xf numFmtId="164" fontId="22" fillId="0" borderId="19" xfId="0" applyNumberFormat="1" applyFont="1" applyFill="1" applyBorder="1" applyAlignment="1">
      <alignment horizontal="center" vertical="top" wrapText="1" readingOrder="1"/>
    </xf>
    <xf numFmtId="164" fontId="4" fillId="0" borderId="19" xfId="0" applyNumberFormat="1" applyFont="1" applyFill="1" applyBorder="1" applyAlignment="1">
      <alignment horizontal="center" vertical="top" wrapText="1" readingOrder="1"/>
    </xf>
    <xf numFmtId="0" fontId="9" fillId="0" borderId="0" xfId="0" applyNumberFormat="1" applyFont="1" applyFill="1" applyBorder="1" applyAlignment="1">
      <alignment horizontal="center" vertical="top" wrapText="1" readingOrder="1"/>
    </xf>
    <xf numFmtId="166" fontId="23" fillId="12" borderId="0" xfId="0" applyNumberFormat="1" applyFont="1" applyFill="1" applyBorder="1" applyAlignment="1">
      <alignment horizontal="center"/>
    </xf>
    <xf numFmtId="0" fontId="2" fillId="10" borderId="0" xfId="0" applyFont="1" applyFill="1" applyBorder="1"/>
    <xf numFmtId="166" fontId="23" fillId="10" borderId="0" xfId="0" applyNumberFormat="1" applyFont="1" applyFill="1" applyBorder="1" applyAlignment="1">
      <alignment horizontal="center"/>
    </xf>
    <xf numFmtId="0" fontId="2" fillId="0" borderId="17" xfId="0" applyFont="1" applyFill="1" applyBorder="1"/>
    <xf numFmtId="0" fontId="21" fillId="2" borderId="3" xfId="0" applyNumberFormat="1" applyFont="1" applyFill="1" applyBorder="1" applyAlignment="1">
      <alignment horizontal="center" wrapText="1" readingOrder="1"/>
    </xf>
    <xf numFmtId="166" fontId="19" fillId="4" borderId="0" xfId="0" applyNumberFormat="1" applyFont="1" applyFill="1" applyBorder="1" applyAlignment="1">
      <alignment horizontal="left"/>
    </xf>
    <xf numFmtId="1" fontId="19" fillId="4" borderId="0" xfId="0" applyNumberFormat="1" applyFont="1" applyFill="1" applyBorder="1" applyAlignment="1">
      <alignment horizontal="left"/>
    </xf>
    <xf numFmtId="164" fontId="19" fillId="0" borderId="0" xfId="0" applyNumberFormat="1" applyFont="1" applyFill="1" applyBorder="1" applyAlignment="1">
      <alignment horizontal="center"/>
    </xf>
    <xf numFmtId="0" fontId="19" fillId="0" borderId="0" xfId="0" applyFont="1" applyFill="1" applyBorder="1" applyAlignment="1">
      <alignment horizontal="center"/>
    </xf>
    <xf numFmtId="166" fontId="19" fillId="10" borderId="0" xfId="0" applyNumberFormat="1" applyFont="1" applyFill="1" applyBorder="1" applyAlignment="1">
      <alignment horizontal="center"/>
    </xf>
    <xf numFmtId="166" fontId="19" fillId="12" borderId="0" xfId="0" applyNumberFormat="1" applyFont="1" applyFill="1" applyBorder="1" applyAlignment="1">
      <alignment horizontal="center"/>
    </xf>
    <xf numFmtId="0" fontId="21" fillId="2" borderId="21" xfId="0" applyNumberFormat="1" applyFont="1" applyFill="1" applyBorder="1" applyAlignment="1">
      <alignment horizontal="center" wrapText="1" readingOrder="1"/>
    </xf>
    <xf numFmtId="0" fontId="21" fillId="2" borderId="22" xfId="0" applyNumberFormat="1" applyFont="1" applyFill="1" applyBorder="1" applyAlignment="1">
      <alignment horizontal="center" wrapText="1" readingOrder="1"/>
    </xf>
    <xf numFmtId="164" fontId="22" fillId="0" borderId="23" xfId="0" applyNumberFormat="1" applyFont="1" applyFill="1" applyBorder="1" applyAlignment="1">
      <alignment horizontal="center" vertical="top" wrapText="1" readingOrder="1"/>
    </xf>
    <xf numFmtId="164" fontId="22" fillId="0" borderId="24" xfId="0" applyNumberFormat="1" applyFont="1" applyFill="1" applyBorder="1" applyAlignment="1">
      <alignment horizontal="center" vertical="top" wrapText="1" readingOrder="1"/>
    </xf>
    <xf numFmtId="164" fontId="4" fillId="0" borderId="23" xfId="0" applyNumberFormat="1" applyFont="1" applyFill="1" applyBorder="1" applyAlignment="1">
      <alignment horizontal="center" vertical="top" wrapText="1" readingOrder="1"/>
    </xf>
    <xf numFmtId="164" fontId="4" fillId="0" borderId="24" xfId="0" applyNumberFormat="1" applyFont="1" applyFill="1" applyBorder="1" applyAlignment="1">
      <alignment horizontal="center" vertical="top" wrapText="1" readingOrder="1"/>
    </xf>
    <xf numFmtId="164" fontId="23" fillId="0" borderId="18" xfId="0" applyNumberFormat="1" applyFont="1" applyFill="1" applyBorder="1" applyAlignment="1">
      <alignment horizontal="center"/>
    </xf>
    <xf numFmtId="164" fontId="23" fillId="0" borderId="10" xfId="0" applyNumberFormat="1" applyFont="1" applyFill="1" applyBorder="1" applyAlignment="1">
      <alignment horizontal="center"/>
    </xf>
    <xf numFmtId="166" fontId="23" fillId="12" borderId="16" xfId="0" applyNumberFormat="1" applyFont="1" applyFill="1" applyBorder="1" applyAlignment="1">
      <alignment horizontal="center"/>
    </xf>
    <xf numFmtId="166" fontId="23" fillId="12" borderId="17" xfId="0" applyNumberFormat="1" applyFont="1" applyFill="1" applyBorder="1" applyAlignment="1">
      <alignment horizontal="center"/>
    </xf>
    <xf numFmtId="166" fontId="23" fillId="12" borderId="15" xfId="0" applyNumberFormat="1" applyFont="1" applyFill="1" applyBorder="1" applyAlignment="1">
      <alignment horizontal="center"/>
    </xf>
    <xf numFmtId="0" fontId="3" fillId="2" borderId="2" xfId="0" applyNumberFormat="1" applyFont="1" applyFill="1" applyBorder="1" applyAlignment="1">
      <alignment horizontal="center" wrapText="1" readingOrder="1"/>
    </xf>
    <xf numFmtId="0" fontId="3" fillId="2" borderId="25" xfId="0" applyNumberFormat="1" applyFont="1" applyFill="1" applyBorder="1" applyAlignment="1">
      <alignment horizontal="center" wrapText="1" readingOrder="1"/>
    </xf>
    <xf numFmtId="0" fontId="3" fillId="2" borderId="26" xfId="0" applyNumberFormat="1" applyFont="1" applyFill="1" applyBorder="1" applyAlignment="1">
      <alignment horizontal="center" wrapText="1" readingOrder="1"/>
    </xf>
    <xf numFmtId="0" fontId="3" fillId="2" borderId="27" xfId="0" applyNumberFormat="1" applyFont="1" applyFill="1" applyBorder="1" applyAlignment="1">
      <alignment horizontal="center" wrapText="1" readingOrder="1"/>
    </xf>
    <xf numFmtId="164" fontId="19" fillId="0" borderId="18" xfId="0" applyNumberFormat="1" applyFont="1" applyFill="1" applyBorder="1" applyAlignment="1">
      <alignment horizontal="center"/>
    </xf>
    <xf numFmtId="164" fontId="19" fillId="0" borderId="10" xfId="0" applyNumberFormat="1" applyFont="1" applyFill="1" applyBorder="1" applyAlignment="1">
      <alignment horizontal="center"/>
    </xf>
    <xf numFmtId="166" fontId="19" fillId="12" borderId="16" xfId="0" applyNumberFormat="1" applyFont="1" applyFill="1" applyBorder="1" applyAlignment="1">
      <alignment horizontal="center"/>
    </xf>
    <xf numFmtId="166" fontId="19" fillId="12" borderId="17" xfId="0" applyNumberFormat="1" applyFont="1" applyFill="1" applyBorder="1" applyAlignment="1">
      <alignment horizontal="center"/>
    </xf>
    <xf numFmtId="166" fontId="19" fillId="12" borderId="15" xfId="0" applyNumberFormat="1" applyFont="1" applyFill="1" applyBorder="1" applyAlignment="1">
      <alignment horizontal="center"/>
    </xf>
    <xf numFmtId="0" fontId="19" fillId="4" borderId="0" xfId="0" applyFont="1" applyFill="1" applyBorder="1" applyAlignment="1">
      <alignment horizontal="left" readingOrder="1"/>
    </xf>
    <xf numFmtId="0" fontId="22" fillId="2" borderId="1" xfId="0" applyNumberFormat="1" applyFont="1" applyFill="1" applyBorder="1" applyAlignment="1">
      <alignment horizontal="left" vertical="top" readingOrder="1"/>
    </xf>
    <xf numFmtId="0" fontId="5" fillId="2" borderId="1" xfId="0" applyNumberFormat="1" applyFont="1" applyFill="1" applyBorder="1" applyAlignment="1">
      <alignment horizontal="center" vertical="top" wrapText="1" readingOrder="1"/>
    </xf>
    <xf numFmtId="0" fontId="13" fillId="0" borderId="0" xfId="1" applyFont="1" applyFill="1" applyBorder="1"/>
    <xf numFmtId="0" fontId="6" fillId="0" borderId="0" xfId="0" applyFont="1"/>
    <xf numFmtId="0" fontId="24" fillId="0" borderId="0" xfId="0" applyFont="1" applyFill="1" applyBorder="1" applyAlignment="1">
      <alignment horizontal="center"/>
    </xf>
    <xf numFmtId="0" fontId="13" fillId="4" borderId="0" xfId="0" applyFont="1" applyFill="1" applyBorder="1"/>
    <xf numFmtId="166" fontId="16" fillId="15" borderId="10" xfId="0" applyNumberFormat="1" applyFont="1" applyFill="1" applyBorder="1"/>
    <xf numFmtId="166" fontId="16" fillId="15" borderId="0" xfId="0" applyNumberFormat="1" applyFont="1" applyFill="1"/>
    <xf numFmtId="166" fontId="16" fillId="15" borderId="11" xfId="0" applyNumberFormat="1" applyFont="1" applyFill="1" applyBorder="1"/>
    <xf numFmtId="166" fontId="16" fillId="15" borderId="15" xfId="0" applyNumberFormat="1" applyFont="1" applyFill="1" applyBorder="1"/>
    <xf numFmtId="166" fontId="16" fillId="15" borderId="13" xfId="0" applyNumberFormat="1" applyFont="1" applyFill="1" applyBorder="1"/>
    <xf numFmtId="164" fontId="13" fillId="0" borderId="5" xfId="0" applyNumberFormat="1" applyFont="1" applyFill="1" applyBorder="1" applyAlignment="1">
      <alignment horizontal="center"/>
    </xf>
    <xf numFmtId="164" fontId="13" fillId="0" borderId="6" xfId="0" applyNumberFormat="1" applyFont="1" applyFill="1" applyBorder="1" applyAlignment="1">
      <alignment horizontal="center"/>
    </xf>
    <xf numFmtId="0" fontId="13" fillId="0" borderId="15" xfId="0" applyFont="1" applyFill="1" applyBorder="1" applyAlignment="1">
      <alignment horizontal="center"/>
    </xf>
    <xf numFmtId="164" fontId="24" fillId="0" borderId="17" xfId="0" applyNumberFormat="1" applyFont="1" applyFill="1" applyBorder="1" applyAlignment="1">
      <alignment horizontal="center"/>
    </xf>
    <xf numFmtId="0" fontId="11" fillId="4" borderId="8" xfId="0" applyNumberFormat="1" applyFont="1" applyFill="1" applyBorder="1" applyAlignment="1">
      <alignment horizontal="center" wrapText="1" readingOrder="1"/>
    </xf>
    <xf numFmtId="0" fontId="13" fillId="4" borderId="6" xfId="0" applyFont="1" applyFill="1" applyBorder="1" applyAlignment="1">
      <alignment horizontal="left"/>
    </xf>
    <xf numFmtId="0" fontId="11" fillId="2" borderId="5" xfId="0" applyNumberFormat="1" applyFont="1" applyFill="1" applyBorder="1" applyAlignment="1">
      <alignment horizontal="center" wrapText="1" readingOrder="1"/>
    </xf>
    <xf numFmtId="164" fontId="14" fillId="0" borderId="17" xfId="0" applyNumberFormat="1" applyFont="1" applyFill="1" applyBorder="1" applyAlignment="1">
      <alignment horizontal="center" vertical="top" wrapText="1" readingOrder="1"/>
    </xf>
    <xf numFmtId="164" fontId="14" fillId="0" borderId="0" xfId="0" applyNumberFormat="1" applyFont="1" applyFill="1" applyBorder="1" applyAlignment="1">
      <alignment horizontal="center" vertical="top" wrapText="1" readingOrder="1"/>
    </xf>
    <xf numFmtId="0" fontId="13" fillId="4" borderId="11" xfId="0" applyFont="1" applyFill="1" applyBorder="1"/>
    <xf numFmtId="0" fontId="11" fillId="2" borderId="8" xfId="0" applyNumberFormat="1" applyFont="1" applyFill="1" applyBorder="1" applyAlignment="1">
      <alignment horizontal="center" wrapText="1" readingOrder="1"/>
    </xf>
    <xf numFmtId="164" fontId="14" fillId="0" borderId="13" xfId="0" applyNumberFormat="1" applyFont="1" applyFill="1" applyBorder="1" applyAlignment="1">
      <alignment horizontal="center" vertical="top" wrapText="1" readingOrder="1"/>
    </xf>
    <xf numFmtId="164" fontId="14" fillId="0" borderId="11" xfId="0" applyNumberFormat="1" applyFont="1" applyFill="1" applyBorder="1" applyAlignment="1">
      <alignment horizontal="center" vertical="top" wrapText="1" readingOrder="1"/>
    </xf>
    <xf numFmtId="164" fontId="13" fillId="0" borderId="8" xfId="0" applyNumberFormat="1" applyFont="1" applyFill="1" applyBorder="1" applyAlignment="1">
      <alignment horizontal="center"/>
    </xf>
    <xf numFmtId="164" fontId="14" fillId="0" borderId="5" xfId="0" applyNumberFormat="1" applyFont="1" applyFill="1" applyBorder="1" applyAlignment="1">
      <alignment horizontal="center" vertical="top" wrapText="1" readingOrder="1"/>
    </xf>
    <xf numFmtId="164" fontId="24" fillId="0" borderId="13" xfId="0" applyNumberFormat="1" applyFont="1" applyFill="1" applyBorder="1" applyAlignment="1">
      <alignment horizontal="center"/>
    </xf>
    <xf numFmtId="0" fontId="13" fillId="0" borderId="13" xfId="0" applyFont="1" applyFill="1" applyBorder="1" applyAlignment="1">
      <alignment horizontal="center"/>
    </xf>
    <xf numFmtId="0" fontId="11" fillId="2" borderId="6" xfId="0" applyNumberFormat="1" applyFont="1" applyFill="1" applyBorder="1" applyAlignment="1">
      <alignment horizontal="center" wrapText="1" readingOrder="1"/>
    </xf>
    <xf numFmtId="164" fontId="14" fillId="0" borderId="10" xfId="0" applyNumberFormat="1" applyFont="1" applyFill="1" applyBorder="1" applyAlignment="1">
      <alignment horizontal="center" vertical="top" wrapText="1" readingOrder="1"/>
    </xf>
    <xf numFmtId="0" fontId="6" fillId="0" borderId="0" xfId="0" applyFont="1" applyBorder="1"/>
    <xf numFmtId="0" fontId="11" fillId="0" borderId="0" xfId="1" applyNumberFormat="1" applyFont="1" applyFill="1" applyBorder="1" applyAlignment="1">
      <alignment horizontal="left" vertical="top" wrapText="1" readingOrder="1"/>
    </xf>
    <xf numFmtId="0" fontId="12" fillId="0" borderId="0" xfId="2" applyFont="1" applyFill="1" applyBorder="1" applyAlignment="1">
      <alignment horizontal="center"/>
    </xf>
    <xf numFmtId="0" fontId="17" fillId="4" borderId="10" xfId="0" applyFont="1" applyFill="1" applyBorder="1" applyAlignment="1">
      <alignment horizontal="left"/>
    </xf>
    <xf numFmtId="0" fontId="17" fillId="4" borderId="8" xfId="0" applyFont="1" applyFill="1" applyBorder="1" applyAlignment="1">
      <alignment horizontal="left"/>
    </xf>
    <xf numFmtId="0" fontId="25" fillId="4" borderId="13" xfId="0" applyFont="1" applyFill="1" applyBorder="1" applyAlignment="1">
      <alignment horizontal="left"/>
    </xf>
    <xf numFmtId="166" fontId="25" fillId="10" borderId="5" xfId="0" applyNumberFormat="1" applyFont="1" applyFill="1" applyBorder="1" applyAlignment="1">
      <alignment horizontal="center"/>
    </xf>
    <xf numFmtId="166" fontId="25" fillId="12" borderId="8" xfId="0" applyNumberFormat="1" applyFont="1" applyFill="1" applyBorder="1" applyAlignment="1">
      <alignment horizontal="center"/>
    </xf>
    <xf numFmtId="166" fontId="25" fillId="12" borderId="5" xfId="0" applyNumberFormat="1" applyFont="1" applyFill="1" applyBorder="1" applyAlignment="1">
      <alignment horizontal="center"/>
    </xf>
    <xf numFmtId="0" fontId="25" fillId="0" borderId="0" xfId="0" applyFont="1" applyFill="1" applyBorder="1" applyAlignment="1">
      <alignment horizontal="center"/>
    </xf>
    <xf numFmtId="166" fontId="17" fillId="10" borderId="17" xfId="0" applyNumberFormat="1" applyFont="1" applyFill="1" applyBorder="1" applyAlignment="1">
      <alignment horizontal="center"/>
    </xf>
    <xf numFmtId="166" fontId="17" fillId="12" borderId="13" xfId="0" applyNumberFormat="1" applyFont="1" applyFill="1" applyBorder="1" applyAlignment="1">
      <alignment horizontal="center"/>
    </xf>
    <xf numFmtId="166" fontId="17" fillId="12" borderId="17" xfId="0" applyNumberFormat="1" applyFont="1" applyFill="1" applyBorder="1" applyAlignment="1">
      <alignment horizontal="center"/>
    </xf>
    <xf numFmtId="166" fontId="17" fillId="12" borderId="15" xfId="0" applyNumberFormat="1" applyFont="1" applyFill="1" applyBorder="1" applyAlignment="1">
      <alignment horizontal="center"/>
    </xf>
    <xf numFmtId="0" fontId="17" fillId="0" borderId="0" xfId="0" applyFont="1" applyFill="1" applyBorder="1"/>
    <xf numFmtId="0" fontId="13" fillId="4" borderId="8" xfId="0" applyFont="1" applyFill="1" applyBorder="1"/>
    <xf numFmtId="166" fontId="7" fillId="10" borderId="8" xfId="0" applyNumberFormat="1" applyFont="1" applyFill="1" applyBorder="1" applyAlignment="1">
      <alignment horizontal="right"/>
    </xf>
    <xf numFmtId="166" fontId="25" fillId="10" borderId="8" xfId="0" applyNumberFormat="1" applyFont="1" applyFill="1" applyBorder="1" applyAlignment="1">
      <alignment horizontal="right"/>
    </xf>
    <xf numFmtId="166" fontId="23" fillId="10" borderId="0" xfId="0" applyNumberFormat="1" applyFont="1" applyFill="1" applyBorder="1" applyAlignment="1">
      <alignment horizontal="right"/>
    </xf>
    <xf numFmtId="166" fontId="19" fillId="10" borderId="0" xfId="0" applyNumberFormat="1" applyFont="1" applyFill="1" applyBorder="1" applyAlignment="1">
      <alignment horizontal="right"/>
    </xf>
    <xf numFmtId="166" fontId="19" fillId="10" borderId="0" xfId="0" applyNumberFormat="1" applyFont="1" applyFill="1" applyBorder="1" applyAlignment="1">
      <alignment horizontal="right" readingOrder="1"/>
    </xf>
    <xf numFmtId="0" fontId="25" fillId="4" borderId="8" xfId="0" applyFont="1" applyFill="1" applyBorder="1" applyAlignment="1">
      <alignment horizontal="left"/>
    </xf>
    <xf numFmtId="164" fontId="24" fillId="0" borderId="8" xfId="0" applyNumberFormat="1" applyFont="1" applyFill="1" applyBorder="1" applyAlignment="1">
      <alignment horizontal="center"/>
    </xf>
    <xf numFmtId="166" fontId="25" fillId="10" borderId="8" xfId="0" applyNumberFormat="1" applyFont="1" applyFill="1" applyBorder="1" applyAlignment="1">
      <alignment horizontal="center"/>
    </xf>
    <xf numFmtId="0" fontId="13" fillId="4" borderId="8" xfId="0" applyFont="1" applyFill="1" applyBorder="1" applyAlignment="1">
      <alignment horizontal="left"/>
    </xf>
    <xf numFmtId="164" fontId="0" fillId="0" borderId="8" xfId="0" applyNumberFormat="1" applyFont="1" applyFill="1" applyBorder="1" applyAlignment="1">
      <alignment horizontal="center"/>
    </xf>
    <xf numFmtId="166" fontId="27" fillId="12" borderId="8" xfId="0" applyNumberFormat="1" applyFont="1" applyFill="1" applyBorder="1" applyAlignment="1">
      <alignment horizontal="center"/>
    </xf>
    <xf numFmtId="166" fontId="27" fillId="10" borderId="8" xfId="0" applyNumberFormat="1" applyFont="1" applyFill="1" applyBorder="1" applyAlignment="1">
      <alignment horizontal="center"/>
    </xf>
    <xf numFmtId="0" fontId="6" fillId="0" borderId="0" xfId="0" applyFont="1" applyFill="1" applyBorder="1"/>
    <xf numFmtId="0" fontId="6" fillId="0" borderId="0" xfId="0" applyFont="1" applyFill="1"/>
    <xf numFmtId="0" fontId="6" fillId="0" borderId="0" xfId="0" applyFont="1" applyFill="1" applyAlignment="1">
      <alignment horizontal="center"/>
    </xf>
    <xf numFmtId="166" fontId="17" fillId="10" borderId="15" xfId="0" applyNumberFormat="1" applyFont="1" applyFill="1" applyBorder="1" applyAlignment="1">
      <alignment horizontal="right"/>
    </xf>
    <xf numFmtId="0" fontId="8" fillId="0" borderId="0" xfId="2" applyFont="1" applyFill="1" applyBorder="1" applyAlignment="1"/>
    <xf numFmtId="166" fontId="6" fillId="0" borderId="0" xfId="0" applyNumberFormat="1" applyFont="1" applyFill="1" applyAlignment="1">
      <alignment horizontal="center"/>
    </xf>
    <xf numFmtId="0" fontId="11" fillId="10" borderId="8" xfId="1" applyNumberFormat="1" applyFont="1" applyFill="1" applyBorder="1" applyAlignment="1">
      <alignment horizontal="left" vertical="top" wrapText="1" readingOrder="1"/>
    </xf>
    <xf numFmtId="0" fontId="13" fillId="0" borderId="8" xfId="0" applyFont="1" applyFill="1" applyBorder="1" applyAlignment="1">
      <alignment horizontal="center"/>
    </xf>
    <xf numFmtId="166" fontId="17" fillId="10" borderId="8" xfId="0" applyNumberFormat="1" applyFont="1" applyFill="1" applyBorder="1" applyAlignment="1">
      <alignment horizontal="right"/>
    </xf>
    <xf numFmtId="166" fontId="17" fillId="10" borderId="8" xfId="0" applyNumberFormat="1" applyFont="1" applyFill="1" applyBorder="1" applyAlignment="1">
      <alignment horizontal="center"/>
    </xf>
    <xf numFmtId="166" fontId="17" fillId="12" borderId="8" xfId="0" applyNumberFormat="1" applyFont="1" applyFill="1" applyBorder="1" applyAlignment="1">
      <alignment horizontal="center"/>
    </xf>
    <xf numFmtId="166" fontId="12" fillId="10" borderId="8" xfId="2" applyNumberFormat="1" applyFont="1" applyFill="1" applyBorder="1" applyAlignment="1">
      <alignment horizontal="center"/>
    </xf>
    <xf numFmtId="166" fontId="6" fillId="12" borderId="8" xfId="0" applyNumberFormat="1" applyFont="1" applyFill="1" applyBorder="1" applyAlignment="1">
      <alignment horizontal="center"/>
    </xf>
    <xf numFmtId="0" fontId="28" fillId="4" borderId="8" xfId="2" applyFont="1" applyFill="1" applyBorder="1" applyAlignment="1">
      <alignment horizontal="left"/>
    </xf>
    <xf numFmtId="0" fontId="28" fillId="4" borderId="8" xfId="2" applyFont="1" applyFill="1" applyBorder="1" applyAlignment="1">
      <alignment horizontal="center"/>
    </xf>
    <xf numFmtId="0" fontId="26" fillId="4" borderId="8" xfId="0" applyFont="1" applyFill="1" applyBorder="1" applyAlignment="1">
      <alignment horizontal="center"/>
    </xf>
    <xf numFmtId="0" fontId="14" fillId="0" borderId="8" xfId="0" applyNumberFormat="1" applyFont="1" applyFill="1" applyBorder="1" applyAlignment="1">
      <alignment horizontal="center" wrapText="1" readingOrder="1"/>
    </xf>
    <xf numFmtId="0" fontId="11" fillId="0" borderId="8" xfId="1" applyNumberFormat="1" applyFont="1" applyFill="1" applyBorder="1" applyAlignment="1">
      <alignment horizontal="center" wrapText="1" readingOrder="1"/>
    </xf>
    <xf numFmtId="0" fontId="27" fillId="0" borderId="0" xfId="0" applyFont="1" applyBorder="1"/>
    <xf numFmtId="0" fontId="14" fillId="0" borderId="5" xfId="0" applyNumberFormat="1" applyFont="1" applyFill="1" applyBorder="1" applyAlignment="1">
      <alignment horizontal="center" wrapText="1" readingOrder="1"/>
    </xf>
    <xf numFmtId="0" fontId="14" fillId="0" borderId="6" xfId="0" applyNumberFormat="1" applyFont="1" applyFill="1" applyBorder="1" applyAlignment="1">
      <alignment horizontal="center" wrapText="1" readingOrder="1"/>
    </xf>
    <xf numFmtId="166" fontId="12" fillId="14" borderId="13" xfId="2" applyNumberFormat="1" applyFont="1" applyFill="1" applyBorder="1" applyAlignment="1">
      <alignment horizontal="right"/>
    </xf>
    <xf numFmtId="0" fontId="16" fillId="7" borderId="13" xfId="0" applyFont="1" applyFill="1" applyBorder="1" applyAlignment="1">
      <alignment horizontal="right"/>
    </xf>
    <xf numFmtId="166" fontId="7" fillId="8" borderId="8" xfId="0" applyNumberFormat="1" applyFont="1" applyFill="1" applyBorder="1" applyAlignment="1">
      <alignment horizontal="right"/>
    </xf>
    <xf numFmtId="0" fontId="23" fillId="4" borderId="0" xfId="0" applyFont="1" applyFill="1" applyBorder="1" applyAlignment="1">
      <alignment horizontal="left"/>
    </xf>
    <xf numFmtId="0" fontId="13" fillId="0" borderId="0" xfId="0" applyFont="1" applyFill="1" applyBorder="1" applyAlignment="1">
      <alignment wrapText="1"/>
    </xf>
    <xf numFmtId="0" fontId="29" fillId="0" borderId="0" xfId="0" applyFont="1" applyFill="1" applyBorder="1" applyAlignment="1">
      <alignment wrapText="1"/>
    </xf>
    <xf numFmtId="0" fontId="30" fillId="0" borderId="0" xfId="0" applyFont="1" applyFill="1" applyBorder="1" applyAlignment="1">
      <alignment wrapText="1"/>
    </xf>
    <xf numFmtId="0" fontId="32" fillId="0" borderId="0" xfId="0" applyFont="1" applyFill="1" applyBorder="1" applyAlignment="1">
      <alignment wrapText="1"/>
    </xf>
    <xf numFmtId="0" fontId="25" fillId="0" borderId="0" xfId="0" applyFont="1" applyFill="1" applyBorder="1" applyAlignment="1">
      <alignment wrapText="1"/>
    </xf>
    <xf numFmtId="164" fontId="33" fillId="3" borderId="1" xfId="0" applyNumberFormat="1" applyFont="1" applyFill="1" applyBorder="1" applyAlignment="1">
      <alignment horizontal="center" vertical="top" wrapText="1" readingOrder="1"/>
    </xf>
    <xf numFmtId="0" fontId="33" fillId="3" borderId="1" xfId="0" applyNumberFormat="1" applyFont="1" applyFill="1" applyBorder="1" applyAlignment="1">
      <alignment horizontal="center" vertical="top" wrapText="1" readingOrder="1"/>
    </xf>
    <xf numFmtId="165" fontId="33" fillId="3" borderId="1" xfId="0" applyNumberFormat="1" applyFont="1" applyFill="1" applyBorder="1" applyAlignment="1">
      <alignment horizontal="center" vertical="top" wrapText="1" readingOrder="1"/>
    </xf>
    <xf numFmtId="164" fontId="33" fillId="2" borderId="1" xfId="0" applyNumberFormat="1" applyFont="1" applyFill="1" applyBorder="1" applyAlignment="1">
      <alignment horizontal="center" vertical="top" wrapText="1" readingOrder="1"/>
    </xf>
    <xf numFmtId="164" fontId="33" fillId="3" borderId="19" xfId="0" applyNumberFormat="1" applyFont="1" applyFill="1" applyBorder="1" applyAlignment="1">
      <alignment horizontal="center" vertical="top" wrapText="1" readingOrder="1"/>
    </xf>
    <xf numFmtId="165" fontId="33" fillId="3" borderId="19" xfId="0" applyNumberFormat="1" applyFont="1" applyFill="1" applyBorder="1" applyAlignment="1">
      <alignment horizontal="center" vertical="top" wrapText="1" readingOrder="1"/>
    </xf>
    <xf numFmtId="0" fontId="33" fillId="3" borderId="19" xfId="0" applyNumberFormat="1" applyFont="1" applyFill="1" applyBorder="1" applyAlignment="1">
      <alignment horizontal="center" vertical="top" wrapText="1" readingOrder="1"/>
    </xf>
    <xf numFmtId="164" fontId="33" fillId="2" borderId="19" xfId="0" applyNumberFormat="1" applyFont="1" applyFill="1" applyBorder="1" applyAlignment="1">
      <alignment horizontal="center" vertical="top" wrapText="1" readingOrder="1"/>
    </xf>
    <xf numFmtId="164" fontId="33" fillId="0" borderId="1" xfId="0" applyNumberFormat="1" applyFont="1" applyFill="1" applyBorder="1" applyAlignment="1">
      <alignment horizontal="center" vertical="top" wrapText="1" readingOrder="1"/>
    </xf>
    <xf numFmtId="164" fontId="33" fillId="0" borderId="19" xfId="0" applyNumberFormat="1" applyFont="1" applyFill="1" applyBorder="1" applyAlignment="1">
      <alignment horizontal="center" vertical="top" wrapText="1" readingOrder="1"/>
    </xf>
    <xf numFmtId="164" fontId="33" fillId="0" borderId="23" xfId="0" applyNumberFormat="1" applyFont="1" applyFill="1" applyBorder="1" applyAlignment="1">
      <alignment horizontal="center" vertical="top" wrapText="1" readingOrder="1"/>
    </xf>
    <xf numFmtId="164" fontId="33" fillId="0" borderId="2" xfId="0" applyNumberFormat="1" applyFont="1" applyFill="1" applyBorder="1" applyAlignment="1">
      <alignment horizontal="center" vertical="top" wrapText="1" readingOrder="1"/>
    </xf>
    <xf numFmtId="164" fontId="33" fillId="0" borderId="24" xfId="0" applyNumberFormat="1" applyFont="1" applyFill="1" applyBorder="1" applyAlignment="1">
      <alignment horizontal="center" vertical="top" wrapText="1" readingOrder="1"/>
    </xf>
    <xf numFmtId="0" fontId="34" fillId="0" borderId="0" xfId="6" applyFill="1" applyBorder="1" applyAlignment="1">
      <alignment wrapText="1"/>
    </xf>
    <xf numFmtId="0" fontId="35" fillId="0" borderId="0" xfId="6" applyFont="1" applyFill="1" applyBorder="1" applyAlignment="1">
      <alignment wrapText="1"/>
    </xf>
    <xf numFmtId="0" fontId="3" fillId="2" borderId="1" xfId="0" applyNumberFormat="1" applyFont="1" applyFill="1" applyBorder="1" applyAlignment="1">
      <alignment horizontal="center" vertical="top" wrapText="1" readingOrder="1"/>
    </xf>
    <xf numFmtId="0" fontId="2" fillId="2" borderId="3" xfId="0" applyNumberFormat="1" applyFont="1" applyFill="1" applyBorder="1" applyAlignment="1">
      <alignment vertical="top" wrapText="1"/>
    </xf>
    <xf numFmtId="0" fontId="21" fillId="2" borderId="1" xfId="0" applyNumberFormat="1" applyFont="1" applyFill="1" applyBorder="1" applyAlignment="1">
      <alignment horizontal="center" vertical="top" wrapText="1" readingOrder="1"/>
    </xf>
    <xf numFmtId="0" fontId="13" fillId="2" borderId="3" xfId="0" applyNumberFormat="1" applyFont="1" applyFill="1" applyBorder="1" applyAlignment="1">
      <alignment vertical="top" wrapText="1"/>
    </xf>
    <xf numFmtId="0" fontId="17" fillId="10" borderId="4" xfId="0" applyFont="1" applyFill="1" applyBorder="1" applyAlignment="1">
      <alignment horizontal="center"/>
    </xf>
    <xf numFmtId="0" fontId="17" fillId="10" borderId="5" xfId="0" applyFont="1" applyFill="1" applyBorder="1" applyAlignment="1">
      <alignment horizontal="center"/>
    </xf>
    <xf numFmtId="0" fontId="17" fillId="10" borderId="6" xfId="0" applyFont="1" applyFill="1" applyBorder="1" applyAlignment="1">
      <alignment horizontal="center"/>
    </xf>
    <xf numFmtId="0" fontId="9" fillId="10" borderId="7" xfId="0" applyNumberFormat="1" applyFont="1" applyFill="1" applyBorder="1" applyAlignment="1">
      <alignment horizontal="left" vertical="top" wrapText="1" readingOrder="1"/>
    </xf>
    <xf numFmtId="0" fontId="9" fillId="9" borderId="7" xfId="0" applyNumberFormat="1" applyFont="1" applyFill="1" applyBorder="1" applyAlignment="1">
      <alignment horizontal="left" vertical="top" wrapText="1" readingOrder="1"/>
    </xf>
    <xf numFmtId="0" fontId="9" fillId="9" borderId="20" xfId="0" applyNumberFormat="1" applyFont="1" applyFill="1" applyBorder="1" applyAlignment="1">
      <alignment horizontal="left" vertical="top" wrapText="1" readingOrder="1"/>
    </xf>
    <xf numFmtId="0" fontId="9" fillId="10" borderId="20" xfId="0" applyNumberFormat="1" applyFont="1" applyFill="1" applyBorder="1" applyAlignment="1">
      <alignment horizontal="left" vertical="top" wrapText="1" readingOrder="1"/>
    </xf>
    <xf numFmtId="0" fontId="16" fillId="7" borderId="4" xfId="0" applyFont="1" applyFill="1" applyBorder="1" applyAlignment="1">
      <alignment horizontal="center"/>
    </xf>
    <xf numFmtId="0" fontId="16" fillId="7" borderId="5"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7" fillId="8" borderId="16" xfId="0" applyFont="1" applyFill="1" applyBorder="1" applyAlignment="1">
      <alignment horizontal="center"/>
    </xf>
    <xf numFmtId="0" fontId="7" fillId="8" borderId="17" xfId="0" applyFont="1" applyFill="1" applyBorder="1" applyAlignment="1">
      <alignment horizontal="center"/>
    </xf>
    <xf numFmtId="0" fontId="7" fillId="8" borderId="15" xfId="0" applyFont="1" applyFill="1" applyBorder="1" applyAlignment="1">
      <alignment horizontal="center"/>
    </xf>
    <xf numFmtId="0" fontId="11" fillId="11" borderId="4" xfId="1" applyNumberFormat="1" applyFont="1" applyFill="1" applyBorder="1" applyAlignment="1">
      <alignment horizontal="left" vertical="top" wrapText="1" readingOrder="1"/>
    </xf>
    <xf numFmtId="0" fontId="11" fillId="11" borderId="5" xfId="1" applyNumberFormat="1" applyFont="1" applyFill="1" applyBorder="1" applyAlignment="1">
      <alignment horizontal="left" vertical="top" wrapText="1" readingOrder="1"/>
    </xf>
    <xf numFmtId="0" fontId="11" fillId="11" borderId="6" xfId="1" applyNumberFormat="1" applyFont="1" applyFill="1" applyBorder="1" applyAlignment="1">
      <alignment horizontal="left" vertical="top" wrapText="1" readingOrder="1"/>
    </xf>
    <xf numFmtId="0" fontId="12" fillId="0" borderId="0" xfId="2" applyFont="1" applyFill="1" applyBorder="1" applyAlignment="1">
      <alignment horizontal="center"/>
    </xf>
    <xf numFmtId="0" fontId="11" fillId="10" borderId="4" xfId="1" applyNumberFormat="1" applyFont="1" applyFill="1" applyBorder="1" applyAlignment="1">
      <alignment horizontal="left" vertical="top" wrapText="1" readingOrder="1"/>
    </xf>
    <xf numFmtId="0" fontId="11" fillId="10" borderId="5" xfId="1" applyNumberFormat="1" applyFont="1" applyFill="1" applyBorder="1" applyAlignment="1">
      <alignment horizontal="left" vertical="top" wrapText="1" readingOrder="1"/>
    </xf>
    <xf numFmtId="0" fontId="11" fillId="10" borderId="6" xfId="1" applyNumberFormat="1" applyFont="1" applyFill="1" applyBorder="1" applyAlignment="1">
      <alignment horizontal="left" vertical="top" wrapText="1" readingOrder="1"/>
    </xf>
    <xf numFmtId="0" fontId="11" fillId="10" borderId="4" xfId="1" applyNumberFormat="1" applyFont="1" applyFill="1" applyBorder="1" applyAlignment="1">
      <alignment horizontal="center" vertical="top" wrapText="1" readingOrder="1"/>
    </xf>
    <xf numFmtId="0" fontId="11" fillId="10" borderId="5" xfId="1" applyNumberFormat="1" applyFont="1" applyFill="1" applyBorder="1" applyAlignment="1">
      <alignment horizontal="center" vertical="top" wrapText="1" readingOrder="1"/>
    </xf>
    <xf numFmtId="0" fontId="11" fillId="10" borderId="6" xfId="1" applyNumberFormat="1" applyFont="1" applyFill="1" applyBorder="1" applyAlignment="1">
      <alignment horizontal="center" vertical="top" wrapText="1" readingOrder="1"/>
    </xf>
    <xf numFmtId="0" fontId="12" fillId="14" borderId="4" xfId="2" applyFont="1" applyFill="1" applyBorder="1" applyAlignment="1">
      <alignment horizontal="center"/>
    </xf>
    <xf numFmtId="0" fontId="12" fillId="14" borderId="5" xfId="2" applyFont="1" applyFill="1" applyBorder="1" applyAlignment="1">
      <alignment horizontal="center"/>
    </xf>
    <xf numFmtId="0" fontId="12" fillId="14" borderId="6" xfId="2" applyFont="1" applyFill="1" applyBorder="1" applyAlignment="1">
      <alignment horizontal="center"/>
    </xf>
    <xf numFmtId="0" fontId="12" fillId="4" borderId="4" xfId="2" applyFont="1" applyFill="1" applyBorder="1" applyAlignment="1">
      <alignment horizontal="center"/>
    </xf>
    <xf numFmtId="0" fontId="12" fillId="4" borderId="5" xfId="2" applyFont="1" applyFill="1" applyBorder="1" applyAlignment="1">
      <alignment horizontal="center"/>
    </xf>
    <xf numFmtId="0" fontId="12" fillId="4" borderId="6" xfId="2" applyFont="1" applyFill="1" applyBorder="1" applyAlignment="1">
      <alignment horizontal="center"/>
    </xf>
    <xf numFmtId="0" fontId="12" fillId="11" borderId="4" xfId="2" applyFont="1" applyFill="1" applyBorder="1" applyAlignment="1">
      <alignment horizontal="center"/>
    </xf>
    <xf numFmtId="0" fontId="12" fillId="11" borderId="5" xfId="2" applyFont="1" applyFill="1" applyBorder="1" applyAlignment="1">
      <alignment horizontal="center"/>
    </xf>
    <xf numFmtId="0" fontId="12" fillId="11" borderId="6" xfId="2" applyFont="1" applyFill="1" applyBorder="1" applyAlignment="1">
      <alignment horizontal="center"/>
    </xf>
    <xf numFmtId="0" fontId="12" fillId="5" borderId="4" xfId="2" applyFont="1" applyFill="1" applyBorder="1" applyAlignment="1">
      <alignment horizontal="center"/>
    </xf>
    <xf numFmtId="0" fontId="12" fillId="5" borderId="5" xfId="2" applyFont="1" applyFill="1" applyBorder="1" applyAlignment="1">
      <alignment horizontal="center"/>
    </xf>
    <xf numFmtId="0" fontId="12" fillId="5" borderId="6" xfId="2" applyFont="1" applyFill="1" applyBorder="1" applyAlignment="1">
      <alignment horizontal="center"/>
    </xf>
    <xf numFmtId="0" fontId="12" fillId="6" borderId="4" xfId="2" applyFont="1" applyFill="1" applyBorder="1" applyAlignment="1">
      <alignment horizontal="center"/>
    </xf>
    <xf numFmtId="0" fontId="12" fillId="6" borderId="5" xfId="2" applyFont="1" applyFill="1" applyBorder="1" applyAlignment="1">
      <alignment horizontal="center"/>
    </xf>
    <xf numFmtId="0" fontId="12" fillId="6" borderId="6" xfId="2" applyFont="1" applyFill="1" applyBorder="1" applyAlignment="1">
      <alignment horizontal="center"/>
    </xf>
    <xf numFmtId="0" fontId="11" fillId="10" borderId="8" xfId="1" applyNumberFormat="1" applyFont="1" applyFill="1" applyBorder="1" applyAlignment="1">
      <alignment horizontal="left" vertical="top" wrapText="1" readingOrder="1"/>
    </xf>
    <xf numFmtId="0" fontId="11" fillId="10" borderId="8" xfId="1" applyNumberFormat="1" applyFont="1" applyFill="1" applyBorder="1" applyAlignment="1">
      <alignment horizontal="center" vertical="top" wrapText="1" readingOrder="1"/>
    </xf>
    <xf numFmtId="0" fontId="12" fillId="10" borderId="8" xfId="2" applyFont="1" applyFill="1" applyBorder="1" applyAlignment="1">
      <alignment horizontal="center"/>
    </xf>
    <xf numFmtId="0" fontId="5" fillId="2" borderId="0" xfId="0" applyNumberFormat="1" applyFont="1" applyFill="1" applyBorder="1" applyAlignment="1">
      <alignment horizontal="center" vertical="top" wrapText="1" readingOrder="1"/>
    </xf>
    <xf numFmtId="164" fontId="33" fillId="2" borderId="0" xfId="0" applyNumberFormat="1" applyFont="1" applyFill="1" applyBorder="1" applyAlignment="1">
      <alignment horizontal="center" vertical="top" wrapText="1" readingOrder="1"/>
    </xf>
  </cellXfs>
  <cellStyles count="7">
    <cellStyle name="Hyperlink" xfId="6" builtinId="8"/>
    <cellStyle name="Normal" xfId="0" builtinId="0"/>
    <cellStyle name="Normal 15" xfId="5"/>
    <cellStyle name="Normal 3" xfId="2"/>
    <cellStyle name="Normal 4 4" xfId="3"/>
    <cellStyle name="Normal 5" xfId="1"/>
    <cellStyle name="Normal_Combined Immunization data"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0C4DE"/>
      <rgbColor rgb="00D3D3D3"/>
      <rgbColor rgb="00BFBFBF"/>
      <rgbColor rgb="00FFFF99"/>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0000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ealthvermont.gov/immunizations-infectious-disease/immunization/k-12-school-nurses-and-administrators" TargetMode="External"/><Relationship Id="rId1" Type="http://schemas.openxmlformats.org/officeDocument/2006/relationships/hyperlink" Target="http://www.healthvermont.gov/disease-control/immuniz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workbookViewId="0"/>
  </sheetViews>
  <sheetFormatPr defaultColWidth="127.140625" defaultRowHeight="15" x14ac:dyDescent="0.25"/>
  <cols>
    <col min="1" max="16384" width="127.140625" style="410"/>
  </cols>
  <sheetData>
    <row r="1" spans="1:1" ht="18.75" x14ac:dyDescent="0.3">
      <c r="A1" s="413" t="s">
        <v>152</v>
      </c>
    </row>
    <row r="2" spans="1:1" x14ac:dyDescent="0.25">
      <c r="A2" s="412"/>
    </row>
    <row r="3" spans="1:1" ht="30" x14ac:dyDescent="0.25">
      <c r="A3" s="412" t="s">
        <v>147</v>
      </c>
    </row>
    <row r="4" spans="1:1" x14ac:dyDescent="0.25">
      <c r="A4" s="412"/>
    </row>
    <row r="5" spans="1:1" ht="29.25" customHeight="1" x14ac:dyDescent="0.25">
      <c r="A5" s="412" t="s">
        <v>159</v>
      </c>
    </row>
    <row r="6" spans="1:1" x14ac:dyDescent="0.25">
      <c r="A6" s="429" t="s">
        <v>158</v>
      </c>
    </row>
    <row r="7" spans="1:1" x14ac:dyDescent="0.25">
      <c r="A7" s="429"/>
    </row>
    <row r="8" spans="1:1" x14ac:dyDescent="0.25">
      <c r="A8" s="412" t="s">
        <v>139</v>
      </c>
    </row>
    <row r="9" spans="1:1" x14ac:dyDescent="0.25">
      <c r="A9" s="412" t="s">
        <v>140</v>
      </c>
    </row>
    <row r="10" spans="1:1" x14ac:dyDescent="0.25">
      <c r="A10" s="412" t="s">
        <v>148</v>
      </c>
    </row>
    <row r="11" spans="1:1" x14ac:dyDescent="0.25">
      <c r="A11" s="412" t="s">
        <v>149</v>
      </c>
    </row>
    <row r="12" spans="1:1" x14ac:dyDescent="0.25">
      <c r="A12" s="412" t="s">
        <v>150</v>
      </c>
    </row>
    <row r="13" spans="1:1" x14ac:dyDescent="0.25">
      <c r="A13" s="412"/>
    </row>
    <row r="14" spans="1:1" ht="15.75" x14ac:dyDescent="0.25">
      <c r="A14" s="411" t="s">
        <v>141</v>
      </c>
    </row>
    <row r="15" spans="1:1" ht="30" x14ac:dyDescent="0.25">
      <c r="A15" s="412" t="s">
        <v>154</v>
      </c>
    </row>
    <row r="16" spans="1:1" ht="30" x14ac:dyDescent="0.25">
      <c r="A16" s="412" t="s">
        <v>151</v>
      </c>
    </row>
    <row r="17" spans="1:1" x14ac:dyDescent="0.25">
      <c r="A17" s="412" t="s">
        <v>155</v>
      </c>
    </row>
    <row r="18" spans="1:1" x14ac:dyDescent="0.25">
      <c r="A18" s="412" t="s">
        <v>156</v>
      </c>
    </row>
    <row r="19" spans="1:1" x14ac:dyDescent="0.25">
      <c r="A19" s="412"/>
    </row>
    <row r="20" spans="1:1" x14ac:dyDescent="0.25">
      <c r="A20" s="412" t="s">
        <v>153</v>
      </c>
    </row>
    <row r="21" spans="1:1" x14ac:dyDescent="0.25">
      <c r="A21" s="412"/>
    </row>
    <row r="22" spans="1:1" ht="15.75" x14ac:dyDescent="0.25">
      <c r="A22" s="411" t="s">
        <v>142</v>
      </c>
    </row>
    <row r="23" spans="1:1" ht="30" x14ac:dyDescent="0.25">
      <c r="A23" s="412" t="s">
        <v>143</v>
      </c>
    </row>
    <row r="24" spans="1:1" ht="30" x14ac:dyDescent="0.25">
      <c r="A24" s="412" t="s">
        <v>144</v>
      </c>
    </row>
    <row r="25" spans="1:1" x14ac:dyDescent="0.25">
      <c r="A25" s="412"/>
    </row>
    <row r="26" spans="1:1" x14ac:dyDescent="0.25">
      <c r="A26" s="414" t="s">
        <v>145</v>
      </c>
    </row>
    <row r="27" spans="1:1" x14ac:dyDescent="0.25">
      <c r="A27" s="414" t="s">
        <v>146</v>
      </c>
    </row>
    <row r="28" spans="1:1" x14ac:dyDescent="0.25">
      <c r="A28" s="428" t="s">
        <v>157</v>
      </c>
    </row>
  </sheetData>
  <hyperlinks>
    <hyperlink ref="A28" r:id="rId1"/>
    <hyperlink ref="A6" r:id="rId2"/>
  </hyperlinks>
  <printOptions gridLines="1"/>
  <pageMargins left="0.25" right="0.25" top="0.75" bottom="0.75" header="0.3" footer="0.3"/>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election activeCell="A63" sqref="A63"/>
    </sheetView>
  </sheetViews>
  <sheetFormatPr defaultRowHeight="15" x14ac:dyDescent="0.25"/>
  <cols>
    <col min="1" max="1" width="15.85546875" customWidth="1"/>
    <col min="2" max="2" width="12.140625" customWidth="1"/>
    <col min="3" max="3" width="12.28515625" customWidth="1"/>
    <col min="4" max="4" width="11" customWidth="1"/>
    <col min="5" max="5" width="11.140625" customWidth="1"/>
    <col min="6" max="6" width="9.42578125" bestFit="1" customWidth="1"/>
    <col min="7" max="7" width="14.28515625" customWidth="1"/>
    <col min="8" max="8" width="8" customWidth="1"/>
    <col min="9" max="9" width="9.28515625" customWidth="1"/>
    <col min="10" max="10" width="10.5703125" customWidth="1"/>
    <col min="11" max="11" width="10.28515625" customWidth="1"/>
    <col min="12" max="12" width="14.140625" customWidth="1"/>
    <col min="13" max="13" width="8.42578125" customWidth="1"/>
    <col min="14" max="14" width="8.85546875" customWidth="1"/>
    <col min="15" max="15" width="10.7109375" customWidth="1"/>
    <col min="16" max="16" width="9.85546875" customWidth="1"/>
    <col min="17" max="17" width="12.5703125" customWidth="1"/>
    <col min="18" max="18" width="8.42578125" customWidth="1"/>
    <col min="19" max="19" width="8.85546875" customWidth="1"/>
    <col min="20" max="20" width="10.28515625" customWidth="1"/>
    <col min="21" max="21" width="10.42578125" customWidth="1"/>
    <col min="22" max="22" width="14" customWidth="1"/>
    <col min="23" max="23" width="8.7109375" customWidth="1"/>
    <col min="24" max="24" width="10.5703125" customWidth="1"/>
    <col min="25" max="25" width="13.28515625" customWidth="1"/>
    <col min="26" max="26" width="12.42578125" customWidth="1"/>
    <col min="27" max="27" width="13.85546875" customWidth="1"/>
    <col min="28" max="29" width="15" customWidth="1"/>
    <col min="30" max="30" width="16" customWidth="1"/>
    <col min="31" max="31" width="13" customWidth="1"/>
    <col min="32" max="32" width="15.28515625" customWidth="1"/>
    <col min="33" max="33" width="15.85546875" customWidth="1"/>
    <col min="34" max="34" width="13.7109375" customWidth="1"/>
    <col min="35" max="35" width="13.85546875" style="1" customWidth="1"/>
    <col min="36" max="36" width="16.42578125" customWidth="1"/>
    <col min="37" max="37" width="60.5703125" customWidth="1"/>
  </cols>
  <sheetData>
    <row r="1" spans="1:30" s="294" customFormat="1" ht="21.75" customHeight="1" x14ac:dyDescent="0.25">
      <c r="A1" s="438" t="s">
        <v>122</v>
      </c>
      <c r="B1" s="438"/>
      <c r="C1" s="438"/>
      <c r="D1" s="438"/>
      <c r="E1" s="438"/>
      <c r="F1" s="438"/>
      <c r="G1" s="438"/>
      <c r="H1" s="438"/>
      <c r="I1" s="438"/>
      <c r="J1" s="438"/>
      <c r="K1" s="438"/>
      <c r="L1" s="438"/>
      <c r="M1" s="438"/>
      <c r="N1" s="438"/>
      <c r="O1" s="438"/>
      <c r="P1" s="438"/>
      <c r="Q1" s="438"/>
      <c r="R1" s="438"/>
      <c r="S1" s="438"/>
      <c r="T1" s="438"/>
      <c r="U1" s="438"/>
      <c r="V1" s="438"/>
      <c r="W1" s="438"/>
      <c r="X1" s="438"/>
      <c r="Y1" s="438"/>
      <c r="Z1" s="438"/>
      <c r="AA1" s="439"/>
      <c r="AB1" s="434" t="s">
        <v>54</v>
      </c>
      <c r="AC1" s="435"/>
      <c r="AD1" s="436"/>
    </row>
    <row r="2" spans="1:30" s="1" customFormat="1" ht="39" customHeight="1" x14ac:dyDescent="0.25">
      <c r="A2" s="273" t="s">
        <v>0</v>
      </c>
      <c r="B2" s="274" t="s">
        <v>1</v>
      </c>
      <c r="C2" s="274" t="s">
        <v>2</v>
      </c>
      <c r="D2" s="274" t="s">
        <v>3</v>
      </c>
      <c r="E2" s="275" t="s">
        <v>4</v>
      </c>
      <c r="F2" s="275" t="s">
        <v>5</v>
      </c>
      <c r="G2" s="275" t="s">
        <v>6</v>
      </c>
      <c r="H2" s="274" t="s">
        <v>7</v>
      </c>
      <c r="I2" s="274" t="s">
        <v>8</v>
      </c>
      <c r="J2" s="275" t="s">
        <v>9</v>
      </c>
      <c r="K2" s="275" t="s">
        <v>10</v>
      </c>
      <c r="L2" s="275" t="s">
        <v>11</v>
      </c>
      <c r="M2" s="274" t="s">
        <v>12</v>
      </c>
      <c r="N2" s="274" t="s">
        <v>13</v>
      </c>
      <c r="O2" s="275" t="s">
        <v>14</v>
      </c>
      <c r="P2" s="275" t="s">
        <v>15</v>
      </c>
      <c r="Q2" s="275" t="s">
        <v>16</v>
      </c>
      <c r="R2" s="274" t="s">
        <v>17</v>
      </c>
      <c r="S2" s="274" t="s">
        <v>18</v>
      </c>
      <c r="T2" s="275" t="s">
        <v>19</v>
      </c>
      <c r="U2" s="275" t="s">
        <v>20</v>
      </c>
      <c r="V2" s="275" t="s">
        <v>21</v>
      </c>
      <c r="W2" s="274" t="s">
        <v>22</v>
      </c>
      <c r="X2" s="274" t="s">
        <v>23</v>
      </c>
      <c r="Y2" s="275" t="s">
        <v>24</v>
      </c>
      <c r="Z2" s="275" t="s">
        <v>25</v>
      </c>
      <c r="AA2" s="275" t="s">
        <v>26</v>
      </c>
      <c r="AB2" s="274" t="s">
        <v>27</v>
      </c>
      <c r="AC2" s="274" t="s">
        <v>28</v>
      </c>
      <c r="AD2" s="274" t="s">
        <v>29</v>
      </c>
    </row>
    <row r="3" spans="1:30" s="1" customFormat="1" x14ac:dyDescent="0.25">
      <c r="A3" s="432" t="s">
        <v>35</v>
      </c>
      <c r="B3" s="276">
        <v>5888</v>
      </c>
      <c r="C3" s="276">
        <v>5552</v>
      </c>
      <c r="D3" s="276">
        <v>336</v>
      </c>
      <c r="E3" s="276">
        <v>7</v>
      </c>
      <c r="F3" s="288">
        <v>131</v>
      </c>
      <c r="G3" s="276">
        <v>198</v>
      </c>
      <c r="H3" s="276">
        <v>5554</v>
      </c>
      <c r="I3" s="276">
        <v>334</v>
      </c>
      <c r="J3" s="276">
        <v>6</v>
      </c>
      <c r="K3" s="276">
        <v>136</v>
      </c>
      <c r="L3" s="276">
        <v>192</v>
      </c>
      <c r="M3" s="276">
        <v>5550</v>
      </c>
      <c r="N3" s="276">
        <v>338</v>
      </c>
      <c r="O3" s="276">
        <v>7</v>
      </c>
      <c r="P3" s="276">
        <v>138</v>
      </c>
      <c r="Q3" s="276">
        <v>193</v>
      </c>
      <c r="R3" s="276">
        <v>5610</v>
      </c>
      <c r="S3" s="276">
        <v>278</v>
      </c>
      <c r="T3" s="276">
        <v>6</v>
      </c>
      <c r="U3" s="276">
        <v>131</v>
      </c>
      <c r="V3" s="276">
        <v>141</v>
      </c>
      <c r="W3" s="276">
        <v>5493</v>
      </c>
      <c r="X3" s="276">
        <v>395</v>
      </c>
      <c r="Y3" s="276">
        <v>10</v>
      </c>
      <c r="Z3" s="276">
        <v>157</v>
      </c>
      <c r="AA3" s="276">
        <v>228</v>
      </c>
      <c r="AB3" s="276">
        <v>14</v>
      </c>
      <c r="AC3" s="276">
        <v>182</v>
      </c>
      <c r="AD3" s="276">
        <v>356</v>
      </c>
    </row>
    <row r="4" spans="1:30" s="1" customFormat="1" x14ac:dyDescent="0.25">
      <c r="A4" s="433"/>
      <c r="B4" s="277" t="s">
        <v>37</v>
      </c>
      <c r="C4" s="278">
        <v>0.94293400000000005</v>
      </c>
      <c r="D4" s="278">
        <v>5.7064999999999998E-2</v>
      </c>
      <c r="E4" s="278">
        <v>2.0833000000000001E-2</v>
      </c>
      <c r="F4" s="289">
        <v>0.38988</v>
      </c>
      <c r="G4" s="278">
        <v>0.58928499999999995</v>
      </c>
      <c r="H4" s="278">
        <v>0.94327399999999995</v>
      </c>
      <c r="I4" s="278">
        <v>5.6724999999999998E-2</v>
      </c>
      <c r="J4" s="278">
        <v>1.7964000000000001E-2</v>
      </c>
      <c r="K4" s="278">
        <v>0.40718500000000002</v>
      </c>
      <c r="L4" s="278">
        <v>0.57484999999999997</v>
      </c>
      <c r="M4" s="278">
        <v>0.94259499999999996</v>
      </c>
      <c r="N4" s="278">
        <v>5.7403999999999997E-2</v>
      </c>
      <c r="O4" s="278">
        <v>2.0709999999999999E-2</v>
      </c>
      <c r="P4" s="278">
        <v>0.40828399999999998</v>
      </c>
      <c r="Q4" s="278">
        <v>0.57100499999999998</v>
      </c>
      <c r="R4" s="278">
        <v>0.95278499999999999</v>
      </c>
      <c r="S4" s="278">
        <v>4.7213999999999999E-2</v>
      </c>
      <c r="T4" s="278">
        <v>2.1582E-2</v>
      </c>
      <c r="U4" s="278">
        <v>0.471223</v>
      </c>
      <c r="V4" s="278">
        <v>0.50719400000000003</v>
      </c>
      <c r="W4" s="278">
        <v>0.93291400000000002</v>
      </c>
      <c r="X4" s="278">
        <v>6.7085000000000006E-2</v>
      </c>
      <c r="Y4" s="278">
        <v>2.5316000000000002E-2</v>
      </c>
      <c r="Z4" s="278">
        <v>0.39746799999999999</v>
      </c>
      <c r="AA4" s="278">
        <v>0.57721500000000003</v>
      </c>
      <c r="AB4" s="278">
        <v>2.3770000000000002E-3</v>
      </c>
      <c r="AC4" s="278">
        <v>3.091E-2</v>
      </c>
      <c r="AD4" s="278">
        <v>6.0461000000000001E-2</v>
      </c>
    </row>
    <row r="5" spans="1:30" s="1" customFormat="1" x14ac:dyDescent="0.25">
      <c r="A5" s="432" t="s">
        <v>38</v>
      </c>
      <c r="B5" s="276">
        <v>5862</v>
      </c>
      <c r="C5" s="276">
        <v>5675</v>
      </c>
      <c r="D5" s="276">
        <v>187</v>
      </c>
      <c r="E5" s="276">
        <v>4</v>
      </c>
      <c r="F5" s="288">
        <v>122</v>
      </c>
      <c r="G5" s="276">
        <v>61</v>
      </c>
      <c r="H5" s="276">
        <v>5666</v>
      </c>
      <c r="I5" s="276">
        <v>196</v>
      </c>
      <c r="J5" s="276">
        <v>3</v>
      </c>
      <c r="K5" s="276">
        <v>130</v>
      </c>
      <c r="L5" s="276">
        <v>63</v>
      </c>
      <c r="M5" s="276">
        <v>5678</v>
      </c>
      <c r="N5" s="276">
        <v>184</v>
      </c>
      <c r="O5" s="276">
        <v>4</v>
      </c>
      <c r="P5" s="276">
        <v>127</v>
      </c>
      <c r="Q5" s="276">
        <v>53</v>
      </c>
      <c r="R5" s="276">
        <v>5645</v>
      </c>
      <c r="S5" s="276">
        <v>217</v>
      </c>
      <c r="T5" s="276">
        <v>1</v>
      </c>
      <c r="U5" s="276">
        <v>130</v>
      </c>
      <c r="V5" s="276">
        <v>86</v>
      </c>
      <c r="W5" s="276">
        <v>5617</v>
      </c>
      <c r="X5" s="276">
        <v>245</v>
      </c>
      <c r="Y5" s="276">
        <v>5</v>
      </c>
      <c r="Z5" s="276">
        <v>149</v>
      </c>
      <c r="AA5" s="276">
        <v>91</v>
      </c>
      <c r="AB5" s="276">
        <v>6</v>
      </c>
      <c r="AC5" s="276">
        <v>183</v>
      </c>
      <c r="AD5" s="276">
        <v>162</v>
      </c>
    </row>
    <row r="6" spans="1:30" s="1" customFormat="1" x14ac:dyDescent="0.25">
      <c r="A6" s="433"/>
      <c r="B6" s="277" t="s">
        <v>37</v>
      </c>
      <c r="C6" s="278">
        <v>0.96809900000000004</v>
      </c>
      <c r="D6" s="278">
        <v>3.1899999999999998E-2</v>
      </c>
      <c r="E6" s="278">
        <v>2.1389999999999999E-2</v>
      </c>
      <c r="F6" s="289">
        <v>0.65240600000000004</v>
      </c>
      <c r="G6" s="278">
        <v>0.32620300000000002</v>
      </c>
      <c r="H6" s="278">
        <v>0.96656399999999998</v>
      </c>
      <c r="I6" s="278">
        <v>3.3434999999999999E-2</v>
      </c>
      <c r="J6" s="278">
        <v>1.5306E-2</v>
      </c>
      <c r="K6" s="278">
        <v>0.66326499999999999</v>
      </c>
      <c r="L6" s="278">
        <v>0.32142799999999999</v>
      </c>
      <c r="M6" s="278">
        <v>0.968611</v>
      </c>
      <c r="N6" s="278">
        <v>3.1387999999999999E-2</v>
      </c>
      <c r="O6" s="278">
        <v>2.1739000000000001E-2</v>
      </c>
      <c r="P6" s="278">
        <v>0.69021699999999997</v>
      </c>
      <c r="Q6" s="278">
        <v>0.28804299999999999</v>
      </c>
      <c r="R6" s="278">
        <v>0.96298099999999998</v>
      </c>
      <c r="S6" s="278">
        <v>3.7018000000000002E-2</v>
      </c>
      <c r="T6" s="278">
        <v>4.6080000000000001E-3</v>
      </c>
      <c r="U6" s="278">
        <v>0.599078</v>
      </c>
      <c r="V6" s="278">
        <v>0.39631300000000003</v>
      </c>
      <c r="W6" s="278">
        <v>0.95820499999999997</v>
      </c>
      <c r="X6" s="278">
        <v>4.1793999999999998E-2</v>
      </c>
      <c r="Y6" s="278">
        <v>2.0407999999999999E-2</v>
      </c>
      <c r="Z6" s="278">
        <v>0.60816300000000001</v>
      </c>
      <c r="AA6" s="278">
        <v>0.37142799999999998</v>
      </c>
      <c r="AB6" s="278">
        <v>1.023E-3</v>
      </c>
      <c r="AC6" s="278">
        <v>3.1217999999999999E-2</v>
      </c>
      <c r="AD6" s="278">
        <v>2.7635E-2</v>
      </c>
    </row>
    <row r="7" spans="1:30" s="1" customFormat="1" x14ac:dyDescent="0.25">
      <c r="A7" s="432" t="s">
        <v>39</v>
      </c>
      <c r="B7" s="276">
        <v>5797</v>
      </c>
      <c r="C7" s="276">
        <v>5605</v>
      </c>
      <c r="D7" s="276">
        <v>192</v>
      </c>
      <c r="E7" s="277" t="s">
        <v>36</v>
      </c>
      <c r="F7" s="290" t="s">
        <v>36</v>
      </c>
      <c r="G7" s="277" t="s">
        <v>36</v>
      </c>
      <c r="H7" s="276">
        <v>5589</v>
      </c>
      <c r="I7" s="276">
        <v>208</v>
      </c>
      <c r="J7" s="277" t="s">
        <v>36</v>
      </c>
      <c r="K7" s="277" t="s">
        <v>36</v>
      </c>
      <c r="L7" s="277" t="s">
        <v>36</v>
      </c>
      <c r="M7" s="276">
        <v>5612</v>
      </c>
      <c r="N7" s="276">
        <v>185</v>
      </c>
      <c r="O7" s="277" t="s">
        <v>36</v>
      </c>
      <c r="P7" s="277" t="s">
        <v>36</v>
      </c>
      <c r="Q7" s="277" t="s">
        <v>36</v>
      </c>
      <c r="R7" s="276">
        <v>5568</v>
      </c>
      <c r="S7" s="276">
        <v>229</v>
      </c>
      <c r="T7" s="277" t="s">
        <v>36</v>
      </c>
      <c r="U7" s="277" t="s">
        <v>36</v>
      </c>
      <c r="V7" s="277" t="s">
        <v>36</v>
      </c>
      <c r="W7" s="276">
        <v>5549</v>
      </c>
      <c r="X7" s="276">
        <v>248</v>
      </c>
      <c r="Y7" s="277" t="s">
        <v>36</v>
      </c>
      <c r="Z7" s="277" t="s">
        <v>36</v>
      </c>
      <c r="AA7" s="277" t="s">
        <v>36</v>
      </c>
      <c r="AB7" s="276">
        <v>6</v>
      </c>
      <c r="AC7" s="276">
        <v>233</v>
      </c>
      <c r="AD7" s="276">
        <v>138</v>
      </c>
    </row>
    <row r="8" spans="1:30" s="1" customFormat="1" x14ac:dyDescent="0.25">
      <c r="A8" s="433"/>
      <c r="B8" s="277" t="s">
        <v>37</v>
      </c>
      <c r="C8" s="278">
        <v>0.96687900000000004</v>
      </c>
      <c r="D8" s="278">
        <v>3.3119999999999997E-2</v>
      </c>
      <c r="E8" s="277" t="s">
        <v>36</v>
      </c>
      <c r="F8" s="290" t="s">
        <v>36</v>
      </c>
      <c r="G8" s="277" t="s">
        <v>36</v>
      </c>
      <c r="H8" s="278">
        <v>0.96411899999999995</v>
      </c>
      <c r="I8" s="278">
        <v>3.5880000000000002E-2</v>
      </c>
      <c r="J8" s="277" t="s">
        <v>36</v>
      </c>
      <c r="K8" s="277" t="s">
        <v>36</v>
      </c>
      <c r="L8" s="277" t="s">
        <v>36</v>
      </c>
      <c r="M8" s="278">
        <v>0.968086</v>
      </c>
      <c r="N8" s="278">
        <v>3.1912999999999997E-2</v>
      </c>
      <c r="O8" s="277" t="s">
        <v>36</v>
      </c>
      <c r="P8" s="277" t="s">
        <v>36</v>
      </c>
      <c r="Q8" s="277" t="s">
        <v>36</v>
      </c>
      <c r="R8" s="278">
        <v>0.96049600000000002</v>
      </c>
      <c r="S8" s="278">
        <v>3.9503000000000003E-2</v>
      </c>
      <c r="T8" s="277" t="s">
        <v>36</v>
      </c>
      <c r="U8" s="277" t="s">
        <v>36</v>
      </c>
      <c r="V8" s="277" t="s">
        <v>36</v>
      </c>
      <c r="W8" s="278">
        <v>0.95721900000000004</v>
      </c>
      <c r="X8" s="278">
        <v>4.2779999999999999E-2</v>
      </c>
      <c r="Y8" s="277" t="s">
        <v>36</v>
      </c>
      <c r="Z8" s="277" t="s">
        <v>36</v>
      </c>
      <c r="AA8" s="277" t="s">
        <v>36</v>
      </c>
      <c r="AB8" s="278">
        <v>1.0349999999999999E-3</v>
      </c>
      <c r="AC8" s="278">
        <v>4.0193E-2</v>
      </c>
      <c r="AD8" s="278">
        <v>2.3805E-2</v>
      </c>
    </row>
    <row r="9" spans="1:30" s="1" customFormat="1" x14ac:dyDescent="0.25">
      <c r="A9" s="432" t="s">
        <v>40</v>
      </c>
      <c r="B9" s="276">
        <v>6219</v>
      </c>
      <c r="C9" s="276">
        <v>6060</v>
      </c>
      <c r="D9" s="276">
        <v>159</v>
      </c>
      <c r="E9" s="277" t="s">
        <v>36</v>
      </c>
      <c r="F9" s="290" t="s">
        <v>36</v>
      </c>
      <c r="G9" s="277" t="s">
        <v>36</v>
      </c>
      <c r="H9" s="276">
        <v>6032</v>
      </c>
      <c r="I9" s="276">
        <v>187</v>
      </c>
      <c r="J9" s="277" t="s">
        <v>36</v>
      </c>
      <c r="K9" s="277" t="s">
        <v>36</v>
      </c>
      <c r="L9" s="277" t="s">
        <v>36</v>
      </c>
      <c r="M9" s="276">
        <v>6053</v>
      </c>
      <c r="N9" s="276">
        <v>166</v>
      </c>
      <c r="O9" s="277" t="s">
        <v>36</v>
      </c>
      <c r="P9" s="277" t="s">
        <v>36</v>
      </c>
      <c r="Q9" s="277" t="s">
        <v>36</v>
      </c>
      <c r="R9" s="276">
        <v>5989</v>
      </c>
      <c r="S9" s="276">
        <v>230</v>
      </c>
      <c r="T9" s="277" t="s">
        <v>36</v>
      </c>
      <c r="U9" s="277" t="s">
        <v>36</v>
      </c>
      <c r="V9" s="277" t="s">
        <v>36</v>
      </c>
      <c r="W9" s="276">
        <v>5974</v>
      </c>
      <c r="X9" s="276">
        <v>245</v>
      </c>
      <c r="Y9" s="277" t="s">
        <v>36</v>
      </c>
      <c r="Z9" s="277" t="s">
        <v>36</v>
      </c>
      <c r="AA9" s="277" t="s">
        <v>36</v>
      </c>
      <c r="AB9" s="276">
        <v>13</v>
      </c>
      <c r="AC9" s="276">
        <v>214</v>
      </c>
      <c r="AD9" s="276">
        <v>143</v>
      </c>
    </row>
    <row r="10" spans="1:30" s="1" customFormat="1" x14ac:dyDescent="0.25">
      <c r="A10" s="433"/>
      <c r="B10" s="277" t="s">
        <v>37</v>
      </c>
      <c r="C10" s="278">
        <v>0.97443299999999999</v>
      </c>
      <c r="D10" s="278">
        <v>2.5565999999999998E-2</v>
      </c>
      <c r="E10" s="277" t="s">
        <v>36</v>
      </c>
      <c r="F10" s="290" t="s">
        <v>36</v>
      </c>
      <c r="G10" s="277" t="s">
        <v>36</v>
      </c>
      <c r="H10" s="278">
        <v>0.96992999999999996</v>
      </c>
      <c r="I10" s="278">
        <v>3.0068999999999999E-2</v>
      </c>
      <c r="J10" s="277" t="s">
        <v>36</v>
      </c>
      <c r="K10" s="277" t="s">
        <v>36</v>
      </c>
      <c r="L10" s="277" t="s">
        <v>36</v>
      </c>
      <c r="M10" s="278">
        <v>0.97330700000000003</v>
      </c>
      <c r="N10" s="278">
        <v>2.6692E-2</v>
      </c>
      <c r="O10" s="277" t="s">
        <v>36</v>
      </c>
      <c r="P10" s="277" t="s">
        <v>36</v>
      </c>
      <c r="Q10" s="277" t="s">
        <v>36</v>
      </c>
      <c r="R10" s="278">
        <v>0.96301599999999998</v>
      </c>
      <c r="S10" s="278">
        <v>3.6983000000000002E-2</v>
      </c>
      <c r="T10" s="277" t="s">
        <v>36</v>
      </c>
      <c r="U10" s="277" t="s">
        <v>36</v>
      </c>
      <c r="V10" s="277" t="s">
        <v>36</v>
      </c>
      <c r="W10" s="278">
        <v>0.96060400000000001</v>
      </c>
      <c r="X10" s="278">
        <v>3.9394999999999999E-2</v>
      </c>
      <c r="Y10" s="277" t="s">
        <v>36</v>
      </c>
      <c r="Z10" s="277" t="s">
        <v>36</v>
      </c>
      <c r="AA10" s="277" t="s">
        <v>36</v>
      </c>
      <c r="AB10" s="278">
        <v>2.0899999999999998E-3</v>
      </c>
      <c r="AC10" s="278">
        <v>3.4410000000000003E-2</v>
      </c>
      <c r="AD10" s="278">
        <v>2.2994000000000001E-2</v>
      </c>
    </row>
    <row r="11" spans="1:30" s="1" customFormat="1" x14ac:dyDescent="0.25">
      <c r="A11" s="432" t="s">
        <v>41</v>
      </c>
      <c r="B11" s="276">
        <v>6195</v>
      </c>
      <c r="C11" s="276">
        <v>6035</v>
      </c>
      <c r="D11" s="276">
        <v>160</v>
      </c>
      <c r="E11" s="277" t="s">
        <v>36</v>
      </c>
      <c r="F11" s="290" t="s">
        <v>36</v>
      </c>
      <c r="G11" s="277" t="s">
        <v>36</v>
      </c>
      <c r="H11" s="276">
        <v>6021</v>
      </c>
      <c r="I11" s="276">
        <v>174</v>
      </c>
      <c r="J11" s="277" t="s">
        <v>36</v>
      </c>
      <c r="K11" s="277" t="s">
        <v>36</v>
      </c>
      <c r="L11" s="277" t="s">
        <v>36</v>
      </c>
      <c r="M11" s="276">
        <v>6029</v>
      </c>
      <c r="N11" s="276">
        <v>166</v>
      </c>
      <c r="O11" s="277" t="s">
        <v>36</v>
      </c>
      <c r="P11" s="277" t="s">
        <v>36</v>
      </c>
      <c r="Q11" s="277" t="s">
        <v>36</v>
      </c>
      <c r="R11" s="276">
        <v>5999</v>
      </c>
      <c r="S11" s="276">
        <v>196</v>
      </c>
      <c r="T11" s="277" t="s">
        <v>36</v>
      </c>
      <c r="U11" s="277" t="s">
        <v>36</v>
      </c>
      <c r="V11" s="277" t="s">
        <v>36</v>
      </c>
      <c r="W11" s="276">
        <v>5980</v>
      </c>
      <c r="X11" s="276">
        <v>215</v>
      </c>
      <c r="Y11" s="277" t="s">
        <v>36</v>
      </c>
      <c r="Z11" s="277" t="s">
        <v>36</v>
      </c>
      <c r="AA11" s="277" t="s">
        <v>36</v>
      </c>
      <c r="AB11" s="276">
        <v>16</v>
      </c>
      <c r="AC11" s="276">
        <v>174</v>
      </c>
      <c r="AD11" s="276">
        <v>124</v>
      </c>
    </row>
    <row r="12" spans="1:30" s="1" customFormat="1" x14ac:dyDescent="0.25">
      <c r="A12" s="433"/>
      <c r="B12" s="277" t="s">
        <v>37</v>
      </c>
      <c r="C12" s="278">
        <v>0.97417200000000004</v>
      </c>
      <c r="D12" s="278">
        <v>2.5826999999999999E-2</v>
      </c>
      <c r="E12" s="277" t="s">
        <v>36</v>
      </c>
      <c r="F12" s="290" t="s">
        <v>36</v>
      </c>
      <c r="G12" s="277" t="s">
        <v>36</v>
      </c>
      <c r="H12" s="278">
        <v>0.971912</v>
      </c>
      <c r="I12" s="278">
        <v>2.8087000000000001E-2</v>
      </c>
      <c r="J12" s="277" t="s">
        <v>36</v>
      </c>
      <c r="K12" s="277" t="s">
        <v>36</v>
      </c>
      <c r="L12" s="277" t="s">
        <v>36</v>
      </c>
      <c r="M12" s="278">
        <v>0.97320399999999996</v>
      </c>
      <c r="N12" s="278">
        <v>2.6794999999999999E-2</v>
      </c>
      <c r="O12" s="277" t="s">
        <v>36</v>
      </c>
      <c r="P12" s="277" t="s">
        <v>36</v>
      </c>
      <c r="Q12" s="277" t="s">
        <v>36</v>
      </c>
      <c r="R12" s="278">
        <v>0.96836100000000003</v>
      </c>
      <c r="S12" s="278">
        <v>3.1637999999999999E-2</v>
      </c>
      <c r="T12" s="277" t="s">
        <v>36</v>
      </c>
      <c r="U12" s="277" t="s">
        <v>36</v>
      </c>
      <c r="V12" s="277" t="s">
        <v>36</v>
      </c>
      <c r="W12" s="278">
        <v>0.96529399999999999</v>
      </c>
      <c r="X12" s="278">
        <v>3.4705E-2</v>
      </c>
      <c r="Y12" s="277" t="s">
        <v>36</v>
      </c>
      <c r="Z12" s="277" t="s">
        <v>36</v>
      </c>
      <c r="AA12" s="277" t="s">
        <v>36</v>
      </c>
      <c r="AB12" s="278">
        <v>2.5820000000000001E-3</v>
      </c>
      <c r="AC12" s="278">
        <v>2.8087000000000001E-2</v>
      </c>
      <c r="AD12" s="278">
        <v>2.0015999999999999E-2</v>
      </c>
    </row>
    <row r="13" spans="1:30" s="1" customFormat="1" x14ac:dyDescent="0.25">
      <c r="A13" s="432" t="s">
        <v>42</v>
      </c>
      <c r="B13" s="276">
        <v>6062</v>
      </c>
      <c r="C13" s="276">
        <v>5918</v>
      </c>
      <c r="D13" s="276">
        <v>144</v>
      </c>
      <c r="E13" s="277" t="s">
        <v>36</v>
      </c>
      <c r="F13" s="290" t="s">
        <v>36</v>
      </c>
      <c r="G13" s="277" t="s">
        <v>36</v>
      </c>
      <c r="H13" s="276">
        <v>5893</v>
      </c>
      <c r="I13" s="276">
        <v>169</v>
      </c>
      <c r="J13" s="277" t="s">
        <v>36</v>
      </c>
      <c r="K13" s="277" t="s">
        <v>36</v>
      </c>
      <c r="L13" s="277" t="s">
        <v>36</v>
      </c>
      <c r="M13" s="276">
        <v>5903</v>
      </c>
      <c r="N13" s="276">
        <v>159</v>
      </c>
      <c r="O13" s="277" t="s">
        <v>36</v>
      </c>
      <c r="P13" s="277" t="s">
        <v>36</v>
      </c>
      <c r="Q13" s="277" t="s">
        <v>36</v>
      </c>
      <c r="R13" s="276">
        <v>5878</v>
      </c>
      <c r="S13" s="276">
        <v>184</v>
      </c>
      <c r="T13" s="277" t="s">
        <v>36</v>
      </c>
      <c r="U13" s="277" t="s">
        <v>36</v>
      </c>
      <c r="V13" s="277" t="s">
        <v>36</v>
      </c>
      <c r="W13" s="276">
        <v>5845</v>
      </c>
      <c r="X13" s="276">
        <v>217</v>
      </c>
      <c r="Y13" s="277" t="s">
        <v>36</v>
      </c>
      <c r="Z13" s="277" t="s">
        <v>36</v>
      </c>
      <c r="AA13" s="277" t="s">
        <v>36</v>
      </c>
      <c r="AB13" s="276">
        <v>17</v>
      </c>
      <c r="AC13" s="276">
        <v>176</v>
      </c>
      <c r="AD13" s="276">
        <v>125</v>
      </c>
    </row>
    <row r="14" spans="1:30" s="1" customFormat="1" x14ac:dyDescent="0.25">
      <c r="A14" s="433"/>
      <c r="B14" s="277" t="s">
        <v>37</v>
      </c>
      <c r="C14" s="278">
        <v>0.97624500000000003</v>
      </c>
      <c r="D14" s="278">
        <v>2.3754000000000001E-2</v>
      </c>
      <c r="E14" s="277" t="s">
        <v>36</v>
      </c>
      <c r="F14" s="290" t="s">
        <v>36</v>
      </c>
      <c r="G14" s="277" t="s">
        <v>36</v>
      </c>
      <c r="H14" s="278">
        <v>0.97212100000000001</v>
      </c>
      <c r="I14" s="278">
        <v>2.7878E-2</v>
      </c>
      <c r="J14" s="277" t="s">
        <v>36</v>
      </c>
      <c r="K14" s="277" t="s">
        <v>36</v>
      </c>
      <c r="L14" s="277" t="s">
        <v>36</v>
      </c>
      <c r="M14" s="278">
        <v>0.97377100000000005</v>
      </c>
      <c r="N14" s="278">
        <v>2.6228000000000001E-2</v>
      </c>
      <c r="O14" s="277" t="s">
        <v>36</v>
      </c>
      <c r="P14" s="277" t="s">
        <v>36</v>
      </c>
      <c r="Q14" s="277" t="s">
        <v>36</v>
      </c>
      <c r="R14" s="278">
        <v>0.96964600000000001</v>
      </c>
      <c r="S14" s="278">
        <v>3.0353000000000002E-2</v>
      </c>
      <c r="T14" s="277" t="s">
        <v>36</v>
      </c>
      <c r="U14" s="277" t="s">
        <v>36</v>
      </c>
      <c r="V14" s="277" t="s">
        <v>36</v>
      </c>
      <c r="W14" s="278">
        <v>0.96420300000000003</v>
      </c>
      <c r="X14" s="278">
        <v>3.5796000000000001E-2</v>
      </c>
      <c r="Y14" s="277" t="s">
        <v>36</v>
      </c>
      <c r="Z14" s="277" t="s">
        <v>36</v>
      </c>
      <c r="AA14" s="277" t="s">
        <v>36</v>
      </c>
      <c r="AB14" s="278">
        <v>2.8040000000000001E-3</v>
      </c>
      <c r="AC14" s="278">
        <v>2.9033E-2</v>
      </c>
      <c r="AD14" s="278">
        <v>2.0619999999999999E-2</v>
      </c>
    </row>
    <row r="15" spans="1:30" s="1" customFormat="1" x14ac:dyDescent="0.25">
      <c r="A15" s="432" t="s">
        <v>43</v>
      </c>
      <c r="B15" s="276">
        <v>6189</v>
      </c>
      <c r="C15" s="276">
        <v>6075</v>
      </c>
      <c r="D15" s="276">
        <v>114</v>
      </c>
      <c r="E15" s="277" t="s">
        <v>36</v>
      </c>
      <c r="F15" s="290" t="s">
        <v>36</v>
      </c>
      <c r="G15" s="277" t="s">
        <v>36</v>
      </c>
      <c r="H15" s="276">
        <v>6047</v>
      </c>
      <c r="I15" s="276">
        <v>142</v>
      </c>
      <c r="J15" s="277" t="s">
        <v>36</v>
      </c>
      <c r="K15" s="277" t="s">
        <v>36</v>
      </c>
      <c r="L15" s="277" t="s">
        <v>36</v>
      </c>
      <c r="M15" s="276">
        <v>6063</v>
      </c>
      <c r="N15" s="276">
        <v>126</v>
      </c>
      <c r="O15" s="277" t="s">
        <v>36</v>
      </c>
      <c r="P15" s="277" t="s">
        <v>36</v>
      </c>
      <c r="Q15" s="277" t="s">
        <v>36</v>
      </c>
      <c r="R15" s="276">
        <v>6017</v>
      </c>
      <c r="S15" s="276">
        <v>172</v>
      </c>
      <c r="T15" s="277" t="s">
        <v>36</v>
      </c>
      <c r="U15" s="277" t="s">
        <v>36</v>
      </c>
      <c r="V15" s="277" t="s">
        <v>36</v>
      </c>
      <c r="W15" s="276">
        <v>6011</v>
      </c>
      <c r="X15" s="276">
        <v>178</v>
      </c>
      <c r="Y15" s="277" t="s">
        <v>36</v>
      </c>
      <c r="Z15" s="277" t="s">
        <v>36</v>
      </c>
      <c r="AA15" s="277" t="s">
        <v>36</v>
      </c>
      <c r="AB15" s="276">
        <v>18</v>
      </c>
      <c r="AC15" s="276">
        <v>147</v>
      </c>
      <c r="AD15" s="276">
        <v>113</v>
      </c>
    </row>
    <row r="16" spans="1:30" s="1" customFormat="1" x14ac:dyDescent="0.25">
      <c r="A16" s="433"/>
      <c r="B16" s="277" t="s">
        <v>37</v>
      </c>
      <c r="C16" s="278">
        <v>0.98158000000000001</v>
      </c>
      <c r="D16" s="278">
        <v>1.8419000000000001E-2</v>
      </c>
      <c r="E16" s="277" t="s">
        <v>36</v>
      </c>
      <c r="F16" s="290" t="s">
        <v>36</v>
      </c>
      <c r="G16" s="277" t="s">
        <v>36</v>
      </c>
      <c r="H16" s="278">
        <v>0.97705600000000004</v>
      </c>
      <c r="I16" s="278">
        <v>2.2943000000000002E-2</v>
      </c>
      <c r="J16" s="277" t="s">
        <v>36</v>
      </c>
      <c r="K16" s="277" t="s">
        <v>36</v>
      </c>
      <c r="L16" s="277" t="s">
        <v>36</v>
      </c>
      <c r="M16" s="278">
        <v>0.97964099999999998</v>
      </c>
      <c r="N16" s="278">
        <v>2.0358000000000001E-2</v>
      </c>
      <c r="O16" s="277" t="s">
        <v>36</v>
      </c>
      <c r="P16" s="277" t="s">
        <v>36</v>
      </c>
      <c r="Q16" s="277" t="s">
        <v>36</v>
      </c>
      <c r="R16" s="278">
        <v>0.97220799999999996</v>
      </c>
      <c r="S16" s="278">
        <v>2.7791E-2</v>
      </c>
      <c r="T16" s="277" t="s">
        <v>36</v>
      </c>
      <c r="U16" s="277" t="s">
        <v>36</v>
      </c>
      <c r="V16" s="277" t="s">
        <v>36</v>
      </c>
      <c r="W16" s="278">
        <v>0.97123899999999996</v>
      </c>
      <c r="X16" s="278">
        <v>2.8760000000000001E-2</v>
      </c>
      <c r="Y16" s="277" t="s">
        <v>36</v>
      </c>
      <c r="Z16" s="277" t="s">
        <v>36</v>
      </c>
      <c r="AA16" s="277" t="s">
        <v>36</v>
      </c>
      <c r="AB16" s="278">
        <v>2.908E-3</v>
      </c>
      <c r="AC16" s="278">
        <v>2.3751000000000001E-2</v>
      </c>
      <c r="AD16" s="278">
        <v>1.8258E-2</v>
      </c>
    </row>
    <row r="17" spans="1:30" s="1" customFormat="1" x14ac:dyDescent="0.25">
      <c r="A17" s="432" t="s">
        <v>44</v>
      </c>
      <c r="B17" s="276">
        <v>6017</v>
      </c>
      <c r="C17" s="276">
        <v>5710</v>
      </c>
      <c r="D17" s="276">
        <v>307</v>
      </c>
      <c r="E17" s="276">
        <v>5</v>
      </c>
      <c r="F17" s="288">
        <v>73</v>
      </c>
      <c r="G17" s="276">
        <v>229</v>
      </c>
      <c r="H17" s="276">
        <v>5904</v>
      </c>
      <c r="I17" s="276">
        <v>113</v>
      </c>
      <c r="J17" s="276">
        <v>3</v>
      </c>
      <c r="K17" s="276">
        <v>73</v>
      </c>
      <c r="L17" s="276">
        <v>37</v>
      </c>
      <c r="M17" s="276">
        <v>5922</v>
      </c>
      <c r="N17" s="276">
        <v>95</v>
      </c>
      <c r="O17" s="276">
        <v>5</v>
      </c>
      <c r="P17" s="276">
        <v>61</v>
      </c>
      <c r="Q17" s="276">
        <v>29</v>
      </c>
      <c r="R17" s="276">
        <v>5900</v>
      </c>
      <c r="S17" s="276">
        <v>117</v>
      </c>
      <c r="T17" s="276">
        <v>3</v>
      </c>
      <c r="U17" s="276">
        <v>73</v>
      </c>
      <c r="V17" s="276">
        <v>41</v>
      </c>
      <c r="W17" s="276">
        <v>5886</v>
      </c>
      <c r="X17" s="276">
        <v>131</v>
      </c>
      <c r="Y17" s="276">
        <v>3</v>
      </c>
      <c r="Z17" s="276">
        <v>79</v>
      </c>
      <c r="AA17" s="276">
        <v>49</v>
      </c>
      <c r="AB17" s="276">
        <v>11</v>
      </c>
      <c r="AC17" s="276">
        <v>108</v>
      </c>
      <c r="AD17" s="276">
        <v>294</v>
      </c>
    </row>
    <row r="18" spans="1:30" s="1" customFormat="1" x14ac:dyDescent="0.25">
      <c r="A18" s="433"/>
      <c r="B18" s="277" t="s">
        <v>37</v>
      </c>
      <c r="C18" s="278">
        <v>0.94897699999999996</v>
      </c>
      <c r="D18" s="278">
        <v>5.1021999999999998E-2</v>
      </c>
      <c r="E18" s="278">
        <v>1.6285999999999998E-2</v>
      </c>
      <c r="F18" s="289">
        <v>0.237785</v>
      </c>
      <c r="G18" s="278">
        <v>0.74592800000000004</v>
      </c>
      <c r="H18" s="278">
        <v>0.98121899999999995</v>
      </c>
      <c r="I18" s="278">
        <v>1.8780000000000002E-2</v>
      </c>
      <c r="J18" s="278">
        <v>2.6547999999999999E-2</v>
      </c>
      <c r="K18" s="278">
        <v>0.64601699999999995</v>
      </c>
      <c r="L18" s="278">
        <v>0.32743299999999997</v>
      </c>
      <c r="M18" s="278">
        <v>0.98421099999999995</v>
      </c>
      <c r="N18" s="278">
        <v>1.5788E-2</v>
      </c>
      <c r="O18" s="278">
        <v>5.2630999999999997E-2</v>
      </c>
      <c r="P18" s="278">
        <v>0.64210500000000004</v>
      </c>
      <c r="Q18" s="278">
        <v>0.30526300000000001</v>
      </c>
      <c r="R18" s="278">
        <v>0.98055499999999995</v>
      </c>
      <c r="S18" s="278">
        <v>1.9443999999999999E-2</v>
      </c>
      <c r="T18" s="278">
        <v>2.5641000000000001E-2</v>
      </c>
      <c r="U18" s="278">
        <v>0.62393100000000001</v>
      </c>
      <c r="V18" s="278">
        <v>0.35042699999999999</v>
      </c>
      <c r="W18" s="278">
        <v>0.97822799999999999</v>
      </c>
      <c r="X18" s="278">
        <v>2.1770999999999999E-2</v>
      </c>
      <c r="Y18" s="278">
        <v>2.29E-2</v>
      </c>
      <c r="Z18" s="278">
        <v>0.60305299999999995</v>
      </c>
      <c r="AA18" s="278">
        <v>0.37404500000000002</v>
      </c>
      <c r="AB18" s="278">
        <v>1.828E-3</v>
      </c>
      <c r="AC18" s="278">
        <v>1.7949E-2</v>
      </c>
      <c r="AD18" s="278">
        <v>4.8861000000000002E-2</v>
      </c>
    </row>
    <row r="19" spans="1:30" s="1" customFormat="1" x14ac:dyDescent="0.25">
      <c r="A19" s="432" t="s">
        <v>45</v>
      </c>
      <c r="B19" s="276">
        <v>5911</v>
      </c>
      <c r="C19" s="276">
        <v>5770</v>
      </c>
      <c r="D19" s="276">
        <v>141</v>
      </c>
      <c r="E19" s="276">
        <v>4</v>
      </c>
      <c r="F19" s="288">
        <v>78</v>
      </c>
      <c r="G19" s="276">
        <v>59</v>
      </c>
      <c r="H19" s="276">
        <v>5807</v>
      </c>
      <c r="I19" s="276">
        <v>104</v>
      </c>
      <c r="J19" s="276">
        <v>2</v>
      </c>
      <c r="K19" s="276">
        <v>77</v>
      </c>
      <c r="L19" s="276">
        <v>25</v>
      </c>
      <c r="M19" s="276">
        <v>5825</v>
      </c>
      <c r="N19" s="276">
        <v>86</v>
      </c>
      <c r="O19" s="276">
        <v>4</v>
      </c>
      <c r="P19" s="276">
        <v>68</v>
      </c>
      <c r="Q19" s="276">
        <v>14</v>
      </c>
      <c r="R19" s="276">
        <v>5791</v>
      </c>
      <c r="S19" s="276">
        <v>120</v>
      </c>
      <c r="T19" s="276">
        <v>3</v>
      </c>
      <c r="U19" s="276">
        <v>88</v>
      </c>
      <c r="V19" s="276">
        <v>29</v>
      </c>
      <c r="W19" s="276">
        <v>5799</v>
      </c>
      <c r="X19" s="276">
        <v>112</v>
      </c>
      <c r="Y19" s="276">
        <v>5</v>
      </c>
      <c r="Z19" s="276">
        <v>81</v>
      </c>
      <c r="AA19" s="276">
        <v>26</v>
      </c>
      <c r="AB19" s="276">
        <v>10</v>
      </c>
      <c r="AC19" s="276">
        <v>126</v>
      </c>
      <c r="AD19" s="276">
        <v>100</v>
      </c>
    </row>
    <row r="20" spans="1:30" s="1" customFormat="1" x14ac:dyDescent="0.25">
      <c r="A20" s="433"/>
      <c r="B20" s="277" t="s">
        <v>37</v>
      </c>
      <c r="C20" s="278">
        <v>0.97614599999999996</v>
      </c>
      <c r="D20" s="278">
        <v>2.3852999999999999E-2</v>
      </c>
      <c r="E20" s="278">
        <v>2.8368000000000001E-2</v>
      </c>
      <c r="F20" s="289">
        <v>0.55319099999999999</v>
      </c>
      <c r="G20" s="278">
        <v>0.41843900000000001</v>
      </c>
      <c r="H20" s="278">
        <v>0.98240499999999997</v>
      </c>
      <c r="I20" s="278">
        <v>1.7593999999999999E-2</v>
      </c>
      <c r="J20" s="278">
        <v>1.9230000000000001E-2</v>
      </c>
      <c r="K20" s="278">
        <v>0.74038400000000004</v>
      </c>
      <c r="L20" s="278">
        <v>0.24038399999999999</v>
      </c>
      <c r="M20" s="278">
        <v>0.98545000000000005</v>
      </c>
      <c r="N20" s="278">
        <v>1.4548999999999999E-2</v>
      </c>
      <c r="O20" s="278">
        <v>4.6510999999999997E-2</v>
      </c>
      <c r="P20" s="278">
        <v>0.79069699999999998</v>
      </c>
      <c r="Q20" s="278">
        <v>0.16278999999999999</v>
      </c>
      <c r="R20" s="278">
        <v>0.97969799999999996</v>
      </c>
      <c r="S20" s="278">
        <v>2.0301E-2</v>
      </c>
      <c r="T20" s="278">
        <v>2.5000000000000001E-2</v>
      </c>
      <c r="U20" s="278">
        <v>0.73333300000000001</v>
      </c>
      <c r="V20" s="278">
        <v>0.24166599999999999</v>
      </c>
      <c r="W20" s="278">
        <v>0.98105200000000004</v>
      </c>
      <c r="X20" s="278">
        <v>1.8946999999999999E-2</v>
      </c>
      <c r="Y20" s="278">
        <v>4.4642000000000001E-2</v>
      </c>
      <c r="Z20" s="278">
        <v>0.72321400000000002</v>
      </c>
      <c r="AA20" s="278">
        <v>0.23214199999999999</v>
      </c>
      <c r="AB20" s="278">
        <v>1.691E-3</v>
      </c>
      <c r="AC20" s="278">
        <v>2.1316000000000002E-2</v>
      </c>
      <c r="AD20" s="278">
        <v>1.6917000000000001E-2</v>
      </c>
    </row>
    <row r="21" spans="1:30" s="1" customFormat="1" x14ac:dyDescent="0.25">
      <c r="A21" s="432" t="s">
        <v>46</v>
      </c>
      <c r="B21" s="276">
        <v>5858</v>
      </c>
      <c r="C21" s="276">
        <v>5697</v>
      </c>
      <c r="D21" s="276">
        <v>161</v>
      </c>
      <c r="E21" s="277" t="s">
        <v>36</v>
      </c>
      <c r="F21" s="290" t="s">
        <v>36</v>
      </c>
      <c r="G21" s="277" t="s">
        <v>36</v>
      </c>
      <c r="H21" s="276">
        <v>5721</v>
      </c>
      <c r="I21" s="276">
        <v>137</v>
      </c>
      <c r="J21" s="277" t="s">
        <v>36</v>
      </c>
      <c r="K21" s="277" t="s">
        <v>36</v>
      </c>
      <c r="L21" s="277" t="s">
        <v>36</v>
      </c>
      <c r="M21" s="276">
        <v>5740</v>
      </c>
      <c r="N21" s="276">
        <v>118</v>
      </c>
      <c r="O21" s="277" t="s">
        <v>36</v>
      </c>
      <c r="P21" s="277" t="s">
        <v>36</v>
      </c>
      <c r="Q21" s="277" t="s">
        <v>36</v>
      </c>
      <c r="R21" s="276">
        <v>5714</v>
      </c>
      <c r="S21" s="276">
        <v>144</v>
      </c>
      <c r="T21" s="277" t="s">
        <v>36</v>
      </c>
      <c r="U21" s="277" t="s">
        <v>36</v>
      </c>
      <c r="V21" s="277" t="s">
        <v>36</v>
      </c>
      <c r="W21" s="276">
        <v>5703</v>
      </c>
      <c r="X21" s="276">
        <v>155</v>
      </c>
      <c r="Y21" s="277" t="s">
        <v>36</v>
      </c>
      <c r="Z21" s="277" t="s">
        <v>36</v>
      </c>
      <c r="AA21" s="277" t="s">
        <v>36</v>
      </c>
      <c r="AB21" s="276">
        <v>8</v>
      </c>
      <c r="AC21" s="276">
        <v>129</v>
      </c>
      <c r="AD21" s="276">
        <v>137</v>
      </c>
    </row>
    <row r="22" spans="1:30" s="1" customFormat="1" x14ac:dyDescent="0.25">
      <c r="A22" s="433"/>
      <c r="B22" s="277" t="s">
        <v>37</v>
      </c>
      <c r="C22" s="278">
        <v>0.97251600000000005</v>
      </c>
      <c r="D22" s="278">
        <v>2.7483E-2</v>
      </c>
      <c r="E22" s="277" t="s">
        <v>36</v>
      </c>
      <c r="F22" s="290" t="s">
        <v>36</v>
      </c>
      <c r="G22" s="277" t="s">
        <v>36</v>
      </c>
      <c r="H22" s="278">
        <v>0.97661299999999995</v>
      </c>
      <c r="I22" s="278">
        <v>2.3386000000000001E-2</v>
      </c>
      <c r="J22" s="277" t="s">
        <v>36</v>
      </c>
      <c r="K22" s="277" t="s">
        <v>36</v>
      </c>
      <c r="L22" s="277" t="s">
        <v>36</v>
      </c>
      <c r="M22" s="278">
        <v>0.97985599999999995</v>
      </c>
      <c r="N22" s="278">
        <v>2.0143000000000001E-2</v>
      </c>
      <c r="O22" s="277" t="s">
        <v>36</v>
      </c>
      <c r="P22" s="277" t="s">
        <v>36</v>
      </c>
      <c r="Q22" s="277" t="s">
        <v>36</v>
      </c>
      <c r="R22" s="278">
        <v>0.97541800000000001</v>
      </c>
      <c r="S22" s="278">
        <v>2.4580999999999999E-2</v>
      </c>
      <c r="T22" s="277" t="s">
        <v>36</v>
      </c>
      <c r="U22" s="277" t="s">
        <v>36</v>
      </c>
      <c r="V22" s="277" t="s">
        <v>36</v>
      </c>
      <c r="W22" s="278">
        <v>0.97353999999999996</v>
      </c>
      <c r="X22" s="278">
        <v>2.6459E-2</v>
      </c>
      <c r="Y22" s="277" t="s">
        <v>36</v>
      </c>
      <c r="Z22" s="277" t="s">
        <v>36</v>
      </c>
      <c r="AA22" s="277" t="s">
        <v>36</v>
      </c>
      <c r="AB22" s="278">
        <v>1.3649999999999999E-3</v>
      </c>
      <c r="AC22" s="278">
        <v>2.2020999999999999E-2</v>
      </c>
      <c r="AD22" s="278">
        <v>2.3386000000000001E-2</v>
      </c>
    </row>
    <row r="23" spans="1:30" s="1" customFormat="1" x14ac:dyDescent="0.25">
      <c r="A23" s="432" t="s">
        <v>47</v>
      </c>
      <c r="B23" s="276">
        <v>5817</v>
      </c>
      <c r="C23" s="276">
        <v>5692</v>
      </c>
      <c r="D23" s="276">
        <v>125</v>
      </c>
      <c r="E23" s="277" t="s">
        <v>36</v>
      </c>
      <c r="F23" s="290" t="s">
        <v>36</v>
      </c>
      <c r="G23" s="277" t="s">
        <v>36</v>
      </c>
      <c r="H23" s="276">
        <v>5699</v>
      </c>
      <c r="I23" s="276">
        <v>118</v>
      </c>
      <c r="J23" s="277" t="s">
        <v>36</v>
      </c>
      <c r="K23" s="277" t="s">
        <v>36</v>
      </c>
      <c r="L23" s="277" t="s">
        <v>36</v>
      </c>
      <c r="M23" s="276">
        <v>5723</v>
      </c>
      <c r="N23" s="276">
        <v>94</v>
      </c>
      <c r="O23" s="277" t="s">
        <v>36</v>
      </c>
      <c r="P23" s="277" t="s">
        <v>36</v>
      </c>
      <c r="Q23" s="277" t="s">
        <v>36</v>
      </c>
      <c r="R23" s="276">
        <v>5693</v>
      </c>
      <c r="S23" s="276">
        <v>124</v>
      </c>
      <c r="T23" s="277" t="s">
        <v>36</v>
      </c>
      <c r="U23" s="277" t="s">
        <v>36</v>
      </c>
      <c r="V23" s="277" t="s">
        <v>36</v>
      </c>
      <c r="W23" s="276">
        <v>5688</v>
      </c>
      <c r="X23" s="276">
        <v>129</v>
      </c>
      <c r="Y23" s="277" t="s">
        <v>36</v>
      </c>
      <c r="Z23" s="277" t="s">
        <v>36</v>
      </c>
      <c r="AA23" s="277" t="s">
        <v>36</v>
      </c>
      <c r="AB23" s="276">
        <v>13</v>
      </c>
      <c r="AC23" s="276">
        <v>124</v>
      </c>
      <c r="AD23" s="276">
        <v>99</v>
      </c>
    </row>
    <row r="24" spans="1:30" s="1" customFormat="1" x14ac:dyDescent="0.25">
      <c r="A24" s="433"/>
      <c r="B24" s="277" t="s">
        <v>37</v>
      </c>
      <c r="C24" s="278">
        <v>0.97851100000000002</v>
      </c>
      <c r="D24" s="278">
        <v>2.1488E-2</v>
      </c>
      <c r="E24" s="277" t="s">
        <v>36</v>
      </c>
      <c r="F24" s="290" t="s">
        <v>36</v>
      </c>
      <c r="G24" s="277" t="s">
        <v>36</v>
      </c>
      <c r="H24" s="278">
        <v>0.97971399999999997</v>
      </c>
      <c r="I24" s="278">
        <v>2.0285000000000001E-2</v>
      </c>
      <c r="J24" s="277" t="s">
        <v>36</v>
      </c>
      <c r="K24" s="277" t="s">
        <v>36</v>
      </c>
      <c r="L24" s="277" t="s">
        <v>36</v>
      </c>
      <c r="M24" s="278">
        <v>0.98384000000000005</v>
      </c>
      <c r="N24" s="278">
        <v>1.6159E-2</v>
      </c>
      <c r="O24" s="277" t="s">
        <v>36</v>
      </c>
      <c r="P24" s="277" t="s">
        <v>36</v>
      </c>
      <c r="Q24" s="277" t="s">
        <v>36</v>
      </c>
      <c r="R24" s="278">
        <v>0.97868299999999997</v>
      </c>
      <c r="S24" s="278">
        <v>2.1316000000000002E-2</v>
      </c>
      <c r="T24" s="277" t="s">
        <v>36</v>
      </c>
      <c r="U24" s="277" t="s">
        <v>36</v>
      </c>
      <c r="V24" s="277" t="s">
        <v>36</v>
      </c>
      <c r="W24" s="278">
        <v>0.977823</v>
      </c>
      <c r="X24" s="278">
        <v>2.2176000000000001E-2</v>
      </c>
      <c r="Y24" s="277" t="s">
        <v>36</v>
      </c>
      <c r="Z24" s="277" t="s">
        <v>36</v>
      </c>
      <c r="AA24" s="277" t="s">
        <v>36</v>
      </c>
      <c r="AB24" s="278">
        <v>2.2339999999999999E-3</v>
      </c>
      <c r="AC24" s="278">
        <v>2.1316000000000002E-2</v>
      </c>
      <c r="AD24" s="278">
        <v>1.7018999999999999E-2</v>
      </c>
    </row>
    <row r="25" spans="1:30" s="1" customFormat="1" x14ac:dyDescent="0.25">
      <c r="A25" s="432" t="s">
        <v>48</v>
      </c>
      <c r="B25" s="276">
        <v>5627</v>
      </c>
      <c r="C25" s="276">
        <v>5500</v>
      </c>
      <c r="D25" s="276">
        <v>127</v>
      </c>
      <c r="E25" s="277" t="s">
        <v>36</v>
      </c>
      <c r="F25" s="290" t="s">
        <v>36</v>
      </c>
      <c r="G25" s="277" t="s">
        <v>36</v>
      </c>
      <c r="H25" s="276">
        <v>5531</v>
      </c>
      <c r="I25" s="276">
        <v>96</v>
      </c>
      <c r="J25" s="277" t="s">
        <v>36</v>
      </c>
      <c r="K25" s="277" t="s">
        <v>36</v>
      </c>
      <c r="L25" s="277" t="s">
        <v>36</v>
      </c>
      <c r="M25" s="276">
        <v>5550</v>
      </c>
      <c r="N25" s="276">
        <v>77</v>
      </c>
      <c r="O25" s="277" t="s">
        <v>36</v>
      </c>
      <c r="P25" s="277" t="s">
        <v>36</v>
      </c>
      <c r="Q25" s="277" t="s">
        <v>36</v>
      </c>
      <c r="R25" s="276">
        <v>5506</v>
      </c>
      <c r="S25" s="276">
        <v>121</v>
      </c>
      <c r="T25" s="277" t="s">
        <v>36</v>
      </c>
      <c r="U25" s="277" t="s">
        <v>36</v>
      </c>
      <c r="V25" s="277" t="s">
        <v>36</v>
      </c>
      <c r="W25" s="276">
        <v>5493</v>
      </c>
      <c r="X25" s="276">
        <v>134</v>
      </c>
      <c r="Y25" s="277" t="s">
        <v>36</v>
      </c>
      <c r="Z25" s="277" t="s">
        <v>36</v>
      </c>
      <c r="AA25" s="277" t="s">
        <v>36</v>
      </c>
      <c r="AB25" s="276">
        <v>1</v>
      </c>
      <c r="AC25" s="276">
        <v>108</v>
      </c>
      <c r="AD25" s="276">
        <v>103</v>
      </c>
    </row>
    <row r="26" spans="1:30" s="1" customFormat="1" x14ac:dyDescent="0.25">
      <c r="A26" s="433"/>
      <c r="B26" s="277" t="s">
        <v>37</v>
      </c>
      <c r="C26" s="278">
        <v>0.97743000000000002</v>
      </c>
      <c r="D26" s="278">
        <v>2.2568999999999999E-2</v>
      </c>
      <c r="E26" s="277" t="s">
        <v>36</v>
      </c>
      <c r="F26" s="290" t="s">
        <v>36</v>
      </c>
      <c r="G26" s="277" t="s">
        <v>36</v>
      </c>
      <c r="H26" s="278">
        <v>0.98293900000000001</v>
      </c>
      <c r="I26" s="278">
        <v>1.7059999999999999E-2</v>
      </c>
      <c r="J26" s="277" t="s">
        <v>36</v>
      </c>
      <c r="K26" s="277" t="s">
        <v>36</v>
      </c>
      <c r="L26" s="277" t="s">
        <v>36</v>
      </c>
      <c r="M26" s="278">
        <v>0.98631500000000005</v>
      </c>
      <c r="N26" s="278">
        <v>1.3684E-2</v>
      </c>
      <c r="O26" s="277" t="s">
        <v>36</v>
      </c>
      <c r="P26" s="277" t="s">
        <v>36</v>
      </c>
      <c r="Q26" s="277" t="s">
        <v>36</v>
      </c>
      <c r="R26" s="278">
        <v>0.97849600000000003</v>
      </c>
      <c r="S26" s="278">
        <v>2.1503000000000001E-2</v>
      </c>
      <c r="T26" s="277" t="s">
        <v>36</v>
      </c>
      <c r="U26" s="277" t="s">
        <v>36</v>
      </c>
      <c r="V26" s="277" t="s">
        <v>36</v>
      </c>
      <c r="W26" s="278">
        <v>0.976186</v>
      </c>
      <c r="X26" s="278">
        <v>2.3813000000000001E-2</v>
      </c>
      <c r="Y26" s="277" t="s">
        <v>36</v>
      </c>
      <c r="Z26" s="277" t="s">
        <v>36</v>
      </c>
      <c r="AA26" s="277" t="s">
        <v>36</v>
      </c>
      <c r="AB26" s="278">
        <v>1.7699999999999999E-4</v>
      </c>
      <c r="AC26" s="278">
        <v>1.9193000000000002E-2</v>
      </c>
      <c r="AD26" s="278">
        <v>1.8304000000000001E-2</v>
      </c>
    </row>
    <row r="27" spans="1:30" s="1" customFormat="1" x14ac:dyDescent="0.25">
      <c r="A27" s="432" t="s">
        <v>49</v>
      </c>
      <c r="B27" s="276">
        <v>5595</v>
      </c>
      <c r="C27" s="276">
        <v>5503</v>
      </c>
      <c r="D27" s="276">
        <v>92</v>
      </c>
      <c r="E27" s="277" t="s">
        <v>36</v>
      </c>
      <c r="F27" s="290" t="s">
        <v>36</v>
      </c>
      <c r="G27" s="277" t="s">
        <v>36</v>
      </c>
      <c r="H27" s="276">
        <v>5510</v>
      </c>
      <c r="I27" s="276">
        <v>85</v>
      </c>
      <c r="J27" s="277" t="s">
        <v>36</v>
      </c>
      <c r="K27" s="277" t="s">
        <v>36</v>
      </c>
      <c r="L27" s="277" t="s">
        <v>36</v>
      </c>
      <c r="M27" s="276">
        <v>5512</v>
      </c>
      <c r="N27" s="276">
        <v>83</v>
      </c>
      <c r="O27" s="277" t="s">
        <v>36</v>
      </c>
      <c r="P27" s="277" t="s">
        <v>36</v>
      </c>
      <c r="Q27" s="277" t="s">
        <v>36</v>
      </c>
      <c r="R27" s="276">
        <v>5483</v>
      </c>
      <c r="S27" s="276">
        <v>112</v>
      </c>
      <c r="T27" s="277" t="s">
        <v>36</v>
      </c>
      <c r="U27" s="277" t="s">
        <v>36</v>
      </c>
      <c r="V27" s="277" t="s">
        <v>36</v>
      </c>
      <c r="W27" s="276">
        <v>5476</v>
      </c>
      <c r="X27" s="276">
        <v>119</v>
      </c>
      <c r="Y27" s="277" t="s">
        <v>36</v>
      </c>
      <c r="Z27" s="277" t="s">
        <v>36</v>
      </c>
      <c r="AA27" s="277" t="s">
        <v>36</v>
      </c>
      <c r="AB27" s="276">
        <v>9</v>
      </c>
      <c r="AC27" s="276">
        <v>88</v>
      </c>
      <c r="AD27" s="276">
        <v>98</v>
      </c>
    </row>
    <row r="28" spans="1:30" s="1" customFormat="1" x14ac:dyDescent="0.25">
      <c r="A28" s="433"/>
      <c r="B28" s="277" t="s">
        <v>37</v>
      </c>
      <c r="C28" s="278">
        <v>0.98355599999999999</v>
      </c>
      <c r="D28" s="278">
        <v>1.6442999999999999E-2</v>
      </c>
      <c r="E28" s="277" t="s">
        <v>36</v>
      </c>
      <c r="F28" s="290" t="s">
        <v>36</v>
      </c>
      <c r="G28" s="277" t="s">
        <v>36</v>
      </c>
      <c r="H28" s="278">
        <v>0.98480699999999999</v>
      </c>
      <c r="I28" s="278">
        <v>1.5192000000000001E-2</v>
      </c>
      <c r="J28" s="277" t="s">
        <v>36</v>
      </c>
      <c r="K28" s="277" t="s">
        <v>36</v>
      </c>
      <c r="L28" s="277" t="s">
        <v>36</v>
      </c>
      <c r="M28" s="278">
        <v>0.98516499999999996</v>
      </c>
      <c r="N28" s="278">
        <v>1.4834E-2</v>
      </c>
      <c r="O28" s="277" t="s">
        <v>36</v>
      </c>
      <c r="P28" s="277" t="s">
        <v>36</v>
      </c>
      <c r="Q28" s="277" t="s">
        <v>36</v>
      </c>
      <c r="R28" s="278">
        <v>0.97998200000000002</v>
      </c>
      <c r="S28" s="278">
        <v>2.0017E-2</v>
      </c>
      <c r="T28" s="277" t="s">
        <v>36</v>
      </c>
      <c r="U28" s="277" t="s">
        <v>36</v>
      </c>
      <c r="V28" s="277" t="s">
        <v>36</v>
      </c>
      <c r="W28" s="278">
        <v>0.97873100000000002</v>
      </c>
      <c r="X28" s="278">
        <v>2.1267999999999999E-2</v>
      </c>
      <c r="Y28" s="277" t="s">
        <v>36</v>
      </c>
      <c r="Z28" s="277" t="s">
        <v>36</v>
      </c>
      <c r="AA28" s="277" t="s">
        <v>36</v>
      </c>
      <c r="AB28" s="278">
        <v>1.6080000000000001E-3</v>
      </c>
      <c r="AC28" s="278">
        <v>1.5727999999999999E-2</v>
      </c>
      <c r="AD28" s="278">
        <v>1.7514999999999999E-2</v>
      </c>
    </row>
    <row r="29" spans="1:30" s="1" customFormat="1" x14ac:dyDescent="0.25">
      <c r="A29" s="280" t="s">
        <v>50</v>
      </c>
      <c r="B29" s="279">
        <v>77037</v>
      </c>
      <c r="C29" s="279">
        <v>74792</v>
      </c>
      <c r="D29" s="279">
        <v>2245</v>
      </c>
      <c r="E29" s="279"/>
      <c r="F29" s="291"/>
      <c r="G29" s="279"/>
      <c r="H29" s="279">
        <v>74974</v>
      </c>
      <c r="I29" s="279">
        <v>2063</v>
      </c>
      <c r="J29" s="279"/>
      <c r="K29" s="279"/>
      <c r="L29" s="279"/>
      <c r="M29" s="279">
        <v>75160</v>
      </c>
      <c r="N29" s="279">
        <v>1877</v>
      </c>
      <c r="O29" s="279"/>
      <c r="P29" s="279"/>
      <c r="Q29" s="279"/>
      <c r="R29" s="279">
        <v>74793</v>
      </c>
      <c r="S29" s="279">
        <v>2244</v>
      </c>
      <c r="T29" s="279"/>
      <c r="U29" s="279"/>
      <c r="V29" s="279"/>
      <c r="W29" s="279">
        <v>74514</v>
      </c>
      <c r="X29" s="279">
        <v>2523</v>
      </c>
      <c r="Y29" s="279"/>
      <c r="Z29" s="279"/>
      <c r="AA29" s="279"/>
      <c r="AB29" s="279">
        <v>142</v>
      </c>
      <c r="AC29" s="279">
        <v>1992</v>
      </c>
      <c r="AD29" s="279">
        <v>1992</v>
      </c>
    </row>
    <row r="30" spans="1:30" s="1" customFormat="1" x14ac:dyDescent="0.25"/>
    <row r="31" spans="1:30" s="1" customFormat="1" x14ac:dyDescent="0.25"/>
    <row r="32" spans="1:30" s="1" customFormat="1" x14ac:dyDescent="0.25"/>
    <row r="33" spans="1:36" s="1" customFormat="1" ht="21.75" customHeight="1" x14ac:dyDescent="0.25">
      <c r="A33" s="437" t="s">
        <v>52</v>
      </c>
      <c r="B33" s="437"/>
      <c r="C33" s="437"/>
      <c r="D33" s="437"/>
      <c r="E33" s="437"/>
      <c r="F33" s="437"/>
      <c r="G33" s="437"/>
      <c r="H33" s="437"/>
      <c r="I33" s="437"/>
      <c r="J33" s="437"/>
      <c r="K33" s="437"/>
      <c r="L33" s="437"/>
      <c r="M33" s="437"/>
      <c r="N33" s="437"/>
      <c r="O33" s="437"/>
      <c r="P33" s="437"/>
      <c r="Q33" s="437"/>
      <c r="R33" s="437"/>
      <c r="S33" s="437"/>
      <c r="T33" s="437"/>
      <c r="U33" s="437"/>
      <c r="V33" s="437"/>
      <c r="W33" s="437"/>
      <c r="X33" s="437"/>
      <c r="Y33" s="437"/>
      <c r="Z33" s="437"/>
      <c r="AA33" s="440"/>
      <c r="AB33" s="434" t="s">
        <v>54</v>
      </c>
      <c r="AC33" s="435"/>
      <c r="AD33" s="436"/>
      <c r="AE33" s="296"/>
      <c r="AF33" s="296"/>
      <c r="AG33" s="296"/>
      <c r="AH33" s="296"/>
      <c r="AI33" s="296"/>
      <c r="AJ33" s="296"/>
    </row>
    <row r="34" spans="1:36" s="4" customFormat="1" ht="39" customHeight="1" x14ac:dyDescent="0.25">
      <c r="A34" s="5" t="s">
        <v>0</v>
      </c>
      <c r="B34" s="2" t="s">
        <v>1</v>
      </c>
      <c r="C34" s="2" t="s">
        <v>2</v>
      </c>
      <c r="D34" s="2" t="s">
        <v>3</v>
      </c>
      <c r="E34" s="3" t="s">
        <v>4</v>
      </c>
      <c r="F34" s="275" t="s">
        <v>5</v>
      </c>
      <c r="G34" s="3" t="s">
        <v>6</v>
      </c>
      <c r="H34" s="2" t="s">
        <v>7</v>
      </c>
      <c r="I34" s="2" t="s">
        <v>8</v>
      </c>
      <c r="J34" s="3" t="s">
        <v>9</v>
      </c>
      <c r="K34" s="3" t="s">
        <v>10</v>
      </c>
      <c r="L34" s="3" t="s">
        <v>11</v>
      </c>
      <c r="M34" s="2" t="s">
        <v>12</v>
      </c>
      <c r="N34" s="2" t="s">
        <v>13</v>
      </c>
      <c r="O34" s="3" t="s">
        <v>14</v>
      </c>
      <c r="P34" s="3" t="s">
        <v>15</v>
      </c>
      <c r="Q34" s="3" t="s">
        <v>16</v>
      </c>
      <c r="R34" s="2" t="s">
        <v>17</v>
      </c>
      <c r="S34" s="2" t="s">
        <v>18</v>
      </c>
      <c r="T34" s="3" t="s">
        <v>19</v>
      </c>
      <c r="U34" s="3" t="s">
        <v>20</v>
      </c>
      <c r="V34" s="3" t="s">
        <v>21</v>
      </c>
      <c r="W34" s="2" t="s">
        <v>22</v>
      </c>
      <c r="X34" s="2" t="s">
        <v>23</v>
      </c>
      <c r="Y34" s="3" t="s">
        <v>24</v>
      </c>
      <c r="Z34" s="3" t="s">
        <v>25</v>
      </c>
      <c r="AA34" s="3" t="s">
        <v>26</v>
      </c>
      <c r="AB34" s="2" t="s">
        <v>27</v>
      </c>
      <c r="AC34" s="2" t="s">
        <v>28</v>
      </c>
      <c r="AD34" s="2" t="s">
        <v>29</v>
      </c>
      <c r="AE34" s="2" t="s">
        <v>30</v>
      </c>
      <c r="AF34" s="2" t="s">
        <v>31</v>
      </c>
      <c r="AG34" s="2" t="s">
        <v>32</v>
      </c>
      <c r="AH34" s="3" t="s">
        <v>33</v>
      </c>
      <c r="AI34" s="3" t="s">
        <v>51</v>
      </c>
      <c r="AJ34" s="3" t="s">
        <v>34</v>
      </c>
    </row>
    <row r="35" spans="1:36" x14ac:dyDescent="0.25">
      <c r="A35" s="430" t="s">
        <v>35</v>
      </c>
      <c r="B35" s="415">
        <v>456</v>
      </c>
      <c r="C35" s="415">
        <v>380</v>
      </c>
      <c r="D35" s="415">
        <v>76</v>
      </c>
      <c r="E35" s="415">
        <v>1</v>
      </c>
      <c r="F35" s="419">
        <v>45</v>
      </c>
      <c r="G35" s="415">
        <v>30</v>
      </c>
      <c r="H35" s="415">
        <v>379</v>
      </c>
      <c r="I35" s="415">
        <v>77</v>
      </c>
      <c r="J35" s="415">
        <v>0</v>
      </c>
      <c r="K35" s="415">
        <v>47</v>
      </c>
      <c r="L35" s="415">
        <v>30</v>
      </c>
      <c r="M35" s="415">
        <v>387</v>
      </c>
      <c r="N35" s="415">
        <v>69</v>
      </c>
      <c r="O35" s="415">
        <v>0</v>
      </c>
      <c r="P35" s="415">
        <v>45</v>
      </c>
      <c r="Q35" s="415">
        <v>24</v>
      </c>
      <c r="R35" s="415">
        <v>377</v>
      </c>
      <c r="S35" s="415">
        <v>79</v>
      </c>
      <c r="T35" s="415">
        <v>0</v>
      </c>
      <c r="U35" s="415">
        <v>51</v>
      </c>
      <c r="V35" s="415">
        <v>28</v>
      </c>
      <c r="W35" s="415">
        <v>373</v>
      </c>
      <c r="X35" s="415">
        <v>83</v>
      </c>
      <c r="Y35" s="415">
        <v>1</v>
      </c>
      <c r="Z35" s="415">
        <v>44</v>
      </c>
      <c r="AA35" s="415">
        <v>38</v>
      </c>
      <c r="AB35" s="415">
        <v>1</v>
      </c>
      <c r="AC35" s="415">
        <v>52</v>
      </c>
      <c r="AD35" s="415">
        <v>52</v>
      </c>
      <c r="AE35" s="416" t="s">
        <v>36</v>
      </c>
      <c r="AF35" s="416" t="s">
        <v>36</v>
      </c>
      <c r="AG35" s="416" t="s">
        <v>36</v>
      </c>
      <c r="AH35" s="416" t="s">
        <v>36</v>
      </c>
      <c r="AI35" s="416" t="s">
        <v>36</v>
      </c>
      <c r="AJ35" s="416" t="s">
        <v>36</v>
      </c>
    </row>
    <row r="36" spans="1:36" x14ac:dyDescent="0.25">
      <c r="A36" s="431"/>
      <c r="B36" s="416" t="s">
        <v>37</v>
      </c>
      <c r="C36" s="417">
        <v>0.83333299999999999</v>
      </c>
      <c r="D36" s="417">
        <v>0.16666600000000001</v>
      </c>
      <c r="E36" s="417">
        <v>1.3157E-2</v>
      </c>
      <c r="F36" s="420">
        <v>0.59210499999999999</v>
      </c>
      <c r="G36" s="417">
        <v>0.39473599999999998</v>
      </c>
      <c r="H36" s="417">
        <v>0.83113999999999999</v>
      </c>
      <c r="I36" s="417">
        <v>0.16885900000000001</v>
      </c>
      <c r="J36" s="417">
        <v>0</v>
      </c>
      <c r="K36" s="417">
        <v>0.61038899999999996</v>
      </c>
      <c r="L36" s="417">
        <v>0.38961000000000001</v>
      </c>
      <c r="M36" s="417">
        <v>0.84868399999999999</v>
      </c>
      <c r="N36" s="417">
        <v>0.15131500000000001</v>
      </c>
      <c r="O36" s="417">
        <v>0</v>
      </c>
      <c r="P36" s="417">
        <v>0.652173</v>
      </c>
      <c r="Q36" s="417">
        <v>0.34782600000000002</v>
      </c>
      <c r="R36" s="417">
        <v>0.82675399999999999</v>
      </c>
      <c r="S36" s="417">
        <v>0.17324500000000001</v>
      </c>
      <c r="T36" s="417">
        <v>0</v>
      </c>
      <c r="U36" s="417">
        <v>0.64556899999999995</v>
      </c>
      <c r="V36" s="417">
        <v>0.35443000000000002</v>
      </c>
      <c r="W36" s="417">
        <v>0.81798199999999999</v>
      </c>
      <c r="X36" s="417">
        <v>0.18201700000000001</v>
      </c>
      <c r="Y36" s="417">
        <v>1.2048E-2</v>
      </c>
      <c r="Z36" s="417">
        <v>0.53012000000000004</v>
      </c>
      <c r="AA36" s="417">
        <v>0.45783099999999999</v>
      </c>
      <c r="AB36" s="417">
        <v>2.1919999999999999E-3</v>
      </c>
      <c r="AC36" s="417">
        <v>0.114035</v>
      </c>
      <c r="AD36" s="417">
        <v>0.114035</v>
      </c>
      <c r="AE36" s="416" t="s">
        <v>37</v>
      </c>
      <c r="AF36" s="416" t="s">
        <v>36</v>
      </c>
      <c r="AG36" s="416" t="s">
        <v>36</v>
      </c>
      <c r="AH36" s="416" t="s">
        <v>36</v>
      </c>
      <c r="AI36" s="416" t="s">
        <v>36</v>
      </c>
      <c r="AJ36" s="416" t="s">
        <v>36</v>
      </c>
    </row>
    <row r="37" spans="1:36" x14ac:dyDescent="0.25">
      <c r="A37" s="430" t="s">
        <v>38</v>
      </c>
      <c r="B37" s="415">
        <v>390</v>
      </c>
      <c r="C37" s="415">
        <v>341</v>
      </c>
      <c r="D37" s="415">
        <v>49</v>
      </c>
      <c r="E37" s="415">
        <v>0</v>
      </c>
      <c r="F37" s="419">
        <v>38</v>
      </c>
      <c r="G37" s="415">
        <v>11</v>
      </c>
      <c r="H37" s="415">
        <v>337</v>
      </c>
      <c r="I37" s="415">
        <v>53</v>
      </c>
      <c r="J37" s="415">
        <v>0</v>
      </c>
      <c r="K37" s="415">
        <v>40</v>
      </c>
      <c r="L37" s="415">
        <v>13</v>
      </c>
      <c r="M37" s="415">
        <v>334</v>
      </c>
      <c r="N37" s="415">
        <v>56</v>
      </c>
      <c r="O37" s="415">
        <v>0</v>
      </c>
      <c r="P37" s="415">
        <v>43</v>
      </c>
      <c r="Q37" s="415">
        <v>13</v>
      </c>
      <c r="R37" s="415">
        <v>335</v>
      </c>
      <c r="S37" s="415">
        <v>55</v>
      </c>
      <c r="T37" s="415">
        <v>1</v>
      </c>
      <c r="U37" s="415">
        <v>40</v>
      </c>
      <c r="V37" s="415">
        <v>14</v>
      </c>
      <c r="W37" s="415">
        <v>322</v>
      </c>
      <c r="X37" s="415">
        <v>68</v>
      </c>
      <c r="Y37" s="415">
        <v>0</v>
      </c>
      <c r="Z37" s="415">
        <v>44</v>
      </c>
      <c r="AA37" s="415">
        <v>24</v>
      </c>
      <c r="AB37" s="415">
        <v>1</v>
      </c>
      <c r="AC37" s="415">
        <v>54</v>
      </c>
      <c r="AD37" s="415">
        <v>27</v>
      </c>
      <c r="AE37" s="416" t="s">
        <v>36</v>
      </c>
      <c r="AF37" s="416" t="s">
        <v>36</v>
      </c>
      <c r="AG37" s="416" t="s">
        <v>36</v>
      </c>
      <c r="AH37" s="416" t="s">
        <v>36</v>
      </c>
      <c r="AI37" s="416" t="s">
        <v>36</v>
      </c>
      <c r="AJ37" s="416" t="s">
        <v>36</v>
      </c>
    </row>
    <row r="38" spans="1:36" x14ac:dyDescent="0.25">
      <c r="A38" s="431"/>
      <c r="B38" s="416" t="s">
        <v>37</v>
      </c>
      <c r="C38" s="417">
        <v>0.87435799999999997</v>
      </c>
      <c r="D38" s="417">
        <v>0.125641</v>
      </c>
      <c r="E38" s="417">
        <v>0</v>
      </c>
      <c r="F38" s="420">
        <v>0.77551000000000003</v>
      </c>
      <c r="G38" s="417">
        <v>0.22448899999999999</v>
      </c>
      <c r="H38" s="417">
        <v>0.86410200000000004</v>
      </c>
      <c r="I38" s="417">
        <v>0.13589699999999999</v>
      </c>
      <c r="J38" s="417">
        <v>0</v>
      </c>
      <c r="K38" s="417">
        <v>0.75471600000000005</v>
      </c>
      <c r="L38" s="417">
        <v>0.245283</v>
      </c>
      <c r="M38" s="417">
        <v>0.85641</v>
      </c>
      <c r="N38" s="417">
        <v>0.14358899999999999</v>
      </c>
      <c r="O38" s="417">
        <v>0</v>
      </c>
      <c r="P38" s="417">
        <v>0.76785700000000001</v>
      </c>
      <c r="Q38" s="417">
        <v>0.23214199999999999</v>
      </c>
      <c r="R38" s="417">
        <v>0.85897400000000002</v>
      </c>
      <c r="S38" s="417">
        <v>0.14102500000000001</v>
      </c>
      <c r="T38" s="417">
        <v>1.8180999999999999E-2</v>
      </c>
      <c r="U38" s="417">
        <v>0.72727200000000003</v>
      </c>
      <c r="V38" s="417">
        <v>0.25454500000000002</v>
      </c>
      <c r="W38" s="417">
        <v>0.82564099999999996</v>
      </c>
      <c r="X38" s="417">
        <v>0.17435800000000001</v>
      </c>
      <c r="Y38" s="417">
        <v>0</v>
      </c>
      <c r="Z38" s="417">
        <v>0.64705800000000002</v>
      </c>
      <c r="AA38" s="417">
        <v>0.352941</v>
      </c>
      <c r="AB38" s="417">
        <v>2.5639999999999999E-3</v>
      </c>
      <c r="AC38" s="417">
        <v>0.138461</v>
      </c>
      <c r="AD38" s="417">
        <v>6.923E-2</v>
      </c>
      <c r="AE38" s="416" t="s">
        <v>37</v>
      </c>
      <c r="AF38" s="416" t="s">
        <v>36</v>
      </c>
      <c r="AG38" s="416" t="s">
        <v>36</v>
      </c>
      <c r="AH38" s="416" t="s">
        <v>36</v>
      </c>
      <c r="AI38" s="416" t="s">
        <v>36</v>
      </c>
      <c r="AJ38" s="416" t="s">
        <v>36</v>
      </c>
    </row>
    <row r="39" spans="1:36" x14ac:dyDescent="0.25">
      <c r="A39" s="430" t="s">
        <v>39</v>
      </c>
      <c r="B39" s="415">
        <v>388</v>
      </c>
      <c r="C39" s="415">
        <v>338</v>
      </c>
      <c r="D39" s="415">
        <v>50</v>
      </c>
      <c r="E39" s="416" t="s">
        <v>36</v>
      </c>
      <c r="F39" s="421" t="s">
        <v>36</v>
      </c>
      <c r="G39" s="416" t="s">
        <v>36</v>
      </c>
      <c r="H39" s="415">
        <v>333</v>
      </c>
      <c r="I39" s="415">
        <v>55</v>
      </c>
      <c r="J39" s="416" t="s">
        <v>36</v>
      </c>
      <c r="K39" s="416" t="s">
        <v>36</v>
      </c>
      <c r="L39" s="416" t="s">
        <v>36</v>
      </c>
      <c r="M39" s="415">
        <v>332</v>
      </c>
      <c r="N39" s="415">
        <v>56</v>
      </c>
      <c r="O39" s="416" t="s">
        <v>36</v>
      </c>
      <c r="P39" s="416" t="s">
        <v>36</v>
      </c>
      <c r="Q39" s="416" t="s">
        <v>36</v>
      </c>
      <c r="R39" s="415">
        <v>330</v>
      </c>
      <c r="S39" s="415">
        <v>58</v>
      </c>
      <c r="T39" s="416" t="s">
        <v>36</v>
      </c>
      <c r="U39" s="416" t="s">
        <v>36</v>
      </c>
      <c r="V39" s="416" t="s">
        <v>36</v>
      </c>
      <c r="W39" s="415">
        <v>325</v>
      </c>
      <c r="X39" s="415">
        <v>63</v>
      </c>
      <c r="Y39" s="416" t="s">
        <v>36</v>
      </c>
      <c r="Z39" s="416" t="s">
        <v>36</v>
      </c>
      <c r="AA39" s="416" t="s">
        <v>36</v>
      </c>
      <c r="AB39" s="415">
        <v>1</v>
      </c>
      <c r="AC39" s="415">
        <v>52</v>
      </c>
      <c r="AD39" s="415">
        <v>27</v>
      </c>
      <c r="AE39" s="416" t="s">
        <v>36</v>
      </c>
      <c r="AF39" s="416" t="s">
        <v>36</v>
      </c>
      <c r="AG39" s="416" t="s">
        <v>36</v>
      </c>
      <c r="AH39" s="416" t="s">
        <v>36</v>
      </c>
      <c r="AI39" s="416" t="s">
        <v>36</v>
      </c>
      <c r="AJ39" s="416" t="s">
        <v>36</v>
      </c>
    </row>
    <row r="40" spans="1:36" x14ac:dyDescent="0.25">
      <c r="A40" s="431"/>
      <c r="B40" s="416" t="s">
        <v>37</v>
      </c>
      <c r="C40" s="417">
        <v>0.87113399999999996</v>
      </c>
      <c r="D40" s="417">
        <v>0.12886500000000001</v>
      </c>
      <c r="E40" s="416" t="s">
        <v>36</v>
      </c>
      <c r="F40" s="421" t="s">
        <v>36</v>
      </c>
      <c r="G40" s="416" t="s">
        <v>36</v>
      </c>
      <c r="H40" s="417">
        <v>0.85824699999999998</v>
      </c>
      <c r="I40" s="417">
        <v>0.14175199999999999</v>
      </c>
      <c r="J40" s="416" t="s">
        <v>36</v>
      </c>
      <c r="K40" s="416" t="s">
        <v>36</v>
      </c>
      <c r="L40" s="416" t="s">
        <v>36</v>
      </c>
      <c r="M40" s="417">
        <v>0.85567000000000004</v>
      </c>
      <c r="N40" s="417">
        <v>0.14432900000000001</v>
      </c>
      <c r="O40" s="416" t="s">
        <v>36</v>
      </c>
      <c r="P40" s="416" t="s">
        <v>36</v>
      </c>
      <c r="Q40" s="416" t="s">
        <v>36</v>
      </c>
      <c r="R40" s="417">
        <v>0.85051500000000002</v>
      </c>
      <c r="S40" s="417">
        <v>0.14948400000000001</v>
      </c>
      <c r="T40" s="416" t="s">
        <v>36</v>
      </c>
      <c r="U40" s="416" t="s">
        <v>36</v>
      </c>
      <c r="V40" s="416" t="s">
        <v>36</v>
      </c>
      <c r="W40" s="417">
        <v>0.83762800000000004</v>
      </c>
      <c r="X40" s="417">
        <v>0.16237099999999999</v>
      </c>
      <c r="Y40" s="416" t="s">
        <v>36</v>
      </c>
      <c r="Z40" s="416" t="s">
        <v>36</v>
      </c>
      <c r="AA40" s="416" t="s">
        <v>36</v>
      </c>
      <c r="AB40" s="417">
        <v>2.5769999999999999E-3</v>
      </c>
      <c r="AC40" s="417">
        <v>0.13402</v>
      </c>
      <c r="AD40" s="417">
        <v>6.9586999999999996E-2</v>
      </c>
      <c r="AE40" s="416" t="s">
        <v>37</v>
      </c>
      <c r="AF40" s="416" t="s">
        <v>36</v>
      </c>
      <c r="AG40" s="416" t="s">
        <v>36</v>
      </c>
      <c r="AH40" s="416" t="s">
        <v>36</v>
      </c>
      <c r="AI40" s="416" t="s">
        <v>36</v>
      </c>
      <c r="AJ40" s="416" t="s">
        <v>36</v>
      </c>
    </row>
    <row r="41" spans="1:36" x14ac:dyDescent="0.25">
      <c r="A41" s="430" t="s">
        <v>40</v>
      </c>
      <c r="B41" s="415">
        <v>393</v>
      </c>
      <c r="C41" s="415">
        <v>342</v>
      </c>
      <c r="D41" s="415">
        <v>51</v>
      </c>
      <c r="E41" s="416" t="s">
        <v>36</v>
      </c>
      <c r="F41" s="421" t="s">
        <v>36</v>
      </c>
      <c r="G41" s="416" t="s">
        <v>36</v>
      </c>
      <c r="H41" s="415">
        <v>336</v>
      </c>
      <c r="I41" s="415">
        <v>57</v>
      </c>
      <c r="J41" s="416" t="s">
        <v>36</v>
      </c>
      <c r="K41" s="416" t="s">
        <v>36</v>
      </c>
      <c r="L41" s="416" t="s">
        <v>36</v>
      </c>
      <c r="M41" s="415">
        <v>342</v>
      </c>
      <c r="N41" s="415">
        <v>51</v>
      </c>
      <c r="O41" s="416" t="s">
        <v>36</v>
      </c>
      <c r="P41" s="416" t="s">
        <v>36</v>
      </c>
      <c r="Q41" s="416" t="s">
        <v>36</v>
      </c>
      <c r="R41" s="415">
        <v>337</v>
      </c>
      <c r="S41" s="415">
        <v>56</v>
      </c>
      <c r="T41" s="416" t="s">
        <v>36</v>
      </c>
      <c r="U41" s="416" t="s">
        <v>36</v>
      </c>
      <c r="V41" s="416" t="s">
        <v>36</v>
      </c>
      <c r="W41" s="415">
        <v>342</v>
      </c>
      <c r="X41" s="415">
        <v>51</v>
      </c>
      <c r="Y41" s="416" t="s">
        <v>36</v>
      </c>
      <c r="Z41" s="416" t="s">
        <v>36</v>
      </c>
      <c r="AA41" s="416" t="s">
        <v>36</v>
      </c>
      <c r="AB41" s="415">
        <v>2</v>
      </c>
      <c r="AC41" s="415">
        <v>45</v>
      </c>
      <c r="AD41" s="415">
        <v>22</v>
      </c>
      <c r="AE41" s="416" t="s">
        <v>36</v>
      </c>
      <c r="AF41" s="416" t="s">
        <v>36</v>
      </c>
      <c r="AG41" s="416" t="s">
        <v>36</v>
      </c>
      <c r="AH41" s="416" t="s">
        <v>36</v>
      </c>
      <c r="AI41" s="416" t="s">
        <v>36</v>
      </c>
      <c r="AJ41" s="416" t="s">
        <v>36</v>
      </c>
    </row>
    <row r="42" spans="1:36" x14ac:dyDescent="0.25">
      <c r="A42" s="431"/>
      <c r="B42" s="416" t="s">
        <v>37</v>
      </c>
      <c r="C42" s="417">
        <v>0.87022900000000003</v>
      </c>
      <c r="D42" s="417">
        <v>0.12977</v>
      </c>
      <c r="E42" s="416" t="s">
        <v>36</v>
      </c>
      <c r="F42" s="421" t="s">
        <v>36</v>
      </c>
      <c r="G42" s="416" t="s">
        <v>36</v>
      </c>
      <c r="H42" s="417">
        <v>0.85496099999999997</v>
      </c>
      <c r="I42" s="417">
        <v>0.145038</v>
      </c>
      <c r="J42" s="416" t="s">
        <v>36</v>
      </c>
      <c r="K42" s="416" t="s">
        <v>36</v>
      </c>
      <c r="L42" s="416" t="s">
        <v>36</v>
      </c>
      <c r="M42" s="417">
        <v>0.87022900000000003</v>
      </c>
      <c r="N42" s="417">
        <v>0.12977</v>
      </c>
      <c r="O42" s="416" t="s">
        <v>36</v>
      </c>
      <c r="P42" s="416" t="s">
        <v>36</v>
      </c>
      <c r="Q42" s="416" t="s">
        <v>36</v>
      </c>
      <c r="R42" s="417">
        <v>0.85750599999999999</v>
      </c>
      <c r="S42" s="417">
        <v>0.14249300000000001</v>
      </c>
      <c r="T42" s="416" t="s">
        <v>36</v>
      </c>
      <c r="U42" s="416" t="s">
        <v>36</v>
      </c>
      <c r="V42" s="416" t="s">
        <v>36</v>
      </c>
      <c r="W42" s="417">
        <v>0.87022900000000003</v>
      </c>
      <c r="X42" s="417">
        <v>0.12977</v>
      </c>
      <c r="Y42" s="416" t="s">
        <v>36</v>
      </c>
      <c r="Z42" s="416" t="s">
        <v>36</v>
      </c>
      <c r="AA42" s="416" t="s">
        <v>36</v>
      </c>
      <c r="AB42" s="417">
        <v>5.0889999999999998E-3</v>
      </c>
      <c r="AC42" s="417">
        <v>0.11450299999999999</v>
      </c>
      <c r="AD42" s="417">
        <v>5.5979000000000001E-2</v>
      </c>
      <c r="AE42" s="416" t="s">
        <v>37</v>
      </c>
      <c r="AF42" s="416" t="s">
        <v>36</v>
      </c>
      <c r="AG42" s="416" t="s">
        <v>36</v>
      </c>
      <c r="AH42" s="416" t="s">
        <v>36</v>
      </c>
      <c r="AI42" s="416" t="s">
        <v>36</v>
      </c>
      <c r="AJ42" s="416" t="s">
        <v>36</v>
      </c>
    </row>
    <row r="43" spans="1:36" x14ac:dyDescent="0.25">
      <c r="A43" s="430" t="s">
        <v>41</v>
      </c>
      <c r="B43" s="415">
        <v>452</v>
      </c>
      <c r="C43" s="415">
        <v>404</v>
      </c>
      <c r="D43" s="415">
        <v>48</v>
      </c>
      <c r="E43" s="416" t="s">
        <v>36</v>
      </c>
      <c r="F43" s="421" t="s">
        <v>36</v>
      </c>
      <c r="G43" s="416" t="s">
        <v>36</v>
      </c>
      <c r="H43" s="415">
        <v>401</v>
      </c>
      <c r="I43" s="415">
        <v>51</v>
      </c>
      <c r="J43" s="416" t="s">
        <v>36</v>
      </c>
      <c r="K43" s="416" t="s">
        <v>36</v>
      </c>
      <c r="L43" s="416" t="s">
        <v>36</v>
      </c>
      <c r="M43" s="415">
        <v>403</v>
      </c>
      <c r="N43" s="415">
        <v>49</v>
      </c>
      <c r="O43" s="416" t="s">
        <v>36</v>
      </c>
      <c r="P43" s="416" t="s">
        <v>36</v>
      </c>
      <c r="Q43" s="416" t="s">
        <v>36</v>
      </c>
      <c r="R43" s="415">
        <v>401</v>
      </c>
      <c r="S43" s="415">
        <v>51</v>
      </c>
      <c r="T43" s="416" t="s">
        <v>36</v>
      </c>
      <c r="U43" s="416" t="s">
        <v>36</v>
      </c>
      <c r="V43" s="416" t="s">
        <v>36</v>
      </c>
      <c r="W43" s="415">
        <v>408</v>
      </c>
      <c r="X43" s="415">
        <v>44</v>
      </c>
      <c r="Y43" s="416" t="s">
        <v>36</v>
      </c>
      <c r="Z43" s="416" t="s">
        <v>36</v>
      </c>
      <c r="AA43" s="416" t="s">
        <v>36</v>
      </c>
      <c r="AB43" s="415">
        <v>3</v>
      </c>
      <c r="AC43" s="415">
        <v>41</v>
      </c>
      <c r="AD43" s="415">
        <v>29</v>
      </c>
      <c r="AE43" s="416" t="s">
        <v>36</v>
      </c>
      <c r="AF43" s="416" t="s">
        <v>36</v>
      </c>
      <c r="AG43" s="416" t="s">
        <v>36</v>
      </c>
      <c r="AH43" s="416" t="s">
        <v>36</v>
      </c>
      <c r="AI43" s="416" t="s">
        <v>36</v>
      </c>
      <c r="AJ43" s="416" t="s">
        <v>36</v>
      </c>
    </row>
    <row r="44" spans="1:36" x14ac:dyDescent="0.25">
      <c r="A44" s="431"/>
      <c r="B44" s="416" t="s">
        <v>37</v>
      </c>
      <c r="C44" s="417">
        <v>0.89380499999999996</v>
      </c>
      <c r="D44" s="417">
        <v>0.106194</v>
      </c>
      <c r="E44" s="416" t="s">
        <v>36</v>
      </c>
      <c r="F44" s="421" t="s">
        <v>36</v>
      </c>
      <c r="G44" s="416" t="s">
        <v>36</v>
      </c>
      <c r="H44" s="417">
        <v>0.88716799999999996</v>
      </c>
      <c r="I44" s="417">
        <v>0.112831</v>
      </c>
      <c r="J44" s="416" t="s">
        <v>36</v>
      </c>
      <c r="K44" s="416" t="s">
        <v>36</v>
      </c>
      <c r="L44" s="416" t="s">
        <v>36</v>
      </c>
      <c r="M44" s="417">
        <v>0.89159200000000005</v>
      </c>
      <c r="N44" s="417">
        <v>0.108407</v>
      </c>
      <c r="O44" s="416" t="s">
        <v>36</v>
      </c>
      <c r="P44" s="416" t="s">
        <v>36</v>
      </c>
      <c r="Q44" s="416" t="s">
        <v>36</v>
      </c>
      <c r="R44" s="417">
        <v>0.88716799999999996</v>
      </c>
      <c r="S44" s="417">
        <v>0.112831</v>
      </c>
      <c r="T44" s="416" t="s">
        <v>36</v>
      </c>
      <c r="U44" s="416" t="s">
        <v>36</v>
      </c>
      <c r="V44" s="416" t="s">
        <v>36</v>
      </c>
      <c r="W44" s="417">
        <v>0.90265399999999996</v>
      </c>
      <c r="X44" s="417">
        <v>9.7345000000000001E-2</v>
      </c>
      <c r="Y44" s="416" t="s">
        <v>36</v>
      </c>
      <c r="Z44" s="416" t="s">
        <v>36</v>
      </c>
      <c r="AA44" s="416" t="s">
        <v>36</v>
      </c>
      <c r="AB44" s="417">
        <v>6.6369999999999997E-3</v>
      </c>
      <c r="AC44" s="417">
        <v>9.0706999999999996E-2</v>
      </c>
      <c r="AD44" s="417">
        <v>6.4158999999999994E-2</v>
      </c>
      <c r="AE44" s="416" t="s">
        <v>37</v>
      </c>
      <c r="AF44" s="416" t="s">
        <v>36</v>
      </c>
      <c r="AG44" s="416" t="s">
        <v>36</v>
      </c>
      <c r="AH44" s="416" t="s">
        <v>36</v>
      </c>
      <c r="AI44" s="416" t="s">
        <v>36</v>
      </c>
      <c r="AJ44" s="416" t="s">
        <v>36</v>
      </c>
    </row>
    <row r="45" spans="1:36" x14ac:dyDescent="0.25">
      <c r="A45" s="430" t="s">
        <v>42</v>
      </c>
      <c r="B45" s="415">
        <v>428</v>
      </c>
      <c r="C45" s="415">
        <v>387</v>
      </c>
      <c r="D45" s="415">
        <v>41</v>
      </c>
      <c r="E45" s="416" t="s">
        <v>36</v>
      </c>
      <c r="F45" s="421" t="s">
        <v>36</v>
      </c>
      <c r="G45" s="416" t="s">
        <v>36</v>
      </c>
      <c r="H45" s="415">
        <v>385</v>
      </c>
      <c r="I45" s="415">
        <v>43</v>
      </c>
      <c r="J45" s="416" t="s">
        <v>36</v>
      </c>
      <c r="K45" s="416" t="s">
        <v>36</v>
      </c>
      <c r="L45" s="416" t="s">
        <v>36</v>
      </c>
      <c r="M45" s="415">
        <v>390</v>
      </c>
      <c r="N45" s="415">
        <v>38</v>
      </c>
      <c r="O45" s="416" t="s">
        <v>36</v>
      </c>
      <c r="P45" s="416" t="s">
        <v>36</v>
      </c>
      <c r="Q45" s="416" t="s">
        <v>36</v>
      </c>
      <c r="R45" s="415">
        <v>388</v>
      </c>
      <c r="S45" s="415">
        <v>40</v>
      </c>
      <c r="T45" s="416" t="s">
        <v>36</v>
      </c>
      <c r="U45" s="416" t="s">
        <v>36</v>
      </c>
      <c r="V45" s="416" t="s">
        <v>36</v>
      </c>
      <c r="W45" s="415">
        <v>387</v>
      </c>
      <c r="X45" s="415">
        <v>41</v>
      </c>
      <c r="Y45" s="416" t="s">
        <v>36</v>
      </c>
      <c r="Z45" s="416" t="s">
        <v>36</v>
      </c>
      <c r="AA45" s="416" t="s">
        <v>36</v>
      </c>
      <c r="AB45" s="415">
        <v>1</v>
      </c>
      <c r="AC45" s="415">
        <v>39</v>
      </c>
      <c r="AD45" s="415">
        <v>20</v>
      </c>
      <c r="AE45" s="416" t="s">
        <v>36</v>
      </c>
      <c r="AF45" s="416" t="s">
        <v>36</v>
      </c>
      <c r="AG45" s="416" t="s">
        <v>36</v>
      </c>
      <c r="AH45" s="416" t="s">
        <v>36</v>
      </c>
      <c r="AI45" s="416" t="s">
        <v>36</v>
      </c>
      <c r="AJ45" s="416" t="s">
        <v>36</v>
      </c>
    </row>
    <row r="46" spans="1:36" x14ac:dyDescent="0.25">
      <c r="A46" s="431"/>
      <c r="B46" s="416" t="s">
        <v>37</v>
      </c>
      <c r="C46" s="417">
        <v>0.90420500000000004</v>
      </c>
      <c r="D46" s="417">
        <v>9.5794000000000004E-2</v>
      </c>
      <c r="E46" s="416" t="s">
        <v>36</v>
      </c>
      <c r="F46" s="421" t="s">
        <v>36</v>
      </c>
      <c r="G46" s="416" t="s">
        <v>36</v>
      </c>
      <c r="H46" s="417">
        <v>0.899532</v>
      </c>
      <c r="I46" s="417">
        <v>0.100467</v>
      </c>
      <c r="J46" s="416" t="s">
        <v>36</v>
      </c>
      <c r="K46" s="416" t="s">
        <v>36</v>
      </c>
      <c r="L46" s="416" t="s">
        <v>36</v>
      </c>
      <c r="M46" s="417">
        <v>0.91121399999999997</v>
      </c>
      <c r="N46" s="417">
        <v>8.8785000000000003E-2</v>
      </c>
      <c r="O46" s="416" t="s">
        <v>36</v>
      </c>
      <c r="P46" s="416" t="s">
        <v>36</v>
      </c>
      <c r="Q46" s="416" t="s">
        <v>36</v>
      </c>
      <c r="R46" s="417">
        <v>0.90654199999999996</v>
      </c>
      <c r="S46" s="417">
        <v>9.3456999999999998E-2</v>
      </c>
      <c r="T46" s="416" t="s">
        <v>36</v>
      </c>
      <c r="U46" s="416" t="s">
        <v>36</v>
      </c>
      <c r="V46" s="416" t="s">
        <v>36</v>
      </c>
      <c r="W46" s="417">
        <v>0.90420500000000004</v>
      </c>
      <c r="X46" s="417">
        <v>9.5794000000000004E-2</v>
      </c>
      <c r="Y46" s="416" t="s">
        <v>36</v>
      </c>
      <c r="Z46" s="416" t="s">
        <v>36</v>
      </c>
      <c r="AA46" s="416" t="s">
        <v>36</v>
      </c>
      <c r="AB46" s="417">
        <v>2.336E-3</v>
      </c>
      <c r="AC46" s="417">
        <v>9.1120999999999994E-2</v>
      </c>
      <c r="AD46" s="417">
        <v>4.6727999999999999E-2</v>
      </c>
      <c r="AE46" s="416" t="s">
        <v>37</v>
      </c>
      <c r="AF46" s="416" t="s">
        <v>36</v>
      </c>
      <c r="AG46" s="416" t="s">
        <v>36</v>
      </c>
      <c r="AH46" s="416" t="s">
        <v>36</v>
      </c>
      <c r="AI46" s="416" t="s">
        <v>36</v>
      </c>
      <c r="AJ46" s="416" t="s">
        <v>36</v>
      </c>
    </row>
    <row r="47" spans="1:36" x14ac:dyDescent="0.25">
      <c r="A47" s="430" t="s">
        <v>43</v>
      </c>
      <c r="B47" s="415">
        <v>476</v>
      </c>
      <c r="C47" s="415">
        <v>432</v>
      </c>
      <c r="D47" s="415">
        <v>44</v>
      </c>
      <c r="E47" s="416" t="s">
        <v>36</v>
      </c>
      <c r="F47" s="421" t="s">
        <v>36</v>
      </c>
      <c r="G47" s="416" t="s">
        <v>36</v>
      </c>
      <c r="H47" s="415">
        <v>431</v>
      </c>
      <c r="I47" s="415">
        <v>45</v>
      </c>
      <c r="J47" s="416" t="s">
        <v>36</v>
      </c>
      <c r="K47" s="416" t="s">
        <v>36</v>
      </c>
      <c r="L47" s="416" t="s">
        <v>36</v>
      </c>
      <c r="M47" s="415">
        <v>436</v>
      </c>
      <c r="N47" s="415">
        <v>40</v>
      </c>
      <c r="O47" s="416" t="s">
        <v>36</v>
      </c>
      <c r="P47" s="416" t="s">
        <v>36</v>
      </c>
      <c r="Q47" s="416" t="s">
        <v>36</v>
      </c>
      <c r="R47" s="415">
        <v>424</v>
      </c>
      <c r="S47" s="415">
        <v>52</v>
      </c>
      <c r="T47" s="416" t="s">
        <v>36</v>
      </c>
      <c r="U47" s="416" t="s">
        <v>36</v>
      </c>
      <c r="V47" s="416" t="s">
        <v>36</v>
      </c>
      <c r="W47" s="415">
        <v>428</v>
      </c>
      <c r="X47" s="415">
        <v>48</v>
      </c>
      <c r="Y47" s="416" t="s">
        <v>36</v>
      </c>
      <c r="Z47" s="416" t="s">
        <v>36</v>
      </c>
      <c r="AA47" s="416" t="s">
        <v>36</v>
      </c>
      <c r="AB47" s="415">
        <v>2</v>
      </c>
      <c r="AC47" s="415">
        <v>37</v>
      </c>
      <c r="AD47" s="415">
        <v>30</v>
      </c>
      <c r="AE47" s="416" t="s">
        <v>36</v>
      </c>
      <c r="AF47" s="416" t="s">
        <v>36</v>
      </c>
      <c r="AG47" s="416" t="s">
        <v>36</v>
      </c>
      <c r="AH47" s="416" t="s">
        <v>36</v>
      </c>
      <c r="AI47" s="416" t="s">
        <v>36</v>
      </c>
      <c r="AJ47" s="416" t="s">
        <v>36</v>
      </c>
    </row>
    <row r="48" spans="1:36" x14ac:dyDescent="0.25">
      <c r="A48" s="431"/>
      <c r="B48" s="416" t="s">
        <v>37</v>
      </c>
      <c r="C48" s="417">
        <v>0.90756300000000001</v>
      </c>
      <c r="D48" s="417">
        <v>9.2436000000000004E-2</v>
      </c>
      <c r="E48" s="416" t="s">
        <v>36</v>
      </c>
      <c r="F48" s="421" t="s">
        <v>36</v>
      </c>
      <c r="G48" s="416" t="s">
        <v>36</v>
      </c>
      <c r="H48" s="417">
        <v>0.90546199999999999</v>
      </c>
      <c r="I48" s="417">
        <v>9.4536999999999996E-2</v>
      </c>
      <c r="J48" s="416" t="s">
        <v>36</v>
      </c>
      <c r="K48" s="416" t="s">
        <v>36</v>
      </c>
      <c r="L48" s="416" t="s">
        <v>36</v>
      </c>
      <c r="M48" s="417">
        <v>0.91596599999999995</v>
      </c>
      <c r="N48" s="417">
        <v>8.4032999999999997E-2</v>
      </c>
      <c r="O48" s="416" t="s">
        <v>36</v>
      </c>
      <c r="P48" s="416" t="s">
        <v>36</v>
      </c>
      <c r="Q48" s="416" t="s">
        <v>36</v>
      </c>
      <c r="R48" s="417">
        <v>0.89075599999999999</v>
      </c>
      <c r="S48" s="417">
        <v>0.10924300000000001</v>
      </c>
      <c r="T48" s="416" t="s">
        <v>36</v>
      </c>
      <c r="U48" s="416" t="s">
        <v>36</v>
      </c>
      <c r="V48" s="416" t="s">
        <v>36</v>
      </c>
      <c r="W48" s="417">
        <v>0.89915900000000004</v>
      </c>
      <c r="X48" s="417">
        <v>0.10084</v>
      </c>
      <c r="Y48" s="416" t="s">
        <v>36</v>
      </c>
      <c r="Z48" s="416" t="s">
        <v>36</v>
      </c>
      <c r="AA48" s="416" t="s">
        <v>36</v>
      </c>
      <c r="AB48" s="417">
        <v>4.2009999999999999E-3</v>
      </c>
      <c r="AC48" s="417">
        <v>7.7730999999999995E-2</v>
      </c>
      <c r="AD48" s="417">
        <v>6.3024999999999998E-2</v>
      </c>
      <c r="AE48" s="416" t="s">
        <v>37</v>
      </c>
      <c r="AF48" s="416" t="s">
        <v>36</v>
      </c>
      <c r="AG48" s="416" t="s">
        <v>36</v>
      </c>
      <c r="AH48" s="416" t="s">
        <v>36</v>
      </c>
      <c r="AI48" s="416" t="s">
        <v>36</v>
      </c>
      <c r="AJ48" s="416" t="s">
        <v>36</v>
      </c>
    </row>
    <row r="49" spans="1:36" x14ac:dyDescent="0.25">
      <c r="A49" s="430" t="s">
        <v>44</v>
      </c>
      <c r="B49" s="415">
        <v>561</v>
      </c>
      <c r="C49" s="415">
        <v>490</v>
      </c>
      <c r="D49" s="415">
        <v>71</v>
      </c>
      <c r="E49" s="415">
        <v>0</v>
      </c>
      <c r="F49" s="419">
        <v>30</v>
      </c>
      <c r="G49" s="415">
        <v>41</v>
      </c>
      <c r="H49" s="415">
        <v>512</v>
      </c>
      <c r="I49" s="415">
        <v>49</v>
      </c>
      <c r="J49" s="415">
        <v>0</v>
      </c>
      <c r="K49" s="415">
        <v>27</v>
      </c>
      <c r="L49" s="415">
        <v>22</v>
      </c>
      <c r="M49" s="415">
        <v>519</v>
      </c>
      <c r="N49" s="415">
        <v>42</v>
      </c>
      <c r="O49" s="415">
        <v>0</v>
      </c>
      <c r="P49" s="415">
        <v>28</v>
      </c>
      <c r="Q49" s="415">
        <v>14</v>
      </c>
      <c r="R49" s="415">
        <v>510</v>
      </c>
      <c r="S49" s="415">
        <v>51</v>
      </c>
      <c r="T49" s="415">
        <v>1</v>
      </c>
      <c r="U49" s="415">
        <v>29</v>
      </c>
      <c r="V49" s="415">
        <v>21</v>
      </c>
      <c r="W49" s="415">
        <v>517</v>
      </c>
      <c r="X49" s="415">
        <v>44</v>
      </c>
      <c r="Y49" s="415">
        <v>0</v>
      </c>
      <c r="Z49" s="415">
        <v>25</v>
      </c>
      <c r="AA49" s="415">
        <v>19</v>
      </c>
      <c r="AB49" s="415">
        <v>1</v>
      </c>
      <c r="AC49" s="415">
        <v>35</v>
      </c>
      <c r="AD49" s="415">
        <v>59</v>
      </c>
      <c r="AE49" s="415">
        <v>33</v>
      </c>
      <c r="AF49" s="415">
        <v>31</v>
      </c>
      <c r="AG49" s="415">
        <v>2</v>
      </c>
      <c r="AH49" s="415">
        <v>0</v>
      </c>
      <c r="AI49" s="415">
        <v>0</v>
      </c>
      <c r="AJ49" s="415">
        <v>2</v>
      </c>
    </row>
    <row r="50" spans="1:36" x14ac:dyDescent="0.25">
      <c r="A50" s="431"/>
      <c r="B50" s="416" t="s">
        <v>37</v>
      </c>
      <c r="C50" s="417">
        <v>0.87343999999999999</v>
      </c>
      <c r="D50" s="417">
        <v>0.126559</v>
      </c>
      <c r="E50" s="417">
        <v>0</v>
      </c>
      <c r="F50" s="420">
        <v>0.42253499999999999</v>
      </c>
      <c r="G50" s="417">
        <v>0.57746399999999998</v>
      </c>
      <c r="H50" s="417">
        <v>0.91265499999999999</v>
      </c>
      <c r="I50" s="417">
        <v>8.7344000000000005E-2</v>
      </c>
      <c r="J50" s="417">
        <v>0</v>
      </c>
      <c r="K50" s="417">
        <v>0.55101999999999995</v>
      </c>
      <c r="L50" s="417">
        <v>0.44897900000000002</v>
      </c>
      <c r="M50" s="417">
        <v>0.92513299999999998</v>
      </c>
      <c r="N50" s="417">
        <v>7.4866000000000002E-2</v>
      </c>
      <c r="O50" s="417">
        <v>0</v>
      </c>
      <c r="P50" s="417">
        <v>0.66666599999999998</v>
      </c>
      <c r="Q50" s="417">
        <v>0.33333299999999999</v>
      </c>
      <c r="R50" s="417">
        <v>0.90908999999999995</v>
      </c>
      <c r="S50" s="417">
        <v>9.0909000000000004E-2</v>
      </c>
      <c r="T50" s="417">
        <v>1.9606999999999999E-2</v>
      </c>
      <c r="U50" s="417">
        <v>0.56862699999999999</v>
      </c>
      <c r="V50" s="417">
        <v>0.41176400000000002</v>
      </c>
      <c r="W50" s="417">
        <v>0.92156800000000005</v>
      </c>
      <c r="X50" s="417">
        <v>7.8431000000000001E-2</v>
      </c>
      <c r="Y50" s="417">
        <v>0</v>
      </c>
      <c r="Z50" s="417">
        <v>0.56818100000000005</v>
      </c>
      <c r="AA50" s="417">
        <v>0.43181799999999998</v>
      </c>
      <c r="AB50" s="417">
        <v>1.7819999999999999E-3</v>
      </c>
      <c r="AC50" s="417">
        <v>6.2387999999999999E-2</v>
      </c>
      <c r="AD50" s="417">
        <v>0.105169</v>
      </c>
      <c r="AE50" s="416" t="s">
        <v>37</v>
      </c>
      <c r="AF50" s="417">
        <v>0.93939300000000003</v>
      </c>
      <c r="AG50" s="417">
        <v>6.0606E-2</v>
      </c>
      <c r="AH50" s="417">
        <v>0</v>
      </c>
      <c r="AI50" s="417">
        <v>0</v>
      </c>
      <c r="AJ50" s="417">
        <v>1</v>
      </c>
    </row>
    <row r="51" spans="1:36" x14ac:dyDescent="0.25">
      <c r="A51" s="430" t="s">
        <v>45</v>
      </c>
      <c r="B51" s="415">
        <v>724</v>
      </c>
      <c r="C51" s="415">
        <v>645</v>
      </c>
      <c r="D51" s="415">
        <v>79</v>
      </c>
      <c r="E51" s="415">
        <v>3</v>
      </c>
      <c r="F51" s="419">
        <v>39</v>
      </c>
      <c r="G51" s="415">
        <v>37</v>
      </c>
      <c r="H51" s="415">
        <v>663</v>
      </c>
      <c r="I51" s="415">
        <v>61</v>
      </c>
      <c r="J51" s="415">
        <v>2</v>
      </c>
      <c r="K51" s="415">
        <v>35</v>
      </c>
      <c r="L51" s="415">
        <v>24</v>
      </c>
      <c r="M51" s="415">
        <v>667</v>
      </c>
      <c r="N51" s="415">
        <v>57</v>
      </c>
      <c r="O51" s="415">
        <v>4</v>
      </c>
      <c r="P51" s="415">
        <v>33</v>
      </c>
      <c r="Q51" s="415">
        <v>20</v>
      </c>
      <c r="R51" s="415">
        <v>657</v>
      </c>
      <c r="S51" s="415">
        <v>67</v>
      </c>
      <c r="T51" s="415">
        <v>1</v>
      </c>
      <c r="U51" s="415">
        <v>42</v>
      </c>
      <c r="V51" s="415">
        <v>24</v>
      </c>
      <c r="W51" s="415">
        <v>663</v>
      </c>
      <c r="X51" s="415">
        <v>61</v>
      </c>
      <c r="Y51" s="415">
        <v>3</v>
      </c>
      <c r="Z51" s="415">
        <v>32</v>
      </c>
      <c r="AA51" s="415">
        <v>26</v>
      </c>
      <c r="AB51" s="415">
        <v>5</v>
      </c>
      <c r="AC51" s="415">
        <v>49</v>
      </c>
      <c r="AD51" s="415">
        <v>45</v>
      </c>
      <c r="AE51" s="415">
        <v>71</v>
      </c>
      <c r="AF51" s="415">
        <v>67</v>
      </c>
      <c r="AG51" s="415">
        <v>4</v>
      </c>
      <c r="AH51" s="415">
        <v>1</v>
      </c>
      <c r="AI51" s="415">
        <v>0</v>
      </c>
      <c r="AJ51" s="415">
        <v>3</v>
      </c>
    </row>
    <row r="52" spans="1:36" x14ac:dyDescent="0.25">
      <c r="A52" s="431"/>
      <c r="B52" s="416" t="s">
        <v>37</v>
      </c>
      <c r="C52" s="417">
        <v>0.89088299999999998</v>
      </c>
      <c r="D52" s="417">
        <v>0.109116</v>
      </c>
      <c r="E52" s="417">
        <v>3.7974000000000001E-2</v>
      </c>
      <c r="F52" s="420">
        <v>0.49367</v>
      </c>
      <c r="G52" s="417">
        <v>0.46835399999999999</v>
      </c>
      <c r="H52" s="417">
        <v>0.91574500000000003</v>
      </c>
      <c r="I52" s="417">
        <v>8.4253999999999996E-2</v>
      </c>
      <c r="J52" s="417">
        <v>3.2786000000000003E-2</v>
      </c>
      <c r="K52" s="417">
        <v>0.57377</v>
      </c>
      <c r="L52" s="417">
        <v>0.39344200000000001</v>
      </c>
      <c r="M52" s="417">
        <v>0.92127000000000003</v>
      </c>
      <c r="N52" s="417">
        <v>7.8728999999999993E-2</v>
      </c>
      <c r="O52" s="417">
        <v>7.0175000000000001E-2</v>
      </c>
      <c r="P52" s="417">
        <v>0.57894699999999999</v>
      </c>
      <c r="Q52" s="417">
        <v>0.35087699999999999</v>
      </c>
      <c r="R52" s="417">
        <v>0.90745799999999999</v>
      </c>
      <c r="S52" s="417">
        <v>9.2540999999999998E-2</v>
      </c>
      <c r="T52" s="417">
        <v>1.4925000000000001E-2</v>
      </c>
      <c r="U52" s="417">
        <v>0.62686500000000001</v>
      </c>
      <c r="V52" s="417">
        <v>0.35820800000000003</v>
      </c>
      <c r="W52" s="417">
        <v>0.91574500000000003</v>
      </c>
      <c r="X52" s="417">
        <v>8.4253999999999996E-2</v>
      </c>
      <c r="Y52" s="417">
        <v>4.9180000000000001E-2</v>
      </c>
      <c r="Z52" s="417">
        <v>0.52459</v>
      </c>
      <c r="AA52" s="417">
        <v>0.42622900000000002</v>
      </c>
      <c r="AB52" s="417">
        <v>6.9059999999999998E-3</v>
      </c>
      <c r="AC52" s="417">
        <v>6.7679000000000003E-2</v>
      </c>
      <c r="AD52" s="417">
        <v>6.2154000000000001E-2</v>
      </c>
      <c r="AE52" s="416" t="s">
        <v>37</v>
      </c>
      <c r="AF52" s="417">
        <v>0.94366099999999997</v>
      </c>
      <c r="AG52" s="417">
        <v>5.6337999999999999E-2</v>
      </c>
      <c r="AH52" s="417">
        <v>0.25</v>
      </c>
      <c r="AI52" s="417">
        <v>0</v>
      </c>
      <c r="AJ52" s="417">
        <v>0.75</v>
      </c>
    </row>
    <row r="53" spans="1:36" x14ac:dyDescent="0.25">
      <c r="A53" s="430" t="s">
        <v>46</v>
      </c>
      <c r="B53" s="415">
        <v>1144</v>
      </c>
      <c r="C53" s="415">
        <v>1087</v>
      </c>
      <c r="D53" s="415">
        <v>57</v>
      </c>
      <c r="E53" s="416" t="s">
        <v>36</v>
      </c>
      <c r="F53" s="421" t="s">
        <v>36</v>
      </c>
      <c r="G53" s="416" t="s">
        <v>36</v>
      </c>
      <c r="H53" s="415">
        <v>1095</v>
      </c>
      <c r="I53" s="415">
        <v>49</v>
      </c>
      <c r="J53" s="416" t="s">
        <v>36</v>
      </c>
      <c r="K53" s="416" t="s">
        <v>36</v>
      </c>
      <c r="L53" s="416" t="s">
        <v>36</v>
      </c>
      <c r="M53" s="415">
        <v>1099</v>
      </c>
      <c r="N53" s="415">
        <v>45</v>
      </c>
      <c r="O53" s="416" t="s">
        <v>36</v>
      </c>
      <c r="P53" s="416" t="s">
        <v>36</v>
      </c>
      <c r="Q53" s="416" t="s">
        <v>36</v>
      </c>
      <c r="R53" s="415">
        <v>1085</v>
      </c>
      <c r="S53" s="415">
        <v>59</v>
      </c>
      <c r="T53" s="416" t="s">
        <v>36</v>
      </c>
      <c r="U53" s="416" t="s">
        <v>36</v>
      </c>
      <c r="V53" s="416" t="s">
        <v>36</v>
      </c>
      <c r="W53" s="415">
        <v>1083</v>
      </c>
      <c r="X53" s="415">
        <v>61</v>
      </c>
      <c r="Y53" s="416" t="s">
        <v>36</v>
      </c>
      <c r="Z53" s="416" t="s">
        <v>36</v>
      </c>
      <c r="AA53" s="416" t="s">
        <v>36</v>
      </c>
      <c r="AB53" s="415">
        <v>2</v>
      </c>
      <c r="AC53" s="415">
        <v>37</v>
      </c>
      <c r="AD53" s="415">
        <v>61</v>
      </c>
      <c r="AE53" s="415">
        <v>183</v>
      </c>
      <c r="AF53" s="415">
        <v>168</v>
      </c>
      <c r="AG53" s="415">
        <v>15</v>
      </c>
      <c r="AH53" s="416" t="s">
        <v>36</v>
      </c>
      <c r="AI53" s="416" t="s">
        <v>36</v>
      </c>
      <c r="AJ53" s="416" t="s">
        <v>36</v>
      </c>
    </row>
    <row r="54" spans="1:36" x14ac:dyDescent="0.25">
      <c r="A54" s="431"/>
      <c r="B54" s="416" t="s">
        <v>37</v>
      </c>
      <c r="C54" s="417">
        <v>0.95017399999999996</v>
      </c>
      <c r="D54" s="417">
        <v>4.9825000000000001E-2</v>
      </c>
      <c r="E54" s="416" t="s">
        <v>36</v>
      </c>
      <c r="F54" s="421" t="s">
        <v>36</v>
      </c>
      <c r="G54" s="416" t="s">
        <v>36</v>
      </c>
      <c r="H54" s="417">
        <v>0.95716699999999999</v>
      </c>
      <c r="I54" s="417">
        <v>4.2832000000000002E-2</v>
      </c>
      <c r="J54" s="416" t="s">
        <v>36</v>
      </c>
      <c r="K54" s="416" t="s">
        <v>36</v>
      </c>
      <c r="L54" s="416" t="s">
        <v>36</v>
      </c>
      <c r="M54" s="417">
        <v>0.96066399999999996</v>
      </c>
      <c r="N54" s="417">
        <v>3.9335000000000002E-2</v>
      </c>
      <c r="O54" s="416" t="s">
        <v>36</v>
      </c>
      <c r="P54" s="416" t="s">
        <v>36</v>
      </c>
      <c r="Q54" s="416" t="s">
        <v>36</v>
      </c>
      <c r="R54" s="417">
        <v>0.94842599999999999</v>
      </c>
      <c r="S54" s="417">
        <v>5.1573000000000001E-2</v>
      </c>
      <c r="T54" s="416" t="s">
        <v>36</v>
      </c>
      <c r="U54" s="416" t="s">
        <v>36</v>
      </c>
      <c r="V54" s="416" t="s">
        <v>36</v>
      </c>
      <c r="W54" s="417">
        <v>0.94667800000000002</v>
      </c>
      <c r="X54" s="417">
        <v>5.3321E-2</v>
      </c>
      <c r="Y54" s="416" t="s">
        <v>36</v>
      </c>
      <c r="Z54" s="416" t="s">
        <v>36</v>
      </c>
      <c r="AA54" s="416" t="s">
        <v>36</v>
      </c>
      <c r="AB54" s="417">
        <v>1.748E-3</v>
      </c>
      <c r="AC54" s="417">
        <v>3.2342000000000003E-2</v>
      </c>
      <c r="AD54" s="417">
        <v>5.3321E-2</v>
      </c>
      <c r="AE54" s="416" t="s">
        <v>37</v>
      </c>
      <c r="AF54" s="417">
        <v>0.91803199999999996</v>
      </c>
      <c r="AG54" s="417">
        <v>8.1966999999999998E-2</v>
      </c>
      <c r="AH54" s="416" t="s">
        <v>36</v>
      </c>
      <c r="AI54" s="416" t="s">
        <v>36</v>
      </c>
      <c r="AJ54" s="416" t="s">
        <v>36</v>
      </c>
    </row>
    <row r="55" spans="1:36" x14ac:dyDescent="0.25">
      <c r="A55" s="430" t="s">
        <v>47</v>
      </c>
      <c r="B55" s="415">
        <v>1254</v>
      </c>
      <c r="C55" s="415">
        <v>1181</v>
      </c>
      <c r="D55" s="415">
        <v>73</v>
      </c>
      <c r="E55" s="416" t="s">
        <v>36</v>
      </c>
      <c r="F55" s="421" t="s">
        <v>36</v>
      </c>
      <c r="G55" s="416" t="s">
        <v>36</v>
      </c>
      <c r="H55" s="415">
        <v>1197</v>
      </c>
      <c r="I55" s="415">
        <v>57</v>
      </c>
      <c r="J55" s="416" t="s">
        <v>36</v>
      </c>
      <c r="K55" s="416" t="s">
        <v>36</v>
      </c>
      <c r="L55" s="416" t="s">
        <v>36</v>
      </c>
      <c r="M55" s="415">
        <v>1194</v>
      </c>
      <c r="N55" s="415">
        <v>60</v>
      </c>
      <c r="O55" s="416" t="s">
        <v>36</v>
      </c>
      <c r="P55" s="416" t="s">
        <v>36</v>
      </c>
      <c r="Q55" s="416" t="s">
        <v>36</v>
      </c>
      <c r="R55" s="415">
        <v>1189</v>
      </c>
      <c r="S55" s="415">
        <v>65</v>
      </c>
      <c r="T55" s="416" t="s">
        <v>36</v>
      </c>
      <c r="U55" s="416" t="s">
        <v>36</v>
      </c>
      <c r="V55" s="416" t="s">
        <v>36</v>
      </c>
      <c r="W55" s="415">
        <v>1176</v>
      </c>
      <c r="X55" s="415">
        <v>78</v>
      </c>
      <c r="Y55" s="416" t="s">
        <v>36</v>
      </c>
      <c r="Z55" s="416" t="s">
        <v>36</v>
      </c>
      <c r="AA55" s="416" t="s">
        <v>36</v>
      </c>
      <c r="AB55" s="415">
        <v>2</v>
      </c>
      <c r="AC55" s="415">
        <v>40</v>
      </c>
      <c r="AD55" s="415">
        <v>77</v>
      </c>
      <c r="AE55" s="415">
        <v>274</v>
      </c>
      <c r="AF55" s="415">
        <v>260</v>
      </c>
      <c r="AG55" s="415">
        <v>14</v>
      </c>
      <c r="AH55" s="416" t="s">
        <v>36</v>
      </c>
      <c r="AI55" s="416" t="s">
        <v>36</v>
      </c>
      <c r="AJ55" s="416" t="s">
        <v>36</v>
      </c>
    </row>
    <row r="56" spans="1:36" x14ac:dyDescent="0.25">
      <c r="A56" s="431"/>
      <c r="B56" s="416" t="s">
        <v>37</v>
      </c>
      <c r="C56" s="417">
        <v>0.94178600000000001</v>
      </c>
      <c r="D56" s="417">
        <v>5.8213000000000001E-2</v>
      </c>
      <c r="E56" s="416" t="s">
        <v>36</v>
      </c>
      <c r="F56" s="421" t="s">
        <v>36</v>
      </c>
      <c r="G56" s="416" t="s">
        <v>36</v>
      </c>
      <c r="H56" s="417">
        <v>0.95454499999999998</v>
      </c>
      <c r="I56" s="417">
        <v>4.5454000000000001E-2</v>
      </c>
      <c r="J56" s="416" t="s">
        <v>36</v>
      </c>
      <c r="K56" s="416" t="s">
        <v>36</v>
      </c>
      <c r="L56" s="416" t="s">
        <v>36</v>
      </c>
      <c r="M56" s="417">
        <v>0.95215300000000003</v>
      </c>
      <c r="N56" s="417">
        <v>4.7846E-2</v>
      </c>
      <c r="O56" s="416" t="s">
        <v>36</v>
      </c>
      <c r="P56" s="416" t="s">
        <v>36</v>
      </c>
      <c r="Q56" s="416" t="s">
        <v>36</v>
      </c>
      <c r="R56" s="417">
        <v>0.94816500000000004</v>
      </c>
      <c r="S56" s="417">
        <v>5.1833999999999998E-2</v>
      </c>
      <c r="T56" s="416" t="s">
        <v>36</v>
      </c>
      <c r="U56" s="416" t="s">
        <v>36</v>
      </c>
      <c r="V56" s="416" t="s">
        <v>36</v>
      </c>
      <c r="W56" s="417">
        <v>0.93779900000000005</v>
      </c>
      <c r="X56" s="417">
        <v>6.2199999999999998E-2</v>
      </c>
      <c r="Y56" s="416" t="s">
        <v>36</v>
      </c>
      <c r="Z56" s="416" t="s">
        <v>36</v>
      </c>
      <c r="AA56" s="416" t="s">
        <v>36</v>
      </c>
      <c r="AB56" s="417">
        <v>1.5939999999999999E-3</v>
      </c>
      <c r="AC56" s="417">
        <v>3.1897000000000002E-2</v>
      </c>
      <c r="AD56" s="417">
        <v>6.1402999999999999E-2</v>
      </c>
      <c r="AE56" s="416" t="s">
        <v>37</v>
      </c>
      <c r="AF56" s="417">
        <v>0.948905</v>
      </c>
      <c r="AG56" s="417">
        <v>5.1094000000000001E-2</v>
      </c>
      <c r="AH56" s="416" t="s">
        <v>36</v>
      </c>
      <c r="AI56" s="416" t="s">
        <v>36</v>
      </c>
      <c r="AJ56" s="416" t="s">
        <v>36</v>
      </c>
    </row>
    <row r="57" spans="1:36" x14ac:dyDescent="0.25">
      <c r="A57" s="430" t="s">
        <v>48</v>
      </c>
      <c r="B57" s="415">
        <v>1320</v>
      </c>
      <c r="C57" s="415">
        <v>1260</v>
      </c>
      <c r="D57" s="415">
        <v>60</v>
      </c>
      <c r="E57" s="416" t="s">
        <v>36</v>
      </c>
      <c r="F57" s="421" t="s">
        <v>36</v>
      </c>
      <c r="G57" s="416" t="s">
        <v>36</v>
      </c>
      <c r="H57" s="415">
        <v>1278</v>
      </c>
      <c r="I57" s="415">
        <v>42</v>
      </c>
      <c r="J57" s="416" t="s">
        <v>36</v>
      </c>
      <c r="K57" s="416" t="s">
        <v>36</v>
      </c>
      <c r="L57" s="416" t="s">
        <v>36</v>
      </c>
      <c r="M57" s="415">
        <v>1277</v>
      </c>
      <c r="N57" s="415">
        <v>43</v>
      </c>
      <c r="O57" s="416" t="s">
        <v>36</v>
      </c>
      <c r="P57" s="416" t="s">
        <v>36</v>
      </c>
      <c r="Q57" s="416" t="s">
        <v>36</v>
      </c>
      <c r="R57" s="415">
        <v>1262</v>
      </c>
      <c r="S57" s="415">
        <v>58</v>
      </c>
      <c r="T57" s="416" t="s">
        <v>36</v>
      </c>
      <c r="U57" s="416" t="s">
        <v>36</v>
      </c>
      <c r="V57" s="416" t="s">
        <v>36</v>
      </c>
      <c r="W57" s="415">
        <v>1250</v>
      </c>
      <c r="X57" s="415">
        <v>70</v>
      </c>
      <c r="Y57" s="416" t="s">
        <v>36</v>
      </c>
      <c r="Z57" s="416" t="s">
        <v>36</v>
      </c>
      <c r="AA57" s="416" t="s">
        <v>36</v>
      </c>
      <c r="AB57" s="415">
        <v>7</v>
      </c>
      <c r="AC57" s="415">
        <v>34</v>
      </c>
      <c r="AD57" s="415">
        <v>68</v>
      </c>
      <c r="AE57" s="415">
        <v>361</v>
      </c>
      <c r="AF57" s="415">
        <v>350</v>
      </c>
      <c r="AG57" s="415">
        <v>11</v>
      </c>
      <c r="AH57" s="416" t="s">
        <v>36</v>
      </c>
      <c r="AI57" s="416" t="s">
        <v>36</v>
      </c>
      <c r="AJ57" s="416" t="s">
        <v>36</v>
      </c>
    </row>
    <row r="58" spans="1:36" x14ac:dyDescent="0.25">
      <c r="A58" s="431"/>
      <c r="B58" s="416" t="s">
        <v>37</v>
      </c>
      <c r="C58" s="417">
        <v>0.95454499999999998</v>
      </c>
      <c r="D58" s="417">
        <v>4.5454000000000001E-2</v>
      </c>
      <c r="E58" s="416" t="s">
        <v>36</v>
      </c>
      <c r="F58" s="421" t="s">
        <v>36</v>
      </c>
      <c r="G58" s="416" t="s">
        <v>36</v>
      </c>
      <c r="H58" s="417">
        <v>0.96818099999999996</v>
      </c>
      <c r="I58" s="417">
        <v>3.1817999999999999E-2</v>
      </c>
      <c r="J58" s="416" t="s">
        <v>36</v>
      </c>
      <c r="K58" s="416" t="s">
        <v>36</v>
      </c>
      <c r="L58" s="416" t="s">
        <v>36</v>
      </c>
      <c r="M58" s="417">
        <v>0.96742399999999995</v>
      </c>
      <c r="N58" s="417">
        <v>3.2575E-2</v>
      </c>
      <c r="O58" s="416" t="s">
        <v>36</v>
      </c>
      <c r="P58" s="416" t="s">
        <v>36</v>
      </c>
      <c r="Q58" s="416" t="s">
        <v>36</v>
      </c>
      <c r="R58" s="417">
        <v>0.95606000000000002</v>
      </c>
      <c r="S58" s="417">
        <v>4.3938999999999999E-2</v>
      </c>
      <c r="T58" s="416" t="s">
        <v>36</v>
      </c>
      <c r="U58" s="416" t="s">
        <v>36</v>
      </c>
      <c r="V58" s="416" t="s">
        <v>36</v>
      </c>
      <c r="W58" s="417">
        <v>0.94696899999999995</v>
      </c>
      <c r="X58" s="417">
        <v>5.3030000000000001E-2</v>
      </c>
      <c r="Y58" s="416" t="s">
        <v>36</v>
      </c>
      <c r="Z58" s="416" t="s">
        <v>36</v>
      </c>
      <c r="AA58" s="416" t="s">
        <v>36</v>
      </c>
      <c r="AB58" s="417">
        <v>5.3030000000000004E-3</v>
      </c>
      <c r="AC58" s="417">
        <v>2.5756999999999999E-2</v>
      </c>
      <c r="AD58" s="417">
        <v>5.1514999999999998E-2</v>
      </c>
      <c r="AE58" s="416" t="s">
        <v>37</v>
      </c>
      <c r="AF58" s="417">
        <v>0.96952899999999997</v>
      </c>
      <c r="AG58" s="417">
        <v>3.0470000000000001E-2</v>
      </c>
      <c r="AH58" s="416" t="s">
        <v>36</v>
      </c>
      <c r="AI58" s="416" t="s">
        <v>36</v>
      </c>
      <c r="AJ58" s="416" t="s">
        <v>36</v>
      </c>
    </row>
    <row r="59" spans="1:36" x14ac:dyDescent="0.25">
      <c r="A59" s="430" t="s">
        <v>49</v>
      </c>
      <c r="B59" s="415">
        <v>1247</v>
      </c>
      <c r="C59" s="415">
        <v>1168</v>
      </c>
      <c r="D59" s="415">
        <v>79</v>
      </c>
      <c r="E59" s="416" t="s">
        <v>36</v>
      </c>
      <c r="F59" s="421" t="s">
        <v>36</v>
      </c>
      <c r="G59" s="416" t="s">
        <v>36</v>
      </c>
      <c r="H59" s="415">
        <v>1176</v>
      </c>
      <c r="I59" s="415">
        <v>71</v>
      </c>
      <c r="J59" s="416" t="s">
        <v>36</v>
      </c>
      <c r="K59" s="416" t="s">
        <v>36</v>
      </c>
      <c r="L59" s="416" t="s">
        <v>36</v>
      </c>
      <c r="M59" s="415">
        <v>1169</v>
      </c>
      <c r="N59" s="415">
        <v>78</v>
      </c>
      <c r="O59" s="416" t="s">
        <v>36</v>
      </c>
      <c r="P59" s="416" t="s">
        <v>36</v>
      </c>
      <c r="Q59" s="416" t="s">
        <v>36</v>
      </c>
      <c r="R59" s="415">
        <v>1170</v>
      </c>
      <c r="S59" s="415">
        <v>77</v>
      </c>
      <c r="T59" s="416" t="s">
        <v>36</v>
      </c>
      <c r="U59" s="416" t="s">
        <v>36</v>
      </c>
      <c r="V59" s="416" t="s">
        <v>36</v>
      </c>
      <c r="W59" s="415">
        <v>1163</v>
      </c>
      <c r="X59" s="415">
        <v>84</v>
      </c>
      <c r="Y59" s="416" t="s">
        <v>36</v>
      </c>
      <c r="Z59" s="416" t="s">
        <v>36</v>
      </c>
      <c r="AA59" s="416" t="s">
        <v>36</v>
      </c>
      <c r="AB59" s="415">
        <v>2</v>
      </c>
      <c r="AC59" s="415">
        <v>39</v>
      </c>
      <c r="AD59" s="415">
        <v>92</v>
      </c>
      <c r="AE59" s="415">
        <v>310</v>
      </c>
      <c r="AF59" s="415">
        <v>299</v>
      </c>
      <c r="AG59" s="415">
        <v>11</v>
      </c>
      <c r="AH59" s="416" t="s">
        <v>36</v>
      </c>
      <c r="AI59" s="416" t="s">
        <v>36</v>
      </c>
      <c r="AJ59" s="416" t="s">
        <v>36</v>
      </c>
    </row>
    <row r="60" spans="1:36" x14ac:dyDescent="0.25">
      <c r="A60" s="431"/>
      <c r="B60" s="416" t="s">
        <v>37</v>
      </c>
      <c r="C60" s="417">
        <v>0.93664700000000001</v>
      </c>
      <c r="D60" s="417">
        <v>6.3352000000000006E-2</v>
      </c>
      <c r="E60" s="416" t="s">
        <v>36</v>
      </c>
      <c r="F60" s="421" t="s">
        <v>36</v>
      </c>
      <c r="G60" s="416" t="s">
        <v>36</v>
      </c>
      <c r="H60" s="417">
        <v>0.94306299999999998</v>
      </c>
      <c r="I60" s="417">
        <v>5.6936E-2</v>
      </c>
      <c r="J60" s="416" t="s">
        <v>36</v>
      </c>
      <c r="K60" s="416" t="s">
        <v>36</v>
      </c>
      <c r="L60" s="416" t="s">
        <v>36</v>
      </c>
      <c r="M60" s="417">
        <v>0.93744899999999998</v>
      </c>
      <c r="N60" s="417">
        <v>6.2549999999999994E-2</v>
      </c>
      <c r="O60" s="416" t="s">
        <v>36</v>
      </c>
      <c r="P60" s="416" t="s">
        <v>36</v>
      </c>
      <c r="Q60" s="416" t="s">
        <v>36</v>
      </c>
      <c r="R60" s="417">
        <v>0.93825099999999995</v>
      </c>
      <c r="S60" s="417">
        <v>6.1747999999999997E-2</v>
      </c>
      <c r="T60" s="416" t="s">
        <v>36</v>
      </c>
      <c r="U60" s="416" t="s">
        <v>36</v>
      </c>
      <c r="V60" s="416" t="s">
        <v>36</v>
      </c>
      <c r="W60" s="417">
        <v>0.93263799999999997</v>
      </c>
      <c r="X60" s="417">
        <v>6.7361000000000004E-2</v>
      </c>
      <c r="Y60" s="416" t="s">
        <v>36</v>
      </c>
      <c r="Z60" s="416" t="s">
        <v>36</v>
      </c>
      <c r="AA60" s="416" t="s">
        <v>36</v>
      </c>
      <c r="AB60" s="417">
        <v>1.603E-3</v>
      </c>
      <c r="AC60" s="417">
        <v>3.1274999999999997E-2</v>
      </c>
      <c r="AD60" s="417">
        <v>7.3776999999999995E-2</v>
      </c>
      <c r="AE60" s="416" t="s">
        <v>37</v>
      </c>
      <c r="AF60" s="417">
        <v>0.96451600000000004</v>
      </c>
      <c r="AG60" s="417">
        <v>3.5483000000000001E-2</v>
      </c>
      <c r="AH60" s="416" t="s">
        <v>36</v>
      </c>
      <c r="AI60" s="416" t="s">
        <v>36</v>
      </c>
      <c r="AJ60" s="416" t="s">
        <v>36</v>
      </c>
    </row>
    <row r="61" spans="1:36" ht="16.5" customHeight="1" x14ac:dyDescent="0.25">
      <c r="A61" s="328" t="s">
        <v>50</v>
      </c>
      <c r="B61" s="418">
        <v>9233</v>
      </c>
      <c r="C61" s="418">
        <v>8455</v>
      </c>
      <c r="D61" s="418">
        <v>778</v>
      </c>
      <c r="E61" s="418"/>
      <c r="F61" s="422"/>
      <c r="G61" s="418"/>
      <c r="H61" s="418">
        <v>8523</v>
      </c>
      <c r="I61" s="418">
        <v>710</v>
      </c>
      <c r="J61" s="418"/>
      <c r="K61" s="418"/>
      <c r="L61" s="418"/>
      <c r="M61" s="418">
        <v>8549</v>
      </c>
      <c r="N61" s="418">
        <v>684</v>
      </c>
      <c r="O61" s="418"/>
      <c r="P61" s="418"/>
      <c r="Q61" s="418"/>
      <c r="R61" s="418">
        <v>8465</v>
      </c>
      <c r="S61" s="418">
        <v>768</v>
      </c>
      <c r="T61" s="418"/>
      <c r="U61" s="418"/>
      <c r="V61" s="418"/>
      <c r="W61" s="418">
        <v>8437</v>
      </c>
      <c r="X61" s="418">
        <v>796</v>
      </c>
      <c r="Y61" s="418"/>
      <c r="Z61" s="418"/>
      <c r="AA61" s="418"/>
      <c r="AB61" s="418">
        <v>30</v>
      </c>
      <c r="AC61" s="418">
        <v>554</v>
      </c>
      <c r="AD61" s="418">
        <v>609</v>
      </c>
      <c r="AE61" s="418">
        <v>1232</v>
      </c>
      <c r="AF61" s="418">
        <v>1175</v>
      </c>
      <c r="AG61" s="418">
        <v>57</v>
      </c>
      <c r="AH61" s="418"/>
      <c r="AI61" s="418"/>
      <c r="AJ61" s="418"/>
    </row>
    <row r="62" spans="1:36" s="1" customFormat="1" ht="16.5" customHeight="1" x14ac:dyDescent="0.25">
      <c r="A62" s="477"/>
      <c r="B62" s="478"/>
      <c r="C62" s="478"/>
      <c r="D62" s="478"/>
      <c r="E62" s="478"/>
      <c r="F62" s="478"/>
      <c r="G62" s="478"/>
      <c r="H62" s="478"/>
      <c r="I62" s="478"/>
      <c r="J62" s="478"/>
      <c r="K62" s="478"/>
      <c r="L62" s="478"/>
      <c r="M62" s="478"/>
      <c r="N62" s="478"/>
      <c r="O62" s="478"/>
      <c r="P62" s="478"/>
      <c r="Q62" s="478"/>
      <c r="R62" s="478"/>
      <c r="S62" s="478"/>
      <c r="T62" s="478"/>
      <c r="U62" s="478"/>
      <c r="V62" s="478"/>
      <c r="W62" s="478"/>
      <c r="X62" s="478"/>
      <c r="Y62" s="478"/>
      <c r="Z62" s="478"/>
      <c r="AA62" s="478"/>
      <c r="AB62" s="478"/>
      <c r="AC62" s="478"/>
      <c r="AD62" s="478"/>
      <c r="AE62" s="478"/>
      <c r="AF62" s="478"/>
      <c r="AG62" s="478"/>
      <c r="AH62" s="478"/>
      <c r="AI62" s="478"/>
      <c r="AJ62" s="478"/>
    </row>
    <row r="63" spans="1:36" ht="16.5" customHeight="1" x14ac:dyDescent="0.25"/>
    <row r="64" spans="1:36" x14ac:dyDescent="0.25">
      <c r="AB64" s="298"/>
      <c r="AC64" s="298"/>
      <c r="AD64" s="298"/>
    </row>
    <row r="65" spans="1:36" s="1" customFormat="1" ht="21.75" customHeight="1" x14ac:dyDescent="0.25">
      <c r="A65" s="437" t="s">
        <v>123</v>
      </c>
      <c r="B65" s="437"/>
      <c r="C65" s="437"/>
      <c r="D65" s="437"/>
      <c r="E65" s="437"/>
      <c r="F65" s="437"/>
      <c r="G65" s="437"/>
      <c r="H65" s="437"/>
      <c r="I65" s="437"/>
      <c r="J65" s="437"/>
      <c r="K65" s="437"/>
      <c r="L65" s="437"/>
      <c r="M65" s="437"/>
      <c r="N65" s="437"/>
      <c r="O65" s="437"/>
      <c r="P65" s="437"/>
      <c r="Q65" s="437"/>
      <c r="R65" s="437"/>
      <c r="S65" s="437"/>
      <c r="T65" s="437"/>
      <c r="U65" s="437"/>
      <c r="V65" s="437"/>
      <c r="W65" s="437"/>
      <c r="X65" s="437"/>
      <c r="Y65" s="437"/>
      <c r="Z65" s="437"/>
      <c r="AA65" s="437"/>
      <c r="AB65" s="434" t="s">
        <v>54</v>
      </c>
      <c r="AC65" s="435"/>
      <c r="AD65" s="436"/>
    </row>
    <row r="66" spans="1:36" ht="39" customHeight="1" x14ac:dyDescent="0.25">
      <c r="A66" s="273" t="s">
        <v>0</v>
      </c>
      <c r="B66" s="274" t="s">
        <v>1</v>
      </c>
      <c r="C66" s="274" t="s">
        <v>2</v>
      </c>
      <c r="D66" s="274" t="s">
        <v>3</v>
      </c>
      <c r="E66" s="275" t="s">
        <v>4</v>
      </c>
      <c r="F66" s="286" t="s">
        <v>5</v>
      </c>
      <c r="G66" s="275" t="s">
        <v>6</v>
      </c>
      <c r="H66" s="274" t="s">
        <v>7</v>
      </c>
      <c r="I66" s="274" t="s">
        <v>8</v>
      </c>
      <c r="J66" s="275" t="s">
        <v>9</v>
      </c>
      <c r="K66" s="275" t="s">
        <v>10</v>
      </c>
      <c r="L66" s="275" t="s">
        <v>11</v>
      </c>
      <c r="M66" s="274" t="s">
        <v>12</v>
      </c>
      <c r="N66" s="274" t="s">
        <v>13</v>
      </c>
      <c r="O66" s="275" t="s">
        <v>14</v>
      </c>
      <c r="P66" s="275" t="s">
        <v>15</v>
      </c>
      <c r="Q66" s="275" t="s">
        <v>16</v>
      </c>
      <c r="R66" s="274" t="s">
        <v>17</v>
      </c>
      <c r="S66" s="274" t="s">
        <v>18</v>
      </c>
      <c r="T66" s="275" t="s">
        <v>19</v>
      </c>
      <c r="U66" s="275" t="s">
        <v>20</v>
      </c>
      <c r="V66" s="275" t="s">
        <v>21</v>
      </c>
      <c r="W66" s="274" t="s">
        <v>22</v>
      </c>
      <c r="X66" s="274" t="s">
        <v>23</v>
      </c>
      <c r="Y66" s="275" t="s">
        <v>24</v>
      </c>
      <c r="Z66" s="275" t="s">
        <v>25</v>
      </c>
      <c r="AA66" s="286" t="s">
        <v>26</v>
      </c>
      <c r="AB66" s="306" t="s">
        <v>27</v>
      </c>
      <c r="AC66" s="299" t="s">
        <v>28</v>
      </c>
      <c r="AD66" s="307" t="s">
        <v>29</v>
      </c>
    </row>
    <row r="67" spans="1:36" x14ac:dyDescent="0.25">
      <c r="A67" s="281" t="s">
        <v>68</v>
      </c>
      <c r="B67" s="285">
        <v>5888</v>
      </c>
      <c r="C67" s="285">
        <v>5552</v>
      </c>
      <c r="D67" s="285">
        <v>336</v>
      </c>
      <c r="E67" s="285">
        <v>7</v>
      </c>
      <c r="F67" s="292">
        <v>131</v>
      </c>
      <c r="G67" s="285">
        <v>198</v>
      </c>
      <c r="H67" s="285">
        <v>5554</v>
      </c>
      <c r="I67" s="285">
        <v>334</v>
      </c>
      <c r="J67" s="285">
        <v>6</v>
      </c>
      <c r="K67" s="285">
        <v>136</v>
      </c>
      <c r="L67" s="285">
        <v>192</v>
      </c>
      <c r="M67" s="285">
        <v>5550</v>
      </c>
      <c r="N67" s="285">
        <v>338</v>
      </c>
      <c r="O67" s="285">
        <v>7</v>
      </c>
      <c r="P67" s="285">
        <v>138</v>
      </c>
      <c r="Q67" s="285">
        <v>193</v>
      </c>
      <c r="R67" s="285">
        <v>5610</v>
      </c>
      <c r="S67" s="285">
        <v>278</v>
      </c>
      <c r="T67" s="285">
        <v>6</v>
      </c>
      <c r="U67" s="285">
        <v>131</v>
      </c>
      <c r="V67" s="285">
        <v>141</v>
      </c>
      <c r="W67" s="285">
        <v>5493</v>
      </c>
      <c r="X67" s="285">
        <v>395</v>
      </c>
      <c r="Y67" s="285">
        <v>10</v>
      </c>
      <c r="Z67" s="285">
        <v>157</v>
      </c>
      <c r="AA67" s="292">
        <v>228</v>
      </c>
      <c r="AB67" s="308">
        <v>14</v>
      </c>
      <c r="AC67" s="285">
        <v>182</v>
      </c>
      <c r="AD67" s="309">
        <v>356</v>
      </c>
    </row>
    <row r="68" spans="1:36" x14ac:dyDescent="0.25">
      <c r="A68" s="281" t="s">
        <v>69</v>
      </c>
      <c r="B68" s="243">
        <v>456</v>
      </c>
      <c r="C68" s="243">
        <v>380</v>
      </c>
      <c r="D68" s="243">
        <v>76</v>
      </c>
      <c r="E68" s="243">
        <v>1</v>
      </c>
      <c r="F68" s="293">
        <v>45</v>
      </c>
      <c r="G68" s="243">
        <v>30</v>
      </c>
      <c r="H68" s="243">
        <v>379</v>
      </c>
      <c r="I68" s="243">
        <v>77</v>
      </c>
      <c r="J68" s="243">
        <v>0</v>
      </c>
      <c r="K68" s="243">
        <v>47</v>
      </c>
      <c r="L68" s="243">
        <v>30</v>
      </c>
      <c r="M68" s="243">
        <v>387</v>
      </c>
      <c r="N68" s="243">
        <v>69</v>
      </c>
      <c r="O68" s="243">
        <v>0</v>
      </c>
      <c r="P68" s="243">
        <v>45</v>
      </c>
      <c r="Q68" s="243">
        <v>24</v>
      </c>
      <c r="R68" s="243">
        <v>377</v>
      </c>
      <c r="S68" s="243">
        <v>79</v>
      </c>
      <c r="T68" s="243">
        <v>0</v>
      </c>
      <c r="U68" s="243">
        <v>51</v>
      </c>
      <c r="V68" s="243">
        <v>28</v>
      </c>
      <c r="W68" s="243">
        <v>373</v>
      </c>
      <c r="X68" s="243">
        <v>83</v>
      </c>
      <c r="Y68" s="243">
        <v>1</v>
      </c>
      <c r="Z68" s="243">
        <v>44</v>
      </c>
      <c r="AA68" s="293">
        <v>38</v>
      </c>
      <c r="AB68" s="310">
        <v>1</v>
      </c>
      <c r="AC68" s="243">
        <v>52</v>
      </c>
      <c r="AD68" s="311">
        <v>52</v>
      </c>
    </row>
    <row r="69" spans="1:36" s="284" customFormat="1" ht="12.75" x14ac:dyDescent="0.2">
      <c r="A69" s="409" t="s">
        <v>70</v>
      </c>
      <c r="B69" s="283">
        <f>B67+B68</f>
        <v>6344</v>
      </c>
      <c r="C69" s="283">
        <f t="shared" ref="C69:AD69" si="0">C67+C68</f>
        <v>5932</v>
      </c>
      <c r="D69" s="283">
        <f t="shared" si="0"/>
        <v>412</v>
      </c>
      <c r="E69" s="283">
        <f t="shared" si="0"/>
        <v>8</v>
      </c>
      <c r="F69" s="283">
        <f t="shared" si="0"/>
        <v>176</v>
      </c>
      <c r="G69" s="283">
        <f t="shared" si="0"/>
        <v>228</v>
      </c>
      <c r="H69" s="283">
        <f t="shared" si="0"/>
        <v>5933</v>
      </c>
      <c r="I69" s="283">
        <f t="shared" si="0"/>
        <v>411</v>
      </c>
      <c r="J69" s="283">
        <f t="shared" si="0"/>
        <v>6</v>
      </c>
      <c r="K69" s="283">
        <f t="shared" si="0"/>
        <v>183</v>
      </c>
      <c r="L69" s="283">
        <f t="shared" si="0"/>
        <v>222</v>
      </c>
      <c r="M69" s="283">
        <f t="shared" si="0"/>
        <v>5937</v>
      </c>
      <c r="N69" s="283">
        <f t="shared" si="0"/>
        <v>407</v>
      </c>
      <c r="O69" s="283">
        <f t="shared" si="0"/>
        <v>7</v>
      </c>
      <c r="P69" s="283">
        <f t="shared" si="0"/>
        <v>183</v>
      </c>
      <c r="Q69" s="283">
        <f t="shared" si="0"/>
        <v>217</v>
      </c>
      <c r="R69" s="283">
        <f t="shared" si="0"/>
        <v>5987</v>
      </c>
      <c r="S69" s="283">
        <f t="shared" si="0"/>
        <v>357</v>
      </c>
      <c r="T69" s="283">
        <f t="shared" si="0"/>
        <v>6</v>
      </c>
      <c r="U69" s="283">
        <f t="shared" si="0"/>
        <v>182</v>
      </c>
      <c r="V69" s="283">
        <f t="shared" si="0"/>
        <v>169</v>
      </c>
      <c r="W69" s="283">
        <f t="shared" si="0"/>
        <v>5866</v>
      </c>
      <c r="X69" s="283">
        <f t="shared" si="0"/>
        <v>478</v>
      </c>
      <c r="Y69" s="283">
        <f t="shared" si="0"/>
        <v>11</v>
      </c>
      <c r="Z69" s="283">
        <f t="shared" si="0"/>
        <v>201</v>
      </c>
      <c r="AA69" s="283">
        <f t="shared" si="0"/>
        <v>266</v>
      </c>
      <c r="AB69" s="312">
        <f t="shared" si="0"/>
        <v>15</v>
      </c>
      <c r="AC69" s="283">
        <f t="shared" si="0"/>
        <v>234</v>
      </c>
      <c r="AD69" s="313">
        <f t="shared" si="0"/>
        <v>408</v>
      </c>
    </row>
    <row r="70" spans="1:36" s="284" customFormat="1" ht="12.75" x14ac:dyDescent="0.2">
      <c r="A70" s="375" t="s">
        <v>71</v>
      </c>
      <c r="B70" s="297">
        <f>1-(AB69+AC69+AD69)/B69</f>
        <v>0.89643757881462793</v>
      </c>
      <c r="C70" s="295">
        <f>C69/B69</f>
        <v>0.93505674653215631</v>
      </c>
      <c r="D70" s="295">
        <f>D69/B69</f>
        <v>6.4943253467843631E-2</v>
      </c>
      <c r="E70" s="295"/>
      <c r="F70" s="295"/>
      <c r="G70" s="295"/>
      <c r="H70" s="295">
        <f>H69/B69</f>
        <v>0.93521437578814626</v>
      </c>
      <c r="I70" s="295">
        <f>I69/B69</f>
        <v>6.4785624211853715E-2</v>
      </c>
      <c r="J70" s="295"/>
      <c r="K70" s="295"/>
      <c r="L70" s="295"/>
      <c r="M70" s="295">
        <f>M69/B69</f>
        <v>0.93584489281210592</v>
      </c>
      <c r="N70" s="295">
        <f>N69/B69</f>
        <v>6.4155107187894078E-2</v>
      </c>
      <c r="O70" s="295"/>
      <c r="P70" s="295"/>
      <c r="Q70" s="295"/>
      <c r="R70" s="295">
        <f>R69/B69</f>
        <v>0.94372635561160156</v>
      </c>
      <c r="S70" s="295">
        <f>S69/B69</f>
        <v>5.6273644388398485E-2</v>
      </c>
      <c r="T70" s="295"/>
      <c r="U70" s="295"/>
      <c r="V70" s="295"/>
      <c r="W70" s="295">
        <f>W69/B69</f>
        <v>0.92465321563682223</v>
      </c>
      <c r="X70" s="295">
        <f>X69/B69</f>
        <v>7.5346784363177807E-2</v>
      </c>
      <c r="Y70" s="295"/>
      <c r="Z70" s="295"/>
      <c r="AA70" s="295"/>
      <c r="AB70" s="314">
        <f>AB69/B69</f>
        <v>2.3644388398486758E-3</v>
      </c>
      <c r="AC70" s="315">
        <f>AC69/B69</f>
        <v>3.6885245901639344E-2</v>
      </c>
      <c r="AD70" s="316">
        <f>AD69/B69</f>
        <v>6.431273644388398E-2</v>
      </c>
    </row>
    <row r="71" spans="1:36" x14ac:dyDescent="0.25">
      <c r="A71" s="296"/>
      <c r="B71" s="296"/>
      <c r="C71" s="296"/>
      <c r="D71" s="296"/>
      <c r="E71" s="296"/>
      <c r="F71" s="296"/>
      <c r="G71" s="296"/>
      <c r="H71" s="296"/>
      <c r="I71" s="296"/>
      <c r="J71" s="296"/>
      <c r="K71" s="296"/>
      <c r="L71" s="296"/>
      <c r="M71" s="296"/>
      <c r="N71" s="296"/>
      <c r="O71" s="296"/>
      <c r="P71" s="296"/>
      <c r="Q71" s="296"/>
      <c r="R71" s="296"/>
      <c r="S71" s="296"/>
      <c r="T71" s="296"/>
      <c r="U71" s="296"/>
      <c r="V71" s="296"/>
      <c r="W71" s="296"/>
      <c r="X71" s="296"/>
      <c r="Y71" s="296"/>
      <c r="Z71" s="296"/>
      <c r="AA71" s="296"/>
      <c r="AB71" s="296"/>
      <c r="AC71" s="296"/>
      <c r="AD71" s="296"/>
    </row>
    <row r="74" spans="1:36" ht="39" x14ac:dyDescent="0.25">
      <c r="A74" s="5" t="s">
        <v>0</v>
      </c>
      <c r="B74" s="2" t="s">
        <v>1</v>
      </c>
      <c r="C74" s="2" t="s">
        <v>2</v>
      </c>
      <c r="D74" s="2" t="s">
        <v>3</v>
      </c>
      <c r="E74" s="3" t="s">
        <v>4</v>
      </c>
      <c r="F74" s="275" t="s">
        <v>5</v>
      </c>
      <c r="G74" s="3" t="s">
        <v>6</v>
      </c>
      <c r="H74" s="2" t="s">
        <v>7</v>
      </c>
      <c r="I74" s="2" t="s">
        <v>8</v>
      </c>
      <c r="J74" s="3" t="s">
        <v>9</v>
      </c>
      <c r="K74" s="3" t="s">
        <v>10</v>
      </c>
      <c r="L74" s="3" t="s">
        <v>11</v>
      </c>
      <c r="M74" s="2" t="s">
        <v>12</v>
      </c>
      <c r="N74" s="2" t="s">
        <v>13</v>
      </c>
      <c r="O74" s="3" t="s">
        <v>14</v>
      </c>
      <c r="P74" s="3" t="s">
        <v>15</v>
      </c>
      <c r="Q74" s="3" t="s">
        <v>16</v>
      </c>
      <c r="R74" s="2" t="s">
        <v>17</v>
      </c>
      <c r="S74" s="2" t="s">
        <v>18</v>
      </c>
      <c r="T74" s="3" t="s">
        <v>19</v>
      </c>
      <c r="U74" s="3" t="s">
        <v>20</v>
      </c>
      <c r="V74" s="3" t="s">
        <v>21</v>
      </c>
      <c r="W74" s="2" t="s">
        <v>22</v>
      </c>
      <c r="X74" s="2" t="s">
        <v>23</v>
      </c>
      <c r="Y74" s="3" t="s">
        <v>24</v>
      </c>
      <c r="Z74" s="3" t="s">
        <v>25</v>
      </c>
      <c r="AA74" s="287" t="s">
        <v>26</v>
      </c>
      <c r="AB74" s="318" t="s">
        <v>27</v>
      </c>
      <c r="AC74" s="319" t="s">
        <v>28</v>
      </c>
      <c r="AD74" s="320" t="s">
        <v>29</v>
      </c>
      <c r="AE74" s="317" t="s">
        <v>30</v>
      </c>
      <c r="AF74" s="2" t="s">
        <v>31</v>
      </c>
      <c r="AG74" s="2" t="s">
        <v>32</v>
      </c>
      <c r="AH74" s="3" t="s">
        <v>33</v>
      </c>
      <c r="AI74" s="3" t="s">
        <v>51</v>
      </c>
      <c r="AJ74" s="3" t="s">
        <v>34</v>
      </c>
    </row>
    <row r="75" spans="1:36" x14ac:dyDescent="0.25">
      <c r="A75" s="300" t="s">
        <v>124</v>
      </c>
      <c r="B75" s="285">
        <v>6017</v>
      </c>
      <c r="C75" s="285">
        <v>5710</v>
      </c>
      <c r="D75" s="285">
        <v>307</v>
      </c>
      <c r="E75" s="285">
        <v>5</v>
      </c>
      <c r="F75" s="292">
        <v>73</v>
      </c>
      <c r="G75" s="285">
        <v>229</v>
      </c>
      <c r="H75" s="285">
        <v>5904</v>
      </c>
      <c r="I75" s="285">
        <v>113</v>
      </c>
      <c r="J75" s="285">
        <v>3</v>
      </c>
      <c r="K75" s="285">
        <v>73</v>
      </c>
      <c r="L75" s="285">
        <v>37</v>
      </c>
      <c r="M75" s="285">
        <v>5922</v>
      </c>
      <c r="N75" s="285">
        <v>95</v>
      </c>
      <c r="O75" s="285">
        <v>5</v>
      </c>
      <c r="P75" s="285">
        <v>61</v>
      </c>
      <c r="Q75" s="285">
        <v>29</v>
      </c>
      <c r="R75" s="285">
        <v>5900</v>
      </c>
      <c r="S75" s="285">
        <v>117</v>
      </c>
      <c r="T75" s="285">
        <v>3</v>
      </c>
      <c r="U75" s="285">
        <v>73</v>
      </c>
      <c r="V75" s="285">
        <v>41</v>
      </c>
      <c r="W75" s="285">
        <v>5886</v>
      </c>
      <c r="X75" s="285">
        <v>131</v>
      </c>
      <c r="Y75" s="285">
        <v>3</v>
      </c>
      <c r="Z75" s="285">
        <v>79</v>
      </c>
      <c r="AA75" s="292">
        <v>49</v>
      </c>
      <c r="AB75" s="308">
        <v>11</v>
      </c>
      <c r="AC75" s="285">
        <v>108</v>
      </c>
      <c r="AD75" s="309">
        <v>294</v>
      </c>
      <c r="AE75" s="303">
        <v>0</v>
      </c>
      <c r="AF75" s="303">
        <v>0</v>
      </c>
      <c r="AG75" s="303">
        <v>0</v>
      </c>
      <c r="AH75" s="303">
        <v>0</v>
      </c>
      <c r="AI75" s="303">
        <v>0</v>
      </c>
      <c r="AJ75" s="303">
        <v>0</v>
      </c>
    </row>
    <row r="76" spans="1:36" x14ac:dyDescent="0.25">
      <c r="A76" s="300" t="s">
        <v>125</v>
      </c>
      <c r="B76" s="423">
        <v>561</v>
      </c>
      <c r="C76" s="423">
        <v>490</v>
      </c>
      <c r="D76" s="423">
        <v>71</v>
      </c>
      <c r="E76" s="423">
        <v>0</v>
      </c>
      <c r="F76" s="424">
        <v>30</v>
      </c>
      <c r="G76" s="423">
        <v>41</v>
      </c>
      <c r="H76" s="423">
        <v>512</v>
      </c>
      <c r="I76" s="423">
        <v>49</v>
      </c>
      <c r="J76" s="423">
        <v>0</v>
      </c>
      <c r="K76" s="423">
        <v>27</v>
      </c>
      <c r="L76" s="423">
        <v>22</v>
      </c>
      <c r="M76" s="423">
        <v>519</v>
      </c>
      <c r="N76" s="423">
        <v>42</v>
      </c>
      <c r="O76" s="423">
        <v>0</v>
      </c>
      <c r="P76" s="423">
        <v>28</v>
      </c>
      <c r="Q76" s="423">
        <v>14</v>
      </c>
      <c r="R76" s="423">
        <v>510</v>
      </c>
      <c r="S76" s="423">
        <v>51</v>
      </c>
      <c r="T76" s="423">
        <v>1</v>
      </c>
      <c r="U76" s="423">
        <v>29</v>
      </c>
      <c r="V76" s="423">
        <v>21</v>
      </c>
      <c r="W76" s="423">
        <v>517</v>
      </c>
      <c r="X76" s="423">
        <v>44</v>
      </c>
      <c r="Y76" s="423">
        <v>0</v>
      </c>
      <c r="Z76" s="423">
        <v>25</v>
      </c>
      <c r="AA76" s="424">
        <v>19</v>
      </c>
      <c r="AB76" s="425">
        <v>1</v>
      </c>
      <c r="AC76" s="423">
        <v>35</v>
      </c>
      <c r="AD76" s="424">
        <v>59</v>
      </c>
      <c r="AE76" s="425">
        <v>33</v>
      </c>
      <c r="AF76" s="423">
        <v>31</v>
      </c>
      <c r="AG76" s="423">
        <v>2</v>
      </c>
      <c r="AH76" s="423">
        <v>0</v>
      </c>
      <c r="AI76" s="423">
        <v>0</v>
      </c>
      <c r="AJ76" s="423">
        <v>2</v>
      </c>
    </row>
    <row r="77" spans="1:36" x14ac:dyDescent="0.25">
      <c r="A77" s="301" t="s">
        <v>126</v>
      </c>
      <c r="B77" s="302">
        <f>B75+B76</f>
        <v>6578</v>
      </c>
      <c r="C77" s="302">
        <f t="shared" ref="C77:AI77" si="1">C75+C76</f>
        <v>6200</v>
      </c>
      <c r="D77" s="302">
        <f t="shared" si="1"/>
        <v>378</v>
      </c>
      <c r="E77" s="302">
        <f t="shared" si="1"/>
        <v>5</v>
      </c>
      <c r="F77" s="302">
        <f t="shared" si="1"/>
        <v>103</v>
      </c>
      <c r="G77" s="302">
        <f t="shared" si="1"/>
        <v>270</v>
      </c>
      <c r="H77" s="302">
        <f t="shared" si="1"/>
        <v>6416</v>
      </c>
      <c r="I77" s="302">
        <f t="shared" si="1"/>
        <v>162</v>
      </c>
      <c r="J77" s="302">
        <f t="shared" si="1"/>
        <v>3</v>
      </c>
      <c r="K77" s="302">
        <f t="shared" si="1"/>
        <v>100</v>
      </c>
      <c r="L77" s="302">
        <f t="shared" si="1"/>
        <v>59</v>
      </c>
      <c r="M77" s="302">
        <f t="shared" si="1"/>
        <v>6441</v>
      </c>
      <c r="N77" s="302">
        <f t="shared" si="1"/>
        <v>137</v>
      </c>
      <c r="O77" s="302">
        <f t="shared" si="1"/>
        <v>5</v>
      </c>
      <c r="P77" s="302">
        <f t="shared" si="1"/>
        <v>89</v>
      </c>
      <c r="Q77" s="302">
        <f t="shared" si="1"/>
        <v>43</v>
      </c>
      <c r="R77" s="302">
        <f t="shared" si="1"/>
        <v>6410</v>
      </c>
      <c r="S77" s="302">
        <f t="shared" si="1"/>
        <v>168</v>
      </c>
      <c r="T77" s="302">
        <f t="shared" si="1"/>
        <v>4</v>
      </c>
      <c r="U77" s="302">
        <f t="shared" si="1"/>
        <v>102</v>
      </c>
      <c r="V77" s="302">
        <f t="shared" si="1"/>
        <v>62</v>
      </c>
      <c r="W77" s="302">
        <f t="shared" si="1"/>
        <v>6403</v>
      </c>
      <c r="X77" s="302">
        <f t="shared" si="1"/>
        <v>175</v>
      </c>
      <c r="Y77" s="302">
        <f t="shared" si="1"/>
        <v>3</v>
      </c>
      <c r="Z77" s="302">
        <f t="shared" si="1"/>
        <v>104</v>
      </c>
      <c r="AA77" s="302">
        <f t="shared" si="1"/>
        <v>68</v>
      </c>
      <c r="AB77" s="321">
        <f t="shared" si="1"/>
        <v>12</v>
      </c>
      <c r="AC77" s="302">
        <f t="shared" si="1"/>
        <v>143</v>
      </c>
      <c r="AD77" s="322">
        <f t="shared" si="1"/>
        <v>353</v>
      </c>
      <c r="AE77" s="302">
        <f t="shared" si="1"/>
        <v>33</v>
      </c>
      <c r="AF77" s="302">
        <f t="shared" si="1"/>
        <v>31</v>
      </c>
      <c r="AG77" s="302">
        <f t="shared" si="1"/>
        <v>2</v>
      </c>
      <c r="AH77" s="302">
        <f t="shared" si="1"/>
        <v>0</v>
      </c>
      <c r="AI77" s="302">
        <f t="shared" si="1"/>
        <v>0</v>
      </c>
      <c r="AJ77" s="302">
        <f>AJ75+AJ76</f>
        <v>2</v>
      </c>
    </row>
    <row r="78" spans="1:36" x14ac:dyDescent="0.25">
      <c r="A78" s="376" t="s">
        <v>84</v>
      </c>
      <c r="B78" s="304">
        <f>1-(AB77+AC77+AD77)/B77</f>
        <v>0.92277287929461838</v>
      </c>
      <c r="C78" s="305">
        <f>C77/B77</f>
        <v>0.94253572514442074</v>
      </c>
      <c r="D78" s="305">
        <f>D77/B77</f>
        <v>5.74642748555792E-2</v>
      </c>
      <c r="E78" s="305"/>
      <c r="F78" s="305"/>
      <c r="G78" s="305"/>
      <c r="H78" s="305">
        <f>H77/B77</f>
        <v>0.97537245363332314</v>
      </c>
      <c r="I78" s="305">
        <f>I77/B77</f>
        <v>2.46275463666768E-2</v>
      </c>
      <c r="J78" s="305"/>
      <c r="K78" s="305"/>
      <c r="L78" s="305"/>
      <c r="M78" s="305">
        <f>M77/B77</f>
        <v>0.97917300091213133</v>
      </c>
      <c r="N78" s="305">
        <f>N77/B77</f>
        <v>2.0826999087868652E-2</v>
      </c>
      <c r="O78" s="305"/>
      <c r="P78" s="305"/>
      <c r="Q78" s="305"/>
      <c r="R78" s="305">
        <f>R77/B77</f>
        <v>0.97446032228640922</v>
      </c>
      <c r="S78" s="305">
        <f>S77/B77</f>
        <v>2.5539677713590756E-2</v>
      </c>
      <c r="T78" s="305"/>
      <c r="U78" s="305"/>
      <c r="V78" s="305"/>
      <c r="W78" s="305">
        <f>W77/B77</f>
        <v>0.97339616904834292</v>
      </c>
      <c r="X78" s="305">
        <f>X77/B77</f>
        <v>2.660383095165704E-2</v>
      </c>
      <c r="Y78" s="305"/>
      <c r="Z78" s="305"/>
      <c r="AA78" s="305"/>
      <c r="AB78" s="323">
        <f>AB77/B77</f>
        <v>1.8242626938279112E-3</v>
      </c>
      <c r="AC78" s="324">
        <f>AC77/B77</f>
        <v>2.1739130434782608E-2</v>
      </c>
      <c r="AD78" s="325">
        <f>AD77/B77</f>
        <v>5.3663727576771056E-2</v>
      </c>
      <c r="AE78" s="305"/>
      <c r="AF78" s="305">
        <f>AF77/AE77</f>
        <v>0.93939393939393945</v>
      </c>
      <c r="AG78" s="305">
        <f>AG77/AE77</f>
        <v>6.0606060606060608E-2</v>
      </c>
      <c r="AH78" s="305"/>
      <c r="AI78" s="305"/>
      <c r="AJ78" s="305"/>
    </row>
    <row r="79" spans="1:36" x14ac:dyDescent="0.25">
      <c r="A79" s="296"/>
      <c r="B79" s="296"/>
      <c r="C79" s="296"/>
      <c r="D79" s="296"/>
      <c r="E79" s="296"/>
      <c r="F79" s="296"/>
      <c r="G79" s="296"/>
      <c r="H79" s="296"/>
      <c r="I79" s="296"/>
      <c r="J79" s="296"/>
      <c r="K79" s="296"/>
      <c r="L79" s="296"/>
      <c r="M79" s="296"/>
      <c r="N79" s="296"/>
      <c r="O79" s="296"/>
      <c r="P79" s="296"/>
      <c r="Q79" s="296"/>
      <c r="R79" s="296"/>
      <c r="S79" s="296"/>
      <c r="T79" s="296"/>
      <c r="U79" s="296"/>
      <c r="V79" s="296"/>
      <c r="W79" s="296"/>
      <c r="X79" s="296"/>
      <c r="Y79" s="296"/>
      <c r="Z79" s="296"/>
      <c r="AA79" s="296"/>
      <c r="AB79" s="296"/>
      <c r="AC79" s="296"/>
      <c r="AD79" s="296"/>
      <c r="AE79" s="296"/>
      <c r="AF79" s="296"/>
      <c r="AG79" s="296"/>
      <c r="AH79" s="296"/>
      <c r="AI79" s="296"/>
      <c r="AJ79" s="296"/>
    </row>
    <row r="82" spans="1:36" ht="39" x14ac:dyDescent="0.25">
      <c r="A82" s="5" t="s">
        <v>0</v>
      </c>
      <c r="B82" s="2" t="s">
        <v>1</v>
      </c>
      <c r="C82" s="2" t="s">
        <v>2</v>
      </c>
      <c r="D82" s="2" t="s">
        <v>3</v>
      </c>
      <c r="E82" s="3" t="s">
        <v>4</v>
      </c>
      <c r="F82" s="275" t="s">
        <v>5</v>
      </c>
      <c r="G82" s="3" t="s">
        <v>6</v>
      </c>
      <c r="H82" s="2" t="s">
        <v>7</v>
      </c>
      <c r="I82" s="2" t="s">
        <v>8</v>
      </c>
      <c r="J82" s="3" t="s">
        <v>9</v>
      </c>
      <c r="K82" s="3" t="s">
        <v>10</v>
      </c>
      <c r="L82" s="3" t="s">
        <v>11</v>
      </c>
      <c r="M82" s="2" t="s">
        <v>12</v>
      </c>
      <c r="N82" s="2" t="s">
        <v>13</v>
      </c>
      <c r="O82" s="3" t="s">
        <v>14</v>
      </c>
      <c r="P82" s="3" t="s">
        <v>15</v>
      </c>
      <c r="Q82" s="3" t="s">
        <v>16</v>
      </c>
      <c r="R82" s="2" t="s">
        <v>17</v>
      </c>
      <c r="S82" s="2" t="s">
        <v>18</v>
      </c>
      <c r="T82" s="3" t="s">
        <v>19</v>
      </c>
      <c r="U82" s="3" t="s">
        <v>20</v>
      </c>
      <c r="V82" s="3" t="s">
        <v>21</v>
      </c>
      <c r="W82" s="2" t="s">
        <v>22</v>
      </c>
      <c r="X82" s="2" t="s">
        <v>23</v>
      </c>
      <c r="Y82" s="3" t="s">
        <v>24</v>
      </c>
      <c r="Z82" s="3" t="s">
        <v>25</v>
      </c>
      <c r="AA82" s="287" t="s">
        <v>26</v>
      </c>
      <c r="AB82" s="318" t="s">
        <v>27</v>
      </c>
      <c r="AC82" s="319" t="s">
        <v>28</v>
      </c>
      <c r="AD82" s="320" t="s">
        <v>29</v>
      </c>
      <c r="AE82" s="317" t="s">
        <v>30</v>
      </c>
      <c r="AF82" s="2" t="s">
        <v>31</v>
      </c>
      <c r="AG82" s="2" t="s">
        <v>32</v>
      </c>
      <c r="AH82" s="3" t="s">
        <v>33</v>
      </c>
      <c r="AI82" s="3" t="s">
        <v>51</v>
      </c>
      <c r="AJ82" s="3" t="s">
        <v>34</v>
      </c>
    </row>
    <row r="83" spans="1:36" x14ac:dyDescent="0.25">
      <c r="A83" s="327" t="s">
        <v>127</v>
      </c>
      <c r="B83" s="285">
        <v>77037</v>
      </c>
      <c r="C83" s="285">
        <v>74792</v>
      </c>
      <c r="D83" s="285">
        <v>2245</v>
      </c>
      <c r="E83" s="285"/>
      <c r="F83" s="292"/>
      <c r="G83" s="285"/>
      <c r="H83" s="285">
        <v>74974</v>
      </c>
      <c r="I83" s="285">
        <v>2063</v>
      </c>
      <c r="J83" s="285"/>
      <c r="K83" s="285"/>
      <c r="L83" s="285"/>
      <c r="M83" s="285">
        <v>75160</v>
      </c>
      <c r="N83" s="285">
        <v>1877</v>
      </c>
      <c r="O83" s="285"/>
      <c r="P83" s="285"/>
      <c r="Q83" s="285"/>
      <c r="R83" s="285">
        <v>74793</v>
      </c>
      <c r="S83" s="285">
        <v>2244</v>
      </c>
      <c r="T83" s="285"/>
      <c r="U83" s="285"/>
      <c r="V83" s="285"/>
      <c r="W83" s="285">
        <v>74514</v>
      </c>
      <c r="X83" s="285">
        <v>2523</v>
      </c>
      <c r="Y83" s="285"/>
      <c r="Z83" s="285"/>
      <c r="AA83" s="292"/>
      <c r="AB83" s="308">
        <v>142</v>
      </c>
      <c r="AC83" s="285">
        <v>1992</v>
      </c>
      <c r="AD83" s="309">
        <v>1992</v>
      </c>
      <c r="AE83" s="303">
        <v>0</v>
      </c>
      <c r="AF83" s="303">
        <v>0</v>
      </c>
      <c r="AG83" s="303">
        <v>0</v>
      </c>
      <c r="AH83" s="1"/>
      <c r="AJ83" s="1"/>
    </row>
    <row r="84" spans="1:36" x14ac:dyDescent="0.25">
      <c r="A84" s="327" t="s">
        <v>128</v>
      </c>
      <c r="B84" s="423">
        <v>9233</v>
      </c>
      <c r="C84" s="423">
        <v>8455</v>
      </c>
      <c r="D84" s="423">
        <v>778</v>
      </c>
      <c r="E84" s="423"/>
      <c r="F84" s="424"/>
      <c r="G84" s="423"/>
      <c r="H84" s="423">
        <v>8523</v>
      </c>
      <c r="I84" s="423">
        <v>710</v>
      </c>
      <c r="J84" s="423"/>
      <c r="K84" s="423"/>
      <c r="L84" s="423"/>
      <c r="M84" s="423">
        <v>8549</v>
      </c>
      <c r="N84" s="423">
        <v>684</v>
      </c>
      <c r="O84" s="423"/>
      <c r="P84" s="423"/>
      <c r="Q84" s="423"/>
      <c r="R84" s="423">
        <v>8465</v>
      </c>
      <c r="S84" s="423">
        <v>768</v>
      </c>
      <c r="T84" s="423"/>
      <c r="U84" s="423"/>
      <c r="V84" s="423"/>
      <c r="W84" s="423">
        <v>8437</v>
      </c>
      <c r="X84" s="423">
        <v>796</v>
      </c>
      <c r="Y84" s="423"/>
      <c r="Z84" s="423"/>
      <c r="AA84" s="424"/>
      <c r="AB84" s="425">
        <v>30</v>
      </c>
      <c r="AC84" s="423">
        <v>554</v>
      </c>
      <c r="AD84" s="427">
        <v>609</v>
      </c>
      <c r="AE84" s="426">
        <v>1232</v>
      </c>
      <c r="AF84" s="423">
        <v>1175</v>
      </c>
      <c r="AG84" s="423">
        <v>57</v>
      </c>
      <c r="AH84" s="423"/>
      <c r="AI84" s="423"/>
      <c r="AJ84" s="423"/>
    </row>
    <row r="85" spans="1:36" x14ac:dyDescent="0.25">
      <c r="A85" s="326" t="s">
        <v>129</v>
      </c>
      <c r="B85" s="302">
        <f>B83+B84</f>
        <v>86270</v>
      </c>
      <c r="C85" s="302">
        <f t="shared" ref="C85:AG85" si="2">C83+C84</f>
        <v>83247</v>
      </c>
      <c r="D85" s="302">
        <f t="shared" si="2"/>
        <v>3023</v>
      </c>
      <c r="E85" s="302"/>
      <c r="F85" s="302"/>
      <c r="G85" s="302"/>
      <c r="H85" s="302">
        <f t="shared" si="2"/>
        <v>83497</v>
      </c>
      <c r="I85" s="302">
        <f t="shared" si="2"/>
        <v>2773</v>
      </c>
      <c r="J85" s="302"/>
      <c r="K85" s="302"/>
      <c r="L85" s="302"/>
      <c r="M85" s="302">
        <f t="shared" si="2"/>
        <v>83709</v>
      </c>
      <c r="N85" s="302">
        <f t="shared" si="2"/>
        <v>2561</v>
      </c>
      <c r="O85" s="302"/>
      <c r="P85" s="302"/>
      <c r="Q85" s="302"/>
      <c r="R85" s="302">
        <f t="shared" si="2"/>
        <v>83258</v>
      </c>
      <c r="S85" s="302">
        <f t="shared" si="2"/>
        <v>3012</v>
      </c>
      <c r="T85" s="302"/>
      <c r="U85" s="302"/>
      <c r="V85" s="302"/>
      <c r="W85" s="302">
        <f t="shared" si="2"/>
        <v>82951</v>
      </c>
      <c r="X85" s="302">
        <f t="shared" si="2"/>
        <v>3319</v>
      </c>
      <c r="Y85" s="302"/>
      <c r="Z85" s="302"/>
      <c r="AA85" s="302"/>
      <c r="AB85" s="321">
        <f t="shared" si="2"/>
        <v>172</v>
      </c>
      <c r="AC85" s="302">
        <f t="shared" si="2"/>
        <v>2546</v>
      </c>
      <c r="AD85" s="322">
        <f t="shared" si="2"/>
        <v>2601</v>
      </c>
      <c r="AE85" s="302">
        <f t="shared" si="2"/>
        <v>1232</v>
      </c>
      <c r="AF85" s="302">
        <f t="shared" si="2"/>
        <v>1175</v>
      </c>
      <c r="AG85" s="302">
        <f t="shared" si="2"/>
        <v>57</v>
      </c>
      <c r="AH85" s="302"/>
      <c r="AI85" s="302"/>
      <c r="AJ85" s="302"/>
    </row>
    <row r="86" spans="1:36" x14ac:dyDescent="0.25">
      <c r="A86" s="377" t="s">
        <v>130</v>
      </c>
      <c r="B86" s="304">
        <f>1-(AB85+AC85+AD85)/B85</f>
        <v>0.93834473165642751</v>
      </c>
      <c r="C86" s="305">
        <f>C85/B85</f>
        <v>0.9649588501217109</v>
      </c>
      <c r="D86" s="305">
        <f>D85/B85</f>
        <v>3.5041149878289095E-2</v>
      </c>
      <c r="E86" s="305"/>
      <c r="F86" s="305"/>
      <c r="G86" s="305"/>
      <c r="H86" s="305">
        <f>H85/B85</f>
        <v>0.96785672887446395</v>
      </c>
      <c r="I86" s="305">
        <f>I85/B85</f>
        <v>3.214327112553611E-2</v>
      </c>
      <c r="J86" s="305"/>
      <c r="K86" s="305"/>
      <c r="L86" s="305"/>
      <c r="M86" s="305">
        <f>M85/B85</f>
        <v>0.97031413005679845</v>
      </c>
      <c r="N86" s="305">
        <f>N85/B85</f>
        <v>2.9685869943201576E-2</v>
      </c>
      <c r="O86" s="305"/>
      <c r="P86" s="305"/>
      <c r="Q86" s="305"/>
      <c r="R86" s="305">
        <f>R85/B85</f>
        <v>0.96508635678683208</v>
      </c>
      <c r="S86" s="305">
        <f>S85/B85</f>
        <v>3.4913643213167964E-2</v>
      </c>
      <c r="T86" s="305"/>
      <c r="U86" s="305"/>
      <c r="V86" s="305"/>
      <c r="W86" s="305">
        <f>W85/B85</f>
        <v>0.96152776167845133</v>
      </c>
      <c r="X86" s="305">
        <f>X85/B85</f>
        <v>3.8472238321548627E-2</v>
      </c>
      <c r="Y86" s="305"/>
      <c r="Z86" s="305"/>
      <c r="AA86" s="305"/>
      <c r="AB86" s="323">
        <f>AB85/B85</f>
        <v>1.9937405818940537E-3</v>
      </c>
      <c r="AC86" s="324">
        <f>AC85/B85</f>
        <v>2.9511997218036396E-2</v>
      </c>
      <c r="AD86" s="325">
        <f>AD85/B85</f>
        <v>3.0149530543642052E-2</v>
      </c>
      <c r="AE86" s="305"/>
      <c r="AF86" s="305">
        <f>AF85/AE85</f>
        <v>0.95373376623376627</v>
      </c>
      <c r="AG86" s="305">
        <f>AG85/AE85</f>
        <v>4.6266233766233768E-2</v>
      </c>
      <c r="AH86" s="305"/>
      <c r="AI86" s="305"/>
      <c r="AJ86" s="305"/>
    </row>
    <row r="87" spans="1:36" x14ac:dyDescent="0.25">
      <c r="A87" s="296"/>
      <c r="B87" s="296"/>
      <c r="C87" s="296"/>
      <c r="D87" s="296"/>
      <c r="E87" s="296"/>
      <c r="F87" s="296"/>
      <c r="G87" s="296"/>
      <c r="H87" s="296"/>
      <c r="I87" s="296"/>
      <c r="J87" s="296"/>
      <c r="K87" s="296"/>
      <c r="L87" s="296"/>
      <c r="M87" s="296"/>
      <c r="N87" s="296"/>
      <c r="O87" s="296"/>
      <c r="P87" s="296"/>
      <c r="Q87" s="296"/>
      <c r="R87" s="296"/>
      <c r="S87" s="296"/>
      <c r="T87" s="296"/>
      <c r="U87" s="296"/>
      <c r="V87" s="296"/>
      <c r="W87" s="296"/>
      <c r="X87" s="296"/>
      <c r="Y87" s="296"/>
      <c r="Z87" s="296"/>
      <c r="AA87" s="296"/>
      <c r="AB87" s="296"/>
      <c r="AC87" s="296"/>
      <c r="AD87" s="296"/>
      <c r="AE87" s="296"/>
      <c r="AF87" s="296"/>
      <c r="AG87" s="296"/>
      <c r="AH87" s="296"/>
      <c r="AI87" s="296"/>
      <c r="AJ87" s="296"/>
    </row>
  </sheetData>
  <mergeCells count="32">
    <mergeCell ref="AB65:AD65"/>
    <mergeCell ref="A65:AA65"/>
    <mergeCell ref="AB1:AD1"/>
    <mergeCell ref="A1:AA1"/>
    <mergeCell ref="AB33:AD33"/>
    <mergeCell ref="A33:AA33"/>
    <mergeCell ref="A25:A26"/>
    <mergeCell ref="A27:A28"/>
    <mergeCell ref="A21:A22"/>
    <mergeCell ref="A23:A24"/>
    <mergeCell ref="A17:A18"/>
    <mergeCell ref="A19:A20"/>
    <mergeCell ref="A13:A14"/>
    <mergeCell ref="A15:A16"/>
    <mergeCell ref="A9:A10"/>
    <mergeCell ref="A11:A12"/>
    <mergeCell ref="A35:A36"/>
    <mergeCell ref="A3:A4"/>
    <mergeCell ref="A5:A6"/>
    <mergeCell ref="A7:A8"/>
    <mergeCell ref="A37:A38"/>
    <mergeCell ref="A39:A40"/>
    <mergeCell ref="A41:A42"/>
    <mergeCell ref="A43:A44"/>
    <mergeCell ref="A45:A46"/>
    <mergeCell ref="A47:A48"/>
    <mergeCell ref="A59:A60"/>
    <mergeCell ref="A49:A50"/>
    <mergeCell ref="A51:A52"/>
    <mergeCell ref="A53:A54"/>
    <mergeCell ref="A55:A56"/>
    <mergeCell ref="A57:A58"/>
  </mergeCells>
  <printOptions gridLines="1"/>
  <pageMargins left="0.25" right="0.25" top="0.75" bottom="0.75" header="0.3" footer="0.3"/>
  <pageSetup paperSize="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7"/>
  <sheetViews>
    <sheetView workbookViewId="0"/>
  </sheetViews>
  <sheetFormatPr defaultRowHeight="15" x14ac:dyDescent="0.25"/>
  <cols>
    <col min="1" max="1" width="20.28515625" style="8" customWidth="1"/>
    <col min="2" max="2" width="10.5703125" style="7" customWidth="1"/>
    <col min="3" max="3" width="9" style="8" customWidth="1"/>
    <col min="4" max="4" width="9.42578125" style="8" customWidth="1"/>
    <col min="5" max="5" width="9.7109375" style="8" customWidth="1"/>
    <col min="6" max="7" width="11.28515625" style="8" customWidth="1"/>
    <col min="8" max="8" width="9.140625" style="8" customWidth="1"/>
    <col min="9" max="10" width="9.140625" style="8"/>
    <col min="11" max="11" width="10.7109375" style="8" customWidth="1"/>
    <col min="12" max="12" width="11.5703125" style="8" customWidth="1"/>
    <col min="13" max="13" width="9.140625" style="8"/>
    <col min="14" max="14" width="10.140625" style="8" customWidth="1"/>
    <col min="15" max="15" width="9.140625" style="8"/>
    <col min="16" max="16" width="11.28515625" style="8" customWidth="1"/>
    <col min="17" max="17" width="11" style="8" customWidth="1"/>
    <col min="18" max="18" width="10.85546875" style="8" customWidth="1"/>
    <col min="19" max="19" width="9.140625" style="8"/>
    <col min="20" max="20" width="12.140625" style="8" customWidth="1"/>
    <col min="21" max="21" width="10.85546875" style="8" customWidth="1"/>
    <col min="22" max="22" width="11" style="8" customWidth="1"/>
    <col min="23" max="23" width="9.140625" style="8"/>
    <col min="24" max="24" width="11.28515625" style="8" customWidth="1"/>
    <col min="25" max="25" width="9.140625" style="8"/>
    <col min="26" max="26" width="12" style="8" customWidth="1"/>
    <col min="27" max="27" width="11.85546875" style="8" customWidth="1"/>
    <col min="28" max="30" width="11.28515625" style="8" customWidth="1"/>
    <col min="31" max="31" width="9.140625" style="8"/>
    <col min="32" max="33" width="14.5703125" style="8" customWidth="1"/>
    <col min="34" max="35" width="14.140625" style="8" customWidth="1"/>
    <col min="36" max="36" width="14.5703125" style="8" customWidth="1"/>
    <col min="37" max="40" width="9.140625" style="8"/>
    <col min="41" max="42" width="10.28515625" style="8" customWidth="1"/>
    <col min="43" max="43" width="11.85546875" style="8" customWidth="1"/>
    <col min="44" max="44" width="11" style="8" customWidth="1"/>
    <col min="45" max="256" width="9.140625" style="8"/>
    <col min="257" max="257" width="15.42578125" style="8" customWidth="1"/>
    <col min="258" max="258" width="10.5703125" style="8" customWidth="1"/>
    <col min="259" max="259" width="10.28515625" style="8" customWidth="1"/>
    <col min="260" max="260" width="10.7109375" style="8" customWidth="1"/>
    <col min="261" max="261" width="9.7109375" style="8" customWidth="1"/>
    <col min="262" max="262" width="11.28515625" style="8" customWidth="1"/>
    <col min="263" max="263" width="9.140625" style="8"/>
    <col min="264" max="264" width="11.7109375" style="8" customWidth="1"/>
    <col min="265" max="266" width="9.140625" style="8"/>
    <col min="267" max="267" width="9.5703125" style="8" customWidth="1"/>
    <col min="268" max="268" width="11.5703125" style="8" customWidth="1"/>
    <col min="269" max="269" width="9.140625" style="8"/>
    <col min="270" max="270" width="11.28515625" style="8" customWidth="1"/>
    <col min="271" max="271" width="9.140625" style="8"/>
    <col min="272" max="272" width="11.28515625" style="8" customWidth="1"/>
    <col min="273" max="273" width="11" style="8" customWidth="1"/>
    <col min="274" max="274" width="10.85546875" style="8" customWidth="1"/>
    <col min="275" max="275" width="9.140625" style="8"/>
    <col min="276" max="276" width="12.140625" style="8" customWidth="1"/>
    <col min="277" max="279" width="9.140625" style="8"/>
    <col min="280" max="280" width="11.28515625" style="8" customWidth="1"/>
    <col min="281" max="281" width="9.140625" style="8"/>
    <col min="282" max="282" width="12" style="8" customWidth="1"/>
    <col min="283" max="285" width="9.140625" style="8"/>
    <col min="286" max="286" width="11.28515625" style="8" customWidth="1"/>
    <col min="287" max="287" width="9.140625" style="8"/>
    <col min="288" max="288" width="12.140625" style="8" customWidth="1"/>
    <col min="289" max="291" width="9.140625" style="8"/>
    <col min="292" max="292" width="11" style="8" customWidth="1"/>
    <col min="293" max="296" width="9.140625" style="8"/>
    <col min="297" max="298" width="10.28515625" style="8" customWidth="1"/>
    <col min="299" max="299" width="11.85546875" style="8" customWidth="1"/>
    <col min="300" max="300" width="11" style="8" customWidth="1"/>
    <col min="301" max="512" width="9.140625" style="8"/>
    <col min="513" max="513" width="15.42578125" style="8" customWidth="1"/>
    <col min="514" max="514" width="10.5703125" style="8" customWidth="1"/>
    <col min="515" max="515" width="10.28515625" style="8" customWidth="1"/>
    <col min="516" max="516" width="10.7109375" style="8" customWidth="1"/>
    <col min="517" max="517" width="9.7109375" style="8" customWidth="1"/>
    <col min="518" max="518" width="11.28515625" style="8" customWidth="1"/>
    <col min="519" max="519" width="9.140625" style="8"/>
    <col min="520" max="520" width="11.7109375" style="8" customWidth="1"/>
    <col min="521" max="522" width="9.140625" style="8"/>
    <col min="523" max="523" width="9.5703125" style="8" customWidth="1"/>
    <col min="524" max="524" width="11.5703125" style="8" customWidth="1"/>
    <col min="525" max="525" width="9.140625" style="8"/>
    <col min="526" max="526" width="11.28515625" style="8" customWidth="1"/>
    <col min="527" max="527" width="9.140625" style="8"/>
    <col min="528" max="528" width="11.28515625" style="8" customWidth="1"/>
    <col min="529" max="529" width="11" style="8" customWidth="1"/>
    <col min="530" max="530" width="10.85546875" style="8" customWidth="1"/>
    <col min="531" max="531" width="9.140625" style="8"/>
    <col min="532" max="532" width="12.140625" style="8" customWidth="1"/>
    <col min="533" max="535" width="9.140625" style="8"/>
    <col min="536" max="536" width="11.28515625" style="8" customWidth="1"/>
    <col min="537" max="537" width="9.140625" style="8"/>
    <col min="538" max="538" width="12" style="8" customWidth="1"/>
    <col min="539" max="541" width="9.140625" style="8"/>
    <col min="542" max="542" width="11.28515625" style="8" customWidth="1"/>
    <col min="543" max="543" width="9.140625" style="8"/>
    <col min="544" max="544" width="12.140625" style="8" customWidth="1"/>
    <col min="545" max="547" width="9.140625" style="8"/>
    <col min="548" max="548" width="11" style="8" customWidth="1"/>
    <col min="549" max="552" width="9.140625" style="8"/>
    <col min="553" max="554" width="10.28515625" style="8" customWidth="1"/>
    <col min="555" max="555" width="11.85546875" style="8" customWidth="1"/>
    <col min="556" max="556" width="11" style="8" customWidth="1"/>
    <col min="557" max="768" width="9.140625" style="8"/>
    <col min="769" max="769" width="15.42578125" style="8" customWidth="1"/>
    <col min="770" max="770" width="10.5703125" style="8" customWidth="1"/>
    <col min="771" max="771" width="10.28515625" style="8" customWidth="1"/>
    <col min="772" max="772" width="10.7109375" style="8" customWidth="1"/>
    <col min="773" max="773" width="9.7109375" style="8" customWidth="1"/>
    <col min="774" max="774" width="11.28515625" style="8" customWidth="1"/>
    <col min="775" max="775" width="9.140625" style="8"/>
    <col min="776" max="776" width="11.7109375" style="8" customWidth="1"/>
    <col min="777" max="778" width="9.140625" style="8"/>
    <col min="779" max="779" width="9.5703125" style="8" customWidth="1"/>
    <col min="780" max="780" width="11.5703125" style="8" customWidth="1"/>
    <col min="781" max="781" width="9.140625" style="8"/>
    <col min="782" max="782" width="11.28515625" style="8" customWidth="1"/>
    <col min="783" max="783" width="9.140625" style="8"/>
    <col min="784" max="784" width="11.28515625" style="8" customWidth="1"/>
    <col min="785" max="785" width="11" style="8" customWidth="1"/>
    <col min="786" max="786" width="10.85546875" style="8" customWidth="1"/>
    <col min="787" max="787" width="9.140625" style="8"/>
    <col min="788" max="788" width="12.140625" style="8" customWidth="1"/>
    <col min="789" max="791" width="9.140625" style="8"/>
    <col min="792" max="792" width="11.28515625" style="8" customWidth="1"/>
    <col min="793" max="793" width="9.140625" style="8"/>
    <col min="794" max="794" width="12" style="8" customWidth="1"/>
    <col min="795" max="797" width="9.140625" style="8"/>
    <col min="798" max="798" width="11.28515625" style="8" customWidth="1"/>
    <col min="799" max="799" width="9.140625" style="8"/>
    <col min="800" max="800" width="12.140625" style="8" customWidth="1"/>
    <col min="801" max="803" width="9.140625" style="8"/>
    <col min="804" max="804" width="11" style="8" customWidth="1"/>
    <col min="805" max="808" width="9.140625" style="8"/>
    <col min="809" max="810" width="10.28515625" style="8" customWidth="1"/>
    <col min="811" max="811" width="11.85546875" style="8" customWidth="1"/>
    <col min="812" max="812" width="11" style="8" customWidth="1"/>
    <col min="813" max="1024" width="9.140625" style="8"/>
    <col min="1025" max="1025" width="15.42578125" style="8" customWidth="1"/>
    <col min="1026" max="1026" width="10.5703125" style="8" customWidth="1"/>
    <col min="1027" max="1027" width="10.28515625" style="8" customWidth="1"/>
    <col min="1028" max="1028" width="10.7109375" style="8" customWidth="1"/>
    <col min="1029" max="1029" width="9.7109375" style="8" customWidth="1"/>
    <col min="1030" max="1030" width="11.28515625" style="8" customWidth="1"/>
    <col min="1031" max="1031" width="9.140625" style="8"/>
    <col min="1032" max="1032" width="11.7109375" style="8" customWidth="1"/>
    <col min="1033" max="1034" width="9.140625" style="8"/>
    <col min="1035" max="1035" width="9.5703125" style="8" customWidth="1"/>
    <col min="1036" max="1036" width="11.5703125" style="8" customWidth="1"/>
    <col min="1037" max="1037" width="9.140625" style="8"/>
    <col min="1038" max="1038" width="11.28515625" style="8" customWidth="1"/>
    <col min="1039" max="1039" width="9.140625" style="8"/>
    <col min="1040" max="1040" width="11.28515625" style="8" customWidth="1"/>
    <col min="1041" max="1041" width="11" style="8" customWidth="1"/>
    <col min="1042" max="1042" width="10.85546875" style="8" customWidth="1"/>
    <col min="1043" max="1043" width="9.140625" style="8"/>
    <col min="1044" max="1044" width="12.140625" style="8" customWidth="1"/>
    <col min="1045" max="1047" width="9.140625" style="8"/>
    <col min="1048" max="1048" width="11.28515625" style="8" customWidth="1"/>
    <col min="1049" max="1049" width="9.140625" style="8"/>
    <col min="1050" max="1050" width="12" style="8" customWidth="1"/>
    <col min="1051" max="1053" width="9.140625" style="8"/>
    <col min="1054" max="1054" width="11.28515625" style="8" customWidth="1"/>
    <col min="1055" max="1055" width="9.140625" style="8"/>
    <col min="1056" max="1056" width="12.140625" style="8" customWidth="1"/>
    <col min="1057" max="1059" width="9.140625" style="8"/>
    <col min="1060" max="1060" width="11" style="8" customWidth="1"/>
    <col min="1061" max="1064" width="9.140625" style="8"/>
    <col min="1065" max="1066" width="10.28515625" style="8" customWidth="1"/>
    <col min="1067" max="1067" width="11.85546875" style="8" customWidth="1"/>
    <col min="1068" max="1068" width="11" style="8" customWidth="1"/>
    <col min="1069" max="1280" width="9.140625" style="8"/>
    <col min="1281" max="1281" width="15.42578125" style="8" customWidth="1"/>
    <col min="1282" max="1282" width="10.5703125" style="8" customWidth="1"/>
    <col min="1283" max="1283" width="10.28515625" style="8" customWidth="1"/>
    <col min="1284" max="1284" width="10.7109375" style="8" customWidth="1"/>
    <col min="1285" max="1285" width="9.7109375" style="8" customWidth="1"/>
    <col min="1286" max="1286" width="11.28515625" style="8" customWidth="1"/>
    <col min="1287" max="1287" width="9.140625" style="8"/>
    <col min="1288" max="1288" width="11.7109375" style="8" customWidth="1"/>
    <col min="1289" max="1290" width="9.140625" style="8"/>
    <col min="1291" max="1291" width="9.5703125" style="8" customWidth="1"/>
    <col min="1292" max="1292" width="11.5703125" style="8" customWidth="1"/>
    <col min="1293" max="1293" width="9.140625" style="8"/>
    <col min="1294" max="1294" width="11.28515625" style="8" customWidth="1"/>
    <col min="1295" max="1295" width="9.140625" style="8"/>
    <col min="1296" max="1296" width="11.28515625" style="8" customWidth="1"/>
    <col min="1297" max="1297" width="11" style="8" customWidth="1"/>
    <col min="1298" max="1298" width="10.85546875" style="8" customWidth="1"/>
    <col min="1299" max="1299" width="9.140625" style="8"/>
    <col min="1300" max="1300" width="12.140625" style="8" customWidth="1"/>
    <col min="1301" max="1303" width="9.140625" style="8"/>
    <col min="1304" max="1304" width="11.28515625" style="8" customWidth="1"/>
    <col min="1305" max="1305" width="9.140625" style="8"/>
    <col min="1306" max="1306" width="12" style="8" customWidth="1"/>
    <col min="1307" max="1309" width="9.140625" style="8"/>
    <col min="1310" max="1310" width="11.28515625" style="8" customWidth="1"/>
    <col min="1311" max="1311" width="9.140625" style="8"/>
    <col min="1312" max="1312" width="12.140625" style="8" customWidth="1"/>
    <col min="1313" max="1315" width="9.140625" style="8"/>
    <col min="1316" max="1316" width="11" style="8" customWidth="1"/>
    <col min="1317" max="1320" width="9.140625" style="8"/>
    <col min="1321" max="1322" width="10.28515625" style="8" customWidth="1"/>
    <col min="1323" max="1323" width="11.85546875" style="8" customWidth="1"/>
    <col min="1324" max="1324" width="11" style="8" customWidth="1"/>
    <col min="1325" max="1536" width="9.140625" style="8"/>
    <col min="1537" max="1537" width="15.42578125" style="8" customWidth="1"/>
    <col min="1538" max="1538" width="10.5703125" style="8" customWidth="1"/>
    <col min="1539" max="1539" width="10.28515625" style="8" customWidth="1"/>
    <col min="1540" max="1540" width="10.7109375" style="8" customWidth="1"/>
    <col min="1541" max="1541" width="9.7109375" style="8" customWidth="1"/>
    <col min="1542" max="1542" width="11.28515625" style="8" customWidth="1"/>
    <col min="1543" max="1543" width="9.140625" style="8"/>
    <col min="1544" max="1544" width="11.7109375" style="8" customWidth="1"/>
    <col min="1545" max="1546" width="9.140625" style="8"/>
    <col min="1547" max="1547" width="9.5703125" style="8" customWidth="1"/>
    <col min="1548" max="1548" width="11.5703125" style="8" customWidth="1"/>
    <col min="1549" max="1549" width="9.140625" style="8"/>
    <col min="1550" max="1550" width="11.28515625" style="8" customWidth="1"/>
    <col min="1551" max="1551" width="9.140625" style="8"/>
    <col min="1552" max="1552" width="11.28515625" style="8" customWidth="1"/>
    <col min="1553" max="1553" width="11" style="8" customWidth="1"/>
    <col min="1554" max="1554" width="10.85546875" style="8" customWidth="1"/>
    <col min="1555" max="1555" width="9.140625" style="8"/>
    <col min="1556" max="1556" width="12.140625" style="8" customWidth="1"/>
    <col min="1557" max="1559" width="9.140625" style="8"/>
    <col min="1560" max="1560" width="11.28515625" style="8" customWidth="1"/>
    <col min="1561" max="1561" width="9.140625" style="8"/>
    <col min="1562" max="1562" width="12" style="8" customWidth="1"/>
    <col min="1563" max="1565" width="9.140625" style="8"/>
    <col min="1566" max="1566" width="11.28515625" style="8" customWidth="1"/>
    <col min="1567" max="1567" width="9.140625" style="8"/>
    <col min="1568" max="1568" width="12.140625" style="8" customWidth="1"/>
    <col min="1569" max="1571" width="9.140625" style="8"/>
    <col min="1572" max="1572" width="11" style="8" customWidth="1"/>
    <col min="1573" max="1576" width="9.140625" style="8"/>
    <col min="1577" max="1578" width="10.28515625" style="8" customWidth="1"/>
    <col min="1579" max="1579" width="11.85546875" style="8" customWidth="1"/>
    <col min="1580" max="1580" width="11" style="8" customWidth="1"/>
    <col min="1581" max="1792" width="9.140625" style="8"/>
    <col min="1793" max="1793" width="15.42578125" style="8" customWidth="1"/>
    <col min="1794" max="1794" width="10.5703125" style="8" customWidth="1"/>
    <col min="1795" max="1795" width="10.28515625" style="8" customWidth="1"/>
    <col min="1796" max="1796" width="10.7109375" style="8" customWidth="1"/>
    <col min="1797" max="1797" width="9.7109375" style="8" customWidth="1"/>
    <col min="1798" max="1798" width="11.28515625" style="8" customWidth="1"/>
    <col min="1799" max="1799" width="9.140625" style="8"/>
    <col min="1800" max="1800" width="11.7109375" style="8" customWidth="1"/>
    <col min="1801" max="1802" width="9.140625" style="8"/>
    <col min="1803" max="1803" width="9.5703125" style="8" customWidth="1"/>
    <col min="1804" max="1804" width="11.5703125" style="8" customWidth="1"/>
    <col min="1805" max="1805" width="9.140625" style="8"/>
    <col min="1806" max="1806" width="11.28515625" style="8" customWidth="1"/>
    <col min="1807" max="1807" width="9.140625" style="8"/>
    <col min="1808" max="1808" width="11.28515625" style="8" customWidth="1"/>
    <col min="1809" max="1809" width="11" style="8" customWidth="1"/>
    <col min="1810" max="1810" width="10.85546875" style="8" customWidth="1"/>
    <col min="1811" max="1811" width="9.140625" style="8"/>
    <col min="1812" max="1812" width="12.140625" style="8" customWidth="1"/>
    <col min="1813" max="1815" width="9.140625" style="8"/>
    <col min="1816" max="1816" width="11.28515625" style="8" customWidth="1"/>
    <col min="1817" max="1817" width="9.140625" style="8"/>
    <col min="1818" max="1818" width="12" style="8" customWidth="1"/>
    <col min="1819" max="1821" width="9.140625" style="8"/>
    <col min="1822" max="1822" width="11.28515625" style="8" customWidth="1"/>
    <col min="1823" max="1823" width="9.140625" style="8"/>
    <col min="1824" max="1824" width="12.140625" style="8" customWidth="1"/>
    <col min="1825" max="1827" width="9.140625" style="8"/>
    <col min="1828" max="1828" width="11" style="8" customWidth="1"/>
    <col min="1829" max="1832" width="9.140625" style="8"/>
    <col min="1833" max="1834" width="10.28515625" style="8" customWidth="1"/>
    <col min="1835" max="1835" width="11.85546875" style="8" customWidth="1"/>
    <col min="1836" max="1836" width="11" style="8" customWidth="1"/>
    <col min="1837" max="2048" width="9.140625" style="8"/>
    <col min="2049" max="2049" width="15.42578125" style="8" customWidth="1"/>
    <col min="2050" max="2050" width="10.5703125" style="8" customWidth="1"/>
    <col min="2051" max="2051" width="10.28515625" style="8" customWidth="1"/>
    <col min="2052" max="2052" width="10.7109375" style="8" customWidth="1"/>
    <col min="2053" max="2053" width="9.7109375" style="8" customWidth="1"/>
    <col min="2054" max="2054" width="11.28515625" style="8" customWidth="1"/>
    <col min="2055" max="2055" width="9.140625" style="8"/>
    <col min="2056" max="2056" width="11.7109375" style="8" customWidth="1"/>
    <col min="2057" max="2058" width="9.140625" style="8"/>
    <col min="2059" max="2059" width="9.5703125" style="8" customWidth="1"/>
    <col min="2060" max="2060" width="11.5703125" style="8" customWidth="1"/>
    <col min="2061" max="2061" width="9.140625" style="8"/>
    <col min="2062" max="2062" width="11.28515625" style="8" customWidth="1"/>
    <col min="2063" max="2063" width="9.140625" style="8"/>
    <col min="2064" max="2064" width="11.28515625" style="8" customWidth="1"/>
    <col min="2065" max="2065" width="11" style="8" customWidth="1"/>
    <col min="2066" max="2066" width="10.85546875" style="8" customWidth="1"/>
    <col min="2067" max="2067" width="9.140625" style="8"/>
    <col min="2068" max="2068" width="12.140625" style="8" customWidth="1"/>
    <col min="2069" max="2071" width="9.140625" style="8"/>
    <col min="2072" max="2072" width="11.28515625" style="8" customWidth="1"/>
    <col min="2073" max="2073" width="9.140625" style="8"/>
    <col min="2074" max="2074" width="12" style="8" customWidth="1"/>
    <col min="2075" max="2077" width="9.140625" style="8"/>
    <col min="2078" max="2078" width="11.28515625" style="8" customWidth="1"/>
    <col min="2079" max="2079" width="9.140625" style="8"/>
    <col min="2080" max="2080" width="12.140625" style="8" customWidth="1"/>
    <col min="2081" max="2083" width="9.140625" style="8"/>
    <col min="2084" max="2084" width="11" style="8" customWidth="1"/>
    <col min="2085" max="2088" width="9.140625" style="8"/>
    <col min="2089" max="2090" width="10.28515625" style="8" customWidth="1"/>
    <col min="2091" max="2091" width="11.85546875" style="8" customWidth="1"/>
    <col min="2092" max="2092" width="11" style="8" customWidth="1"/>
    <col min="2093" max="2304" width="9.140625" style="8"/>
    <col min="2305" max="2305" width="15.42578125" style="8" customWidth="1"/>
    <col min="2306" max="2306" width="10.5703125" style="8" customWidth="1"/>
    <col min="2307" max="2307" width="10.28515625" style="8" customWidth="1"/>
    <col min="2308" max="2308" width="10.7109375" style="8" customWidth="1"/>
    <col min="2309" max="2309" width="9.7109375" style="8" customWidth="1"/>
    <col min="2310" max="2310" width="11.28515625" style="8" customWidth="1"/>
    <col min="2311" max="2311" width="9.140625" style="8"/>
    <col min="2312" max="2312" width="11.7109375" style="8" customWidth="1"/>
    <col min="2313" max="2314" width="9.140625" style="8"/>
    <col min="2315" max="2315" width="9.5703125" style="8" customWidth="1"/>
    <col min="2316" max="2316" width="11.5703125" style="8" customWidth="1"/>
    <col min="2317" max="2317" width="9.140625" style="8"/>
    <col min="2318" max="2318" width="11.28515625" style="8" customWidth="1"/>
    <col min="2319" max="2319" width="9.140625" style="8"/>
    <col min="2320" max="2320" width="11.28515625" style="8" customWidth="1"/>
    <col min="2321" max="2321" width="11" style="8" customWidth="1"/>
    <col min="2322" max="2322" width="10.85546875" style="8" customWidth="1"/>
    <col min="2323" max="2323" width="9.140625" style="8"/>
    <col min="2324" max="2324" width="12.140625" style="8" customWidth="1"/>
    <col min="2325" max="2327" width="9.140625" style="8"/>
    <col min="2328" max="2328" width="11.28515625" style="8" customWidth="1"/>
    <col min="2329" max="2329" width="9.140625" style="8"/>
    <col min="2330" max="2330" width="12" style="8" customWidth="1"/>
    <col min="2331" max="2333" width="9.140625" style="8"/>
    <col min="2334" max="2334" width="11.28515625" style="8" customWidth="1"/>
    <col min="2335" max="2335" width="9.140625" style="8"/>
    <col min="2336" max="2336" width="12.140625" style="8" customWidth="1"/>
    <col min="2337" max="2339" width="9.140625" style="8"/>
    <col min="2340" max="2340" width="11" style="8" customWidth="1"/>
    <col min="2341" max="2344" width="9.140625" style="8"/>
    <col min="2345" max="2346" width="10.28515625" style="8" customWidth="1"/>
    <col min="2347" max="2347" width="11.85546875" style="8" customWidth="1"/>
    <col min="2348" max="2348" width="11" style="8" customWidth="1"/>
    <col min="2349" max="2560" width="9.140625" style="8"/>
    <col min="2561" max="2561" width="15.42578125" style="8" customWidth="1"/>
    <col min="2562" max="2562" width="10.5703125" style="8" customWidth="1"/>
    <col min="2563" max="2563" width="10.28515625" style="8" customWidth="1"/>
    <col min="2564" max="2564" width="10.7109375" style="8" customWidth="1"/>
    <col min="2565" max="2565" width="9.7109375" style="8" customWidth="1"/>
    <col min="2566" max="2566" width="11.28515625" style="8" customWidth="1"/>
    <col min="2567" max="2567" width="9.140625" style="8"/>
    <col min="2568" max="2568" width="11.7109375" style="8" customWidth="1"/>
    <col min="2569" max="2570" width="9.140625" style="8"/>
    <col min="2571" max="2571" width="9.5703125" style="8" customWidth="1"/>
    <col min="2572" max="2572" width="11.5703125" style="8" customWidth="1"/>
    <col min="2573" max="2573" width="9.140625" style="8"/>
    <col min="2574" max="2574" width="11.28515625" style="8" customWidth="1"/>
    <col min="2575" max="2575" width="9.140625" style="8"/>
    <col min="2576" max="2576" width="11.28515625" style="8" customWidth="1"/>
    <col min="2577" max="2577" width="11" style="8" customWidth="1"/>
    <col min="2578" max="2578" width="10.85546875" style="8" customWidth="1"/>
    <col min="2579" max="2579" width="9.140625" style="8"/>
    <col min="2580" max="2580" width="12.140625" style="8" customWidth="1"/>
    <col min="2581" max="2583" width="9.140625" style="8"/>
    <col min="2584" max="2584" width="11.28515625" style="8" customWidth="1"/>
    <col min="2585" max="2585" width="9.140625" style="8"/>
    <col min="2586" max="2586" width="12" style="8" customWidth="1"/>
    <col min="2587" max="2589" width="9.140625" style="8"/>
    <col min="2590" max="2590" width="11.28515625" style="8" customWidth="1"/>
    <col min="2591" max="2591" width="9.140625" style="8"/>
    <col min="2592" max="2592" width="12.140625" style="8" customWidth="1"/>
    <col min="2593" max="2595" width="9.140625" style="8"/>
    <col min="2596" max="2596" width="11" style="8" customWidth="1"/>
    <col min="2597" max="2600" width="9.140625" style="8"/>
    <col min="2601" max="2602" width="10.28515625" style="8" customWidth="1"/>
    <col min="2603" max="2603" width="11.85546875" style="8" customWidth="1"/>
    <col min="2604" max="2604" width="11" style="8" customWidth="1"/>
    <col min="2605" max="2816" width="9.140625" style="8"/>
    <col min="2817" max="2817" width="15.42578125" style="8" customWidth="1"/>
    <col min="2818" max="2818" width="10.5703125" style="8" customWidth="1"/>
    <col min="2819" max="2819" width="10.28515625" style="8" customWidth="1"/>
    <col min="2820" max="2820" width="10.7109375" style="8" customWidth="1"/>
    <col min="2821" max="2821" width="9.7109375" style="8" customWidth="1"/>
    <col min="2822" max="2822" width="11.28515625" style="8" customWidth="1"/>
    <col min="2823" max="2823" width="9.140625" style="8"/>
    <col min="2824" max="2824" width="11.7109375" style="8" customWidth="1"/>
    <col min="2825" max="2826" width="9.140625" style="8"/>
    <col min="2827" max="2827" width="9.5703125" style="8" customWidth="1"/>
    <col min="2828" max="2828" width="11.5703125" style="8" customWidth="1"/>
    <col min="2829" max="2829" width="9.140625" style="8"/>
    <col min="2830" max="2830" width="11.28515625" style="8" customWidth="1"/>
    <col min="2831" max="2831" width="9.140625" style="8"/>
    <col min="2832" max="2832" width="11.28515625" style="8" customWidth="1"/>
    <col min="2833" max="2833" width="11" style="8" customWidth="1"/>
    <col min="2834" max="2834" width="10.85546875" style="8" customWidth="1"/>
    <col min="2835" max="2835" width="9.140625" style="8"/>
    <col min="2836" max="2836" width="12.140625" style="8" customWidth="1"/>
    <col min="2837" max="2839" width="9.140625" style="8"/>
    <col min="2840" max="2840" width="11.28515625" style="8" customWidth="1"/>
    <col min="2841" max="2841" width="9.140625" style="8"/>
    <col min="2842" max="2842" width="12" style="8" customWidth="1"/>
    <col min="2843" max="2845" width="9.140625" style="8"/>
    <col min="2846" max="2846" width="11.28515625" style="8" customWidth="1"/>
    <col min="2847" max="2847" width="9.140625" style="8"/>
    <col min="2848" max="2848" width="12.140625" style="8" customWidth="1"/>
    <col min="2849" max="2851" width="9.140625" style="8"/>
    <col min="2852" max="2852" width="11" style="8" customWidth="1"/>
    <col min="2853" max="2856" width="9.140625" style="8"/>
    <col min="2857" max="2858" width="10.28515625" style="8" customWidth="1"/>
    <col min="2859" max="2859" width="11.85546875" style="8" customWidth="1"/>
    <col min="2860" max="2860" width="11" style="8" customWidth="1"/>
    <col min="2861" max="3072" width="9.140625" style="8"/>
    <col min="3073" max="3073" width="15.42578125" style="8" customWidth="1"/>
    <col min="3074" max="3074" width="10.5703125" style="8" customWidth="1"/>
    <col min="3075" max="3075" width="10.28515625" style="8" customWidth="1"/>
    <col min="3076" max="3076" width="10.7109375" style="8" customWidth="1"/>
    <col min="3077" max="3077" width="9.7109375" style="8" customWidth="1"/>
    <col min="3078" max="3078" width="11.28515625" style="8" customWidth="1"/>
    <col min="3079" max="3079" width="9.140625" style="8"/>
    <col min="3080" max="3080" width="11.7109375" style="8" customWidth="1"/>
    <col min="3081" max="3082" width="9.140625" style="8"/>
    <col min="3083" max="3083" width="9.5703125" style="8" customWidth="1"/>
    <col min="3084" max="3084" width="11.5703125" style="8" customWidth="1"/>
    <col min="3085" max="3085" width="9.140625" style="8"/>
    <col min="3086" max="3086" width="11.28515625" style="8" customWidth="1"/>
    <col min="3087" max="3087" width="9.140625" style="8"/>
    <col min="3088" max="3088" width="11.28515625" style="8" customWidth="1"/>
    <col min="3089" max="3089" width="11" style="8" customWidth="1"/>
    <col min="3090" max="3090" width="10.85546875" style="8" customWidth="1"/>
    <col min="3091" max="3091" width="9.140625" style="8"/>
    <col min="3092" max="3092" width="12.140625" style="8" customWidth="1"/>
    <col min="3093" max="3095" width="9.140625" style="8"/>
    <col min="3096" max="3096" width="11.28515625" style="8" customWidth="1"/>
    <col min="3097" max="3097" width="9.140625" style="8"/>
    <col min="3098" max="3098" width="12" style="8" customWidth="1"/>
    <col min="3099" max="3101" width="9.140625" style="8"/>
    <col min="3102" max="3102" width="11.28515625" style="8" customWidth="1"/>
    <col min="3103" max="3103" width="9.140625" style="8"/>
    <col min="3104" max="3104" width="12.140625" style="8" customWidth="1"/>
    <col min="3105" max="3107" width="9.140625" style="8"/>
    <col min="3108" max="3108" width="11" style="8" customWidth="1"/>
    <col min="3109" max="3112" width="9.140625" style="8"/>
    <col min="3113" max="3114" width="10.28515625" style="8" customWidth="1"/>
    <col min="3115" max="3115" width="11.85546875" style="8" customWidth="1"/>
    <col min="3116" max="3116" width="11" style="8" customWidth="1"/>
    <col min="3117" max="3328" width="9.140625" style="8"/>
    <col min="3329" max="3329" width="15.42578125" style="8" customWidth="1"/>
    <col min="3330" max="3330" width="10.5703125" style="8" customWidth="1"/>
    <col min="3331" max="3331" width="10.28515625" style="8" customWidth="1"/>
    <col min="3332" max="3332" width="10.7109375" style="8" customWidth="1"/>
    <col min="3333" max="3333" width="9.7109375" style="8" customWidth="1"/>
    <col min="3334" max="3334" width="11.28515625" style="8" customWidth="1"/>
    <col min="3335" max="3335" width="9.140625" style="8"/>
    <col min="3336" max="3336" width="11.7109375" style="8" customWidth="1"/>
    <col min="3337" max="3338" width="9.140625" style="8"/>
    <col min="3339" max="3339" width="9.5703125" style="8" customWidth="1"/>
    <col min="3340" max="3340" width="11.5703125" style="8" customWidth="1"/>
    <col min="3341" max="3341" width="9.140625" style="8"/>
    <col min="3342" max="3342" width="11.28515625" style="8" customWidth="1"/>
    <col min="3343" max="3343" width="9.140625" style="8"/>
    <col min="3344" max="3344" width="11.28515625" style="8" customWidth="1"/>
    <col min="3345" max="3345" width="11" style="8" customWidth="1"/>
    <col min="3346" max="3346" width="10.85546875" style="8" customWidth="1"/>
    <col min="3347" max="3347" width="9.140625" style="8"/>
    <col min="3348" max="3348" width="12.140625" style="8" customWidth="1"/>
    <col min="3349" max="3351" width="9.140625" style="8"/>
    <col min="3352" max="3352" width="11.28515625" style="8" customWidth="1"/>
    <col min="3353" max="3353" width="9.140625" style="8"/>
    <col min="3354" max="3354" width="12" style="8" customWidth="1"/>
    <col min="3355" max="3357" width="9.140625" style="8"/>
    <col min="3358" max="3358" width="11.28515625" style="8" customWidth="1"/>
    <col min="3359" max="3359" width="9.140625" style="8"/>
    <col min="3360" max="3360" width="12.140625" style="8" customWidth="1"/>
    <col min="3361" max="3363" width="9.140625" style="8"/>
    <col min="3364" max="3364" width="11" style="8" customWidth="1"/>
    <col min="3365" max="3368" width="9.140625" style="8"/>
    <col min="3369" max="3370" width="10.28515625" style="8" customWidth="1"/>
    <col min="3371" max="3371" width="11.85546875" style="8" customWidth="1"/>
    <col min="3372" max="3372" width="11" style="8" customWidth="1"/>
    <col min="3373" max="3584" width="9.140625" style="8"/>
    <col min="3585" max="3585" width="15.42578125" style="8" customWidth="1"/>
    <col min="3586" max="3586" width="10.5703125" style="8" customWidth="1"/>
    <col min="3587" max="3587" width="10.28515625" style="8" customWidth="1"/>
    <col min="3588" max="3588" width="10.7109375" style="8" customWidth="1"/>
    <col min="3589" max="3589" width="9.7109375" style="8" customWidth="1"/>
    <col min="3590" max="3590" width="11.28515625" style="8" customWidth="1"/>
    <col min="3591" max="3591" width="9.140625" style="8"/>
    <col min="3592" max="3592" width="11.7109375" style="8" customWidth="1"/>
    <col min="3593" max="3594" width="9.140625" style="8"/>
    <col min="3595" max="3595" width="9.5703125" style="8" customWidth="1"/>
    <col min="3596" max="3596" width="11.5703125" style="8" customWidth="1"/>
    <col min="3597" max="3597" width="9.140625" style="8"/>
    <col min="3598" max="3598" width="11.28515625" style="8" customWidth="1"/>
    <col min="3599" max="3599" width="9.140625" style="8"/>
    <col min="3600" max="3600" width="11.28515625" style="8" customWidth="1"/>
    <col min="3601" max="3601" width="11" style="8" customWidth="1"/>
    <col min="3602" max="3602" width="10.85546875" style="8" customWidth="1"/>
    <col min="3603" max="3603" width="9.140625" style="8"/>
    <col min="3604" max="3604" width="12.140625" style="8" customWidth="1"/>
    <col min="3605" max="3607" width="9.140625" style="8"/>
    <col min="3608" max="3608" width="11.28515625" style="8" customWidth="1"/>
    <col min="3609" max="3609" width="9.140625" style="8"/>
    <col min="3610" max="3610" width="12" style="8" customWidth="1"/>
    <col min="3611" max="3613" width="9.140625" style="8"/>
    <col min="3614" max="3614" width="11.28515625" style="8" customWidth="1"/>
    <col min="3615" max="3615" width="9.140625" style="8"/>
    <col min="3616" max="3616" width="12.140625" style="8" customWidth="1"/>
    <col min="3617" max="3619" width="9.140625" style="8"/>
    <col min="3620" max="3620" width="11" style="8" customWidth="1"/>
    <col min="3621" max="3624" width="9.140625" style="8"/>
    <col min="3625" max="3626" width="10.28515625" style="8" customWidth="1"/>
    <col min="3627" max="3627" width="11.85546875" style="8" customWidth="1"/>
    <col min="3628" max="3628" width="11" style="8" customWidth="1"/>
    <col min="3629" max="3840" width="9.140625" style="8"/>
    <col min="3841" max="3841" width="15.42578125" style="8" customWidth="1"/>
    <col min="3842" max="3842" width="10.5703125" style="8" customWidth="1"/>
    <col min="3843" max="3843" width="10.28515625" style="8" customWidth="1"/>
    <col min="3844" max="3844" width="10.7109375" style="8" customWidth="1"/>
    <col min="3845" max="3845" width="9.7109375" style="8" customWidth="1"/>
    <col min="3846" max="3846" width="11.28515625" style="8" customWidth="1"/>
    <col min="3847" max="3847" width="9.140625" style="8"/>
    <col min="3848" max="3848" width="11.7109375" style="8" customWidth="1"/>
    <col min="3849" max="3850" width="9.140625" style="8"/>
    <col min="3851" max="3851" width="9.5703125" style="8" customWidth="1"/>
    <col min="3852" max="3852" width="11.5703125" style="8" customWidth="1"/>
    <col min="3853" max="3853" width="9.140625" style="8"/>
    <col min="3854" max="3854" width="11.28515625" style="8" customWidth="1"/>
    <col min="3855" max="3855" width="9.140625" style="8"/>
    <col min="3856" max="3856" width="11.28515625" style="8" customWidth="1"/>
    <col min="3857" max="3857" width="11" style="8" customWidth="1"/>
    <col min="3858" max="3858" width="10.85546875" style="8" customWidth="1"/>
    <col min="3859" max="3859" width="9.140625" style="8"/>
    <col min="3860" max="3860" width="12.140625" style="8" customWidth="1"/>
    <col min="3861" max="3863" width="9.140625" style="8"/>
    <col min="3864" max="3864" width="11.28515625" style="8" customWidth="1"/>
    <col min="3865" max="3865" width="9.140625" style="8"/>
    <col min="3866" max="3866" width="12" style="8" customWidth="1"/>
    <col min="3867" max="3869" width="9.140625" style="8"/>
    <col min="3870" max="3870" width="11.28515625" style="8" customWidth="1"/>
    <col min="3871" max="3871" width="9.140625" style="8"/>
    <col min="3872" max="3872" width="12.140625" style="8" customWidth="1"/>
    <col min="3873" max="3875" width="9.140625" style="8"/>
    <col min="3876" max="3876" width="11" style="8" customWidth="1"/>
    <col min="3877" max="3880" width="9.140625" style="8"/>
    <col min="3881" max="3882" width="10.28515625" style="8" customWidth="1"/>
    <col min="3883" max="3883" width="11.85546875" style="8" customWidth="1"/>
    <col min="3884" max="3884" width="11" style="8" customWidth="1"/>
    <col min="3885" max="4096" width="9.140625" style="8"/>
    <col min="4097" max="4097" width="15.42578125" style="8" customWidth="1"/>
    <col min="4098" max="4098" width="10.5703125" style="8" customWidth="1"/>
    <col min="4099" max="4099" width="10.28515625" style="8" customWidth="1"/>
    <col min="4100" max="4100" width="10.7109375" style="8" customWidth="1"/>
    <col min="4101" max="4101" width="9.7109375" style="8" customWidth="1"/>
    <col min="4102" max="4102" width="11.28515625" style="8" customWidth="1"/>
    <col min="4103" max="4103" width="9.140625" style="8"/>
    <col min="4104" max="4104" width="11.7109375" style="8" customWidth="1"/>
    <col min="4105" max="4106" width="9.140625" style="8"/>
    <col min="4107" max="4107" width="9.5703125" style="8" customWidth="1"/>
    <col min="4108" max="4108" width="11.5703125" style="8" customWidth="1"/>
    <col min="4109" max="4109" width="9.140625" style="8"/>
    <col min="4110" max="4110" width="11.28515625" style="8" customWidth="1"/>
    <col min="4111" max="4111" width="9.140625" style="8"/>
    <col min="4112" max="4112" width="11.28515625" style="8" customWidth="1"/>
    <col min="4113" max="4113" width="11" style="8" customWidth="1"/>
    <col min="4114" max="4114" width="10.85546875" style="8" customWidth="1"/>
    <col min="4115" max="4115" width="9.140625" style="8"/>
    <col min="4116" max="4116" width="12.140625" style="8" customWidth="1"/>
    <col min="4117" max="4119" width="9.140625" style="8"/>
    <col min="4120" max="4120" width="11.28515625" style="8" customWidth="1"/>
    <col min="4121" max="4121" width="9.140625" style="8"/>
    <col min="4122" max="4122" width="12" style="8" customWidth="1"/>
    <col min="4123" max="4125" width="9.140625" style="8"/>
    <col min="4126" max="4126" width="11.28515625" style="8" customWidth="1"/>
    <col min="4127" max="4127" width="9.140625" style="8"/>
    <col min="4128" max="4128" width="12.140625" style="8" customWidth="1"/>
    <col min="4129" max="4131" width="9.140625" style="8"/>
    <col min="4132" max="4132" width="11" style="8" customWidth="1"/>
    <col min="4133" max="4136" width="9.140625" style="8"/>
    <col min="4137" max="4138" width="10.28515625" style="8" customWidth="1"/>
    <col min="4139" max="4139" width="11.85546875" style="8" customWidth="1"/>
    <col min="4140" max="4140" width="11" style="8" customWidth="1"/>
    <col min="4141" max="4352" width="9.140625" style="8"/>
    <col min="4353" max="4353" width="15.42578125" style="8" customWidth="1"/>
    <col min="4354" max="4354" width="10.5703125" style="8" customWidth="1"/>
    <col min="4355" max="4355" width="10.28515625" style="8" customWidth="1"/>
    <col min="4356" max="4356" width="10.7109375" style="8" customWidth="1"/>
    <col min="4357" max="4357" width="9.7109375" style="8" customWidth="1"/>
    <col min="4358" max="4358" width="11.28515625" style="8" customWidth="1"/>
    <col min="4359" max="4359" width="9.140625" style="8"/>
    <col min="4360" max="4360" width="11.7109375" style="8" customWidth="1"/>
    <col min="4361" max="4362" width="9.140625" style="8"/>
    <col min="4363" max="4363" width="9.5703125" style="8" customWidth="1"/>
    <col min="4364" max="4364" width="11.5703125" style="8" customWidth="1"/>
    <col min="4365" max="4365" width="9.140625" style="8"/>
    <col min="4366" max="4366" width="11.28515625" style="8" customWidth="1"/>
    <col min="4367" max="4367" width="9.140625" style="8"/>
    <col min="4368" max="4368" width="11.28515625" style="8" customWidth="1"/>
    <col min="4369" max="4369" width="11" style="8" customWidth="1"/>
    <col min="4370" max="4370" width="10.85546875" style="8" customWidth="1"/>
    <col min="4371" max="4371" width="9.140625" style="8"/>
    <col min="4372" max="4372" width="12.140625" style="8" customWidth="1"/>
    <col min="4373" max="4375" width="9.140625" style="8"/>
    <col min="4376" max="4376" width="11.28515625" style="8" customWidth="1"/>
    <col min="4377" max="4377" width="9.140625" style="8"/>
    <col min="4378" max="4378" width="12" style="8" customWidth="1"/>
    <col min="4379" max="4381" width="9.140625" style="8"/>
    <col min="4382" max="4382" width="11.28515625" style="8" customWidth="1"/>
    <col min="4383" max="4383" width="9.140625" style="8"/>
    <col min="4384" max="4384" width="12.140625" style="8" customWidth="1"/>
    <col min="4385" max="4387" width="9.140625" style="8"/>
    <col min="4388" max="4388" width="11" style="8" customWidth="1"/>
    <col min="4389" max="4392" width="9.140625" style="8"/>
    <col min="4393" max="4394" width="10.28515625" style="8" customWidth="1"/>
    <col min="4395" max="4395" width="11.85546875" style="8" customWidth="1"/>
    <col min="4396" max="4396" width="11" style="8" customWidth="1"/>
    <col min="4397" max="4608" width="9.140625" style="8"/>
    <col min="4609" max="4609" width="15.42578125" style="8" customWidth="1"/>
    <col min="4610" max="4610" width="10.5703125" style="8" customWidth="1"/>
    <col min="4611" max="4611" width="10.28515625" style="8" customWidth="1"/>
    <col min="4612" max="4612" width="10.7109375" style="8" customWidth="1"/>
    <col min="4613" max="4613" width="9.7109375" style="8" customWidth="1"/>
    <col min="4614" max="4614" width="11.28515625" style="8" customWidth="1"/>
    <col min="4615" max="4615" width="9.140625" style="8"/>
    <col min="4616" max="4616" width="11.7109375" style="8" customWidth="1"/>
    <col min="4617" max="4618" width="9.140625" style="8"/>
    <col min="4619" max="4619" width="9.5703125" style="8" customWidth="1"/>
    <col min="4620" max="4620" width="11.5703125" style="8" customWidth="1"/>
    <col min="4621" max="4621" width="9.140625" style="8"/>
    <col min="4622" max="4622" width="11.28515625" style="8" customWidth="1"/>
    <col min="4623" max="4623" width="9.140625" style="8"/>
    <col min="4624" max="4624" width="11.28515625" style="8" customWidth="1"/>
    <col min="4625" max="4625" width="11" style="8" customWidth="1"/>
    <col min="4626" max="4626" width="10.85546875" style="8" customWidth="1"/>
    <col min="4627" max="4627" width="9.140625" style="8"/>
    <col min="4628" max="4628" width="12.140625" style="8" customWidth="1"/>
    <col min="4629" max="4631" width="9.140625" style="8"/>
    <col min="4632" max="4632" width="11.28515625" style="8" customWidth="1"/>
    <col min="4633" max="4633" width="9.140625" style="8"/>
    <col min="4634" max="4634" width="12" style="8" customWidth="1"/>
    <col min="4635" max="4637" width="9.140625" style="8"/>
    <col min="4638" max="4638" width="11.28515625" style="8" customWidth="1"/>
    <col min="4639" max="4639" width="9.140625" style="8"/>
    <col min="4640" max="4640" width="12.140625" style="8" customWidth="1"/>
    <col min="4641" max="4643" width="9.140625" style="8"/>
    <col min="4644" max="4644" width="11" style="8" customWidth="1"/>
    <col min="4645" max="4648" width="9.140625" style="8"/>
    <col min="4649" max="4650" width="10.28515625" style="8" customWidth="1"/>
    <col min="4651" max="4651" width="11.85546875" style="8" customWidth="1"/>
    <col min="4652" max="4652" width="11" style="8" customWidth="1"/>
    <col min="4653" max="4864" width="9.140625" style="8"/>
    <col min="4865" max="4865" width="15.42578125" style="8" customWidth="1"/>
    <col min="4866" max="4866" width="10.5703125" style="8" customWidth="1"/>
    <col min="4867" max="4867" width="10.28515625" style="8" customWidth="1"/>
    <col min="4868" max="4868" width="10.7109375" style="8" customWidth="1"/>
    <col min="4869" max="4869" width="9.7109375" style="8" customWidth="1"/>
    <col min="4870" max="4870" width="11.28515625" style="8" customWidth="1"/>
    <col min="4871" max="4871" width="9.140625" style="8"/>
    <col min="4872" max="4872" width="11.7109375" style="8" customWidth="1"/>
    <col min="4873" max="4874" width="9.140625" style="8"/>
    <col min="4875" max="4875" width="9.5703125" style="8" customWidth="1"/>
    <col min="4876" max="4876" width="11.5703125" style="8" customWidth="1"/>
    <col min="4877" max="4877" width="9.140625" style="8"/>
    <col min="4878" max="4878" width="11.28515625" style="8" customWidth="1"/>
    <col min="4879" max="4879" width="9.140625" style="8"/>
    <col min="4880" max="4880" width="11.28515625" style="8" customWidth="1"/>
    <col min="4881" max="4881" width="11" style="8" customWidth="1"/>
    <col min="4882" max="4882" width="10.85546875" style="8" customWidth="1"/>
    <col min="4883" max="4883" width="9.140625" style="8"/>
    <col min="4884" max="4884" width="12.140625" style="8" customWidth="1"/>
    <col min="4885" max="4887" width="9.140625" style="8"/>
    <col min="4888" max="4888" width="11.28515625" style="8" customWidth="1"/>
    <col min="4889" max="4889" width="9.140625" style="8"/>
    <col min="4890" max="4890" width="12" style="8" customWidth="1"/>
    <col min="4891" max="4893" width="9.140625" style="8"/>
    <col min="4894" max="4894" width="11.28515625" style="8" customWidth="1"/>
    <col min="4895" max="4895" width="9.140625" style="8"/>
    <col min="4896" max="4896" width="12.140625" style="8" customWidth="1"/>
    <col min="4897" max="4899" width="9.140625" style="8"/>
    <col min="4900" max="4900" width="11" style="8" customWidth="1"/>
    <col min="4901" max="4904" width="9.140625" style="8"/>
    <col min="4905" max="4906" width="10.28515625" style="8" customWidth="1"/>
    <col min="4907" max="4907" width="11.85546875" style="8" customWidth="1"/>
    <col min="4908" max="4908" width="11" style="8" customWidth="1"/>
    <col min="4909" max="5120" width="9.140625" style="8"/>
    <col min="5121" max="5121" width="15.42578125" style="8" customWidth="1"/>
    <col min="5122" max="5122" width="10.5703125" style="8" customWidth="1"/>
    <col min="5123" max="5123" width="10.28515625" style="8" customWidth="1"/>
    <col min="5124" max="5124" width="10.7109375" style="8" customWidth="1"/>
    <col min="5125" max="5125" width="9.7109375" style="8" customWidth="1"/>
    <col min="5126" max="5126" width="11.28515625" style="8" customWidth="1"/>
    <col min="5127" max="5127" width="9.140625" style="8"/>
    <col min="5128" max="5128" width="11.7109375" style="8" customWidth="1"/>
    <col min="5129" max="5130" width="9.140625" style="8"/>
    <col min="5131" max="5131" width="9.5703125" style="8" customWidth="1"/>
    <col min="5132" max="5132" width="11.5703125" style="8" customWidth="1"/>
    <col min="5133" max="5133" width="9.140625" style="8"/>
    <col min="5134" max="5134" width="11.28515625" style="8" customWidth="1"/>
    <col min="5135" max="5135" width="9.140625" style="8"/>
    <col min="5136" max="5136" width="11.28515625" style="8" customWidth="1"/>
    <col min="5137" max="5137" width="11" style="8" customWidth="1"/>
    <col min="5138" max="5138" width="10.85546875" style="8" customWidth="1"/>
    <col min="5139" max="5139" width="9.140625" style="8"/>
    <col min="5140" max="5140" width="12.140625" style="8" customWidth="1"/>
    <col min="5141" max="5143" width="9.140625" style="8"/>
    <col min="5144" max="5144" width="11.28515625" style="8" customWidth="1"/>
    <col min="5145" max="5145" width="9.140625" style="8"/>
    <col min="5146" max="5146" width="12" style="8" customWidth="1"/>
    <col min="5147" max="5149" width="9.140625" style="8"/>
    <col min="5150" max="5150" width="11.28515625" style="8" customWidth="1"/>
    <col min="5151" max="5151" width="9.140625" style="8"/>
    <col min="5152" max="5152" width="12.140625" style="8" customWidth="1"/>
    <col min="5153" max="5155" width="9.140625" style="8"/>
    <col min="5156" max="5156" width="11" style="8" customWidth="1"/>
    <col min="5157" max="5160" width="9.140625" style="8"/>
    <col min="5161" max="5162" width="10.28515625" style="8" customWidth="1"/>
    <col min="5163" max="5163" width="11.85546875" style="8" customWidth="1"/>
    <col min="5164" max="5164" width="11" style="8" customWidth="1"/>
    <col min="5165" max="5376" width="9.140625" style="8"/>
    <col min="5377" max="5377" width="15.42578125" style="8" customWidth="1"/>
    <col min="5378" max="5378" width="10.5703125" style="8" customWidth="1"/>
    <col min="5379" max="5379" width="10.28515625" style="8" customWidth="1"/>
    <col min="5380" max="5380" width="10.7109375" style="8" customWidth="1"/>
    <col min="5381" max="5381" width="9.7109375" style="8" customWidth="1"/>
    <col min="5382" max="5382" width="11.28515625" style="8" customWidth="1"/>
    <col min="5383" max="5383" width="9.140625" style="8"/>
    <col min="5384" max="5384" width="11.7109375" style="8" customWidth="1"/>
    <col min="5385" max="5386" width="9.140625" style="8"/>
    <col min="5387" max="5387" width="9.5703125" style="8" customWidth="1"/>
    <col min="5388" max="5388" width="11.5703125" style="8" customWidth="1"/>
    <col min="5389" max="5389" width="9.140625" style="8"/>
    <col min="5390" max="5390" width="11.28515625" style="8" customWidth="1"/>
    <col min="5391" max="5391" width="9.140625" style="8"/>
    <col min="5392" max="5392" width="11.28515625" style="8" customWidth="1"/>
    <col min="5393" max="5393" width="11" style="8" customWidth="1"/>
    <col min="5394" max="5394" width="10.85546875" style="8" customWidth="1"/>
    <col min="5395" max="5395" width="9.140625" style="8"/>
    <col min="5396" max="5396" width="12.140625" style="8" customWidth="1"/>
    <col min="5397" max="5399" width="9.140625" style="8"/>
    <col min="5400" max="5400" width="11.28515625" style="8" customWidth="1"/>
    <col min="5401" max="5401" width="9.140625" style="8"/>
    <col min="5402" max="5402" width="12" style="8" customWidth="1"/>
    <col min="5403" max="5405" width="9.140625" style="8"/>
    <col min="5406" max="5406" width="11.28515625" style="8" customWidth="1"/>
    <col min="5407" max="5407" width="9.140625" style="8"/>
    <col min="5408" max="5408" width="12.140625" style="8" customWidth="1"/>
    <col min="5409" max="5411" width="9.140625" style="8"/>
    <col min="5412" max="5412" width="11" style="8" customWidth="1"/>
    <col min="5413" max="5416" width="9.140625" style="8"/>
    <col min="5417" max="5418" width="10.28515625" style="8" customWidth="1"/>
    <col min="5419" max="5419" width="11.85546875" style="8" customWidth="1"/>
    <col min="5420" max="5420" width="11" style="8" customWidth="1"/>
    <col min="5421" max="5632" width="9.140625" style="8"/>
    <col min="5633" max="5633" width="15.42578125" style="8" customWidth="1"/>
    <col min="5634" max="5634" width="10.5703125" style="8" customWidth="1"/>
    <col min="5635" max="5635" width="10.28515625" style="8" customWidth="1"/>
    <col min="5636" max="5636" width="10.7109375" style="8" customWidth="1"/>
    <col min="5637" max="5637" width="9.7109375" style="8" customWidth="1"/>
    <col min="5638" max="5638" width="11.28515625" style="8" customWidth="1"/>
    <col min="5639" max="5639" width="9.140625" style="8"/>
    <col min="5640" max="5640" width="11.7109375" style="8" customWidth="1"/>
    <col min="5641" max="5642" width="9.140625" style="8"/>
    <col min="5643" max="5643" width="9.5703125" style="8" customWidth="1"/>
    <col min="5644" max="5644" width="11.5703125" style="8" customWidth="1"/>
    <col min="5645" max="5645" width="9.140625" style="8"/>
    <col min="5646" max="5646" width="11.28515625" style="8" customWidth="1"/>
    <col min="5647" max="5647" width="9.140625" style="8"/>
    <col min="5648" max="5648" width="11.28515625" style="8" customWidth="1"/>
    <col min="5649" max="5649" width="11" style="8" customWidth="1"/>
    <col min="5650" max="5650" width="10.85546875" style="8" customWidth="1"/>
    <col min="5651" max="5651" width="9.140625" style="8"/>
    <col min="5652" max="5652" width="12.140625" style="8" customWidth="1"/>
    <col min="5653" max="5655" width="9.140625" style="8"/>
    <col min="5656" max="5656" width="11.28515625" style="8" customWidth="1"/>
    <col min="5657" max="5657" width="9.140625" style="8"/>
    <col min="5658" max="5658" width="12" style="8" customWidth="1"/>
    <col min="5659" max="5661" width="9.140625" style="8"/>
    <col min="5662" max="5662" width="11.28515625" style="8" customWidth="1"/>
    <col min="5663" max="5663" width="9.140625" style="8"/>
    <col min="5664" max="5664" width="12.140625" style="8" customWidth="1"/>
    <col min="5665" max="5667" width="9.140625" style="8"/>
    <col min="5668" max="5668" width="11" style="8" customWidth="1"/>
    <col min="5669" max="5672" width="9.140625" style="8"/>
    <col min="5673" max="5674" width="10.28515625" style="8" customWidth="1"/>
    <col min="5675" max="5675" width="11.85546875" style="8" customWidth="1"/>
    <col min="5676" max="5676" width="11" style="8" customWidth="1"/>
    <col min="5677" max="5888" width="9.140625" style="8"/>
    <col min="5889" max="5889" width="15.42578125" style="8" customWidth="1"/>
    <col min="5890" max="5890" width="10.5703125" style="8" customWidth="1"/>
    <col min="5891" max="5891" width="10.28515625" style="8" customWidth="1"/>
    <col min="5892" max="5892" width="10.7109375" style="8" customWidth="1"/>
    <col min="5893" max="5893" width="9.7109375" style="8" customWidth="1"/>
    <col min="5894" max="5894" width="11.28515625" style="8" customWidth="1"/>
    <col min="5895" max="5895" width="9.140625" style="8"/>
    <col min="5896" max="5896" width="11.7109375" style="8" customWidth="1"/>
    <col min="5897" max="5898" width="9.140625" style="8"/>
    <col min="5899" max="5899" width="9.5703125" style="8" customWidth="1"/>
    <col min="5900" max="5900" width="11.5703125" style="8" customWidth="1"/>
    <col min="5901" max="5901" width="9.140625" style="8"/>
    <col min="5902" max="5902" width="11.28515625" style="8" customWidth="1"/>
    <col min="5903" max="5903" width="9.140625" style="8"/>
    <col min="5904" max="5904" width="11.28515625" style="8" customWidth="1"/>
    <col min="5905" max="5905" width="11" style="8" customWidth="1"/>
    <col min="5906" max="5906" width="10.85546875" style="8" customWidth="1"/>
    <col min="5907" max="5907" width="9.140625" style="8"/>
    <col min="5908" max="5908" width="12.140625" style="8" customWidth="1"/>
    <col min="5909" max="5911" width="9.140625" style="8"/>
    <col min="5912" max="5912" width="11.28515625" style="8" customWidth="1"/>
    <col min="5913" max="5913" width="9.140625" style="8"/>
    <col min="5914" max="5914" width="12" style="8" customWidth="1"/>
    <col min="5915" max="5917" width="9.140625" style="8"/>
    <col min="5918" max="5918" width="11.28515625" style="8" customWidth="1"/>
    <col min="5919" max="5919" width="9.140625" style="8"/>
    <col min="5920" max="5920" width="12.140625" style="8" customWidth="1"/>
    <col min="5921" max="5923" width="9.140625" style="8"/>
    <col min="5924" max="5924" width="11" style="8" customWidth="1"/>
    <col min="5925" max="5928" width="9.140625" style="8"/>
    <col min="5929" max="5930" width="10.28515625" style="8" customWidth="1"/>
    <col min="5931" max="5931" width="11.85546875" style="8" customWidth="1"/>
    <col min="5932" max="5932" width="11" style="8" customWidth="1"/>
    <col min="5933" max="6144" width="9.140625" style="8"/>
    <col min="6145" max="6145" width="15.42578125" style="8" customWidth="1"/>
    <col min="6146" max="6146" width="10.5703125" style="8" customWidth="1"/>
    <col min="6147" max="6147" width="10.28515625" style="8" customWidth="1"/>
    <col min="6148" max="6148" width="10.7109375" style="8" customWidth="1"/>
    <col min="6149" max="6149" width="9.7109375" style="8" customWidth="1"/>
    <col min="6150" max="6150" width="11.28515625" style="8" customWidth="1"/>
    <col min="6151" max="6151" width="9.140625" style="8"/>
    <col min="6152" max="6152" width="11.7109375" style="8" customWidth="1"/>
    <col min="6153" max="6154" width="9.140625" style="8"/>
    <col min="6155" max="6155" width="9.5703125" style="8" customWidth="1"/>
    <col min="6156" max="6156" width="11.5703125" style="8" customWidth="1"/>
    <col min="6157" max="6157" width="9.140625" style="8"/>
    <col min="6158" max="6158" width="11.28515625" style="8" customWidth="1"/>
    <col min="6159" max="6159" width="9.140625" style="8"/>
    <col min="6160" max="6160" width="11.28515625" style="8" customWidth="1"/>
    <col min="6161" max="6161" width="11" style="8" customWidth="1"/>
    <col min="6162" max="6162" width="10.85546875" style="8" customWidth="1"/>
    <col min="6163" max="6163" width="9.140625" style="8"/>
    <col min="6164" max="6164" width="12.140625" style="8" customWidth="1"/>
    <col min="6165" max="6167" width="9.140625" style="8"/>
    <col min="6168" max="6168" width="11.28515625" style="8" customWidth="1"/>
    <col min="6169" max="6169" width="9.140625" style="8"/>
    <col min="6170" max="6170" width="12" style="8" customWidth="1"/>
    <col min="6171" max="6173" width="9.140625" style="8"/>
    <col min="6174" max="6174" width="11.28515625" style="8" customWidth="1"/>
    <col min="6175" max="6175" width="9.140625" style="8"/>
    <col min="6176" max="6176" width="12.140625" style="8" customWidth="1"/>
    <col min="6177" max="6179" width="9.140625" style="8"/>
    <col min="6180" max="6180" width="11" style="8" customWidth="1"/>
    <col min="6181" max="6184" width="9.140625" style="8"/>
    <col min="6185" max="6186" width="10.28515625" style="8" customWidth="1"/>
    <col min="6187" max="6187" width="11.85546875" style="8" customWidth="1"/>
    <col min="6188" max="6188" width="11" style="8" customWidth="1"/>
    <col min="6189" max="6400" width="9.140625" style="8"/>
    <col min="6401" max="6401" width="15.42578125" style="8" customWidth="1"/>
    <col min="6402" max="6402" width="10.5703125" style="8" customWidth="1"/>
    <col min="6403" max="6403" width="10.28515625" style="8" customWidth="1"/>
    <col min="6404" max="6404" width="10.7109375" style="8" customWidth="1"/>
    <col min="6405" max="6405" width="9.7109375" style="8" customWidth="1"/>
    <col min="6406" max="6406" width="11.28515625" style="8" customWidth="1"/>
    <col min="6407" max="6407" width="9.140625" style="8"/>
    <col min="6408" max="6408" width="11.7109375" style="8" customWidth="1"/>
    <col min="6409" max="6410" width="9.140625" style="8"/>
    <col min="6411" max="6411" width="9.5703125" style="8" customWidth="1"/>
    <col min="6412" max="6412" width="11.5703125" style="8" customWidth="1"/>
    <col min="6413" max="6413" width="9.140625" style="8"/>
    <col min="6414" max="6414" width="11.28515625" style="8" customWidth="1"/>
    <col min="6415" max="6415" width="9.140625" style="8"/>
    <col min="6416" max="6416" width="11.28515625" style="8" customWidth="1"/>
    <col min="6417" max="6417" width="11" style="8" customWidth="1"/>
    <col min="6418" max="6418" width="10.85546875" style="8" customWidth="1"/>
    <col min="6419" max="6419" width="9.140625" style="8"/>
    <col min="6420" max="6420" width="12.140625" style="8" customWidth="1"/>
    <col min="6421" max="6423" width="9.140625" style="8"/>
    <col min="6424" max="6424" width="11.28515625" style="8" customWidth="1"/>
    <col min="6425" max="6425" width="9.140625" style="8"/>
    <col min="6426" max="6426" width="12" style="8" customWidth="1"/>
    <col min="6427" max="6429" width="9.140625" style="8"/>
    <col min="6430" max="6430" width="11.28515625" style="8" customWidth="1"/>
    <col min="6431" max="6431" width="9.140625" style="8"/>
    <col min="6432" max="6432" width="12.140625" style="8" customWidth="1"/>
    <col min="6433" max="6435" width="9.140625" style="8"/>
    <col min="6436" max="6436" width="11" style="8" customWidth="1"/>
    <col min="6437" max="6440" width="9.140625" style="8"/>
    <col min="6441" max="6442" width="10.28515625" style="8" customWidth="1"/>
    <col min="6443" max="6443" width="11.85546875" style="8" customWidth="1"/>
    <col min="6444" max="6444" width="11" style="8" customWidth="1"/>
    <col min="6445" max="6656" width="9.140625" style="8"/>
    <col min="6657" max="6657" width="15.42578125" style="8" customWidth="1"/>
    <col min="6658" max="6658" width="10.5703125" style="8" customWidth="1"/>
    <col min="6659" max="6659" width="10.28515625" style="8" customWidth="1"/>
    <col min="6660" max="6660" width="10.7109375" style="8" customWidth="1"/>
    <col min="6661" max="6661" width="9.7109375" style="8" customWidth="1"/>
    <col min="6662" max="6662" width="11.28515625" style="8" customWidth="1"/>
    <col min="6663" max="6663" width="9.140625" style="8"/>
    <col min="6664" max="6664" width="11.7109375" style="8" customWidth="1"/>
    <col min="6665" max="6666" width="9.140625" style="8"/>
    <col min="6667" max="6667" width="9.5703125" style="8" customWidth="1"/>
    <col min="6668" max="6668" width="11.5703125" style="8" customWidth="1"/>
    <col min="6669" max="6669" width="9.140625" style="8"/>
    <col min="6670" max="6670" width="11.28515625" style="8" customWidth="1"/>
    <col min="6671" max="6671" width="9.140625" style="8"/>
    <col min="6672" max="6672" width="11.28515625" style="8" customWidth="1"/>
    <col min="6673" max="6673" width="11" style="8" customWidth="1"/>
    <col min="6674" max="6674" width="10.85546875" style="8" customWidth="1"/>
    <col min="6675" max="6675" width="9.140625" style="8"/>
    <col min="6676" max="6676" width="12.140625" style="8" customWidth="1"/>
    <col min="6677" max="6679" width="9.140625" style="8"/>
    <col min="6680" max="6680" width="11.28515625" style="8" customWidth="1"/>
    <col min="6681" max="6681" width="9.140625" style="8"/>
    <col min="6682" max="6682" width="12" style="8" customWidth="1"/>
    <col min="6683" max="6685" width="9.140625" style="8"/>
    <col min="6686" max="6686" width="11.28515625" style="8" customWidth="1"/>
    <col min="6687" max="6687" width="9.140625" style="8"/>
    <col min="6688" max="6688" width="12.140625" style="8" customWidth="1"/>
    <col min="6689" max="6691" width="9.140625" style="8"/>
    <col min="6692" max="6692" width="11" style="8" customWidth="1"/>
    <col min="6693" max="6696" width="9.140625" style="8"/>
    <col min="6697" max="6698" width="10.28515625" style="8" customWidth="1"/>
    <col min="6699" max="6699" width="11.85546875" style="8" customWidth="1"/>
    <col min="6700" max="6700" width="11" style="8" customWidth="1"/>
    <col min="6701" max="6912" width="9.140625" style="8"/>
    <col min="6913" max="6913" width="15.42578125" style="8" customWidth="1"/>
    <col min="6914" max="6914" width="10.5703125" style="8" customWidth="1"/>
    <col min="6915" max="6915" width="10.28515625" style="8" customWidth="1"/>
    <col min="6916" max="6916" width="10.7109375" style="8" customWidth="1"/>
    <col min="6917" max="6917" width="9.7109375" style="8" customWidth="1"/>
    <col min="6918" max="6918" width="11.28515625" style="8" customWidth="1"/>
    <col min="6919" max="6919" width="9.140625" style="8"/>
    <col min="6920" max="6920" width="11.7109375" style="8" customWidth="1"/>
    <col min="6921" max="6922" width="9.140625" style="8"/>
    <col min="6923" max="6923" width="9.5703125" style="8" customWidth="1"/>
    <col min="6924" max="6924" width="11.5703125" style="8" customWidth="1"/>
    <col min="6925" max="6925" width="9.140625" style="8"/>
    <col min="6926" max="6926" width="11.28515625" style="8" customWidth="1"/>
    <col min="6927" max="6927" width="9.140625" style="8"/>
    <col min="6928" max="6928" width="11.28515625" style="8" customWidth="1"/>
    <col min="6929" max="6929" width="11" style="8" customWidth="1"/>
    <col min="6930" max="6930" width="10.85546875" style="8" customWidth="1"/>
    <col min="6931" max="6931" width="9.140625" style="8"/>
    <col min="6932" max="6932" width="12.140625" style="8" customWidth="1"/>
    <col min="6933" max="6935" width="9.140625" style="8"/>
    <col min="6936" max="6936" width="11.28515625" style="8" customWidth="1"/>
    <col min="6937" max="6937" width="9.140625" style="8"/>
    <col min="6938" max="6938" width="12" style="8" customWidth="1"/>
    <col min="6939" max="6941" width="9.140625" style="8"/>
    <col min="6942" max="6942" width="11.28515625" style="8" customWidth="1"/>
    <col min="6943" max="6943" width="9.140625" style="8"/>
    <col min="6944" max="6944" width="12.140625" style="8" customWidth="1"/>
    <col min="6945" max="6947" width="9.140625" style="8"/>
    <col min="6948" max="6948" width="11" style="8" customWidth="1"/>
    <col min="6949" max="6952" width="9.140625" style="8"/>
    <col min="6953" max="6954" width="10.28515625" style="8" customWidth="1"/>
    <col min="6955" max="6955" width="11.85546875" style="8" customWidth="1"/>
    <col min="6956" max="6956" width="11" style="8" customWidth="1"/>
    <col min="6957" max="7168" width="9.140625" style="8"/>
    <col min="7169" max="7169" width="15.42578125" style="8" customWidth="1"/>
    <col min="7170" max="7170" width="10.5703125" style="8" customWidth="1"/>
    <col min="7171" max="7171" width="10.28515625" style="8" customWidth="1"/>
    <col min="7172" max="7172" width="10.7109375" style="8" customWidth="1"/>
    <col min="7173" max="7173" width="9.7109375" style="8" customWidth="1"/>
    <col min="7174" max="7174" width="11.28515625" style="8" customWidth="1"/>
    <col min="7175" max="7175" width="9.140625" style="8"/>
    <col min="7176" max="7176" width="11.7109375" style="8" customWidth="1"/>
    <col min="7177" max="7178" width="9.140625" style="8"/>
    <col min="7179" max="7179" width="9.5703125" style="8" customWidth="1"/>
    <col min="7180" max="7180" width="11.5703125" style="8" customWidth="1"/>
    <col min="7181" max="7181" width="9.140625" style="8"/>
    <col min="7182" max="7182" width="11.28515625" style="8" customWidth="1"/>
    <col min="7183" max="7183" width="9.140625" style="8"/>
    <col min="7184" max="7184" width="11.28515625" style="8" customWidth="1"/>
    <col min="7185" max="7185" width="11" style="8" customWidth="1"/>
    <col min="7186" max="7186" width="10.85546875" style="8" customWidth="1"/>
    <col min="7187" max="7187" width="9.140625" style="8"/>
    <col min="7188" max="7188" width="12.140625" style="8" customWidth="1"/>
    <col min="7189" max="7191" width="9.140625" style="8"/>
    <col min="7192" max="7192" width="11.28515625" style="8" customWidth="1"/>
    <col min="7193" max="7193" width="9.140625" style="8"/>
    <col min="7194" max="7194" width="12" style="8" customWidth="1"/>
    <col min="7195" max="7197" width="9.140625" style="8"/>
    <col min="7198" max="7198" width="11.28515625" style="8" customWidth="1"/>
    <col min="7199" max="7199" width="9.140625" style="8"/>
    <col min="7200" max="7200" width="12.140625" style="8" customWidth="1"/>
    <col min="7201" max="7203" width="9.140625" style="8"/>
    <col min="7204" max="7204" width="11" style="8" customWidth="1"/>
    <col min="7205" max="7208" width="9.140625" style="8"/>
    <col min="7209" max="7210" width="10.28515625" style="8" customWidth="1"/>
    <col min="7211" max="7211" width="11.85546875" style="8" customWidth="1"/>
    <col min="7212" max="7212" width="11" style="8" customWidth="1"/>
    <col min="7213" max="7424" width="9.140625" style="8"/>
    <col min="7425" max="7425" width="15.42578125" style="8" customWidth="1"/>
    <col min="7426" max="7426" width="10.5703125" style="8" customWidth="1"/>
    <col min="7427" max="7427" width="10.28515625" style="8" customWidth="1"/>
    <col min="7428" max="7428" width="10.7109375" style="8" customWidth="1"/>
    <col min="7429" max="7429" width="9.7109375" style="8" customWidth="1"/>
    <col min="7430" max="7430" width="11.28515625" style="8" customWidth="1"/>
    <col min="7431" max="7431" width="9.140625" style="8"/>
    <col min="7432" max="7432" width="11.7109375" style="8" customWidth="1"/>
    <col min="7433" max="7434" width="9.140625" style="8"/>
    <col min="7435" max="7435" width="9.5703125" style="8" customWidth="1"/>
    <col min="7436" max="7436" width="11.5703125" style="8" customWidth="1"/>
    <col min="7437" max="7437" width="9.140625" style="8"/>
    <col min="7438" max="7438" width="11.28515625" style="8" customWidth="1"/>
    <col min="7439" max="7439" width="9.140625" style="8"/>
    <col min="7440" max="7440" width="11.28515625" style="8" customWidth="1"/>
    <col min="7441" max="7441" width="11" style="8" customWidth="1"/>
    <col min="7442" max="7442" width="10.85546875" style="8" customWidth="1"/>
    <col min="7443" max="7443" width="9.140625" style="8"/>
    <col min="7444" max="7444" width="12.140625" style="8" customWidth="1"/>
    <col min="7445" max="7447" width="9.140625" style="8"/>
    <col min="7448" max="7448" width="11.28515625" style="8" customWidth="1"/>
    <col min="7449" max="7449" width="9.140625" style="8"/>
    <col min="7450" max="7450" width="12" style="8" customWidth="1"/>
    <col min="7451" max="7453" width="9.140625" style="8"/>
    <col min="7454" max="7454" width="11.28515625" style="8" customWidth="1"/>
    <col min="7455" max="7455" width="9.140625" style="8"/>
    <col min="7456" max="7456" width="12.140625" style="8" customWidth="1"/>
    <col min="7457" max="7459" width="9.140625" style="8"/>
    <col min="7460" max="7460" width="11" style="8" customWidth="1"/>
    <col min="7461" max="7464" width="9.140625" style="8"/>
    <col min="7465" max="7466" width="10.28515625" style="8" customWidth="1"/>
    <col min="7467" max="7467" width="11.85546875" style="8" customWidth="1"/>
    <col min="7468" max="7468" width="11" style="8" customWidth="1"/>
    <col min="7469" max="7680" width="9.140625" style="8"/>
    <col min="7681" max="7681" width="15.42578125" style="8" customWidth="1"/>
    <col min="7682" max="7682" width="10.5703125" style="8" customWidth="1"/>
    <col min="7683" max="7683" width="10.28515625" style="8" customWidth="1"/>
    <col min="7684" max="7684" width="10.7109375" style="8" customWidth="1"/>
    <col min="7685" max="7685" width="9.7109375" style="8" customWidth="1"/>
    <col min="7686" max="7686" width="11.28515625" style="8" customWidth="1"/>
    <col min="7687" max="7687" width="9.140625" style="8"/>
    <col min="7688" max="7688" width="11.7109375" style="8" customWidth="1"/>
    <col min="7689" max="7690" width="9.140625" style="8"/>
    <col min="7691" max="7691" width="9.5703125" style="8" customWidth="1"/>
    <col min="7692" max="7692" width="11.5703125" style="8" customWidth="1"/>
    <col min="7693" max="7693" width="9.140625" style="8"/>
    <col min="7694" max="7694" width="11.28515625" style="8" customWidth="1"/>
    <col min="7695" max="7695" width="9.140625" style="8"/>
    <col min="7696" max="7696" width="11.28515625" style="8" customWidth="1"/>
    <col min="7697" max="7697" width="11" style="8" customWidth="1"/>
    <col min="7698" max="7698" width="10.85546875" style="8" customWidth="1"/>
    <col min="7699" max="7699" width="9.140625" style="8"/>
    <col min="7700" max="7700" width="12.140625" style="8" customWidth="1"/>
    <col min="7701" max="7703" width="9.140625" style="8"/>
    <col min="7704" max="7704" width="11.28515625" style="8" customWidth="1"/>
    <col min="7705" max="7705" width="9.140625" style="8"/>
    <col min="7706" max="7706" width="12" style="8" customWidth="1"/>
    <col min="7707" max="7709" width="9.140625" style="8"/>
    <col min="7710" max="7710" width="11.28515625" style="8" customWidth="1"/>
    <col min="7711" max="7711" width="9.140625" style="8"/>
    <col min="7712" max="7712" width="12.140625" style="8" customWidth="1"/>
    <col min="7713" max="7715" width="9.140625" style="8"/>
    <col min="7716" max="7716" width="11" style="8" customWidth="1"/>
    <col min="7717" max="7720" width="9.140625" style="8"/>
    <col min="7721" max="7722" width="10.28515625" style="8" customWidth="1"/>
    <col min="7723" max="7723" width="11.85546875" style="8" customWidth="1"/>
    <col min="7724" max="7724" width="11" style="8" customWidth="1"/>
    <col min="7725" max="7936" width="9.140625" style="8"/>
    <col min="7937" max="7937" width="15.42578125" style="8" customWidth="1"/>
    <col min="7938" max="7938" width="10.5703125" style="8" customWidth="1"/>
    <col min="7939" max="7939" width="10.28515625" style="8" customWidth="1"/>
    <col min="7940" max="7940" width="10.7109375" style="8" customWidth="1"/>
    <col min="7941" max="7941" width="9.7109375" style="8" customWidth="1"/>
    <col min="7942" max="7942" width="11.28515625" style="8" customWidth="1"/>
    <col min="7943" max="7943" width="9.140625" style="8"/>
    <col min="7944" max="7944" width="11.7109375" style="8" customWidth="1"/>
    <col min="7945" max="7946" width="9.140625" style="8"/>
    <col min="7947" max="7947" width="9.5703125" style="8" customWidth="1"/>
    <col min="7948" max="7948" width="11.5703125" style="8" customWidth="1"/>
    <col min="7949" max="7949" width="9.140625" style="8"/>
    <col min="7950" max="7950" width="11.28515625" style="8" customWidth="1"/>
    <col min="7951" max="7951" width="9.140625" style="8"/>
    <col min="7952" max="7952" width="11.28515625" style="8" customWidth="1"/>
    <col min="7953" max="7953" width="11" style="8" customWidth="1"/>
    <col min="7954" max="7954" width="10.85546875" style="8" customWidth="1"/>
    <col min="7955" max="7955" width="9.140625" style="8"/>
    <col min="7956" max="7956" width="12.140625" style="8" customWidth="1"/>
    <col min="7957" max="7959" width="9.140625" style="8"/>
    <col min="7960" max="7960" width="11.28515625" style="8" customWidth="1"/>
    <col min="7961" max="7961" width="9.140625" style="8"/>
    <col min="7962" max="7962" width="12" style="8" customWidth="1"/>
    <col min="7963" max="7965" width="9.140625" style="8"/>
    <col min="7966" max="7966" width="11.28515625" style="8" customWidth="1"/>
    <col min="7967" max="7967" width="9.140625" style="8"/>
    <col min="7968" max="7968" width="12.140625" style="8" customWidth="1"/>
    <col min="7969" max="7971" width="9.140625" style="8"/>
    <col min="7972" max="7972" width="11" style="8" customWidth="1"/>
    <col min="7973" max="7976" width="9.140625" style="8"/>
    <col min="7977" max="7978" width="10.28515625" style="8" customWidth="1"/>
    <col min="7979" max="7979" width="11.85546875" style="8" customWidth="1"/>
    <col min="7980" max="7980" width="11" style="8" customWidth="1"/>
    <col min="7981" max="8192" width="9.140625" style="8"/>
    <col min="8193" max="8193" width="15.42578125" style="8" customWidth="1"/>
    <col min="8194" max="8194" width="10.5703125" style="8" customWidth="1"/>
    <col min="8195" max="8195" width="10.28515625" style="8" customWidth="1"/>
    <col min="8196" max="8196" width="10.7109375" style="8" customWidth="1"/>
    <col min="8197" max="8197" width="9.7109375" style="8" customWidth="1"/>
    <col min="8198" max="8198" width="11.28515625" style="8" customWidth="1"/>
    <col min="8199" max="8199" width="9.140625" style="8"/>
    <col min="8200" max="8200" width="11.7109375" style="8" customWidth="1"/>
    <col min="8201" max="8202" width="9.140625" style="8"/>
    <col min="8203" max="8203" width="9.5703125" style="8" customWidth="1"/>
    <col min="8204" max="8204" width="11.5703125" style="8" customWidth="1"/>
    <col min="8205" max="8205" width="9.140625" style="8"/>
    <col min="8206" max="8206" width="11.28515625" style="8" customWidth="1"/>
    <col min="8207" max="8207" width="9.140625" style="8"/>
    <col min="8208" max="8208" width="11.28515625" style="8" customWidth="1"/>
    <col min="8209" max="8209" width="11" style="8" customWidth="1"/>
    <col min="8210" max="8210" width="10.85546875" style="8" customWidth="1"/>
    <col min="8211" max="8211" width="9.140625" style="8"/>
    <col min="8212" max="8212" width="12.140625" style="8" customWidth="1"/>
    <col min="8213" max="8215" width="9.140625" style="8"/>
    <col min="8216" max="8216" width="11.28515625" style="8" customWidth="1"/>
    <col min="8217" max="8217" width="9.140625" style="8"/>
    <col min="8218" max="8218" width="12" style="8" customWidth="1"/>
    <col min="8219" max="8221" width="9.140625" style="8"/>
    <col min="8222" max="8222" width="11.28515625" style="8" customWidth="1"/>
    <col min="8223" max="8223" width="9.140625" style="8"/>
    <col min="8224" max="8224" width="12.140625" style="8" customWidth="1"/>
    <col min="8225" max="8227" width="9.140625" style="8"/>
    <col min="8228" max="8228" width="11" style="8" customWidth="1"/>
    <col min="8229" max="8232" width="9.140625" style="8"/>
    <col min="8233" max="8234" width="10.28515625" style="8" customWidth="1"/>
    <col min="8235" max="8235" width="11.85546875" style="8" customWidth="1"/>
    <col min="8236" max="8236" width="11" style="8" customWidth="1"/>
    <col min="8237" max="8448" width="9.140625" style="8"/>
    <col min="8449" max="8449" width="15.42578125" style="8" customWidth="1"/>
    <col min="8450" max="8450" width="10.5703125" style="8" customWidth="1"/>
    <col min="8451" max="8451" width="10.28515625" style="8" customWidth="1"/>
    <col min="8452" max="8452" width="10.7109375" style="8" customWidth="1"/>
    <col min="8453" max="8453" width="9.7109375" style="8" customWidth="1"/>
    <col min="8454" max="8454" width="11.28515625" style="8" customWidth="1"/>
    <col min="8455" max="8455" width="9.140625" style="8"/>
    <col min="8456" max="8456" width="11.7109375" style="8" customWidth="1"/>
    <col min="8457" max="8458" width="9.140625" style="8"/>
    <col min="8459" max="8459" width="9.5703125" style="8" customWidth="1"/>
    <col min="8460" max="8460" width="11.5703125" style="8" customWidth="1"/>
    <col min="8461" max="8461" width="9.140625" style="8"/>
    <col min="8462" max="8462" width="11.28515625" style="8" customWidth="1"/>
    <col min="8463" max="8463" width="9.140625" style="8"/>
    <col min="8464" max="8464" width="11.28515625" style="8" customWidth="1"/>
    <col min="8465" max="8465" width="11" style="8" customWidth="1"/>
    <col min="8466" max="8466" width="10.85546875" style="8" customWidth="1"/>
    <col min="8467" max="8467" width="9.140625" style="8"/>
    <col min="8468" max="8468" width="12.140625" style="8" customWidth="1"/>
    <col min="8469" max="8471" width="9.140625" style="8"/>
    <col min="8472" max="8472" width="11.28515625" style="8" customWidth="1"/>
    <col min="8473" max="8473" width="9.140625" style="8"/>
    <col min="8474" max="8474" width="12" style="8" customWidth="1"/>
    <col min="8475" max="8477" width="9.140625" style="8"/>
    <col min="8478" max="8478" width="11.28515625" style="8" customWidth="1"/>
    <col min="8479" max="8479" width="9.140625" style="8"/>
    <col min="8480" max="8480" width="12.140625" style="8" customWidth="1"/>
    <col min="8481" max="8483" width="9.140625" style="8"/>
    <col min="8484" max="8484" width="11" style="8" customWidth="1"/>
    <col min="8485" max="8488" width="9.140625" style="8"/>
    <col min="8489" max="8490" width="10.28515625" style="8" customWidth="1"/>
    <col min="8491" max="8491" width="11.85546875" style="8" customWidth="1"/>
    <col min="8492" max="8492" width="11" style="8" customWidth="1"/>
    <col min="8493" max="8704" width="9.140625" style="8"/>
    <col min="8705" max="8705" width="15.42578125" style="8" customWidth="1"/>
    <col min="8706" max="8706" width="10.5703125" style="8" customWidth="1"/>
    <col min="8707" max="8707" width="10.28515625" style="8" customWidth="1"/>
    <col min="8708" max="8708" width="10.7109375" style="8" customWidth="1"/>
    <col min="8709" max="8709" width="9.7109375" style="8" customWidth="1"/>
    <col min="8710" max="8710" width="11.28515625" style="8" customWidth="1"/>
    <col min="8711" max="8711" width="9.140625" style="8"/>
    <col min="8712" max="8712" width="11.7109375" style="8" customWidth="1"/>
    <col min="8713" max="8714" width="9.140625" style="8"/>
    <col min="8715" max="8715" width="9.5703125" style="8" customWidth="1"/>
    <col min="8716" max="8716" width="11.5703125" style="8" customWidth="1"/>
    <col min="8717" max="8717" width="9.140625" style="8"/>
    <col min="8718" max="8718" width="11.28515625" style="8" customWidth="1"/>
    <col min="8719" max="8719" width="9.140625" style="8"/>
    <col min="8720" max="8720" width="11.28515625" style="8" customWidth="1"/>
    <col min="8721" max="8721" width="11" style="8" customWidth="1"/>
    <col min="8722" max="8722" width="10.85546875" style="8" customWidth="1"/>
    <col min="8723" max="8723" width="9.140625" style="8"/>
    <col min="8724" max="8724" width="12.140625" style="8" customWidth="1"/>
    <col min="8725" max="8727" width="9.140625" style="8"/>
    <col min="8728" max="8728" width="11.28515625" style="8" customWidth="1"/>
    <col min="8729" max="8729" width="9.140625" style="8"/>
    <col min="8730" max="8730" width="12" style="8" customWidth="1"/>
    <col min="8731" max="8733" width="9.140625" style="8"/>
    <col min="8734" max="8734" width="11.28515625" style="8" customWidth="1"/>
    <col min="8735" max="8735" width="9.140625" style="8"/>
    <col min="8736" max="8736" width="12.140625" style="8" customWidth="1"/>
    <col min="8737" max="8739" width="9.140625" style="8"/>
    <col min="8740" max="8740" width="11" style="8" customWidth="1"/>
    <col min="8741" max="8744" width="9.140625" style="8"/>
    <col min="8745" max="8746" width="10.28515625" style="8" customWidth="1"/>
    <col min="8747" max="8747" width="11.85546875" style="8" customWidth="1"/>
    <col min="8748" max="8748" width="11" style="8" customWidth="1"/>
    <col min="8749" max="8960" width="9.140625" style="8"/>
    <col min="8961" max="8961" width="15.42578125" style="8" customWidth="1"/>
    <col min="8962" max="8962" width="10.5703125" style="8" customWidth="1"/>
    <col min="8963" max="8963" width="10.28515625" style="8" customWidth="1"/>
    <col min="8964" max="8964" width="10.7109375" style="8" customWidth="1"/>
    <col min="8965" max="8965" width="9.7109375" style="8" customWidth="1"/>
    <col min="8966" max="8966" width="11.28515625" style="8" customWidth="1"/>
    <col min="8967" max="8967" width="9.140625" style="8"/>
    <col min="8968" max="8968" width="11.7109375" style="8" customWidth="1"/>
    <col min="8969" max="8970" width="9.140625" style="8"/>
    <col min="8971" max="8971" width="9.5703125" style="8" customWidth="1"/>
    <col min="8972" max="8972" width="11.5703125" style="8" customWidth="1"/>
    <col min="8973" max="8973" width="9.140625" style="8"/>
    <col min="8974" max="8974" width="11.28515625" style="8" customWidth="1"/>
    <col min="8975" max="8975" width="9.140625" style="8"/>
    <col min="8976" max="8976" width="11.28515625" style="8" customWidth="1"/>
    <col min="8977" max="8977" width="11" style="8" customWidth="1"/>
    <col min="8978" max="8978" width="10.85546875" style="8" customWidth="1"/>
    <col min="8979" max="8979" width="9.140625" style="8"/>
    <col min="8980" max="8980" width="12.140625" style="8" customWidth="1"/>
    <col min="8981" max="8983" width="9.140625" style="8"/>
    <col min="8984" max="8984" width="11.28515625" style="8" customWidth="1"/>
    <col min="8985" max="8985" width="9.140625" style="8"/>
    <col min="8986" max="8986" width="12" style="8" customWidth="1"/>
    <col min="8987" max="8989" width="9.140625" style="8"/>
    <col min="8990" max="8990" width="11.28515625" style="8" customWidth="1"/>
    <col min="8991" max="8991" width="9.140625" style="8"/>
    <col min="8992" max="8992" width="12.140625" style="8" customWidth="1"/>
    <col min="8993" max="8995" width="9.140625" style="8"/>
    <col min="8996" max="8996" width="11" style="8" customWidth="1"/>
    <col min="8997" max="9000" width="9.140625" style="8"/>
    <col min="9001" max="9002" width="10.28515625" style="8" customWidth="1"/>
    <col min="9003" max="9003" width="11.85546875" style="8" customWidth="1"/>
    <col min="9004" max="9004" width="11" style="8" customWidth="1"/>
    <col min="9005" max="9216" width="9.140625" style="8"/>
    <col min="9217" max="9217" width="15.42578125" style="8" customWidth="1"/>
    <col min="9218" max="9218" width="10.5703125" style="8" customWidth="1"/>
    <col min="9219" max="9219" width="10.28515625" style="8" customWidth="1"/>
    <col min="9220" max="9220" width="10.7109375" style="8" customWidth="1"/>
    <col min="9221" max="9221" width="9.7109375" style="8" customWidth="1"/>
    <col min="9222" max="9222" width="11.28515625" style="8" customWidth="1"/>
    <col min="9223" max="9223" width="9.140625" style="8"/>
    <col min="9224" max="9224" width="11.7109375" style="8" customWidth="1"/>
    <col min="9225" max="9226" width="9.140625" style="8"/>
    <col min="9227" max="9227" width="9.5703125" style="8" customWidth="1"/>
    <col min="9228" max="9228" width="11.5703125" style="8" customWidth="1"/>
    <col min="9229" max="9229" width="9.140625" style="8"/>
    <col min="9230" max="9230" width="11.28515625" style="8" customWidth="1"/>
    <col min="9231" max="9231" width="9.140625" style="8"/>
    <col min="9232" max="9232" width="11.28515625" style="8" customWidth="1"/>
    <col min="9233" max="9233" width="11" style="8" customWidth="1"/>
    <col min="9234" max="9234" width="10.85546875" style="8" customWidth="1"/>
    <col min="9235" max="9235" width="9.140625" style="8"/>
    <col min="9236" max="9236" width="12.140625" style="8" customWidth="1"/>
    <col min="9237" max="9239" width="9.140625" style="8"/>
    <col min="9240" max="9240" width="11.28515625" style="8" customWidth="1"/>
    <col min="9241" max="9241" width="9.140625" style="8"/>
    <col min="9242" max="9242" width="12" style="8" customWidth="1"/>
    <col min="9243" max="9245" width="9.140625" style="8"/>
    <col min="9246" max="9246" width="11.28515625" style="8" customWidth="1"/>
    <col min="9247" max="9247" width="9.140625" style="8"/>
    <col min="9248" max="9248" width="12.140625" style="8" customWidth="1"/>
    <col min="9249" max="9251" width="9.140625" style="8"/>
    <col min="9252" max="9252" width="11" style="8" customWidth="1"/>
    <col min="9253" max="9256" width="9.140625" style="8"/>
    <col min="9257" max="9258" width="10.28515625" style="8" customWidth="1"/>
    <col min="9259" max="9259" width="11.85546875" style="8" customWidth="1"/>
    <col min="9260" max="9260" width="11" style="8" customWidth="1"/>
    <col min="9261" max="9472" width="9.140625" style="8"/>
    <col min="9473" max="9473" width="15.42578125" style="8" customWidth="1"/>
    <col min="9474" max="9474" width="10.5703125" style="8" customWidth="1"/>
    <col min="9475" max="9475" width="10.28515625" style="8" customWidth="1"/>
    <col min="9476" max="9476" width="10.7109375" style="8" customWidth="1"/>
    <col min="9477" max="9477" width="9.7109375" style="8" customWidth="1"/>
    <col min="9478" max="9478" width="11.28515625" style="8" customWidth="1"/>
    <col min="9479" max="9479" width="9.140625" style="8"/>
    <col min="9480" max="9480" width="11.7109375" style="8" customWidth="1"/>
    <col min="9481" max="9482" width="9.140625" style="8"/>
    <col min="9483" max="9483" width="9.5703125" style="8" customWidth="1"/>
    <col min="9484" max="9484" width="11.5703125" style="8" customWidth="1"/>
    <col min="9485" max="9485" width="9.140625" style="8"/>
    <col min="9486" max="9486" width="11.28515625" style="8" customWidth="1"/>
    <col min="9487" max="9487" width="9.140625" style="8"/>
    <col min="9488" max="9488" width="11.28515625" style="8" customWidth="1"/>
    <col min="9489" max="9489" width="11" style="8" customWidth="1"/>
    <col min="9490" max="9490" width="10.85546875" style="8" customWidth="1"/>
    <col min="9491" max="9491" width="9.140625" style="8"/>
    <col min="9492" max="9492" width="12.140625" style="8" customWidth="1"/>
    <col min="9493" max="9495" width="9.140625" style="8"/>
    <col min="9496" max="9496" width="11.28515625" style="8" customWidth="1"/>
    <col min="9497" max="9497" width="9.140625" style="8"/>
    <col min="9498" max="9498" width="12" style="8" customWidth="1"/>
    <col min="9499" max="9501" width="9.140625" style="8"/>
    <col min="9502" max="9502" width="11.28515625" style="8" customWidth="1"/>
    <col min="9503" max="9503" width="9.140625" style="8"/>
    <col min="9504" max="9504" width="12.140625" style="8" customWidth="1"/>
    <col min="9505" max="9507" width="9.140625" style="8"/>
    <col min="9508" max="9508" width="11" style="8" customWidth="1"/>
    <col min="9509" max="9512" width="9.140625" style="8"/>
    <col min="9513" max="9514" width="10.28515625" style="8" customWidth="1"/>
    <col min="9515" max="9515" width="11.85546875" style="8" customWidth="1"/>
    <col min="9516" max="9516" width="11" style="8" customWidth="1"/>
    <col min="9517" max="9728" width="9.140625" style="8"/>
    <col min="9729" max="9729" width="15.42578125" style="8" customWidth="1"/>
    <col min="9730" max="9730" width="10.5703125" style="8" customWidth="1"/>
    <col min="9731" max="9731" width="10.28515625" style="8" customWidth="1"/>
    <col min="9732" max="9732" width="10.7109375" style="8" customWidth="1"/>
    <col min="9733" max="9733" width="9.7109375" style="8" customWidth="1"/>
    <col min="9734" max="9734" width="11.28515625" style="8" customWidth="1"/>
    <col min="9735" max="9735" width="9.140625" style="8"/>
    <col min="9736" max="9736" width="11.7109375" style="8" customWidth="1"/>
    <col min="9737" max="9738" width="9.140625" style="8"/>
    <col min="9739" max="9739" width="9.5703125" style="8" customWidth="1"/>
    <col min="9740" max="9740" width="11.5703125" style="8" customWidth="1"/>
    <col min="9741" max="9741" width="9.140625" style="8"/>
    <col min="9742" max="9742" width="11.28515625" style="8" customWidth="1"/>
    <col min="9743" max="9743" width="9.140625" style="8"/>
    <col min="9744" max="9744" width="11.28515625" style="8" customWidth="1"/>
    <col min="9745" max="9745" width="11" style="8" customWidth="1"/>
    <col min="9746" max="9746" width="10.85546875" style="8" customWidth="1"/>
    <col min="9747" max="9747" width="9.140625" style="8"/>
    <col min="9748" max="9748" width="12.140625" style="8" customWidth="1"/>
    <col min="9749" max="9751" width="9.140625" style="8"/>
    <col min="9752" max="9752" width="11.28515625" style="8" customWidth="1"/>
    <col min="9753" max="9753" width="9.140625" style="8"/>
    <col min="9754" max="9754" width="12" style="8" customWidth="1"/>
    <col min="9755" max="9757" width="9.140625" style="8"/>
    <col min="9758" max="9758" width="11.28515625" style="8" customWidth="1"/>
    <col min="9759" max="9759" width="9.140625" style="8"/>
    <col min="9760" max="9760" width="12.140625" style="8" customWidth="1"/>
    <col min="9761" max="9763" width="9.140625" style="8"/>
    <col min="9764" max="9764" width="11" style="8" customWidth="1"/>
    <col min="9765" max="9768" width="9.140625" style="8"/>
    <col min="9769" max="9770" width="10.28515625" style="8" customWidth="1"/>
    <col min="9771" max="9771" width="11.85546875" style="8" customWidth="1"/>
    <col min="9772" max="9772" width="11" style="8" customWidth="1"/>
    <col min="9773" max="9984" width="9.140625" style="8"/>
    <col min="9985" max="9985" width="15.42578125" style="8" customWidth="1"/>
    <col min="9986" max="9986" width="10.5703125" style="8" customWidth="1"/>
    <col min="9987" max="9987" width="10.28515625" style="8" customWidth="1"/>
    <col min="9988" max="9988" width="10.7109375" style="8" customWidth="1"/>
    <col min="9989" max="9989" width="9.7109375" style="8" customWidth="1"/>
    <col min="9990" max="9990" width="11.28515625" style="8" customWidth="1"/>
    <col min="9991" max="9991" width="9.140625" style="8"/>
    <col min="9992" max="9992" width="11.7109375" style="8" customWidth="1"/>
    <col min="9993" max="9994" width="9.140625" style="8"/>
    <col min="9995" max="9995" width="9.5703125" style="8" customWidth="1"/>
    <col min="9996" max="9996" width="11.5703125" style="8" customWidth="1"/>
    <col min="9997" max="9997" width="9.140625" style="8"/>
    <col min="9998" max="9998" width="11.28515625" style="8" customWidth="1"/>
    <col min="9999" max="9999" width="9.140625" style="8"/>
    <col min="10000" max="10000" width="11.28515625" style="8" customWidth="1"/>
    <col min="10001" max="10001" width="11" style="8" customWidth="1"/>
    <col min="10002" max="10002" width="10.85546875" style="8" customWidth="1"/>
    <col min="10003" max="10003" width="9.140625" style="8"/>
    <col min="10004" max="10004" width="12.140625" style="8" customWidth="1"/>
    <col min="10005" max="10007" width="9.140625" style="8"/>
    <col min="10008" max="10008" width="11.28515625" style="8" customWidth="1"/>
    <col min="10009" max="10009" width="9.140625" style="8"/>
    <col min="10010" max="10010" width="12" style="8" customWidth="1"/>
    <col min="10011" max="10013" width="9.140625" style="8"/>
    <col min="10014" max="10014" width="11.28515625" style="8" customWidth="1"/>
    <col min="10015" max="10015" width="9.140625" style="8"/>
    <col min="10016" max="10016" width="12.140625" style="8" customWidth="1"/>
    <col min="10017" max="10019" width="9.140625" style="8"/>
    <col min="10020" max="10020" width="11" style="8" customWidth="1"/>
    <col min="10021" max="10024" width="9.140625" style="8"/>
    <col min="10025" max="10026" width="10.28515625" style="8" customWidth="1"/>
    <col min="10027" max="10027" width="11.85546875" style="8" customWidth="1"/>
    <col min="10028" max="10028" width="11" style="8" customWidth="1"/>
    <col min="10029" max="10240" width="9.140625" style="8"/>
    <col min="10241" max="10241" width="15.42578125" style="8" customWidth="1"/>
    <col min="10242" max="10242" width="10.5703125" style="8" customWidth="1"/>
    <col min="10243" max="10243" width="10.28515625" style="8" customWidth="1"/>
    <col min="10244" max="10244" width="10.7109375" style="8" customWidth="1"/>
    <col min="10245" max="10245" width="9.7109375" style="8" customWidth="1"/>
    <col min="10246" max="10246" width="11.28515625" style="8" customWidth="1"/>
    <col min="10247" max="10247" width="9.140625" style="8"/>
    <col min="10248" max="10248" width="11.7109375" style="8" customWidth="1"/>
    <col min="10249" max="10250" width="9.140625" style="8"/>
    <col min="10251" max="10251" width="9.5703125" style="8" customWidth="1"/>
    <col min="10252" max="10252" width="11.5703125" style="8" customWidth="1"/>
    <col min="10253" max="10253" width="9.140625" style="8"/>
    <col min="10254" max="10254" width="11.28515625" style="8" customWidth="1"/>
    <col min="10255" max="10255" width="9.140625" style="8"/>
    <col min="10256" max="10256" width="11.28515625" style="8" customWidth="1"/>
    <col min="10257" max="10257" width="11" style="8" customWidth="1"/>
    <col min="10258" max="10258" width="10.85546875" style="8" customWidth="1"/>
    <col min="10259" max="10259" width="9.140625" style="8"/>
    <col min="10260" max="10260" width="12.140625" style="8" customWidth="1"/>
    <col min="10261" max="10263" width="9.140625" style="8"/>
    <col min="10264" max="10264" width="11.28515625" style="8" customWidth="1"/>
    <col min="10265" max="10265" width="9.140625" style="8"/>
    <col min="10266" max="10266" width="12" style="8" customWidth="1"/>
    <col min="10267" max="10269" width="9.140625" style="8"/>
    <col min="10270" max="10270" width="11.28515625" style="8" customWidth="1"/>
    <col min="10271" max="10271" width="9.140625" style="8"/>
    <col min="10272" max="10272" width="12.140625" style="8" customWidth="1"/>
    <col min="10273" max="10275" width="9.140625" style="8"/>
    <col min="10276" max="10276" width="11" style="8" customWidth="1"/>
    <col min="10277" max="10280" width="9.140625" style="8"/>
    <col min="10281" max="10282" width="10.28515625" style="8" customWidth="1"/>
    <col min="10283" max="10283" width="11.85546875" style="8" customWidth="1"/>
    <col min="10284" max="10284" width="11" style="8" customWidth="1"/>
    <col min="10285" max="10496" width="9.140625" style="8"/>
    <col min="10497" max="10497" width="15.42578125" style="8" customWidth="1"/>
    <col min="10498" max="10498" width="10.5703125" style="8" customWidth="1"/>
    <col min="10499" max="10499" width="10.28515625" style="8" customWidth="1"/>
    <col min="10500" max="10500" width="10.7109375" style="8" customWidth="1"/>
    <col min="10501" max="10501" width="9.7109375" style="8" customWidth="1"/>
    <col min="10502" max="10502" width="11.28515625" style="8" customWidth="1"/>
    <col min="10503" max="10503" width="9.140625" style="8"/>
    <col min="10504" max="10504" width="11.7109375" style="8" customWidth="1"/>
    <col min="10505" max="10506" width="9.140625" style="8"/>
    <col min="10507" max="10507" width="9.5703125" style="8" customWidth="1"/>
    <col min="10508" max="10508" width="11.5703125" style="8" customWidth="1"/>
    <col min="10509" max="10509" width="9.140625" style="8"/>
    <col min="10510" max="10510" width="11.28515625" style="8" customWidth="1"/>
    <col min="10511" max="10511" width="9.140625" style="8"/>
    <col min="10512" max="10512" width="11.28515625" style="8" customWidth="1"/>
    <col min="10513" max="10513" width="11" style="8" customWidth="1"/>
    <col min="10514" max="10514" width="10.85546875" style="8" customWidth="1"/>
    <col min="10515" max="10515" width="9.140625" style="8"/>
    <col min="10516" max="10516" width="12.140625" style="8" customWidth="1"/>
    <col min="10517" max="10519" width="9.140625" style="8"/>
    <col min="10520" max="10520" width="11.28515625" style="8" customWidth="1"/>
    <col min="10521" max="10521" width="9.140625" style="8"/>
    <col min="10522" max="10522" width="12" style="8" customWidth="1"/>
    <col min="10523" max="10525" width="9.140625" style="8"/>
    <col min="10526" max="10526" width="11.28515625" style="8" customWidth="1"/>
    <col min="10527" max="10527" width="9.140625" style="8"/>
    <col min="10528" max="10528" width="12.140625" style="8" customWidth="1"/>
    <col min="10529" max="10531" width="9.140625" style="8"/>
    <col min="10532" max="10532" width="11" style="8" customWidth="1"/>
    <col min="10533" max="10536" width="9.140625" style="8"/>
    <col min="10537" max="10538" width="10.28515625" style="8" customWidth="1"/>
    <col min="10539" max="10539" width="11.85546875" style="8" customWidth="1"/>
    <col min="10540" max="10540" width="11" style="8" customWidth="1"/>
    <col min="10541" max="10752" width="9.140625" style="8"/>
    <col min="10753" max="10753" width="15.42578125" style="8" customWidth="1"/>
    <col min="10754" max="10754" width="10.5703125" style="8" customWidth="1"/>
    <col min="10755" max="10755" width="10.28515625" style="8" customWidth="1"/>
    <col min="10756" max="10756" width="10.7109375" style="8" customWidth="1"/>
    <col min="10757" max="10757" width="9.7109375" style="8" customWidth="1"/>
    <col min="10758" max="10758" width="11.28515625" style="8" customWidth="1"/>
    <col min="10759" max="10759" width="9.140625" style="8"/>
    <col min="10760" max="10760" width="11.7109375" style="8" customWidth="1"/>
    <col min="10761" max="10762" width="9.140625" style="8"/>
    <col min="10763" max="10763" width="9.5703125" style="8" customWidth="1"/>
    <col min="10764" max="10764" width="11.5703125" style="8" customWidth="1"/>
    <col min="10765" max="10765" width="9.140625" style="8"/>
    <col min="10766" max="10766" width="11.28515625" style="8" customWidth="1"/>
    <col min="10767" max="10767" width="9.140625" style="8"/>
    <col min="10768" max="10768" width="11.28515625" style="8" customWidth="1"/>
    <col min="10769" max="10769" width="11" style="8" customWidth="1"/>
    <col min="10770" max="10770" width="10.85546875" style="8" customWidth="1"/>
    <col min="10771" max="10771" width="9.140625" style="8"/>
    <col min="10772" max="10772" width="12.140625" style="8" customWidth="1"/>
    <col min="10773" max="10775" width="9.140625" style="8"/>
    <col min="10776" max="10776" width="11.28515625" style="8" customWidth="1"/>
    <col min="10777" max="10777" width="9.140625" style="8"/>
    <col min="10778" max="10778" width="12" style="8" customWidth="1"/>
    <col min="10779" max="10781" width="9.140625" style="8"/>
    <col min="10782" max="10782" width="11.28515625" style="8" customWidth="1"/>
    <col min="10783" max="10783" width="9.140625" style="8"/>
    <col min="10784" max="10784" width="12.140625" style="8" customWidth="1"/>
    <col min="10785" max="10787" width="9.140625" style="8"/>
    <col min="10788" max="10788" width="11" style="8" customWidth="1"/>
    <col min="10789" max="10792" width="9.140625" style="8"/>
    <col min="10793" max="10794" width="10.28515625" style="8" customWidth="1"/>
    <col min="10795" max="10795" width="11.85546875" style="8" customWidth="1"/>
    <col min="10796" max="10796" width="11" style="8" customWidth="1"/>
    <col min="10797" max="11008" width="9.140625" style="8"/>
    <col min="11009" max="11009" width="15.42578125" style="8" customWidth="1"/>
    <col min="11010" max="11010" width="10.5703125" style="8" customWidth="1"/>
    <col min="11011" max="11011" width="10.28515625" style="8" customWidth="1"/>
    <col min="11012" max="11012" width="10.7109375" style="8" customWidth="1"/>
    <col min="11013" max="11013" width="9.7109375" style="8" customWidth="1"/>
    <col min="11014" max="11014" width="11.28515625" style="8" customWidth="1"/>
    <col min="11015" max="11015" width="9.140625" style="8"/>
    <col min="11016" max="11016" width="11.7109375" style="8" customWidth="1"/>
    <col min="11017" max="11018" width="9.140625" style="8"/>
    <col min="11019" max="11019" width="9.5703125" style="8" customWidth="1"/>
    <col min="11020" max="11020" width="11.5703125" style="8" customWidth="1"/>
    <col min="11021" max="11021" width="9.140625" style="8"/>
    <col min="11022" max="11022" width="11.28515625" style="8" customWidth="1"/>
    <col min="11023" max="11023" width="9.140625" style="8"/>
    <col min="11024" max="11024" width="11.28515625" style="8" customWidth="1"/>
    <col min="11025" max="11025" width="11" style="8" customWidth="1"/>
    <col min="11026" max="11026" width="10.85546875" style="8" customWidth="1"/>
    <col min="11027" max="11027" width="9.140625" style="8"/>
    <col min="11028" max="11028" width="12.140625" style="8" customWidth="1"/>
    <col min="11029" max="11031" width="9.140625" style="8"/>
    <col min="11032" max="11032" width="11.28515625" style="8" customWidth="1"/>
    <col min="11033" max="11033" width="9.140625" style="8"/>
    <col min="11034" max="11034" width="12" style="8" customWidth="1"/>
    <col min="11035" max="11037" width="9.140625" style="8"/>
    <col min="11038" max="11038" width="11.28515625" style="8" customWidth="1"/>
    <col min="11039" max="11039" width="9.140625" style="8"/>
    <col min="11040" max="11040" width="12.140625" style="8" customWidth="1"/>
    <col min="11041" max="11043" width="9.140625" style="8"/>
    <col min="11044" max="11044" width="11" style="8" customWidth="1"/>
    <col min="11045" max="11048" width="9.140625" style="8"/>
    <col min="11049" max="11050" width="10.28515625" style="8" customWidth="1"/>
    <col min="11051" max="11051" width="11.85546875" style="8" customWidth="1"/>
    <col min="11052" max="11052" width="11" style="8" customWidth="1"/>
    <col min="11053" max="11264" width="9.140625" style="8"/>
    <col min="11265" max="11265" width="15.42578125" style="8" customWidth="1"/>
    <col min="11266" max="11266" width="10.5703125" style="8" customWidth="1"/>
    <col min="11267" max="11267" width="10.28515625" style="8" customWidth="1"/>
    <col min="11268" max="11268" width="10.7109375" style="8" customWidth="1"/>
    <col min="11269" max="11269" width="9.7109375" style="8" customWidth="1"/>
    <col min="11270" max="11270" width="11.28515625" style="8" customWidth="1"/>
    <col min="11271" max="11271" width="9.140625" style="8"/>
    <col min="11272" max="11272" width="11.7109375" style="8" customWidth="1"/>
    <col min="11273" max="11274" width="9.140625" style="8"/>
    <col min="11275" max="11275" width="9.5703125" style="8" customWidth="1"/>
    <col min="11276" max="11276" width="11.5703125" style="8" customWidth="1"/>
    <col min="11277" max="11277" width="9.140625" style="8"/>
    <col min="11278" max="11278" width="11.28515625" style="8" customWidth="1"/>
    <col min="11279" max="11279" width="9.140625" style="8"/>
    <col min="11280" max="11280" width="11.28515625" style="8" customWidth="1"/>
    <col min="11281" max="11281" width="11" style="8" customWidth="1"/>
    <col min="11282" max="11282" width="10.85546875" style="8" customWidth="1"/>
    <col min="11283" max="11283" width="9.140625" style="8"/>
    <col min="11284" max="11284" width="12.140625" style="8" customWidth="1"/>
    <col min="11285" max="11287" width="9.140625" style="8"/>
    <col min="11288" max="11288" width="11.28515625" style="8" customWidth="1"/>
    <col min="11289" max="11289" width="9.140625" style="8"/>
    <col min="11290" max="11290" width="12" style="8" customWidth="1"/>
    <col min="11291" max="11293" width="9.140625" style="8"/>
    <col min="11294" max="11294" width="11.28515625" style="8" customWidth="1"/>
    <col min="11295" max="11295" width="9.140625" style="8"/>
    <col min="11296" max="11296" width="12.140625" style="8" customWidth="1"/>
    <col min="11297" max="11299" width="9.140625" style="8"/>
    <col min="11300" max="11300" width="11" style="8" customWidth="1"/>
    <col min="11301" max="11304" width="9.140625" style="8"/>
    <col min="11305" max="11306" width="10.28515625" style="8" customWidth="1"/>
    <col min="11307" max="11307" width="11.85546875" style="8" customWidth="1"/>
    <col min="11308" max="11308" width="11" style="8" customWidth="1"/>
    <col min="11309" max="11520" width="9.140625" style="8"/>
    <col min="11521" max="11521" width="15.42578125" style="8" customWidth="1"/>
    <col min="11522" max="11522" width="10.5703125" style="8" customWidth="1"/>
    <col min="11523" max="11523" width="10.28515625" style="8" customWidth="1"/>
    <col min="11524" max="11524" width="10.7109375" style="8" customWidth="1"/>
    <col min="11525" max="11525" width="9.7109375" style="8" customWidth="1"/>
    <col min="11526" max="11526" width="11.28515625" style="8" customWidth="1"/>
    <col min="11527" max="11527" width="9.140625" style="8"/>
    <col min="11528" max="11528" width="11.7109375" style="8" customWidth="1"/>
    <col min="11529" max="11530" width="9.140625" style="8"/>
    <col min="11531" max="11531" width="9.5703125" style="8" customWidth="1"/>
    <col min="11532" max="11532" width="11.5703125" style="8" customWidth="1"/>
    <col min="11533" max="11533" width="9.140625" style="8"/>
    <col min="11534" max="11534" width="11.28515625" style="8" customWidth="1"/>
    <col min="11535" max="11535" width="9.140625" style="8"/>
    <col min="11536" max="11536" width="11.28515625" style="8" customWidth="1"/>
    <col min="11537" max="11537" width="11" style="8" customWidth="1"/>
    <col min="11538" max="11538" width="10.85546875" style="8" customWidth="1"/>
    <col min="11539" max="11539" width="9.140625" style="8"/>
    <col min="11540" max="11540" width="12.140625" style="8" customWidth="1"/>
    <col min="11541" max="11543" width="9.140625" style="8"/>
    <col min="11544" max="11544" width="11.28515625" style="8" customWidth="1"/>
    <col min="11545" max="11545" width="9.140625" style="8"/>
    <col min="11546" max="11546" width="12" style="8" customWidth="1"/>
    <col min="11547" max="11549" width="9.140625" style="8"/>
    <col min="11550" max="11550" width="11.28515625" style="8" customWidth="1"/>
    <col min="11551" max="11551" width="9.140625" style="8"/>
    <col min="11552" max="11552" width="12.140625" style="8" customWidth="1"/>
    <col min="11553" max="11555" width="9.140625" style="8"/>
    <col min="11556" max="11556" width="11" style="8" customWidth="1"/>
    <col min="11557" max="11560" width="9.140625" style="8"/>
    <col min="11561" max="11562" width="10.28515625" style="8" customWidth="1"/>
    <col min="11563" max="11563" width="11.85546875" style="8" customWidth="1"/>
    <col min="11564" max="11564" width="11" style="8" customWidth="1"/>
    <col min="11565" max="11776" width="9.140625" style="8"/>
    <col min="11777" max="11777" width="15.42578125" style="8" customWidth="1"/>
    <col min="11778" max="11778" width="10.5703125" style="8" customWidth="1"/>
    <col min="11779" max="11779" width="10.28515625" style="8" customWidth="1"/>
    <col min="11780" max="11780" width="10.7109375" style="8" customWidth="1"/>
    <col min="11781" max="11781" width="9.7109375" style="8" customWidth="1"/>
    <col min="11782" max="11782" width="11.28515625" style="8" customWidth="1"/>
    <col min="11783" max="11783" width="9.140625" style="8"/>
    <col min="11784" max="11784" width="11.7109375" style="8" customWidth="1"/>
    <col min="11785" max="11786" width="9.140625" style="8"/>
    <col min="11787" max="11787" width="9.5703125" style="8" customWidth="1"/>
    <col min="11788" max="11788" width="11.5703125" style="8" customWidth="1"/>
    <col min="11789" max="11789" width="9.140625" style="8"/>
    <col min="11790" max="11790" width="11.28515625" style="8" customWidth="1"/>
    <col min="11791" max="11791" width="9.140625" style="8"/>
    <col min="11792" max="11792" width="11.28515625" style="8" customWidth="1"/>
    <col min="11793" max="11793" width="11" style="8" customWidth="1"/>
    <col min="11794" max="11794" width="10.85546875" style="8" customWidth="1"/>
    <col min="11795" max="11795" width="9.140625" style="8"/>
    <col min="11796" max="11796" width="12.140625" style="8" customWidth="1"/>
    <col min="11797" max="11799" width="9.140625" style="8"/>
    <col min="11800" max="11800" width="11.28515625" style="8" customWidth="1"/>
    <col min="11801" max="11801" width="9.140625" style="8"/>
    <col min="11802" max="11802" width="12" style="8" customWidth="1"/>
    <col min="11803" max="11805" width="9.140625" style="8"/>
    <col min="11806" max="11806" width="11.28515625" style="8" customWidth="1"/>
    <col min="11807" max="11807" width="9.140625" style="8"/>
    <col min="11808" max="11808" width="12.140625" style="8" customWidth="1"/>
    <col min="11809" max="11811" width="9.140625" style="8"/>
    <col min="11812" max="11812" width="11" style="8" customWidth="1"/>
    <col min="11813" max="11816" width="9.140625" style="8"/>
    <col min="11817" max="11818" width="10.28515625" style="8" customWidth="1"/>
    <col min="11819" max="11819" width="11.85546875" style="8" customWidth="1"/>
    <col min="11820" max="11820" width="11" style="8" customWidth="1"/>
    <col min="11821" max="12032" width="9.140625" style="8"/>
    <col min="12033" max="12033" width="15.42578125" style="8" customWidth="1"/>
    <col min="12034" max="12034" width="10.5703125" style="8" customWidth="1"/>
    <col min="12035" max="12035" width="10.28515625" style="8" customWidth="1"/>
    <col min="12036" max="12036" width="10.7109375" style="8" customWidth="1"/>
    <col min="12037" max="12037" width="9.7109375" style="8" customWidth="1"/>
    <col min="12038" max="12038" width="11.28515625" style="8" customWidth="1"/>
    <col min="12039" max="12039" width="9.140625" style="8"/>
    <col min="12040" max="12040" width="11.7109375" style="8" customWidth="1"/>
    <col min="12041" max="12042" width="9.140625" style="8"/>
    <col min="12043" max="12043" width="9.5703125" style="8" customWidth="1"/>
    <col min="12044" max="12044" width="11.5703125" style="8" customWidth="1"/>
    <col min="12045" max="12045" width="9.140625" style="8"/>
    <col min="12046" max="12046" width="11.28515625" style="8" customWidth="1"/>
    <col min="12047" max="12047" width="9.140625" style="8"/>
    <col min="12048" max="12048" width="11.28515625" style="8" customWidth="1"/>
    <col min="12049" max="12049" width="11" style="8" customWidth="1"/>
    <col min="12050" max="12050" width="10.85546875" style="8" customWidth="1"/>
    <col min="12051" max="12051" width="9.140625" style="8"/>
    <col min="12052" max="12052" width="12.140625" style="8" customWidth="1"/>
    <col min="12053" max="12055" width="9.140625" style="8"/>
    <col min="12056" max="12056" width="11.28515625" style="8" customWidth="1"/>
    <col min="12057" max="12057" width="9.140625" style="8"/>
    <col min="12058" max="12058" width="12" style="8" customWidth="1"/>
    <col min="12059" max="12061" width="9.140625" style="8"/>
    <col min="12062" max="12062" width="11.28515625" style="8" customWidth="1"/>
    <col min="12063" max="12063" width="9.140625" style="8"/>
    <col min="12064" max="12064" width="12.140625" style="8" customWidth="1"/>
    <col min="12065" max="12067" width="9.140625" style="8"/>
    <col min="12068" max="12068" width="11" style="8" customWidth="1"/>
    <col min="12069" max="12072" width="9.140625" style="8"/>
    <col min="12073" max="12074" width="10.28515625" style="8" customWidth="1"/>
    <col min="12075" max="12075" width="11.85546875" style="8" customWidth="1"/>
    <col min="12076" max="12076" width="11" style="8" customWidth="1"/>
    <col min="12077" max="12288" width="9.140625" style="8"/>
    <col min="12289" max="12289" width="15.42578125" style="8" customWidth="1"/>
    <col min="12290" max="12290" width="10.5703125" style="8" customWidth="1"/>
    <col min="12291" max="12291" width="10.28515625" style="8" customWidth="1"/>
    <col min="12292" max="12292" width="10.7109375" style="8" customWidth="1"/>
    <col min="12293" max="12293" width="9.7109375" style="8" customWidth="1"/>
    <col min="12294" max="12294" width="11.28515625" style="8" customWidth="1"/>
    <col min="12295" max="12295" width="9.140625" style="8"/>
    <col min="12296" max="12296" width="11.7109375" style="8" customWidth="1"/>
    <col min="12297" max="12298" width="9.140625" style="8"/>
    <col min="12299" max="12299" width="9.5703125" style="8" customWidth="1"/>
    <col min="12300" max="12300" width="11.5703125" style="8" customWidth="1"/>
    <col min="12301" max="12301" width="9.140625" style="8"/>
    <col min="12302" max="12302" width="11.28515625" style="8" customWidth="1"/>
    <col min="12303" max="12303" width="9.140625" style="8"/>
    <col min="12304" max="12304" width="11.28515625" style="8" customWidth="1"/>
    <col min="12305" max="12305" width="11" style="8" customWidth="1"/>
    <col min="12306" max="12306" width="10.85546875" style="8" customWidth="1"/>
    <col min="12307" max="12307" width="9.140625" style="8"/>
    <col min="12308" max="12308" width="12.140625" style="8" customWidth="1"/>
    <col min="12309" max="12311" width="9.140625" style="8"/>
    <col min="12312" max="12312" width="11.28515625" style="8" customWidth="1"/>
    <col min="12313" max="12313" width="9.140625" style="8"/>
    <col min="12314" max="12314" width="12" style="8" customWidth="1"/>
    <col min="12315" max="12317" width="9.140625" style="8"/>
    <col min="12318" max="12318" width="11.28515625" style="8" customWidth="1"/>
    <col min="12319" max="12319" width="9.140625" style="8"/>
    <col min="12320" max="12320" width="12.140625" style="8" customWidth="1"/>
    <col min="12321" max="12323" width="9.140625" style="8"/>
    <col min="12324" max="12324" width="11" style="8" customWidth="1"/>
    <col min="12325" max="12328" width="9.140625" style="8"/>
    <col min="12329" max="12330" width="10.28515625" style="8" customWidth="1"/>
    <col min="12331" max="12331" width="11.85546875" style="8" customWidth="1"/>
    <col min="12332" max="12332" width="11" style="8" customWidth="1"/>
    <col min="12333" max="12544" width="9.140625" style="8"/>
    <col min="12545" max="12545" width="15.42578125" style="8" customWidth="1"/>
    <col min="12546" max="12546" width="10.5703125" style="8" customWidth="1"/>
    <col min="12547" max="12547" width="10.28515625" style="8" customWidth="1"/>
    <col min="12548" max="12548" width="10.7109375" style="8" customWidth="1"/>
    <col min="12549" max="12549" width="9.7109375" style="8" customWidth="1"/>
    <col min="12550" max="12550" width="11.28515625" style="8" customWidth="1"/>
    <col min="12551" max="12551" width="9.140625" style="8"/>
    <col min="12552" max="12552" width="11.7109375" style="8" customWidth="1"/>
    <col min="12553" max="12554" width="9.140625" style="8"/>
    <col min="12555" max="12555" width="9.5703125" style="8" customWidth="1"/>
    <col min="12556" max="12556" width="11.5703125" style="8" customWidth="1"/>
    <col min="12557" max="12557" width="9.140625" style="8"/>
    <col min="12558" max="12558" width="11.28515625" style="8" customWidth="1"/>
    <col min="12559" max="12559" width="9.140625" style="8"/>
    <col min="12560" max="12560" width="11.28515625" style="8" customWidth="1"/>
    <col min="12561" max="12561" width="11" style="8" customWidth="1"/>
    <col min="12562" max="12562" width="10.85546875" style="8" customWidth="1"/>
    <col min="12563" max="12563" width="9.140625" style="8"/>
    <col min="12564" max="12564" width="12.140625" style="8" customWidth="1"/>
    <col min="12565" max="12567" width="9.140625" style="8"/>
    <col min="12568" max="12568" width="11.28515625" style="8" customWidth="1"/>
    <col min="12569" max="12569" width="9.140625" style="8"/>
    <col min="12570" max="12570" width="12" style="8" customWidth="1"/>
    <col min="12571" max="12573" width="9.140625" style="8"/>
    <col min="12574" max="12574" width="11.28515625" style="8" customWidth="1"/>
    <col min="12575" max="12575" width="9.140625" style="8"/>
    <col min="12576" max="12576" width="12.140625" style="8" customWidth="1"/>
    <col min="12577" max="12579" width="9.140625" style="8"/>
    <col min="12580" max="12580" width="11" style="8" customWidth="1"/>
    <col min="12581" max="12584" width="9.140625" style="8"/>
    <col min="12585" max="12586" width="10.28515625" style="8" customWidth="1"/>
    <col min="12587" max="12587" width="11.85546875" style="8" customWidth="1"/>
    <col min="12588" max="12588" width="11" style="8" customWidth="1"/>
    <col min="12589" max="12800" width="9.140625" style="8"/>
    <col min="12801" max="12801" width="15.42578125" style="8" customWidth="1"/>
    <col min="12802" max="12802" width="10.5703125" style="8" customWidth="1"/>
    <col min="12803" max="12803" width="10.28515625" style="8" customWidth="1"/>
    <col min="12804" max="12804" width="10.7109375" style="8" customWidth="1"/>
    <col min="12805" max="12805" width="9.7109375" style="8" customWidth="1"/>
    <col min="12806" max="12806" width="11.28515625" style="8" customWidth="1"/>
    <col min="12807" max="12807" width="9.140625" style="8"/>
    <col min="12808" max="12808" width="11.7109375" style="8" customWidth="1"/>
    <col min="12809" max="12810" width="9.140625" style="8"/>
    <col min="12811" max="12811" width="9.5703125" style="8" customWidth="1"/>
    <col min="12812" max="12812" width="11.5703125" style="8" customWidth="1"/>
    <col min="12813" max="12813" width="9.140625" style="8"/>
    <col min="12814" max="12814" width="11.28515625" style="8" customWidth="1"/>
    <col min="12815" max="12815" width="9.140625" style="8"/>
    <col min="12816" max="12816" width="11.28515625" style="8" customWidth="1"/>
    <col min="12817" max="12817" width="11" style="8" customWidth="1"/>
    <col min="12818" max="12818" width="10.85546875" style="8" customWidth="1"/>
    <col min="12819" max="12819" width="9.140625" style="8"/>
    <col min="12820" max="12820" width="12.140625" style="8" customWidth="1"/>
    <col min="12821" max="12823" width="9.140625" style="8"/>
    <col min="12824" max="12824" width="11.28515625" style="8" customWidth="1"/>
    <col min="12825" max="12825" width="9.140625" style="8"/>
    <col min="12826" max="12826" width="12" style="8" customWidth="1"/>
    <col min="12827" max="12829" width="9.140625" style="8"/>
    <col min="12830" max="12830" width="11.28515625" style="8" customWidth="1"/>
    <col min="12831" max="12831" width="9.140625" style="8"/>
    <col min="12832" max="12832" width="12.140625" style="8" customWidth="1"/>
    <col min="12833" max="12835" width="9.140625" style="8"/>
    <col min="12836" max="12836" width="11" style="8" customWidth="1"/>
    <col min="12837" max="12840" width="9.140625" style="8"/>
    <col min="12841" max="12842" width="10.28515625" style="8" customWidth="1"/>
    <col min="12843" max="12843" width="11.85546875" style="8" customWidth="1"/>
    <col min="12844" max="12844" width="11" style="8" customWidth="1"/>
    <col min="12845" max="13056" width="9.140625" style="8"/>
    <col min="13057" max="13057" width="15.42578125" style="8" customWidth="1"/>
    <col min="13058" max="13058" width="10.5703125" style="8" customWidth="1"/>
    <col min="13059" max="13059" width="10.28515625" style="8" customWidth="1"/>
    <col min="13060" max="13060" width="10.7109375" style="8" customWidth="1"/>
    <col min="13061" max="13061" width="9.7109375" style="8" customWidth="1"/>
    <col min="13062" max="13062" width="11.28515625" style="8" customWidth="1"/>
    <col min="13063" max="13063" width="9.140625" style="8"/>
    <col min="13064" max="13064" width="11.7109375" style="8" customWidth="1"/>
    <col min="13065" max="13066" width="9.140625" style="8"/>
    <col min="13067" max="13067" width="9.5703125" style="8" customWidth="1"/>
    <col min="13068" max="13068" width="11.5703125" style="8" customWidth="1"/>
    <col min="13069" max="13069" width="9.140625" style="8"/>
    <col min="13070" max="13070" width="11.28515625" style="8" customWidth="1"/>
    <col min="13071" max="13071" width="9.140625" style="8"/>
    <col min="13072" max="13072" width="11.28515625" style="8" customWidth="1"/>
    <col min="13073" max="13073" width="11" style="8" customWidth="1"/>
    <col min="13074" max="13074" width="10.85546875" style="8" customWidth="1"/>
    <col min="13075" max="13075" width="9.140625" style="8"/>
    <col min="13076" max="13076" width="12.140625" style="8" customWidth="1"/>
    <col min="13077" max="13079" width="9.140625" style="8"/>
    <col min="13080" max="13080" width="11.28515625" style="8" customWidth="1"/>
    <col min="13081" max="13081" width="9.140625" style="8"/>
    <col min="13082" max="13082" width="12" style="8" customWidth="1"/>
    <col min="13083" max="13085" width="9.140625" style="8"/>
    <col min="13086" max="13086" width="11.28515625" style="8" customWidth="1"/>
    <col min="13087" max="13087" width="9.140625" style="8"/>
    <col min="13088" max="13088" width="12.140625" style="8" customWidth="1"/>
    <col min="13089" max="13091" width="9.140625" style="8"/>
    <col min="13092" max="13092" width="11" style="8" customWidth="1"/>
    <col min="13093" max="13096" width="9.140625" style="8"/>
    <col min="13097" max="13098" width="10.28515625" style="8" customWidth="1"/>
    <col min="13099" max="13099" width="11.85546875" style="8" customWidth="1"/>
    <col min="13100" max="13100" width="11" style="8" customWidth="1"/>
    <col min="13101" max="13312" width="9.140625" style="8"/>
    <col min="13313" max="13313" width="15.42578125" style="8" customWidth="1"/>
    <col min="13314" max="13314" width="10.5703125" style="8" customWidth="1"/>
    <col min="13315" max="13315" width="10.28515625" style="8" customWidth="1"/>
    <col min="13316" max="13316" width="10.7109375" style="8" customWidth="1"/>
    <col min="13317" max="13317" width="9.7109375" style="8" customWidth="1"/>
    <col min="13318" max="13318" width="11.28515625" style="8" customWidth="1"/>
    <col min="13319" max="13319" width="9.140625" style="8"/>
    <col min="13320" max="13320" width="11.7109375" style="8" customWidth="1"/>
    <col min="13321" max="13322" width="9.140625" style="8"/>
    <col min="13323" max="13323" width="9.5703125" style="8" customWidth="1"/>
    <col min="13324" max="13324" width="11.5703125" style="8" customWidth="1"/>
    <col min="13325" max="13325" width="9.140625" style="8"/>
    <col min="13326" max="13326" width="11.28515625" style="8" customWidth="1"/>
    <col min="13327" max="13327" width="9.140625" style="8"/>
    <col min="13328" max="13328" width="11.28515625" style="8" customWidth="1"/>
    <col min="13329" max="13329" width="11" style="8" customWidth="1"/>
    <col min="13330" max="13330" width="10.85546875" style="8" customWidth="1"/>
    <col min="13331" max="13331" width="9.140625" style="8"/>
    <col min="13332" max="13332" width="12.140625" style="8" customWidth="1"/>
    <col min="13333" max="13335" width="9.140625" style="8"/>
    <col min="13336" max="13336" width="11.28515625" style="8" customWidth="1"/>
    <col min="13337" max="13337" width="9.140625" style="8"/>
    <col min="13338" max="13338" width="12" style="8" customWidth="1"/>
    <col min="13339" max="13341" width="9.140625" style="8"/>
    <col min="13342" max="13342" width="11.28515625" style="8" customWidth="1"/>
    <col min="13343" max="13343" width="9.140625" style="8"/>
    <col min="13344" max="13344" width="12.140625" style="8" customWidth="1"/>
    <col min="13345" max="13347" width="9.140625" style="8"/>
    <col min="13348" max="13348" width="11" style="8" customWidth="1"/>
    <col min="13349" max="13352" width="9.140625" style="8"/>
    <col min="13353" max="13354" width="10.28515625" style="8" customWidth="1"/>
    <col min="13355" max="13355" width="11.85546875" style="8" customWidth="1"/>
    <col min="13356" max="13356" width="11" style="8" customWidth="1"/>
    <col min="13357" max="13568" width="9.140625" style="8"/>
    <col min="13569" max="13569" width="15.42578125" style="8" customWidth="1"/>
    <col min="13570" max="13570" width="10.5703125" style="8" customWidth="1"/>
    <col min="13571" max="13571" width="10.28515625" style="8" customWidth="1"/>
    <col min="13572" max="13572" width="10.7109375" style="8" customWidth="1"/>
    <col min="13573" max="13573" width="9.7109375" style="8" customWidth="1"/>
    <col min="13574" max="13574" width="11.28515625" style="8" customWidth="1"/>
    <col min="13575" max="13575" width="9.140625" style="8"/>
    <col min="13576" max="13576" width="11.7109375" style="8" customWidth="1"/>
    <col min="13577" max="13578" width="9.140625" style="8"/>
    <col min="13579" max="13579" width="9.5703125" style="8" customWidth="1"/>
    <col min="13580" max="13580" width="11.5703125" style="8" customWidth="1"/>
    <col min="13581" max="13581" width="9.140625" style="8"/>
    <col min="13582" max="13582" width="11.28515625" style="8" customWidth="1"/>
    <col min="13583" max="13583" width="9.140625" style="8"/>
    <col min="13584" max="13584" width="11.28515625" style="8" customWidth="1"/>
    <col min="13585" max="13585" width="11" style="8" customWidth="1"/>
    <col min="13586" max="13586" width="10.85546875" style="8" customWidth="1"/>
    <col min="13587" max="13587" width="9.140625" style="8"/>
    <col min="13588" max="13588" width="12.140625" style="8" customWidth="1"/>
    <col min="13589" max="13591" width="9.140625" style="8"/>
    <col min="13592" max="13592" width="11.28515625" style="8" customWidth="1"/>
    <col min="13593" max="13593" width="9.140625" style="8"/>
    <col min="13594" max="13594" width="12" style="8" customWidth="1"/>
    <col min="13595" max="13597" width="9.140625" style="8"/>
    <col min="13598" max="13598" width="11.28515625" style="8" customWidth="1"/>
    <col min="13599" max="13599" width="9.140625" style="8"/>
    <col min="13600" max="13600" width="12.140625" style="8" customWidth="1"/>
    <col min="13601" max="13603" width="9.140625" style="8"/>
    <col min="13604" max="13604" width="11" style="8" customWidth="1"/>
    <col min="13605" max="13608" width="9.140625" style="8"/>
    <col min="13609" max="13610" width="10.28515625" style="8" customWidth="1"/>
    <col min="13611" max="13611" width="11.85546875" style="8" customWidth="1"/>
    <col min="13612" max="13612" width="11" style="8" customWidth="1"/>
    <col min="13613" max="13824" width="9.140625" style="8"/>
    <col min="13825" max="13825" width="15.42578125" style="8" customWidth="1"/>
    <col min="13826" max="13826" width="10.5703125" style="8" customWidth="1"/>
    <col min="13827" max="13827" width="10.28515625" style="8" customWidth="1"/>
    <col min="13828" max="13828" width="10.7109375" style="8" customWidth="1"/>
    <col min="13829" max="13829" width="9.7109375" style="8" customWidth="1"/>
    <col min="13830" max="13830" width="11.28515625" style="8" customWidth="1"/>
    <col min="13831" max="13831" width="9.140625" style="8"/>
    <col min="13832" max="13832" width="11.7109375" style="8" customWidth="1"/>
    <col min="13833" max="13834" width="9.140625" style="8"/>
    <col min="13835" max="13835" width="9.5703125" style="8" customWidth="1"/>
    <col min="13836" max="13836" width="11.5703125" style="8" customWidth="1"/>
    <col min="13837" max="13837" width="9.140625" style="8"/>
    <col min="13838" max="13838" width="11.28515625" style="8" customWidth="1"/>
    <col min="13839" max="13839" width="9.140625" style="8"/>
    <col min="13840" max="13840" width="11.28515625" style="8" customWidth="1"/>
    <col min="13841" max="13841" width="11" style="8" customWidth="1"/>
    <col min="13842" max="13842" width="10.85546875" style="8" customWidth="1"/>
    <col min="13843" max="13843" width="9.140625" style="8"/>
    <col min="13844" max="13844" width="12.140625" style="8" customWidth="1"/>
    <col min="13845" max="13847" width="9.140625" style="8"/>
    <col min="13848" max="13848" width="11.28515625" style="8" customWidth="1"/>
    <col min="13849" max="13849" width="9.140625" style="8"/>
    <col min="13850" max="13850" width="12" style="8" customWidth="1"/>
    <col min="13851" max="13853" width="9.140625" style="8"/>
    <col min="13854" max="13854" width="11.28515625" style="8" customWidth="1"/>
    <col min="13855" max="13855" width="9.140625" style="8"/>
    <col min="13856" max="13856" width="12.140625" style="8" customWidth="1"/>
    <col min="13857" max="13859" width="9.140625" style="8"/>
    <col min="13860" max="13860" width="11" style="8" customWidth="1"/>
    <col min="13861" max="13864" width="9.140625" style="8"/>
    <col min="13865" max="13866" width="10.28515625" style="8" customWidth="1"/>
    <col min="13867" max="13867" width="11.85546875" style="8" customWidth="1"/>
    <col min="13868" max="13868" width="11" style="8" customWidth="1"/>
    <col min="13869" max="14080" width="9.140625" style="8"/>
    <col min="14081" max="14081" width="15.42578125" style="8" customWidth="1"/>
    <col min="14082" max="14082" width="10.5703125" style="8" customWidth="1"/>
    <col min="14083" max="14083" width="10.28515625" style="8" customWidth="1"/>
    <col min="14084" max="14084" width="10.7109375" style="8" customWidth="1"/>
    <col min="14085" max="14085" width="9.7109375" style="8" customWidth="1"/>
    <col min="14086" max="14086" width="11.28515625" style="8" customWidth="1"/>
    <col min="14087" max="14087" width="9.140625" style="8"/>
    <col min="14088" max="14088" width="11.7109375" style="8" customWidth="1"/>
    <col min="14089" max="14090" width="9.140625" style="8"/>
    <col min="14091" max="14091" width="9.5703125" style="8" customWidth="1"/>
    <col min="14092" max="14092" width="11.5703125" style="8" customWidth="1"/>
    <col min="14093" max="14093" width="9.140625" style="8"/>
    <col min="14094" max="14094" width="11.28515625" style="8" customWidth="1"/>
    <col min="14095" max="14095" width="9.140625" style="8"/>
    <col min="14096" max="14096" width="11.28515625" style="8" customWidth="1"/>
    <col min="14097" max="14097" width="11" style="8" customWidth="1"/>
    <col min="14098" max="14098" width="10.85546875" style="8" customWidth="1"/>
    <col min="14099" max="14099" width="9.140625" style="8"/>
    <col min="14100" max="14100" width="12.140625" style="8" customWidth="1"/>
    <col min="14101" max="14103" width="9.140625" style="8"/>
    <col min="14104" max="14104" width="11.28515625" style="8" customWidth="1"/>
    <col min="14105" max="14105" width="9.140625" style="8"/>
    <col min="14106" max="14106" width="12" style="8" customWidth="1"/>
    <col min="14107" max="14109" width="9.140625" style="8"/>
    <col min="14110" max="14110" width="11.28515625" style="8" customWidth="1"/>
    <col min="14111" max="14111" width="9.140625" style="8"/>
    <col min="14112" max="14112" width="12.140625" style="8" customWidth="1"/>
    <col min="14113" max="14115" width="9.140625" style="8"/>
    <col min="14116" max="14116" width="11" style="8" customWidth="1"/>
    <col min="14117" max="14120" width="9.140625" style="8"/>
    <col min="14121" max="14122" width="10.28515625" style="8" customWidth="1"/>
    <col min="14123" max="14123" width="11.85546875" style="8" customWidth="1"/>
    <col min="14124" max="14124" width="11" style="8" customWidth="1"/>
    <col min="14125" max="14336" width="9.140625" style="8"/>
    <col min="14337" max="14337" width="15.42578125" style="8" customWidth="1"/>
    <col min="14338" max="14338" width="10.5703125" style="8" customWidth="1"/>
    <col min="14339" max="14339" width="10.28515625" style="8" customWidth="1"/>
    <col min="14340" max="14340" width="10.7109375" style="8" customWidth="1"/>
    <col min="14341" max="14341" width="9.7109375" style="8" customWidth="1"/>
    <col min="14342" max="14342" width="11.28515625" style="8" customWidth="1"/>
    <col min="14343" max="14343" width="9.140625" style="8"/>
    <col min="14344" max="14344" width="11.7109375" style="8" customWidth="1"/>
    <col min="14345" max="14346" width="9.140625" style="8"/>
    <col min="14347" max="14347" width="9.5703125" style="8" customWidth="1"/>
    <col min="14348" max="14348" width="11.5703125" style="8" customWidth="1"/>
    <col min="14349" max="14349" width="9.140625" style="8"/>
    <col min="14350" max="14350" width="11.28515625" style="8" customWidth="1"/>
    <col min="14351" max="14351" width="9.140625" style="8"/>
    <col min="14352" max="14352" width="11.28515625" style="8" customWidth="1"/>
    <col min="14353" max="14353" width="11" style="8" customWidth="1"/>
    <col min="14354" max="14354" width="10.85546875" style="8" customWidth="1"/>
    <col min="14355" max="14355" width="9.140625" style="8"/>
    <col min="14356" max="14356" width="12.140625" style="8" customWidth="1"/>
    <col min="14357" max="14359" width="9.140625" style="8"/>
    <col min="14360" max="14360" width="11.28515625" style="8" customWidth="1"/>
    <col min="14361" max="14361" width="9.140625" style="8"/>
    <col min="14362" max="14362" width="12" style="8" customWidth="1"/>
    <col min="14363" max="14365" width="9.140625" style="8"/>
    <col min="14366" max="14366" width="11.28515625" style="8" customWidth="1"/>
    <col min="14367" max="14367" width="9.140625" style="8"/>
    <col min="14368" max="14368" width="12.140625" style="8" customWidth="1"/>
    <col min="14369" max="14371" width="9.140625" style="8"/>
    <col min="14372" max="14372" width="11" style="8" customWidth="1"/>
    <col min="14373" max="14376" width="9.140625" style="8"/>
    <col min="14377" max="14378" width="10.28515625" style="8" customWidth="1"/>
    <col min="14379" max="14379" width="11.85546875" style="8" customWidth="1"/>
    <col min="14380" max="14380" width="11" style="8" customWidth="1"/>
    <col min="14381" max="14592" width="9.140625" style="8"/>
    <col min="14593" max="14593" width="15.42578125" style="8" customWidth="1"/>
    <col min="14594" max="14594" width="10.5703125" style="8" customWidth="1"/>
    <col min="14595" max="14595" width="10.28515625" style="8" customWidth="1"/>
    <col min="14596" max="14596" width="10.7109375" style="8" customWidth="1"/>
    <col min="14597" max="14597" width="9.7109375" style="8" customWidth="1"/>
    <col min="14598" max="14598" width="11.28515625" style="8" customWidth="1"/>
    <col min="14599" max="14599" width="9.140625" style="8"/>
    <col min="14600" max="14600" width="11.7109375" style="8" customWidth="1"/>
    <col min="14601" max="14602" width="9.140625" style="8"/>
    <col min="14603" max="14603" width="9.5703125" style="8" customWidth="1"/>
    <col min="14604" max="14604" width="11.5703125" style="8" customWidth="1"/>
    <col min="14605" max="14605" width="9.140625" style="8"/>
    <col min="14606" max="14606" width="11.28515625" style="8" customWidth="1"/>
    <col min="14607" max="14607" width="9.140625" style="8"/>
    <col min="14608" max="14608" width="11.28515625" style="8" customWidth="1"/>
    <col min="14609" max="14609" width="11" style="8" customWidth="1"/>
    <col min="14610" max="14610" width="10.85546875" style="8" customWidth="1"/>
    <col min="14611" max="14611" width="9.140625" style="8"/>
    <col min="14612" max="14612" width="12.140625" style="8" customWidth="1"/>
    <col min="14613" max="14615" width="9.140625" style="8"/>
    <col min="14616" max="14616" width="11.28515625" style="8" customWidth="1"/>
    <col min="14617" max="14617" width="9.140625" style="8"/>
    <col min="14618" max="14618" width="12" style="8" customWidth="1"/>
    <col min="14619" max="14621" width="9.140625" style="8"/>
    <col min="14622" max="14622" width="11.28515625" style="8" customWidth="1"/>
    <col min="14623" max="14623" width="9.140625" style="8"/>
    <col min="14624" max="14624" width="12.140625" style="8" customWidth="1"/>
    <col min="14625" max="14627" width="9.140625" style="8"/>
    <col min="14628" max="14628" width="11" style="8" customWidth="1"/>
    <col min="14629" max="14632" width="9.140625" style="8"/>
    <col min="14633" max="14634" width="10.28515625" style="8" customWidth="1"/>
    <col min="14635" max="14635" width="11.85546875" style="8" customWidth="1"/>
    <col min="14636" max="14636" width="11" style="8" customWidth="1"/>
    <col min="14637" max="14848" width="9.140625" style="8"/>
    <col min="14849" max="14849" width="15.42578125" style="8" customWidth="1"/>
    <col min="14850" max="14850" width="10.5703125" style="8" customWidth="1"/>
    <col min="14851" max="14851" width="10.28515625" style="8" customWidth="1"/>
    <col min="14852" max="14852" width="10.7109375" style="8" customWidth="1"/>
    <col min="14853" max="14853" width="9.7109375" style="8" customWidth="1"/>
    <col min="14854" max="14854" width="11.28515625" style="8" customWidth="1"/>
    <col min="14855" max="14855" width="9.140625" style="8"/>
    <col min="14856" max="14856" width="11.7109375" style="8" customWidth="1"/>
    <col min="14857" max="14858" width="9.140625" style="8"/>
    <col min="14859" max="14859" width="9.5703125" style="8" customWidth="1"/>
    <col min="14860" max="14860" width="11.5703125" style="8" customWidth="1"/>
    <col min="14861" max="14861" width="9.140625" style="8"/>
    <col min="14862" max="14862" width="11.28515625" style="8" customWidth="1"/>
    <col min="14863" max="14863" width="9.140625" style="8"/>
    <col min="14864" max="14864" width="11.28515625" style="8" customWidth="1"/>
    <col min="14865" max="14865" width="11" style="8" customWidth="1"/>
    <col min="14866" max="14866" width="10.85546875" style="8" customWidth="1"/>
    <col min="14867" max="14867" width="9.140625" style="8"/>
    <col min="14868" max="14868" width="12.140625" style="8" customWidth="1"/>
    <col min="14869" max="14871" width="9.140625" style="8"/>
    <col min="14872" max="14872" width="11.28515625" style="8" customWidth="1"/>
    <col min="14873" max="14873" width="9.140625" style="8"/>
    <col min="14874" max="14874" width="12" style="8" customWidth="1"/>
    <col min="14875" max="14877" width="9.140625" style="8"/>
    <col min="14878" max="14878" width="11.28515625" style="8" customWidth="1"/>
    <col min="14879" max="14879" width="9.140625" style="8"/>
    <col min="14880" max="14880" width="12.140625" style="8" customWidth="1"/>
    <col min="14881" max="14883" width="9.140625" style="8"/>
    <col min="14884" max="14884" width="11" style="8" customWidth="1"/>
    <col min="14885" max="14888" width="9.140625" style="8"/>
    <col min="14889" max="14890" width="10.28515625" style="8" customWidth="1"/>
    <col min="14891" max="14891" width="11.85546875" style="8" customWidth="1"/>
    <col min="14892" max="14892" width="11" style="8" customWidth="1"/>
    <col min="14893" max="15104" width="9.140625" style="8"/>
    <col min="15105" max="15105" width="15.42578125" style="8" customWidth="1"/>
    <col min="15106" max="15106" width="10.5703125" style="8" customWidth="1"/>
    <col min="15107" max="15107" width="10.28515625" style="8" customWidth="1"/>
    <col min="15108" max="15108" width="10.7109375" style="8" customWidth="1"/>
    <col min="15109" max="15109" width="9.7109375" style="8" customWidth="1"/>
    <col min="15110" max="15110" width="11.28515625" style="8" customWidth="1"/>
    <col min="15111" max="15111" width="9.140625" style="8"/>
    <col min="15112" max="15112" width="11.7109375" style="8" customWidth="1"/>
    <col min="15113" max="15114" width="9.140625" style="8"/>
    <col min="15115" max="15115" width="9.5703125" style="8" customWidth="1"/>
    <col min="15116" max="15116" width="11.5703125" style="8" customWidth="1"/>
    <col min="15117" max="15117" width="9.140625" style="8"/>
    <col min="15118" max="15118" width="11.28515625" style="8" customWidth="1"/>
    <col min="15119" max="15119" width="9.140625" style="8"/>
    <col min="15120" max="15120" width="11.28515625" style="8" customWidth="1"/>
    <col min="15121" max="15121" width="11" style="8" customWidth="1"/>
    <col min="15122" max="15122" width="10.85546875" style="8" customWidth="1"/>
    <col min="15123" max="15123" width="9.140625" style="8"/>
    <col min="15124" max="15124" width="12.140625" style="8" customWidth="1"/>
    <col min="15125" max="15127" width="9.140625" style="8"/>
    <col min="15128" max="15128" width="11.28515625" style="8" customWidth="1"/>
    <col min="15129" max="15129" width="9.140625" style="8"/>
    <col min="15130" max="15130" width="12" style="8" customWidth="1"/>
    <col min="15131" max="15133" width="9.140625" style="8"/>
    <col min="15134" max="15134" width="11.28515625" style="8" customWidth="1"/>
    <col min="15135" max="15135" width="9.140625" style="8"/>
    <col min="15136" max="15136" width="12.140625" style="8" customWidth="1"/>
    <col min="15137" max="15139" width="9.140625" style="8"/>
    <col min="15140" max="15140" width="11" style="8" customWidth="1"/>
    <col min="15141" max="15144" width="9.140625" style="8"/>
    <col min="15145" max="15146" width="10.28515625" style="8" customWidth="1"/>
    <col min="15147" max="15147" width="11.85546875" style="8" customWidth="1"/>
    <col min="15148" max="15148" width="11" style="8" customWidth="1"/>
    <col min="15149" max="15360" width="9.140625" style="8"/>
    <col min="15361" max="15361" width="15.42578125" style="8" customWidth="1"/>
    <col min="15362" max="15362" width="10.5703125" style="8" customWidth="1"/>
    <col min="15363" max="15363" width="10.28515625" style="8" customWidth="1"/>
    <col min="15364" max="15364" width="10.7109375" style="8" customWidth="1"/>
    <col min="15365" max="15365" width="9.7109375" style="8" customWidth="1"/>
    <col min="15366" max="15366" width="11.28515625" style="8" customWidth="1"/>
    <col min="15367" max="15367" width="9.140625" style="8"/>
    <col min="15368" max="15368" width="11.7109375" style="8" customWidth="1"/>
    <col min="15369" max="15370" width="9.140625" style="8"/>
    <col min="15371" max="15371" width="9.5703125" style="8" customWidth="1"/>
    <col min="15372" max="15372" width="11.5703125" style="8" customWidth="1"/>
    <col min="15373" max="15373" width="9.140625" style="8"/>
    <col min="15374" max="15374" width="11.28515625" style="8" customWidth="1"/>
    <col min="15375" max="15375" width="9.140625" style="8"/>
    <col min="15376" max="15376" width="11.28515625" style="8" customWidth="1"/>
    <col min="15377" max="15377" width="11" style="8" customWidth="1"/>
    <col min="15378" max="15378" width="10.85546875" style="8" customWidth="1"/>
    <col min="15379" max="15379" width="9.140625" style="8"/>
    <col min="15380" max="15380" width="12.140625" style="8" customWidth="1"/>
    <col min="15381" max="15383" width="9.140625" style="8"/>
    <col min="15384" max="15384" width="11.28515625" style="8" customWidth="1"/>
    <col min="15385" max="15385" width="9.140625" style="8"/>
    <col min="15386" max="15386" width="12" style="8" customWidth="1"/>
    <col min="15387" max="15389" width="9.140625" style="8"/>
    <col min="15390" max="15390" width="11.28515625" style="8" customWidth="1"/>
    <col min="15391" max="15391" width="9.140625" style="8"/>
    <col min="15392" max="15392" width="12.140625" style="8" customWidth="1"/>
    <col min="15393" max="15395" width="9.140625" style="8"/>
    <col min="15396" max="15396" width="11" style="8" customWidth="1"/>
    <col min="15397" max="15400" width="9.140625" style="8"/>
    <col min="15401" max="15402" width="10.28515625" style="8" customWidth="1"/>
    <col min="15403" max="15403" width="11.85546875" style="8" customWidth="1"/>
    <col min="15404" max="15404" width="11" style="8" customWidth="1"/>
    <col min="15405" max="15616" width="9.140625" style="8"/>
    <col min="15617" max="15617" width="15.42578125" style="8" customWidth="1"/>
    <col min="15618" max="15618" width="10.5703125" style="8" customWidth="1"/>
    <col min="15619" max="15619" width="10.28515625" style="8" customWidth="1"/>
    <col min="15620" max="15620" width="10.7109375" style="8" customWidth="1"/>
    <col min="15621" max="15621" width="9.7109375" style="8" customWidth="1"/>
    <col min="15622" max="15622" width="11.28515625" style="8" customWidth="1"/>
    <col min="15623" max="15623" width="9.140625" style="8"/>
    <col min="15624" max="15624" width="11.7109375" style="8" customWidth="1"/>
    <col min="15625" max="15626" width="9.140625" style="8"/>
    <col min="15627" max="15627" width="9.5703125" style="8" customWidth="1"/>
    <col min="15628" max="15628" width="11.5703125" style="8" customWidth="1"/>
    <col min="15629" max="15629" width="9.140625" style="8"/>
    <col min="15630" max="15630" width="11.28515625" style="8" customWidth="1"/>
    <col min="15631" max="15631" width="9.140625" style="8"/>
    <col min="15632" max="15632" width="11.28515625" style="8" customWidth="1"/>
    <col min="15633" max="15633" width="11" style="8" customWidth="1"/>
    <col min="15634" max="15634" width="10.85546875" style="8" customWidth="1"/>
    <col min="15635" max="15635" width="9.140625" style="8"/>
    <col min="15636" max="15636" width="12.140625" style="8" customWidth="1"/>
    <col min="15637" max="15639" width="9.140625" style="8"/>
    <col min="15640" max="15640" width="11.28515625" style="8" customWidth="1"/>
    <col min="15641" max="15641" width="9.140625" style="8"/>
    <col min="15642" max="15642" width="12" style="8" customWidth="1"/>
    <col min="15643" max="15645" width="9.140625" style="8"/>
    <col min="15646" max="15646" width="11.28515625" style="8" customWidth="1"/>
    <col min="15647" max="15647" width="9.140625" style="8"/>
    <col min="15648" max="15648" width="12.140625" style="8" customWidth="1"/>
    <col min="15649" max="15651" width="9.140625" style="8"/>
    <col min="15652" max="15652" width="11" style="8" customWidth="1"/>
    <col min="15653" max="15656" width="9.140625" style="8"/>
    <col min="15657" max="15658" width="10.28515625" style="8" customWidth="1"/>
    <col min="15659" max="15659" width="11.85546875" style="8" customWidth="1"/>
    <col min="15660" max="15660" width="11" style="8" customWidth="1"/>
    <col min="15661" max="15872" width="9.140625" style="8"/>
    <col min="15873" max="15873" width="15.42578125" style="8" customWidth="1"/>
    <col min="15874" max="15874" width="10.5703125" style="8" customWidth="1"/>
    <col min="15875" max="15875" width="10.28515625" style="8" customWidth="1"/>
    <col min="15876" max="15876" width="10.7109375" style="8" customWidth="1"/>
    <col min="15877" max="15877" width="9.7109375" style="8" customWidth="1"/>
    <col min="15878" max="15878" width="11.28515625" style="8" customWidth="1"/>
    <col min="15879" max="15879" width="9.140625" style="8"/>
    <col min="15880" max="15880" width="11.7109375" style="8" customWidth="1"/>
    <col min="15881" max="15882" width="9.140625" style="8"/>
    <col min="15883" max="15883" width="9.5703125" style="8" customWidth="1"/>
    <col min="15884" max="15884" width="11.5703125" style="8" customWidth="1"/>
    <col min="15885" max="15885" width="9.140625" style="8"/>
    <col min="15886" max="15886" width="11.28515625" style="8" customWidth="1"/>
    <col min="15887" max="15887" width="9.140625" style="8"/>
    <col min="15888" max="15888" width="11.28515625" style="8" customWidth="1"/>
    <col min="15889" max="15889" width="11" style="8" customWidth="1"/>
    <col min="15890" max="15890" width="10.85546875" style="8" customWidth="1"/>
    <col min="15891" max="15891" width="9.140625" style="8"/>
    <col min="15892" max="15892" width="12.140625" style="8" customWidth="1"/>
    <col min="15893" max="15895" width="9.140625" style="8"/>
    <col min="15896" max="15896" width="11.28515625" style="8" customWidth="1"/>
    <col min="15897" max="15897" width="9.140625" style="8"/>
    <col min="15898" max="15898" width="12" style="8" customWidth="1"/>
    <col min="15899" max="15901" width="9.140625" style="8"/>
    <col min="15902" max="15902" width="11.28515625" style="8" customWidth="1"/>
    <col min="15903" max="15903" width="9.140625" style="8"/>
    <col min="15904" max="15904" width="12.140625" style="8" customWidth="1"/>
    <col min="15905" max="15907" width="9.140625" style="8"/>
    <col min="15908" max="15908" width="11" style="8" customWidth="1"/>
    <col min="15909" max="15912" width="9.140625" style="8"/>
    <col min="15913" max="15914" width="10.28515625" style="8" customWidth="1"/>
    <col min="15915" max="15915" width="11.85546875" style="8" customWidth="1"/>
    <col min="15916" max="15916" width="11" style="8" customWidth="1"/>
    <col min="15917" max="16128" width="9.140625" style="8"/>
    <col min="16129" max="16129" width="15.42578125" style="8" customWidth="1"/>
    <col min="16130" max="16130" width="10.5703125" style="8" customWidth="1"/>
    <col min="16131" max="16131" width="10.28515625" style="8" customWidth="1"/>
    <col min="16132" max="16132" width="10.7109375" style="8" customWidth="1"/>
    <col min="16133" max="16133" width="9.7109375" style="8" customWidth="1"/>
    <col min="16134" max="16134" width="11.28515625" style="8" customWidth="1"/>
    <col min="16135" max="16135" width="9.140625" style="8"/>
    <col min="16136" max="16136" width="11.7109375" style="8" customWidth="1"/>
    <col min="16137" max="16138" width="9.140625" style="8"/>
    <col min="16139" max="16139" width="9.5703125" style="8" customWidth="1"/>
    <col min="16140" max="16140" width="11.5703125" style="8" customWidth="1"/>
    <col min="16141" max="16141" width="9.140625" style="8"/>
    <col min="16142" max="16142" width="11.28515625" style="8" customWidth="1"/>
    <col min="16143" max="16143" width="9.140625" style="8"/>
    <col min="16144" max="16144" width="11.28515625" style="8" customWidth="1"/>
    <col min="16145" max="16145" width="11" style="8" customWidth="1"/>
    <col min="16146" max="16146" width="10.85546875" style="8" customWidth="1"/>
    <col min="16147" max="16147" width="9.140625" style="8"/>
    <col min="16148" max="16148" width="12.140625" style="8" customWidth="1"/>
    <col min="16149" max="16151" width="9.140625" style="8"/>
    <col min="16152" max="16152" width="11.28515625" style="8" customWidth="1"/>
    <col min="16153" max="16153" width="9.140625" style="8"/>
    <col min="16154" max="16154" width="12" style="8" customWidth="1"/>
    <col min="16155" max="16157" width="9.140625" style="8"/>
    <col min="16158" max="16158" width="11.28515625" style="8" customWidth="1"/>
    <col min="16159" max="16159" width="9.140625" style="8"/>
    <col min="16160" max="16160" width="12.140625" style="8" customWidth="1"/>
    <col min="16161" max="16163" width="9.140625" style="8"/>
    <col min="16164" max="16164" width="11" style="8" customWidth="1"/>
    <col min="16165" max="16168" width="9.140625" style="8"/>
    <col min="16169" max="16170" width="10.28515625" style="8" customWidth="1"/>
    <col min="16171" max="16171" width="11.85546875" style="8" customWidth="1"/>
    <col min="16172" max="16172" width="11" style="8" customWidth="1"/>
    <col min="16173" max="16384" width="9.140625" style="8"/>
  </cols>
  <sheetData>
    <row r="1" spans="1:61" ht="15.75" customHeight="1" x14ac:dyDescent="0.25">
      <c r="A1" s="6" t="s">
        <v>135</v>
      </c>
      <c r="AE1" s="221"/>
      <c r="AF1" s="221"/>
      <c r="AG1" s="221"/>
      <c r="AH1" s="221"/>
      <c r="AI1" s="221"/>
      <c r="AJ1" s="221"/>
    </row>
    <row r="2" spans="1:61" ht="15.75" customHeight="1" x14ac:dyDescent="0.25">
      <c r="A2" s="6"/>
      <c r="AE2" s="221"/>
      <c r="AF2" s="221"/>
      <c r="AG2" s="221"/>
      <c r="AH2" s="221"/>
      <c r="AI2" s="221"/>
      <c r="AJ2" s="221"/>
    </row>
    <row r="3" spans="1:61" ht="15.75" customHeight="1" x14ac:dyDescent="0.25">
      <c r="A3" s="6"/>
      <c r="AE3" s="221"/>
      <c r="AF3" s="221"/>
      <c r="AG3" s="221"/>
      <c r="AH3" s="221"/>
      <c r="AI3" s="221"/>
      <c r="AJ3" s="221"/>
    </row>
    <row r="4" spans="1:61" s="386" customFormat="1" ht="15" customHeight="1" x14ac:dyDescent="0.25">
      <c r="A4" s="453" t="s">
        <v>131</v>
      </c>
      <c r="B4" s="454"/>
      <c r="C4" s="454"/>
      <c r="D4" s="454"/>
      <c r="E4" s="454"/>
      <c r="F4" s="454"/>
      <c r="G4" s="454"/>
      <c r="H4" s="454"/>
      <c r="I4" s="454"/>
      <c r="J4" s="454"/>
      <c r="K4" s="454"/>
      <c r="L4" s="454"/>
      <c r="M4" s="454"/>
      <c r="N4" s="454"/>
      <c r="O4" s="454"/>
      <c r="P4" s="454"/>
      <c r="Q4" s="454"/>
      <c r="R4" s="454"/>
      <c r="S4" s="454"/>
      <c r="T4" s="454"/>
      <c r="U4" s="454"/>
      <c r="V4" s="454"/>
      <c r="W4" s="454"/>
      <c r="X4" s="454"/>
      <c r="Y4" s="454"/>
      <c r="Z4" s="454"/>
      <c r="AA4" s="455"/>
      <c r="AB4" s="456" t="s">
        <v>54</v>
      </c>
      <c r="AC4" s="457"/>
      <c r="AD4" s="458"/>
      <c r="AE4" s="358"/>
      <c r="AF4" s="358"/>
      <c r="AG4" s="452"/>
      <c r="AH4" s="452"/>
      <c r="AI4" s="452"/>
      <c r="AJ4" s="452"/>
      <c r="AK4" s="35"/>
      <c r="AL4" s="35"/>
      <c r="AM4" s="35"/>
      <c r="AN4" s="35"/>
      <c r="AO4" s="35"/>
      <c r="AP4" s="35"/>
      <c r="AQ4" s="35"/>
      <c r="AR4" s="329"/>
      <c r="AS4" s="329"/>
      <c r="AT4" s="385"/>
      <c r="AU4" s="385"/>
      <c r="AV4" s="385"/>
      <c r="AW4" s="385"/>
      <c r="AX4" s="385"/>
      <c r="AY4" s="385"/>
      <c r="AZ4" s="385"/>
      <c r="BA4" s="385"/>
      <c r="BB4" s="385"/>
      <c r="BC4" s="385"/>
      <c r="BD4" s="385"/>
      <c r="BE4" s="385"/>
      <c r="BF4" s="385"/>
      <c r="BG4" s="385"/>
      <c r="BH4" s="385"/>
      <c r="BI4" s="385"/>
    </row>
    <row r="5" spans="1:61" s="282" customFormat="1" ht="47.25" customHeight="1" x14ac:dyDescent="0.25">
      <c r="A5" s="342" t="s">
        <v>0</v>
      </c>
      <c r="B5" s="344" t="s">
        <v>1</v>
      </c>
      <c r="C5" s="348" t="s">
        <v>132</v>
      </c>
      <c r="D5" s="344" t="s">
        <v>113</v>
      </c>
      <c r="E5" s="401" t="s">
        <v>57</v>
      </c>
      <c r="F5" s="404" t="s">
        <v>58</v>
      </c>
      <c r="G5" s="401" t="s">
        <v>60</v>
      </c>
      <c r="H5" s="344" t="s">
        <v>7</v>
      </c>
      <c r="I5" s="348" t="s">
        <v>8</v>
      </c>
      <c r="J5" s="404" t="s">
        <v>9</v>
      </c>
      <c r="K5" s="401" t="s">
        <v>10</v>
      </c>
      <c r="L5" s="401" t="s">
        <v>11</v>
      </c>
      <c r="M5" s="344" t="s">
        <v>12</v>
      </c>
      <c r="N5" s="348" t="s">
        <v>13</v>
      </c>
      <c r="O5" s="404" t="s">
        <v>14</v>
      </c>
      <c r="P5" s="401" t="s">
        <v>15</v>
      </c>
      <c r="Q5" s="401" t="s">
        <v>16</v>
      </c>
      <c r="R5" s="344" t="s">
        <v>17</v>
      </c>
      <c r="S5" s="348" t="s">
        <v>18</v>
      </c>
      <c r="T5" s="404" t="s">
        <v>19</v>
      </c>
      <c r="U5" s="401" t="s">
        <v>20</v>
      </c>
      <c r="V5" s="401" t="s">
        <v>21</v>
      </c>
      <c r="W5" s="344" t="s">
        <v>22</v>
      </c>
      <c r="X5" s="348" t="s">
        <v>23</v>
      </c>
      <c r="Y5" s="401" t="s">
        <v>24</v>
      </c>
      <c r="Z5" s="401" t="s">
        <v>25</v>
      </c>
      <c r="AA5" s="404" t="s">
        <v>26</v>
      </c>
      <c r="AB5" s="348" t="s">
        <v>27</v>
      </c>
      <c r="AC5" s="344" t="s">
        <v>28</v>
      </c>
      <c r="AD5" s="348" t="s">
        <v>29</v>
      </c>
    </row>
    <row r="6" spans="1:61" s="282" customFormat="1" x14ac:dyDescent="0.25">
      <c r="A6" s="360" t="s">
        <v>68</v>
      </c>
      <c r="B6" s="346">
        <v>5888</v>
      </c>
      <c r="C6" s="350">
        <v>5552</v>
      </c>
      <c r="D6" s="346">
        <v>336</v>
      </c>
      <c r="E6" s="350">
        <v>7</v>
      </c>
      <c r="F6" s="346">
        <v>131</v>
      </c>
      <c r="G6" s="350">
        <v>198</v>
      </c>
      <c r="H6" s="346">
        <v>5554</v>
      </c>
      <c r="I6" s="350">
        <v>334</v>
      </c>
      <c r="J6" s="346">
        <v>6</v>
      </c>
      <c r="K6" s="350">
        <v>136</v>
      </c>
      <c r="L6" s="350">
        <v>192</v>
      </c>
      <c r="M6" s="346">
        <v>5550</v>
      </c>
      <c r="N6" s="350">
        <v>338</v>
      </c>
      <c r="O6" s="346">
        <v>7</v>
      </c>
      <c r="P6" s="350">
        <v>138</v>
      </c>
      <c r="Q6" s="350">
        <v>193</v>
      </c>
      <c r="R6" s="346">
        <v>5610</v>
      </c>
      <c r="S6" s="350">
        <v>278</v>
      </c>
      <c r="T6" s="346">
        <v>6</v>
      </c>
      <c r="U6" s="350">
        <v>131</v>
      </c>
      <c r="V6" s="350">
        <v>141</v>
      </c>
      <c r="W6" s="346">
        <v>5493</v>
      </c>
      <c r="X6" s="350">
        <v>395</v>
      </c>
      <c r="Y6" s="350">
        <v>10</v>
      </c>
      <c r="Z6" s="350">
        <v>157</v>
      </c>
      <c r="AA6" s="346">
        <v>228</v>
      </c>
      <c r="AB6" s="350">
        <v>14</v>
      </c>
      <c r="AC6" s="346">
        <v>182</v>
      </c>
      <c r="AD6" s="350">
        <v>356</v>
      </c>
    </row>
    <row r="7" spans="1:61" s="282" customFormat="1" x14ac:dyDescent="0.25">
      <c r="A7" s="361" t="s">
        <v>69</v>
      </c>
      <c r="B7" s="352">
        <v>456</v>
      </c>
      <c r="C7" s="191">
        <v>380</v>
      </c>
      <c r="D7" s="352">
        <v>76</v>
      </c>
      <c r="E7" s="191">
        <v>1</v>
      </c>
      <c r="F7" s="352">
        <v>45</v>
      </c>
      <c r="G7" s="191">
        <v>30</v>
      </c>
      <c r="H7" s="352">
        <v>379</v>
      </c>
      <c r="I7" s="191">
        <v>77</v>
      </c>
      <c r="J7" s="352">
        <v>0</v>
      </c>
      <c r="K7" s="191">
        <v>47</v>
      </c>
      <c r="L7" s="191">
        <v>30</v>
      </c>
      <c r="M7" s="352">
        <v>387</v>
      </c>
      <c r="N7" s="191">
        <v>69</v>
      </c>
      <c r="O7" s="352">
        <v>0</v>
      </c>
      <c r="P7" s="191">
        <v>45</v>
      </c>
      <c r="Q7" s="191">
        <v>24</v>
      </c>
      <c r="R7" s="352">
        <v>377</v>
      </c>
      <c r="S7" s="191">
        <v>79</v>
      </c>
      <c r="T7" s="352">
        <v>0</v>
      </c>
      <c r="U7" s="191">
        <v>51</v>
      </c>
      <c r="V7" s="191">
        <v>28</v>
      </c>
      <c r="W7" s="352">
        <v>373</v>
      </c>
      <c r="X7" s="191">
        <v>83</v>
      </c>
      <c r="Y7" s="191">
        <v>1</v>
      </c>
      <c r="Z7" s="191">
        <v>44</v>
      </c>
      <c r="AA7" s="352">
        <v>38</v>
      </c>
      <c r="AB7" s="191">
        <v>1</v>
      </c>
      <c r="AC7" s="352">
        <v>52</v>
      </c>
      <c r="AD7" s="191">
        <v>52</v>
      </c>
    </row>
    <row r="8" spans="1:61" s="331" customFormat="1" x14ac:dyDescent="0.25">
      <c r="A8" s="362" t="s">
        <v>89</v>
      </c>
      <c r="B8" s="341">
        <f>B6+B7</f>
        <v>6344</v>
      </c>
      <c r="C8" s="353">
        <f t="shared" ref="C8:AD8" si="0">C6+C7</f>
        <v>5932</v>
      </c>
      <c r="D8" s="341">
        <f t="shared" si="0"/>
        <v>412</v>
      </c>
      <c r="E8" s="353">
        <f t="shared" si="0"/>
        <v>8</v>
      </c>
      <c r="F8" s="341">
        <f t="shared" si="0"/>
        <v>176</v>
      </c>
      <c r="G8" s="353">
        <f t="shared" si="0"/>
        <v>228</v>
      </c>
      <c r="H8" s="341">
        <f t="shared" si="0"/>
        <v>5933</v>
      </c>
      <c r="I8" s="353">
        <f t="shared" si="0"/>
        <v>411</v>
      </c>
      <c r="J8" s="341">
        <f t="shared" si="0"/>
        <v>6</v>
      </c>
      <c r="K8" s="353">
        <f t="shared" si="0"/>
        <v>183</v>
      </c>
      <c r="L8" s="353">
        <f t="shared" si="0"/>
        <v>222</v>
      </c>
      <c r="M8" s="341">
        <f t="shared" si="0"/>
        <v>5937</v>
      </c>
      <c r="N8" s="353">
        <f t="shared" si="0"/>
        <v>407</v>
      </c>
      <c r="O8" s="341">
        <f t="shared" si="0"/>
        <v>7</v>
      </c>
      <c r="P8" s="353">
        <f t="shared" si="0"/>
        <v>183</v>
      </c>
      <c r="Q8" s="353">
        <f t="shared" si="0"/>
        <v>217</v>
      </c>
      <c r="R8" s="341">
        <f t="shared" si="0"/>
        <v>5987</v>
      </c>
      <c r="S8" s="353">
        <f t="shared" si="0"/>
        <v>357</v>
      </c>
      <c r="T8" s="341">
        <f t="shared" si="0"/>
        <v>6</v>
      </c>
      <c r="U8" s="353">
        <f t="shared" si="0"/>
        <v>182</v>
      </c>
      <c r="V8" s="353">
        <f t="shared" si="0"/>
        <v>169</v>
      </c>
      <c r="W8" s="341">
        <f t="shared" si="0"/>
        <v>5866</v>
      </c>
      <c r="X8" s="353">
        <f t="shared" si="0"/>
        <v>478</v>
      </c>
      <c r="Y8" s="353">
        <f t="shared" si="0"/>
        <v>11</v>
      </c>
      <c r="Z8" s="353">
        <f t="shared" si="0"/>
        <v>201</v>
      </c>
      <c r="AA8" s="341">
        <f t="shared" si="0"/>
        <v>266</v>
      </c>
      <c r="AB8" s="353">
        <f t="shared" si="0"/>
        <v>15</v>
      </c>
      <c r="AC8" s="341">
        <f t="shared" si="0"/>
        <v>234</v>
      </c>
      <c r="AD8" s="353">
        <f t="shared" si="0"/>
        <v>408</v>
      </c>
    </row>
    <row r="9" spans="1:61" s="366" customFormat="1" x14ac:dyDescent="0.25">
      <c r="A9" s="374" t="s">
        <v>71</v>
      </c>
      <c r="B9" s="363">
        <f>1-(AB8+AC8+AD8)/B8</f>
        <v>0.89643757881462793</v>
      </c>
      <c r="C9" s="364">
        <f>C8/B8</f>
        <v>0.93505674653215631</v>
      </c>
      <c r="D9" s="365">
        <f>D8/B8</f>
        <v>6.4943253467843631E-2</v>
      </c>
      <c r="E9" s="364"/>
      <c r="F9" s="365"/>
      <c r="G9" s="364"/>
      <c r="H9" s="365">
        <f>H8/B8</f>
        <v>0.93521437578814626</v>
      </c>
      <c r="I9" s="364">
        <f>I8/B8</f>
        <v>6.4785624211853715E-2</v>
      </c>
      <c r="J9" s="365"/>
      <c r="K9" s="364"/>
      <c r="L9" s="364"/>
      <c r="M9" s="365">
        <f>M8/B8</f>
        <v>0.93584489281210592</v>
      </c>
      <c r="N9" s="364">
        <f>N8/B8</f>
        <v>6.4155107187894078E-2</v>
      </c>
      <c r="O9" s="365"/>
      <c r="P9" s="364"/>
      <c r="Q9" s="364"/>
      <c r="R9" s="365">
        <f>R8/B8</f>
        <v>0.94372635561160156</v>
      </c>
      <c r="S9" s="364">
        <f>S8/B8</f>
        <v>5.6273644388398485E-2</v>
      </c>
      <c r="T9" s="365"/>
      <c r="U9" s="364"/>
      <c r="V9" s="364"/>
      <c r="W9" s="365">
        <f>W8/B8</f>
        <v>0.92465321563682223</v>
      </c>
      <c r="X9" s="364">
        <f>X8/B8</f>
        <v>7.5346784363177807E-2</v>
      </c>
      <c r="Y9" s="364"/>
      <c r="Z9" s="364"/>
      <c r="AA9" s="365"/>
      <c r="AB9" s="364">
        <f>AB8/B8</f>
        <v>2.3644388398486758E-3</v>
      </c>
      <c r="AC9" s="365">
        <f>AC8/B8</f>
        <v>3.6885245901639344E-2</v>
      </c>
      <c r="AD9" s="364">
        <f>AD8/B8</f>
        <v>6.431273644388398E-2</v>
      </c>
    </row>
    <row r="10" spans="1:61" s="282" customFormat="1" x14ac:dyDescent="0.25">
      <c r="A10" s="343"/>
      <c r="B10" s="332"/>
      <c r="C10" s="347"/>
      <c r="D10" s="332"/>
      <c r="E10" s="347"/>
      <c r="F10" s="332"/>
      <c r="G10" s="347"/>
      <c r="H10" s="332"/>
      <c r="I10" s="347"/>
      <c r="J10" s="332"/>
      <c r="K10" s="347"/>
      <c r="L10" s="347"/>
      <c r="M10" s="332"/>
      <c r="N10" s="347"/>
      <c r="O10" s="332"/>
      <c r="P10" s="347"/>
      <c r="Q10" s="347"/>
      <c r="R10" s="332"/>
      <c r="S10" s="347"/>
      <c r="T10" s="332"/>
      <c r="U10" s="347"/>
      <c r="V10" s="347"/>
      <c r="W10" s="332"/>
      <c r="X10" s="347"/>
      <c r="Y10" s="347"/>
      <c r="Z10" s="347"/>
      <c r="AA10" s="332"/>
      <c r="AB10" s="372"/>
      <c r="AC10" s="332"/>
      <c r="AD10" s="347"/>
    </row>
    <row r="11" spans="1:61" s="282" customFormat="1" ht="47.25" customHeight="1" x14ac:dyDescent="0.25">
      <c r="A11" s="342" t="s">
        <v>0</v>
      </c>
      <c r="B11" s="344" t="s">
        <v>1</v>
      </c>
      <c r="C11" s="348" t="s">
        <v>133</v>
      </c>
      <c r="D11" s="344" t="s">
        <v>134</v>
      </c>
      <c r="E11" s="401" t="s">
        <v>91</v>
      </c>
      <c r="F11" s="404" t="s">
        <v>75</v>
      </c>
      <c r="G11" s="401" t="s">
        <v>77</v>
      </c>
      <c r="H11" s="344" t="s">
        <v>7</v>
      </c>
      <c r="I11" s="348" t="s">
        <v>8</v>
      </c>
      <c r="J11" s="404" t="s">
        <v>9</v>
      </c>
      <c r="K11" s="401" t="s">
        <v>10</v>
      </c>
      <c r="L11" s="401" t="s">
        <v>11</v>
      </c>
      <c r="M11" s="344" t="s">
        <v>12</v>
      </c>
      <c r="N11" s="348" t="s">
        <v>13</v>
      </c>
      <c r="O11" s="404" t="s">
        <v>14</v>
      </c>
      <c r="P11" s="401" t="s">
        <v>15</v>
      </c>
      <c r="Q11" s="401" t="s">
        <v>16</v>
      </c>
      <c r="R11" s="344" t="s">
        <v>17</v>
      </c>
      <c r="S11" s="348" t="s">
        <v>18</v>
      </c>
      <c r="T11" s="404" t="s">
        <v>19</v>
      </c>
      <c r="U11" s="401" t="s">
        <v>20</v>
      </c>
      <c r="V11" s="401" t="s">
        <v>21</v>
      </c>
      <c r="W11" s="344" t="s">
        <v>22</v>
      </c>
      <c r="X11" s="348" t="s">
        <v>23</v>
      </c>
      <c r="Y11" s="401" t="s">
        <v>24</v>
      </c>
      <c r="Z11" s="401" t="s">
        <v>25</v>
      </c>
      <c r="AA11" s="404" t="s">
        <v>26</v>
      </c>
      <c r="AB11" s="348" t="s">
        <v>27</v>
      </c>
      <c r="AC11" s="344" t="s">
        <v>28</v>
      </c>
      <c r="AD11" s="348" t="s">
        <v>29</v>
      </c>
      <c r="AE11" s="348" t="s">
        <v>30</v>
      </c>
      <c r="AF11" s="348" t="s">
        <v>31</v>
      </c>
      <c r="AG11" s="355" t="s">
        <v>32</v>
      </c>
      <c r="AH11" s="401" t="s">
        <v>33</v>
      </c>
      <c r="AI11" s="401" t="s">
        <v>51</v>
      </c>
      <c r="AJ11" s="405" t="s">
        <v>34</v>
      </c>
    </row>
    <row r="12" spans="1:61" s="282" customFormat="1" x14ac:dyDescent="0.25">
      <c r="A12" s="37" t="s">
        <v>81</v>
      </c>
      <c r="B12" s="345">
        <v>6017</v>
      </c>
      <c r="C12" s="349">
        <v>5710</v>
      </c>
      <c r="D12" s="345">
        <v>307</v>
      </c>
      <c r="E12" s="349">
        <v>5</v>
      </c>
      <c r="F12" s="345">
        <v>73</v>
      </c>
      <c r="G12" s="349">
        <v>229</v>
      </c>
      <c r="H12" s="345">
        <v>5904</v>
      </c>
      <c r="I12" s="349">
        <v>113</v>
      </c>
      <c r="J12" s="345">
        <v>3</v>
      </c>
      <c r="K12" s="349">
        <v>73</v>
      </c>
      <c r="L12" s="349">
        <v>37</v>
      </c>
      <c r="M12" s="345">
        <v>5922</v>
      </c>
      <c r="N12" s="349">
        <v>95</v>
      </c>
      <c r="O12" s="345">
        <v>5</v>
      </c>
      <c r="P12" s="349">
        <v>61</v>
      </c>
      <c r="Q12" s="349">
        <v>29</v>
      </c>
      <c r="R12" s="345">
        <v>5900</v>
      </c>
      <c r="S12" s="349">
        <v>117</v>
      </c>
      <c r="T12" s="345">
        <v>3</v>
      </c>
      <c r="U12" s="349">
        <v>73</v>
      </c>
      <c r="V12" s="349">
        <v>41</v>
      </c>
      <c r="W12" s="345">
        <v>5886</v>
      </c>
      <c r="X12" s="349">
        <v>131</v>
      </c>
      <c r="Y12" s="349">
        <v>3</v>
      </c>
      <c r="Z12" s="349">
        <v>79</v>
      </c>
      <c r="AA12" s="345">
        <v>49</v>
      </c>
      <c r="AB12" s="349">
        <v>11</v>
      </c>
      <c r="AC12" s="345">
        <v>108</v>
      </c>
      <c r="AD12" s="349">
        <v>294</v>
      </c>
      <c r="AE12" s="354">
        <v>0</v>
      </c>
      <c r="AF12" s="354">
        <v>0</v>
      </c>
      <c r="AG12" s="340">
        <v>0</v>
      </c>
      <c r="AH12" s="354">
        <v>0</v>
      </c>
      <c r="AI12" s="354">
        <v>0</v>
      </c>
      <c r="AJ12" s="340">
        <v>0</v>
      </c>
    </row>
    <row r="13" spans="1:61" s="282" customFormat="1" x14ac:dyDescent="0.25">
      <c r="A13" s="37" t="s">
        <v>82</v>
      </c>
      <c r="B13" s="346">
        <v>561</v>
      </c>
      <c r="C13" s="350">
        <v>490</v>
      </c>
      <c r="D13" s="346">
        <v>71</v>
      </c>
      <c r="E13" s="350">
        <v>0</v>
      </c>
      <c r="F13" s="346">
        <v>30</v>
      </c>
      <c r="G13" s="350">
        <v>41</v>
      </c>
      <c r="H13" s="346">
        <v>512</v>
      </c>
      <c r="I13" s="350">
        <v>49</v>
      </c>
      <c r="J13" s="346">
        <v>0</v>
      </c>
      <c r="K13" s="350">
        <v>27</v>
      </c>
      <c r="L13" s="350">
        <v>22</v>
      </c>
      <c r="M13" s="346">
        <v>519</v>
      </c>
      <c r="N13" s="350">
        <v>42</v>
      </c>
      <c r="O13" s="346">
        <v>0</v>
      </c>
      <c r="P13" s="350">
        <v>28</v>
      </c>
      <c r="Q13" s="350">
        <v>14</v>
      </c>
      <c r="R13" s="346">
        <v>510</v>
      </c>
      <c r="S13" s="350">
        <v>51</v>
      </c>
      <c r="T13" s="346">
        <v>1</v>
      </c>
      <c r="U13" s="350">
        <v>29</v>
      </c>
      <c r="V13" s="350">
        <v>21</v>
      </c>
      <c r="W13" s="346">
        <v>517</v>
      </c>
      <c r="X13" s="350">
        <v>44</v>
      </c>
      <c r="Y13" s="350">
        <v>0</v>
      </c>
      <c r="Z13" s="350">
        <v>25</v>
      </c>
      <c r="AA13" s="346">
        <v>19</v>
      </c>
      <c r="AB13" s="350">
        <v>1</v>
      </c>
      <c r="AC13" s="346">
        <v>35</v>
      </c>
      <c r="AD13" s="350">
        <v>59</v>
      </c>
      <c r="AE13" s="350">
        <v>33</v>
      </c>
      <c r="AF13" s="350">
        <v>31</v>
      </c>
      <c r="AG13" s="356">
        <v>2</v>
      </c>
      <c r="AH13" s="350">
        <v>0</v>
      </c>
      <c r="AI13" s="350">
        <v>0</v>
      </c>
      <c r="AJ13" s="356">
        <v>2</v>
      </c>
    </row>
    <row r="14" spans="1:61" s="282" customFormat="1" x14ac:dyDescent="0.25">
      <c r="A14" s="39" t="s">
        <v>83</v>
      </c>
      <c r="B14" s="338">
        <f>B12+B13</f>
        <v>6578</v>
      </c>
      <c r="C14" s="351">
        <f t="shared" ref="C14:AI14" si="1">C12+C13</f>
        <v>6200</v>
      </c>
      <c r="D14" s="338">
        <f t="shared" si="1"/>
        <v>378</v>
      </c>
      <c r="E14" s="351">
        <f t="shared" si="1"/>
        <v>5</v>
      </c>
      <c r="F14" s="338">
        <f t="shared" si="1"/>
        <v>103</v>
      </c>
      <c r="G14" s="351">
        <f t="shared" si="1"/>
        <v>270</v>
      </c>
      <c r="H14" s="338">
        <f t="shared" si="1"/>
        <v>6416</v>
      </c>
      <c r="I14" s="351">
        <f t="shared" si="1"/>
        <v>162</v>
      </c>
      <c r="J14" s="338">
        <f t="shared" si="1"/>
        <v>3</v>
      </c>
      <c r="K14" s="351">
        <f t="shared" si="1"/>
        <v>100</v>
      </c>
      <c r="L14" s="351">
        <f t="shared" si="1"/>
        <v>59</v>
      </c>
      <c r="M14" s="338">
        <f t="shared" si="1"/>
        <v>6441</v>
      </c>
      <c r="N14" s="351">
        <f t="shared" si="1"/>
        <v>137</v>
      </c>
      <c r="O14" s="338">
        <f t="shared" si="1"/>
        <v>5</v>
      </c>
      <c r="P14" s="351">
        <f t="shared" si="1"/>
        <v>89</v>
      </c>
      <c r="Q14" s="351">
        <f t="shared" si="1"/>
        <v>43</v>
      </c>
      <c r="R14" s="338">
        <f t="shared" si="1"/>
        <v>6410</v>
      </c>
      <c r="S14" s="351">
        <f t="shared" si="1"/>
        <v>168</v>
      </c>
      <c r="T14" s="338">
        <f t="shared" si="1"/>
        <v>4</v>
      </c>
      <c r="U14" s="351">
        <f t="shared" si="1"/>
        <v>102</v>
      </c>
      <c r="V14" s="351">
        <f t="shared" si="1"/>
        <v>62</v>
      </c>
      <c r="W14" s="338">
        <f t="shared" si="1"/>
        <v>6403</v>
      </c>
      <c r="X14" s="351">
        <f t="shared" si="1"/>
        <v>175</v>
      </c>
      <c r="Y14" s="351">
        <f t="shared" si="1"/>
        <v>3</v>
      </c>
      <c r="Z14" s="351">
        <f t="shared" si="1"/>
        <v>104</v>
      </c>
      <c r="AA14" s="338">
        <f t="shared" si="1"/>
        <v>68</v>
      </c>
      <c r="AB14" s="351">
        <f t="shared" si="1"/>
        <v>12</v>
      </c>
      <c r="AC14" s="338">
        <f t="shared" si="1"/>
        <v>143</v>
      </c>
      <c r="AD14" s="351">
        <f t="shared" si="1"/>
        <v>353</v>
      </c>
      <c r="AE14" s="351">
        <f t="shared" si="1"/>
        <v>33</v>
      </c>
      <c r="AF14" s="351">
        <f t="shared" si="1"/>
        <v>31</v>
      </c>
      <c r="AG14" s="339">
        <f t="shared" si="1"/>
        <v>2</v>
      </c>
      <c r="AH14" s="351">
        <f t="shared" si="1"/>
        <v>0</v>
      </c>
      <c r="AI14" s="351">
        <f t="shared" si="1"/>
        <v>0</v>
      </c>
      <c r="AJ14" s="339">
        <f>AJ12+AJ13</f>
        <v>2</v>
      </c>
    </row>
    <row r="15" spans="1:61" s="371" customFormat="1" x14ac:dyDescent="0.25">
      <c r="A15" s="388" t="s">
        <v>84</v>
      </c>
      <c r="B15" s="367">
        <f>1-(AB14+AC14+AD14)/B14</f>
        <v>0.92277287929461838</v>
      </c>
      <c r="C15" s="368">
        <f>C14/B14</f>
        <v>0.94253572514442074</v>
      </c>
      <c r="D15" s="369">
        <f>D14/B14</f>
        <v>5.74642748555792E-2</v>
      </c>
      <c r="E15" s="368"/>
      <c r="F15" s="369"/>
      <c r="G15" s="368"/>
      <c r="H15" s="369">
        <f>H14/B14</f>
        <v>0.97537245363332314</v>
      </c>
      <c r="I15" s="368">
        <f>I14/B14</f>
        <v>2.46275463666768E-2</v>
      </c>
      <c r="J15" s="369"/>
      <c r="K15" s="368"/>
      <c r="L15" s="368"/>
      <c r="M15" s="369">
        <f>M14/B14</f>
        <v>0.97917300091213133</v>
      </c>
      <c r="N15" s="368">
        <f>N14/B14</f>
        <v>2.0826999087868652E-2</v>
      </c>
      <c r="O15" s="369"/>
      <c r="P15" s="368"/>
      <c r="Q15" s="368"/>
      <c r="R15" s="369">
        <f>R14/B14</f>
        <v>0.97446032228640922</v>
      </c>
      <c r="S15" s="368">
        <f>S14/B14</f>
        <v>2.5539677713590756E-2</v>
      </c>
      <c r="T15" s="369"/>
      <c r="U15" s="368"/>
      <c r="V15" s="368"/>
      <c r="W15" s="369">
        <f>W14/B14</f>
        <v>0.97339616904834292</v>
      </c>
      <c r="X15" s="368">
        <f>X14/B14</f>
        <v>2.660383095165704E-2</v>
      </c>
      <c r="Y15" s="368"/>
      <c r="Z15" s="368"/>
      <c r="AA15" s="369"/>
      <c r="AB15" s="368">
        <f>AB14/B14</f>
        <v>1.8242626938279112E-3</v>
      </c>
      <c r="AC15" s="369">
        <f>AC14/B14</f>
        <v>2.1739130434782608E-2</v>
      </c>
      <c r="AD15" s="368">
        <f>AD14/B14</f>
        <v>5.3663727576771056E-2</v>
      </c>
      <c r="AE15" s="368"/>
      <c r="AF15" s="368">
        <f>AF14/AE14</f>
        <v>0.93939393939393945</v>
      </c>
      <c r="AG15" s="370">
        <f>AG14/AE14</f>
        <v>6.0606060606060608E-2</v>
      </c>
      <c r="AH15" s="368"/>
      <c r="AI15" s="368"/>
      <c r="AJ15" s="370"/>
    </row>
    <row r="16" spans="1:61" s="282" customFormat="1" x14ac:dyDescent="0.25"/>
    <row r="17" spans="1:45" ht="15.75" customHeight="1" x14ac:dyDescent="0.25">
      <c r="A17" s="6"/>
    </row>
    <row r="18" spans="1:45" ht="15.75" customHeight="1" x14ac:dyDescent="0.25">
      <c r="A18" s="6"/>
    </row>
    <row r="19" spans="1:45" ht="15.75" customHeight="1" x14ac:dyDescent="0.25">
      <c r="A19" s="6"/>
    </row>
    <row r="20" spans="1:45" ht="15" customHeight="1" x14ac:dyDescent="0.25">
      <c r="A20" s="449" t="s">
        <v>53</v>
      </c>
      <c r="B20" s="450"/>
      <c r="C20" s="450"/>
      <c r="D20" s="450"/>
      <c r="E20" s="450"/>
      <c r="F20" s="450"/>
      <c r="G20" s="450"/>
      <c r="H20" s="450"/>
      <c r="I20" s="450"/>
      <c r="J20" s="450"/>
      <c r="K20" s="450"/>
      <c r="L20" s="450"/>
      <c r="M20" s="450"/>
      <c r="N20" s="450"/>
      <c r="O20" s="450"/>
      <c r="P20" s="450"/>
      <c r="Q20" s="450"/>
      <c r="R20" s="450"/>
      <c r="S20" s="450"/>
      <c r="T20" s="450"/>
      <c r="U20" s="450"/>
      <c r="V20" s="450"/>
      <c r="W20" s="450"/>
      <c r="X20" s="450"/>
      <c r="Y20" s="450"/>
      <c r="Z20" s="450"/>
      <c r="AA20" s="450"/>
      <c r="AB20" s="450"/>
      <c r="AC20" s="450"/>
      <c r="AD20" s="450"/>
      <c r="AE20" s="450"/>
      <c r="AF20" s="451"/>
      <c r="AG20" s="465" t="s">
        <v>54</v>
      </c>
      <c r="AH20" s="466"/>
      <c r="AI20" s="466"/>
      <c r="AJ20" s="467"/>
      <c r="AK20" s="11"/>
      <c r="AL20" s="11"/>
      <c r="AM20" s="11"/>
      <c r="AN20" s="11"/>
      <c r="AO20" s="11"/>
      <c r="AP20" s="11"/>
      <c r="AQ20" s="11"/>
      <c r="AR20" s="12"/>
      <c r="AS20" s="12"/>
    </row>
    <row r="21" spans="1:45" s="21" customFormat="1" ht="75" x14ac:dyDescent="0.25">
      <c r="A21" s="13" t="s">
        <v>0</v>
      </c>
      <c r="B21" s="14" t="s">
        <v>1</v>
      </c>
      <c r="C21" s="14" t="s">
        <v>55</v>
      </c>
      <c r="D21" s="14" t="s">
        <v>56</v>
      </c>
      <c r="E21" s="15" t="s">
        <v>57</v>
      </c>
      <c r="F21" s="15" t="s">
        <v>58</v>
      </c>
      <c r="G21" s="15" t="s">
        <v>59</v>
      </c>
      <c r="H21" s="15" t="s">
        <v>60</v>
      </c>
      <c r="I21" s="14" t="s">
        <v>7</v>
      </c>
      <c r="J21" s="14" t="s">
        <v>8</v>
      </c>
      <c r="K21" s="15" t="s">
        <v>9</v>
      </c>
      <c r="L21" s="15" t="s">
        <v>10</v>
      </c>
      <c r="M21" s="15" t="s">
        <v>61</v>
      </c>
      <c r="N21" s="15" t="s">
        <v>11</v>
      </c>
      <c r="O21" s="14" t="s">
        <v>12</v>
      </c>
      <c r="P21" s="14" t="s">
        <v>13</v>
      </c>
      <c r="Q21" s="15" t="s">
        <v>14</v>
      </c>
      <c r="R21" s="15" t="s">
        <v>15</v>
      </c>
      <c r="S21" s="15" t="s">
        <v>62</v>
      </c>
      <c r="T21" s="15" t="s">
        <v>16</v>
      </c>
      <c r="U21" s="14" t="s">
        <v>17</v>
      </c>
      <c r="V21" s="14" t="s">
        <v>18</v>
      </c>
      <c r="W21" s="15" t="s">
        <v>19</v>
      </c>
      <c r="X21" s="15" t="s">
        <v>20</v>
      </c>
      <c r="Y21" s="15" t="s">
        <v>63</v>
      </c>
      <c r="Z21" s="15" t="s">
        <v>21</v>
      </c>
      <c r="AA21" s="14" t="s">
        <v>22</v>
      </c>
      <c r="AB21" s="14" t="s">
        <v>23</v>
      </c>
      <c r="AC21" s="15" t="s">
        <v>24</v>
      </c>
      <c r="AD21" s="15" t="s">
        <v>25</v>
      </c>
      <c r="AE21" s="15" t="s">
        <v>64</v>
      </c>
      <c r="AF21" s="15" t="s">
        <v>26</v>
      </c>
      <c r="AG21" s="17" t="s">
        <v>65</v>
      </c>
      <c r="AH21" s="17" t="s">
        <v>66</v>
      </c>
      <c r="AI21" s="17" t="s">
        <v>67</v>
      </c>
      <c r="AJ21" s="17" t="s">
        <v>29</v>
      </c>
      <c r="AK21" s="18"/>
      <c r="AL21" s="19"/>
      <c r="AM21" s="19"/>
      <c r="AN21" s="19"/>
      <c r="AO21" s="19"/>
      <c r="AP21" s="19"/>
      <c r="AQ21" s="19"/>
      <c r="AR21" s="20"/>
      <c r="AS21" s="20"/>
    </row>
    <row r="22" spans="1:45" x14ac:dyDescent="0.25">
      <c r="A22" s="22" t="s">
        <v>68</v>
      </c>
      <c r="B22" s="23">
        <v>5934</v>
      </c>
      <c r="C22" s="23">
        <v>5594</v>
      </c>
      <c r="D22" s="23">
        <v>340</v>
      </c>
      <c r="E22" s="23">
        <v>3</v>
      </c>
      <c r="F22" s="23">
        <v>31</v>
      </c>
      <c r="G22" s="23">
        <v>138</v>
      </c>
      <c r="H22" s="23">
        <v>168</v>
      </c>
      <c r="I22" s="23">
        <v>5609</v>
      </c>
      <c r="J22" s="23">
        <v>325</v>
      </c>
      <c r="K22" s="23">
        <v>1</v>
      </c>
      <c r="L22" s="23">
        <v>32</v>
      </c>
      <c r="M22" s="23">
        <v>149</v>
      </c>
      <c r="N22" s="23">
        <v>143</v>
      </c>
      <c r="O22" s="23">
        <v>5589</v>
      </c>
      <c r="P22" s="23">
        <v>345</v>
      </c>
      <c r="Q22" s="23">
        <v>4</v>
      </c>
      <c r="R22" s="23">
        <v>29</v>
      </c>
      <c r="S22" s="23">
        <v>147</v>
      </c>
      <c r="T22" s="23">
        <v>165</v>
      </c>
      <c r="U22" s="23">
        <v>5649</v>
      </c>
      <c r="V22" s="23">
        <v>285</v>
      </c>
      <c r="W22" s="23">
        <v>2</v>
      </c>
      <c r="X22" s="23">
        <v>29</v>
      </c>
      <c r="Y22" s="23">
        <v>164</v>
      </c>
      <c r="Z22" s="23">
        <v>90</v>
      </c>
      <c r="AA22" s="23">
        <v>5502</v>
      </c>
      <c r="AB22" s="23">
        <v>432</v>
      </c>
      <c r="AC22" s="23">
        <v>7</v>
      </c>
      <c r="AD22" s="23">
        <v>34</v>
      </c>
      <c r="AE22" s="23">
        <v>189</v>
      </c>
      <c r="AF22" s="23">
        <v>202</v>
      </c>
      <c r="AG22" s="23">
        <v>9</v>
      </c>
      <c r="AH22" s="23">
        <v>37</v>
      </c>
      <c r="AI22" s="23">
        <v>235</v>
      </c>
      <c r="AJ22" s="23">
        <v>270</v>
      </c>
      <c r="AK22" s="24"/>
      <c r="AL22" s="25"/>
      <c r="AM22" s="25"/>
      <c r="AN22" s="25"/>
      <c r="AO22" s="25"/>
      <c r="AP22" s="25"/>
      <c r="AQ22" s="25"/>
      <c r="AR22" s="12"/>
      <c r="AS22" s="12"/>
    </row>
    <row r="23" spans="1:45" x14ac:dyDescent="0.25">
      <c r="A23" s="22" t="s">
        <v>69</v>
      </c>
      <c r="B23" s="23">
        <v>432</v>
      </c>
      <c r="C23" s="23">
        <v>364</v>
      </c>
      <c r="D23" s="23">
        <v>68</v>
      </c>
      <c r="E23" s="23">
        <v>0</v>
      </c>
      <c r="F23" s="23">
        <v>22</v>
      </c>
      <c r="G23" s="23">
        <v>29</v>
      </c>
      <c r="H23" s="23">
        <v>17</v>
      </c>
      <c r="I23" s="23">
        <v>361</v>
      </c>
      <c r="J23" s="23">
        <v>71</v>
      </c>
      <c r="K23" s="23">
        <v>0</v>
      </c>
      <c r="L23" s="23">
        <v>21</v>
      </c>
      <c r="M23" s="23">
        <v>34</v>
      </c>
      <c r="N23" s="23">
        <v>16</v>
      </c>
      <c r="O23" s="23">
        <v>369</v>
      </c>
      <c r="P23" s="23">
        <v>63</v>
      </c>
      <c r="Q23" s="23">
        <v>0</v>
      </c>
      <c r="R23" s="23">
        <v>21</v>
      </c>
      <c r="S23" s="23">
        <v>29</v>
      </c>
      <c r="T23" s="23">
        <v>13</v>
      </c>
      <c r="U23" s="23">
        <v>356</v>
      </c>
      <c r="V23" s="23">
        <v>76</v>
      </c>
      <c r="W23" s="23">
        <v>0</v>
      </c>
      <c r="X23" s="23">
        <v>20</v>
      </c>
      <c r="Y23" s="23">
        <v>42</v>
      </c>
      <c r="Z23" s="23">
        <v>14</v>
      </c>
      <c r="AA23" s="23">
        <v>348</v>
      </c>
      <c r="AB23" s="23">
        <v>84</v>
      </c>
      <c r="AC23" s="23">
        <v>0</v>
      </c>
      <c r="AD23" s="23">
        <v>21</v>
      </c>
      <c r="AE23" s="23">
        <v>45</v>
      </c>
      <c r="AF23" s="23">
        <v>18</v>
      </c>
      <c r="AG23" s="23">
        <v>0</v>
      </c>
      <c r="AH23" s="23">
        <v>22</v>
      </c>
      <c r="AI23" s="23">
        <v>58</v>
      </c>
      <c r="AJ23" s="23">
        <v>26</v>
      </c>
      <c r="AK23" s="24"/>
      <c r="AL23" s="25"/>
      <c r="AM23" s="25"/>
      <c r="AN23" s="25"/>
      <c r="AO23" s="25"/>
      <c r="AP23" s="25"/>
      <c r="AQ23" s="25"/>
      <c r="AR23" s="12"/>
      <c r="AS23" s="12"/>
    </row>
    <row r="24" spans="1:45" x14ac:dyDescent="0.25">
      <c r="A24" s="22" t="s">
        <v>70</v>
      </c>
      <c r="B24" s="26">
        <v>6366</v>
      </c>
      <c r="C24" s="27">
        <v>5958</v>
      </c>
      <c r="D24" s="27">
        <v>408</v>
      </c>
      <c r="E24" s="27">
        <v>3</v>
      </c>
      <c r="F24" s="27">
        <v>53</v>
      </c>
      <c r="G24" s="27">
        <v>167</v>
      </c>
      <c r="H24" s="27">
        <v>185</v>
      </c>
      <c r="I24" s="27">
        <v>5970</v>
      </c>
      <c r="J24" s="27">
        <v>396</v>
      </c>
      <c r="K24" s="27">
        <v>1</v>
      </c>
      <c r="L24" s="27">
        <v>53</v>
      </c>
      <c r="M24" s="27">
        <v>183</v>
      </c>
      <c r="N24" s="27">
        <v>159</v>
      </c>
      <c r="O24" s="27">
        <v>5958</v>
      </c>
      <c r="P24" s="27">
        <v>408</v>
      </c>
      <c r="Q24" s="27">
        <v>4</v>
      </c>
      <c r="R24" s="27">
        <v>50</v>
      </c>
      <c r="S24" s="27">
        <v>176</v>
      </c>
      <c r="T24" s="27">
        <v>178</v>
      </c>
      <c r="U24" s="27">
        <v>6005</v>
      </c>
      <c r="V24" s="27">
        <v>361</v>
      </c>
      <c r="W24" s="27">
        <v>2</v>
      </c>
      <c r="X24" s="27">
        <v>49</v>
      </c>
      <c r="Y24" s="27">
        <v>206</v>
      </c>
      <c r="Z24" s="27">
        <v>104</v>
      </c>
      <c r="AA24" s="27">
        <v>5850</v>
      </c>
      <c r="AB24" s="27">
        <v>516</v>
      </c>
      <c r="AC24" s="27">
        <v>7</v>
      </c>
      <c r="AD24" s="27">
        <v>55</v>
      </c>
      <c r="AE24" s="27">
        <v>234</v>
      </c>
      <c r="AF24" s="27">
        <v>220</v>
      </c>
      <c r="AG24" s="27">
        <v>9</v>
      </c>
      <c r="AH24" s="27">
        <v>59</v>
      </c>
      <c r="AI24" s="27">
        <v>293</v>
      </c>
      <c r="AJ24" s="27">
        <v>296</v>
      </c>
      <c r="AK24" s="12"/>
      <c r="AL24" s="12"/>
      <c r="AM24" s="12"/>
      <c r="AN24" s="12"/>
      <c r="AO24" s="12"/>
      <c r="AP24" s="12"/>
      <c r="AQ24" s="12"/>
      <c r="AR24" s="12"/>
      <c r="AS24" s="12"/>
    </row>
    <row r="25" spans="1:45" s="31" customFormat="1" x14ac:dyDescent="0.25">
      <c r="A25" s="189" t="s">
        <v>71</v>
      </c>
      <c r="B25" s="28">
        <v>0.89679547596606979</v>
      </c>
      <c r="C25" s="29">
        <v>0.93590951932139488</v>
      </c>
      <c r="D25" s="29">
        <v>6.4090480678605094E-2</v>
      </c>
      <c r="E25" s="29"/>
      <c r="F25" s="29"/>
      <c r="G25" s="29"/>
      <c r="H25" s="29"/>
      <c r="I25" s="29">
        <v>0.93779453345900099</v>
      </c>
      <c r="J25" s="29">
        <v>6.2205466540999059E-2</v>
      </c>
      <c r="K25" s="29"/>
      <c r="L25" s="29"/>
      <c r="M25" s="29"/>
      <c r="N25" s="29"/>
      <c r="O25" s="29">
        <v>0.93590951932139488</v>
      </c>
      <c r="P25" s="29">
        <v>6.4090480678605094E-2</v>
      </c>
      <c r="Q25" s="29"/>
      <c r="R25" s="29"/>
      <c r="S25" s="29"/>
      <c r="T25" s="29"/>
      <c r="U25" s="29">
        <v>0.94329249136035187</v>
      </c>
      <c r="V25" s="29">
        <v>5.670750863964813E-2</v>
      </c>
      <c r="W25" s="29"/>
      <c r="X25" s="29"/>
      <c r="Y25" s="29"/>
      <c r="Z25" s="29"/>
      <c r="AA25" s="29">
        <v>0.91894439208294065</v>
      </c>
      <c r="AB25" s="29">
        <v>8.1055607917059375E-2</v>
      </c>
      <c r="AC25" s="29"/>
      <c r="AD25" s="29"/>
      <c r="AE25" s="29"/>
      <c r="AF25" s="29"/>
      <c r="AG25" s="29">
        <v>1.4137606032045241E-3</v>
      </c>
      <c r="AH25" s="29">
        <v>9.2679861765629905E-3</v>
      </c>
      <c r="AI25" s="29">
        <v>4.6025761859880616E-2</v>
      </c>
      <c r="AJ25" s="29">
        <v>4.6497015394282123E-2</v>
      </c>
      <c r="AK25" s="30"/>
      <c r="AL25" s="30"/>
      <c r="AM25" s="30"/>
      <c r="AN25" s="30"/>
      <c r="AO25" s="30"/>
      <c r="AP25" s="30"/>
      <c r="AQ25" s="30"/>
      <c r="AR25" s="30"/>
      <c r="AS25" s="30"/>
    </row>
    <row r="26" spans="1:45" x14ac:dyDescent="0.2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4"/>
      <c r="AL26" s="34"/>
      <c r="AM26" s="34"/>
      <c r="AN26" s="34"/>
      <c r="AO26" s="34"/>
      <c r="AP26" s="34"/>
      <c r="AQ26" s="34"/>
      <c r="AR26" s="34"/>
      <c r="AS26" s="34"/>
    </row>
    <row r="27" spans="1:45" s="36" customFormat="1" ht="75" x14ac:dyDescent="0.25">
      <c r="A27" s="13" t="s">
        <v>0</v>
      </c>
      <c r="B27" s="14" t="s">
        <v>1</v>
      </c>
      <c r="C27" s="14" t="s">
        <v>72</v>
      </c>
      <c r="D27" s="14" t="s">
        <v>73</v>
      </c>
      <c r="E27" s="15" t="s">
        <v>74</v>
      </c>
      <c r="F27" s="15" t="s">
        <v>75</v>
      </c>
      <c r="G27" s="15" t="s">
        <v>76</v>
      </c>
      <c r="H27" s="15" t="s">
        <v>77</v>
      </c>
      <c r="I27" s="14" t="s">
        <v>7</v>
      </c>
      <c r="J27" s="14" t="s">
        <v>8</v>
      </c>
      <c r="K27" s="15" t="s">
        <v>9</v>
      </c>
      <c r="L27" s="15" t="s">
        <v>10</v>
      </c>
      <c r="M27" s="15" t="s">
        <v>61</v>
      </c>
      <c r="N27" s="15" t="s">
        <v>11</v>
      </c>
      <c r="O27" s="14" t="s">
        <v>12</v>
      </c>
      <c r="P27" s="14" t="s">
        <v>13</v>
      </c>
      <c r="Q27" s="15" t="s">
        <v>14</v>
      </c>
      <c r="R27" s="15" t="s">
        <v>15</v>
      </c>
      <c r="S27" s="15" t="s">
        <v>62</v>
      </c>
      <c r="T27" s="15" t="s">
        <v>16</v>
      </c>
      <c r="U27" s="14" t="s">
        <v>17</v>
      </c>
      <c r="V27" s="14" t="s">
        <v>18</v>
      </c>
      <c r="W27" s="15" t="s">
        <v>19</v>
      </c>
      <c r="X27" s="15" t="s">
        <v>20</v>
      </c>
      <c r="Y27" s="15" t="s">
        <v>63</v>
      </c>
      <c r="Z27" s="15" t="s">
        <v>21</v>
      </c>
      <c r="AA27" s="14" t="s">
        <v>22</v>
      </c>
      <c r="AB27" s="14" t="s">
        <v>23</v>
      </c>
      <c r="AC27" s="15" t="s">
        <v>24</v>
      </c>
      <c r="AD27" s="15" t="s">
        <v>25</v>
      </c>
      <c r="AE27" s="15" t="s">
        <v>64</v>
      </c>
      <c r="AF27" s="15" t="s">
        <v>26</v>
      </c>
      <c r="AG27" s="17" t="s">
        <v>65</v>
      </c>
      <c r="AH27" s="17" t="s">
        <v>66</v>
      </c>
      <c r="AI27" s="17" t="s">
        <v>67</v>
      </c>
      <c r="AJ27" s="17" t="s">
        <v>29</v>
      </c>
      <c r="AK27" s="14" t="s">
        <v>30</v>
      </c>
      <c r="AL27" s="14" t="s">
        <v>78</v>
      </c>
      <c r="AM27" s="14" t="s">
        <v>79</v>
      </c>
      <c r="AN27" s="15" t="s">
        <v>33</v>
      </c>
      <c r="AO27" s="15" t="s">
        <v>51</v>
      </c>
      <c r="AP27" s="15" t="s">
        <v>80</v>
      </c>
      <c r="AQ27" s="15" t="s">
        <v>34</v>
      </c>
      <c r="AR27" s="35"/>
      <c r="AS27" s="35"/>
    </row>
    <row r="28" spans="1:45" x14ac:dyDescent="0.25">
      <c r="A28" s="37" t="s">
        <v>81</v>
      </c>
      <c r="B28" s="23">
        <v>5912</v>
      </c>
      <c r="C28" s="23">
        <v>5567</v>
      </c>
      <c r="D28" s="23">
        <v>345</v>
      </c>
      <c r="E28" s="23">
        <v>4</v>
      </c>
      <c r="F28" s="23">
        <v>27</v>
      </c>
      <c r="G28" s="23">
        <v>88</v>
      </c>
      <c r="H28" s="23">
        <v>226</v>
      </c>
      <c r="I28" s="23">
        <v>5790</v>
      </c>
      <c r="J28" s="23">
        <v>122</v>
      </c>
      <c r="K28" s="23">
        <v>2</v>
      </c>
      <c r="L28" s="23">
        <v>24</v>
      </c>
      <c r="M28" s="23">
        <v>73</v>
      </c>
      <c r="N28" s="23">
        <v>23</v>
      </c>
      <c r="O28" s="23">
        <v>5799</v>
      </c>
      <c r="P28" s="23">
        <v>113</v>
      </c>
      <c r="Q28" s="23">
        <v>4</v>
      </c>
      <c r="R28" s="23">
        <v>22</v>
      </c>
      <c r="S28" s="23">
        <v>66</v>
      </c>
      <c r="T28" s="23">
        <v>21</v>
      </c>
      <c r="U28" s="23">
        <v>5757</v>
      </c>
      <c r="V28" s="23">
        <v>155</v>
      </c>
      <c r="W28" s="23">
        <v>6</v>
      </c>
      <c r="X28" s="23">
        <v>23</v>
      </c>
      <c r="Y28" s="23">
        <v>95</v>
      </c>
      <c r="Z28" s="23">
        <v>31</v>
      </c>
      <c r="AA28" s="23">
        <v>5746</v>
      </c>
      <c r="AB28" s="23">
        <v>166</v>
      </c>
      <c r="AC28" s="23">
        <v>4</v>
      </c>
      <c r="AD28" s="23">
        <v>26</v>
      </c>
      <c r="AE28" s="23">
        <v>107</v>
      </c>
      <c r="AF28" s="23">
        <v>29</v>
      </c>
      <c r="AG28" s="23">
        <v>11</v>
      </c>
      <c r="AH28" s="23">
        <v>32</v>
      </c>
      <c r="AI28" s="23">
        <v>165</v>
      </c>
      <c r="AJ28" s="23">
        <v>268</v>
      </c>
      <c r="AK28" s="38" t="s">
        <v>36</v>
      </c>
      <c r="AL28" s="38" t="s">
        <v>36</v>
      </c>
      <c r="AM28" s="38" t="s">
        <v>36</v>
      </c>
      <c r="AN28" s="38" t="s">
        <v>36</v>
      </c>
      <c r="AO28" s="38" t="s">
        <v>36</v>
      </c>
      <c r="AP28" s="38" t="s">
        <v>36</v>
      </c>
      <c r="AQ28" s="38" t="s">
        <v>36</v>
      </c>
      <c r="AR28" s="12"/>
      <c r="AS28" s="12"/>
    </row>
    <row r="29" spans="1:45" x14ac:dyDescent="0.25">
      <c r="A29" s="37" t="s">
        <v>82</v>
      </c>
      <c r="B29" s="23">
        <v>670</v>
      </c>
      <c r="C29" s="23">
        <v>578</v>
      </c>
      <c r="D29" s="23">
        <v>92</v>
      </c>
      <c r="E29" s="23">
        <v>1</v>
      </c>
      <c r="F29" s="23">
        <v>5</v>
      </c>
      <c r="G29" s="23">
        <v>37</v>
      </c>
      <c r="H29" s="23">
        <v>49</v>
      </c>
      <c r="I29" s="23">
        <v>603</v>
      </c>
      <c r="J29" s="23">
        <v>67</v>
      </c>
      <c r="K29" s="23">
        <v>1</v>
      </c>
      <c r="L29" s="23">
        <v>4</v>
      </c>
      <c r="M29" s="23">
        <v>37</v>
      </c>
      <c r="N29" s="23">
        <v>25</v>
      </c>
      <c r="O29" s="23">
        <v>606</v>
      </c>
      <c r="P29" s="23">
        <v>64</v>
      </c>
      <c r="Q29" s="23">
        <v>1</v>
      </c>
      <c r="R29" s="23">
        <v>5</v>
      </c>
      <c r="S29" s="23">
        <v>34</v>
      </c>
      <c r="T29" s="23">
        <v>24</v>
      </c>
      <c r="U29" s="23">
        <v>599</v>
      </c>
      <c r="V29" s="23">
        <v>71</v>
      </c>
      <c r="W29" s="23">
        <v>0</v>
      </c>
      <c r="X29" s="23">
        <v>5</v>
      </c>
      <c r="Y29" s="23">
        <v>43</v>
      </c>
      <c r="Z29" s="23">
        <v>23</v>
      </c>
      <c r="AA29" s="23">
        <v>603</v>
      </c>
      <c r="AB29" s="23">
        <v>67</v>
      </c>
      <c r="AC29" s="23">
        <v>0</v>
      </c>
      <c r="AD29" s="23">
        <v>4</v>
      </c>
      <c r="AE29" s="23">
        <v>33</v>
      </c>
      <c r="AF29" s="23">
        <v>30</v>
      </c>
      <c r="AG29" s="23">
        <v>2</v>
      </c>
      <c r="AH29" s="23">
        <v>7</v>
      </c>
      <c r="AI29" s="23">
        <v>52</v>
      </c>
      <c r="AJ29" s="23">
        <v>69</v>
      </c>
      <c r="AK29" s="23">
        <v>61</v>
      </c>
      <c r="AL29" s="23">
        <v>54</v>
      </c>
      <c r="AM29" s="23">
        <v>7</v>
      </c>
      <c r="AN29" s="23">
        <v>0</v>
      </c>
      <c r="AO29" s="23">
        <v>1</v>
      </c>
      <c r="AP29" s="23">
        <v>3</v>
      </c>
      <c r="AQ29" s="23">
        <v>3</v>
      </c>
      <c r="AR29" s="12"/>
      <c r="AS29" s="12"/>
    </row>
    <row r="30" spans="1:45" x14ac:dyDescent="0.25">
      <c r="A30" s="39" t="s">
        <v>83</v>
      </c>
      <c r="B30" s="40">
        <v>6582</v>
      </c>
      <c r="C30" s="41">
        <v>6145</v>
      </c>
      <c r="D30" s="41">
        <v>437</v>
      </c>
      <c r="E30" s="41">
        <v>5</v>
      </c>
      <c r="F30" s="41">
        <v>32</v>
      </c>
      <c r="G30" s="41">
        <v>125</v>
      </c>
      <c r="H30" s="41">
        <v>275</v>
      </c>
      <c r="I30" s="41">
        <v>6393</v>
      </c>
      <c r="J30" s="41">
        <v>189</v>
      </c>
      <c r="K30" s="41">
        <v>3</v>
      </c>
      <c r="L30" s="41">
        <v>28</v>
      </c>
      <c r="M30" s="41">
        <v>110</v>
      </c>
      <c r="N30" s="41">
        <v>48</v>
      </c>
      <c r="O30" s="41">
        <v>6405</v>
      </c>
      <c r="P30" s="41">
        <v>177</v>
      </c>
      <c r="Q30" s="41">
        <v>5</v>
      </c>
      <c r="R30" s="41">
        <v>27</v>
      </c>
      <c r="S30" s="41">
        <v>100</v>
      </c>
      <c r="T30" s="41">
        <v>45</v>
      </c>
      <c r="U30" s="41">
        <v>6356</v>
      </c>
      <c r="V30" s="41">
        <v>226</v>
      </c>
      <c r="W30" s="41">
        <v>6</v>
      </c>
      <c r="X30" s="41">
        <v>28</v>
      </c>
      <c r="Y30" s="41">
        <v>138</v>
      </c>
      <c r="Z30" s="41">
        <v>54</v>
      </c>
      <c r="AA30" s="41">
        <v>6349</v>
      </c>
      <c r="AB30" s="41">
        <v>233</v>
      </c>
      <c r="AC30" s="41">
        <v>4</v>
      </c>
      <c r="AD30" s="41">
        <v>30</v>
      </c>
      <c r="AE30" s="41">
        <v>140</v>
      </c>
      <c r="AF30" s="41">
        <v>59</v>
      </c>
      <c r="AG30" s="41">
        <v>13</v>
      </c>
      <c r="AH30" s="41">
        <v>39</v>
      </c>
      <c r="AI30" s="41">
        <v>217</v>
      </c>
      <c r="AJ30" s="41">
        <v>337</v>
      </c>
      <c r="AK30" s="41">
        <v>61</v>
      </c>
      <c r="AL30" s="41">
        <v>54</v>
      </c>
      <c r="AM30" s="41">
        <v>7</v>
      </c>
      <c r="AN30" s="41">
        <v>0</v>
      </c>
      <c r="AO30" s="41">
        <v>1</v>
      </c>
      <c r="AP30" s="41">
        <v>3</v>
      </c>
      <c r="AQ30" s="41">
        <v>3</v>
      </c>
      <c r="AR30" s="42"/>
      <c r="AS30" s="42"/>
    </row>
    <row r="31" spans="1:45" s="31" customFormat="1" x14ac:dyDescent="0.25">
      <c r="A31" s="239" t="s">
        <v>84</v>
      </c>
      <c r="B31" s="28">
        <f>1-(AG30+AH30+AI30+AJ30)/B30</f>
        <v>0.9079307201458523</v>
      </c>
      <c r="C31" s="29">
        <v>0.93360680644181104</v>
      </c>
      <c r="D31" s="29">
        <v>6.6393193558188998E-2</v>
      </c>
      <c r="E31" s="29"/>
      <c r="F31" s="29"/>
      <c r="G31" s="29"/>
      <c r="H31" s="29"/>
      <c r="I31" s="29">
        <v>0.97128532360984499</v>
      </c>
      <c r="J31" s="29">
        <v>2.8714676390154969E-2</v>
      </c>
      <c r="K31" s="29"/>
      <c r="L31" s="29"/>
      <c r="M31" s="29"/>
      <c r="N31" s="29"/>
      <c r="O31" s="29">
        <v>0.97310847766636277</v>
      </c>
      <c r="P31" s="29">
        <v>2.6891522333637192E-2</v>
      </c>
      <c r="Q31" s="29"/>
      <c r="R31" s="29"/>
      <c r="S31" s="29"/>
      <c r="T31" s="29"/>
      <c r="U31" s="29">
        <v>0.96566393193558187</v>
      </c>
      <c r="V31" s="29">
        <v>3.4336068064418107E-2</v>
      </c>
      <c r="W31" s="29"/>
      <c r="X31" s="29"/>
      <c r="Y31" s="29"/>
      <c r="Z31" s="29"/>
      <c r="AA31" s="29">
        <v>0.96460042540261315</v>
      </c>
      <c r="AB31" s="29">
        <v>3.539957459738681E-2</v>
      </c>
      <c r="AC31" s="29"/>
      <c r="AD31" s="29"/>
      <c r="AE31" s="29"/>
      <c r="AF31" s="29"/>
      <c r="AG31" s="29">
        <v>1.9750835612275903E-3</v>
      </c>
      <c r="AH31" s="29">
        <v>5.9252506836827709E-3</v>
      </c>
      <c r="AI31" s="29">
        <v>3.2968702522029776E-2</v>
      </c>
      <c r="AJ31" s="29">
        <v>5.1200243087207532E-2</v>
      </c>
      <c r="AK31" s="29"/>
      <c r="AL31" s="29">
        <f>AL30/AK30</f>
        <v>0.88524590163934425</v>
      </c>
      <c r="AM31" s="29">
        <f>AM30/AK30</f>
        <v>0.11475409836065574</v>
      </c>
      <c r="AN31" s="29"/>
      <c r="AO31" s="29"/>
      <c r="AP31" s="29"/>
      <c r="AQ31" s="29"/>
      <c r="AR31" s="30"/>
      <c r="AS31" s="30"/>
    </row>
    <row r="32" spans="1:45" x14ac:dyDescent="0.25">
      <c r="AR32" s="10"/>
      <c r="AS32" s="10"/>
    </row>
    <row r="35" spans="1:45" s="47" customFormat="1" x14ac:dyDescent="0.25">
      <c r="A35" s="43" t="s">
        <v>85</v>
      </c>
      <c r="B35" s="44"/>
      <c r="C35" s="45"/>
      <c r="D35" s="45"/>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6"/>
      <c r="AG35" s="468" t="s">
        <v>54</v>
      </c>
      <c r="AH35" s="469"/>
      <c r="AI35" s="469"/>
      <c r="AJ35" s="470"/>
      <c r="AP35" s="48"/>
      <c r="AQ35" s="49"/>
      <c r="AR35" s="50"/>
      <c r="AS35" s="50"/>
    </row>
    <row r="36" spans="1:45" s="55" customFormat="1" ht="75" customHeight="1" x14ac:dyDescent="0.25">
      <c r="A36" s="51" t="s">
        <v>0</v>
      </c>
      <c r="B36" s="17" t="s">
        <v>1</v>
      </c>
      <c r="C36" s="17" t="s">
        <v>55</v>
      </c>
      <c r="D36" s="17" t="s">
        <v>56</v>
      </c>
      <c r="E36" s="52" t="s">
        <v>57</v>
      </c>
      <c r="F36" s="52" t="s">
        <v>58</v>
      </c>
      <c r="G36" s="52" t="s">
        <v>59</v>
      </c>
      <c r="H36" s="52" t="s">
        <v>60</v>
      </c>
      <c r="I36" s="17" t="s">
        <v>7</v>
      </c>
      <c r="J36" s="17" t="s">
        <v>8</v>
      </c>
      <c r="K36" s="53" t="s">
        <v>9</v>
      </c>
      <c r="L36" s="52" t="s">
        <v>10</v>
      </c>
      <c r="M36" s="52" t="s">
        <v>61</v>
      </c>
      <c r="N36" s="52" t="s">
        <v>11</v>
      </c>
      <c r="O36" s="17" t="s">
        <v>12</v>
      </c>
      <c r="P36" s="17" t="s">
        <v>13</v>
      </c>
      <c r="Q36" s="52" t="s">
        <v>14</v>
      </c>
      <c r="R36" s="52" t="s">
        <v>15</v>
      </c>
      <c r="S36" s="52" t="s">
        <v>62</v>
      </c>
      <c r="T36" s="52" t="s">
        <v>16</v>
      </c>
      <c r="U36" s="54" t="s">
        <v>86</v>
      </c>
      <c r="V36" s="17" t="s">
        <v>87</v>
      </c>
      <c r="W36" s="52" t="s">
        <v>19</v>
      </c>
      <c r="X36" s="52" t="s">
        <v>20</v>
      </c>
      <c r="Y36" s="52" t="s">
        <v>63</v>
      </c>
      <c r="Z36" s="52" t="s">
        <v>21</v>
      </c>
      <c r="AA36" s="54" t="s">
        <v>22</v>
      </c>
      <c r="AB36" s="17" t="s">
        <v>88</v>
      </c>
      <c r="AC36" s="52" t="s">
        <v>24</v>
      </c>
      <c r="AD36" s="52" t="s">
        <v>25</v>
      </c>
      <c r="AE36" s="52" t="s">
        <v>64</v>
      </c>
      <c r="AF36" s="52" t="s">
        <v>26</v>
      </c>
      <c r="AG36" s="17" t="s">
        <v>65</v>
      </c>
      <c r="AH36" s="17" t="s">
        <v>66</v>
      </c>
      <c r="AI36" s="17" t="s">
        <v>67</v>
      </c>
      <c r="AJ36" s="17" t="s">
        <v>29</v>
      </c>
      <c r="AP36" s="56"/>
      <c r="AQ36" s="56"/>
      <c r="AR36" s="56"/>
      <c r="AS36" s="56"/>
    </row>
    <row r="37" spans="1:45" s="55" customFormat="1" x14ac:dyDescent="0.25">
      <c r="A37" s="37" t="s">
        <v>68</v>
      </c>
      <c r="B37" s="57">
        <v>5888</v>
      </c>
      <c r="C37" s="58">
        <v>5515</v>
      </c>
      <c r="D37" s="58">
        <v>373</v>
      </c>
      <c r="E37" s="58">
        <v>6</v>
      </c>
      <c r="F37" s="58">
        <v>6</v>
      </c>
      <c r="G37" s="58">
        <v>167</v>
      </c>
      <c r="H37" s="58">
        <v>194</v>
      </c>
      <c r="I37" s="58">
        <v>5550</v>
      </c>
      <c r="J37" s="58">
        <v>338</v>
      </c>
      <c r="K37" s="59">
        <v>5</v>
      </c>
      <c r="L37" s="59">
        <v>6</v>
      </c>
      <c r="M37" s="60">
        <v>177</v>
      </c>
      <c r="N37" s="61">
        <v>150</v>
      </c>
      <c r="O37" s="59">
        <v>5490</v>
      </c>
      <c r="P37" s="59">
        <v>398</v>
      </c>
      <c r="Q37" s="59">
        <v>7</v>
      </c>
      <c r="R37" s="59">
        <v>6</v>
      </c>
      <c r="S37" s="59">
        <v>194</v>
      </c>
      <c r="T37" s="58">
        <v>191</v>
      </c>
      <c r="U37" s="59">
        <v>5597</v>
      </c>
      <c r="V37" s="59">
        <v>291</v>
      </c>
      <c r="W37" s="59">
        <v>6</v>
      </c>
      <c r="X37" s="59">
        <v>6</v>
      </c>
      <c r="Y37" s="59">
        <v>211</v>
      </c>
      <c r="Z37" s="58">
        <v>68</v>
      </c>
      <c r="AA37" s="59">
        <v>5366</v>
      </c>
      <c r="AB37" s="60">
        <v>522</v>
      </c>
      <c r="AC37" s="62">
        <v>9</v>
      </c>
      <c r="AD37" s="62">
        <v>6</v>
      </c>
      <c r="AE37" s="63">
        <v>264</v>
      </c>
      <c r="AF37" s="60">
        <v>243</v>
      </c>
      <c r="AG37" s="62">
        <v>11</v>
      </c>
      <c r="AH37" s="62">
        <v>6</v>
      </c>
      <c r="AI37" s="63">
        <v>312</v>
      </c>
      <c r="AJ37" s="57">
        <v>357</v>
      </c>
      <c r="AK37" s="56"/>
      <c r="AL37" s="56"/>
      <c r="AM37" s="56"/>
      <c r="AN37" s="56"/>
      <c r="AO37" s="56"/>
      <c r="AP37" s="56"/>
      <c r="AQ37" s="56"/>
    </row>
    <row r="38" spans="1:45" s="55" customFormat="1" x14ac:dyDescent="0.25">
      <c r="A38" s="37" t="s">
        <v>69</v>
      </c>
      <c r="B38" s="64">
        <v>389</v>
      </c>
      <c r="C38" s="64">
        <v>333</v>
      </c>
      <c r="D38" s="64">
        <v>56</v>
      </c>
      <c r="E38" s="64">
        <v>1</v>
      </c>
      <c r="F38" s="64">
        <v>2</v>
      </c>
      <c r="G38" s="64">
        <v>33</v>
      </c>
      <c r="H38" s="64">
        <v>20</v>
      </c>
      <c r="I38" s="64">
        <v>333</v>
      </c>
      <c r="J38" s="64">
        <v>56</v>
      </c>
      <c r="K38" s="64">
        <v>0</v>
      </c>
      <c r="L38" s="64">
        <v>2</v>
      </c>
      <c r="M38" s="65">
        <v>38</v>
      </c>
      <c r="N38" s="64">
        <v>16</v>
      </c>
      <c r="O38" s="64">
        <v>330</v>
      </c>
      <c r="P38" s="64">
        <v>59</v>
      </c>
      <c r="Q38" s="64">
        <v>1</v>
      </c>
      <c r="R38" s="64">
        <v>2</v>
      </c>
      <c r="S38" s="64">
        <v>40</v>
      </c>
      <c r="T38" s="64">
        <v>16</v>
      </c>
      <c r="U38" s="64">
        <v>331</v>
      </c>
      <c r="V38" s="64">
        <v>58</v>
      </c>
      <c r="W38" s="64">
        <v>0</v>
      </c>
      <c r="X38" s="64">
        <v>2</v>
      </c>
      <c r="Y38" s="64">
        <v>38</v>
      </c>
      <c r="Z38" s="64">
        <v>18</v>
      </c>
      <c r="AA38" s="64">
        <v>316</v>
      </c>
      <c r="AB38" s="65">
        <v>73</v>
      </c>
      <c r="AC38" s="64">
        <v>2</v>
      </c>
      <c r="AD38" s="64">
        <v>2</v>
      </c>
      <c r="AE38" s="64">
        <v>50</v>
      </c>
      <c r="AF38" s="64">
        <v>19</v>
      </c>
      <c r="AG38" s="64">
        <v>2</v>
      </c>
      <c r="AH38" s="64">
        <v>2</v>
      </c>
      <c r="AI38" s="64">
        <v>53</v>
      </c>
      <c r="AJ38" s="64">
        <v>30</v>
      </c>
      <c r="AK38" s="56"/>
      <c r="AL38" s="56"/>
      <c r="AM38" s="56"/>
      <c r="AN38" s="56"/>
      <c r="AO38" s="56"/>
      <c r="AP38" s="56"/>
      <c r="AQ38" s="56"/>
    </row>
    <row r="39" spans="1:45" s="55" customFormat="1" x14ac:dyDescent="0.25">
      <c r="A39" s="39" t="s">
        <v>89</v>
      </c>
      <c r="B39" s="66">
        <f t="shared" ref="B39:AJ39" si="2">B37+B38</f>
        <v>6277</v>
      </c>
      <c r="C39" s="67">
        <f t="shared" si="2"/>
        <v>5848</v>
      </c>
      <c r="D39" s="67">
        <f t="shared" si="2"/>
        <v>429</v>
      </c>
      <c r="E39" s="67">
        <f t="shared" si="2"/>
        <v>7</v>
      </c>
      <c r="F39" s="67">
        <f t="shared" si="2"/>
        <v>8</v>
      </c>
      <c r="G39" s="67">
        <f t="shared" si="2"/>
        <v>200</v>
      </c>
      <c r="H39" s="67">
        <f t="shared" si="2"/>
        <v>214</v>
      </c>
      <c r="I39" s="67">
        <f t="shared" si="2"/>
        <v>5883</v>
      </c>
      <c r="J39" s="67">
        <f t="shared" si="2"/>
        <v>394</v>
      </c>
      <c r="K39" s="67">
        <f t="shared" si="2"/>
        <v>5</v>
      </c>
      <c r="L39" s="67">
        <f t="shared" si="2"/>
        <v>8</v>
      </c>
      <c r="M39" s="68">
        <f t="shared" si="2"/>
        <v>215</v>
      </c>
      <c r="N39" s="69">
        <f t="shared" si="2"/>
        <v>166</v>
      </c>
      <c r="O39" s="67">
        <f t="shared" si="2"/>
        <v>5820</v>
      </c>
      <c r="P39" s="67">
        <f t="shared" si="2"/>
        <v>457</v>
      </c>
      <c r="Q39" s="67">
        <f t="shared" si="2"/>
        <v>8</v>
      </c>
      <c r="R39" s="67">
        <f t="shared" si="2"/>
        <v>8</v>
      </c>
      <c r="S39" s="67">
        <f t="shared" si="2"/>
        <v>234</v>
      </c>
      <c r="T39" s="67">
        <f t="shared" si="2"/>
        <v>207</v>
      </c>
      <c r="U39" s="67">
        <f t="shared" si="2"/>
        <v>5928</v>
      </c>
      <c r="V39" s="67">
        <f t="shared" si="2"/>
        <v>349</v>
      </c>
      <c r="W39" s="67">
        <f t="shared" si="2"/>
        <v>6</v>
      </c>
      <c r="X39" s="67">
        <f t="shared" si="2"/>
        <v>8</v>
      </c>
      <c r="Y39" s="67">
        <f t="shared" si="2"/>
        <v>249</v>
      </c>
      <c r="Z39" s="67">
        <f t="shared" si="2"/>
        <v>86</v>
      </c>
      <c r="AA39" s="70">
        <f t="shared" si="2"/>
        <v>5682</v>
      </c>
      <c r="AB39" s="71">
        <f t="shared" si="2"/>
        <v>595</v>
      </c>
      <c r="AC39" s="64">
        <f t="shared" si="2"/>
        <v>11</v>
      </c>
      <c r="AD39" s="71">
        <f t="shared" si="2"/>
        <v>8</v>
      </c>
      <c r="AE39" s="72">
        <f t="shared" si="2"/>
        <v>314</v>
      </c>
      <c r="AF39" s="73">
        <f t="shared" si="2"/>
        <v>262</v>
      </c>
      <c r="AG39" s="73">
        <f t="shared" si="2"/>
        <v>13</v>
      </c>
      <c r="AH39" s="73">
        <f t="shared" si="2"/>
        <v>8</v>
      </c>
      <c r="AI39" s="73">
        <f t="shared" si="2"/>
        <v>365</v>
      </c>
      <c r="AJ39" s="73">
        <f t="shared" si="2"/>
        <v>387</v>
      </c>
      <c r="AK39" s="56"/>
      <c r="AL39" s="56"/>
      <c r="AM39" s="56"/>
      <c r="AN39" s="56"/>
      <c r="AO39" s="56"/>
      <c r="AP39" s="56"/>
      <c r="AQ39" s="56"/>
    </row>
    <row r="40" spans="1:45" s="79" customFormat="1" x14ac:dyDescent="0.25">
      <c r="A40" s="205" t="s">
        <v>71</v>
      </c>
      <c r="B40" s="74">
        <v>0.877</v>
      </c>
      <c r="C40" s="75">
        <v>0.93165524932292498</v>
      </c>
      <c r="D40" s="75">
        <v>6.8344750677075031E-2</v>
      </c>
      <c r="E40" s="75"/>
      <c r="F40" s="75"/>
      <c r="G40" s="75"/>
      <c r="H40" s="75"/>
      <c r="I40" s="75">
        <v>0.93723116138282614</v>
      </c>
      <c r="J40" s="75">
        <v>6.2768838617173806E-2</v>
      </c>
      <c r="K40" s="75"/>
      <c r="L40" s="75"/>
      <c r="M40" s="76"/>
      <c r="N40" s="77"/>
      <c r="O40" s="75">
        <v>0.92719451967500399</v>
      </c>
      <c r="P40" s="75">
        <v>7.2805480324996022E-2</v>
      </c>
      <c r="Q40" s="75"/>
      <c r="R40" s="75"/>
      <c r="S40" s="75"/>
      <c r="T40" s="75"/>
      <c r="U40" s="75">
        <v>0.94440019117412777</v>
      </c>
      <c r="V40" s="75">
        <v>5.5599808825872232E-2</v>
      </c>
      <c r="W40" s="75"/>
      <c r="X40" s="75"/>
      <c r="Y40" s="75"/>
      <c r="Z40" s="75"/>
      <c r="AA40" s="76">
        <v>0.90520949498167913</v>
      </c>
      <c r="AB40" s="75">
        <v>9.4790505018320856E-2</v>
      </c>
      <c r="AC40" s="77"/>
      <c r="AD40" s="76"/>
      <c r="AE40" s="75"/>
      <c r="AF40" s="77"/>
      <c r="AG40" s="77">
        <v>2.0710530508204557E-3</v>
      </c>
      <c r="AH40" s="77">
        <v>1.2744941851202804E-3</v>
      </c>
      <c r="AI40" s="77">
        <v>5.8148797196112795E-2</v>
      </c>
      <c r="AJ40" s="77">
        <v>6.1653656205193565E-2</v>
      </c>
      <c r="AK40" s="78"/>
      <c r="AL40" s="78"/>
      <c r="AM40" s="78"/>
      <c r="AN40" s="78"/>
      <c r="AO40" s="78"/>
      <c r="AP40" s="78"/>
      <c r="AQ40" s="78"/>
    </row>
    <row r="41" spans="1:45" s="47" customFormat="1" x14ac:dyDescent="0.25">
      <c r="A41" s="80"/>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2"/>
      <c r="AD41" s="82"/>
      <c r="AE41" s="82"/>
      <c r="AF41" s="82"/>
      <c r="AG41" s="462" t="s">
        <v>54</v>
      </c>
      <c r="AH41" s="463"/>
      <c r="AI41" s="463"/>
      <c r="AJ41" s="463"/>
      <c r="AK41" s="83"/>
      <c r="AL41" s="82"/>
      <c r="AM41" s="82"/>
      <c r="AN41" s="82"/>
      <c r="AO41" s="82"/>
      <c r="AP41" s="82"/>
      <c r="AQ41" s="84"/>
    </row>
    <row r="42" spans="1:45" s="55" customFormat="1" ht="75" x14ac:dyDescent="0.25">
      <c r="A42" s="51" t="s">
        <v>0</v>
      </c>
      <c r="B42" s="17" t="s">
        <v>1</v>
      </c>
      <c r="C42" s="17" t="s">
        <v>72</v>
      </c>
      <c r="D42" s="17" t="s">
        <v>90</v>
      </c>
      <c r="E42" s="52" t="s">
        <v>91</v>
      </c>
      <c r="F42" s="52" t="s">
        <v>75</v>
      </c>
      <c r="G42" s="52" t="s">
        <v>76</v>
      </c>
      <c r="H42" s="52" t="s">
        <v>77</v>
      </c>
      <c r="I42" s="17" t="s">
        <v>7</v>
      </c>
      <c r="J42" s="17" t="s">
        <v>8</v>
      </c>
      <c r="K42" s="52" t="s">
        <v>9</v>
      </c>
      <c r="L42" s="52" t="s">
        <v>10</v>
      </c>
      <c r="M42" s="52" t="s">
        <v>61</v>
      </c>
      <c r="N42" s="52" t="s">
        <v>11</v>
      </c>
      <c r="O42" s="17" t="s">
        <v>12</v>
      </c>
      <c r="P42" s="17" t="s">
        <v>13</v>
      </c>
      <c r="Q42" s="52" t="s">
        <v>14</v>
      </c>
      <c r="R42" s="52" t="s">
        <v>15</v>
      </c>
      <c r="S42" s="52" t="s">
        <v>62</v>
      </c>
      <c r="T42" s="52" t="s">
        <v>16</v>
      </c>
      <c r="U42" s="17" t="s">
        <v>86</v>
      </c>
      <c r="V42" s="17" t="s">
        <v>87</v>
      </c>
      <c r="W42" s="52" t="s">
        <v>19</v>
      </c>
      <c r="X42" s="52" t="s">
        <v>20</v>
      </c>
      <c r="Y42" s="52" t="s">
        <v>63</v>
      </c>
      <c r="Z42" s="52" t="s">
        <v>21</v>
      </c>
      <c r="AA42" s="17" t="s">
        <v>22</v>
      </c>
      <c r="AB42" s="17" t="s">
        <v>88</v>
      </c>
      <c r="AC42" s="52" t="s">
        <v>24</v>
      </c>
      <c r="AD42" s="52" t="s">
        <v>25</v>
      </c>
      <c r="AE42" s="52" t="s">
        <v>64</v>
      </c>
      <c r="AF42" s="52" t="s">
        <v>26</v>
      </c>
      <c r="AG42" s="17" t="s">
        <v>65</v>
      </c>
      <c r="AH42" s="17" t="s">
        <v>66</v>
      </c>
      <c r="AI42" s="17" t="s">
        <v>67</v>
      </c>
      <c r="AJ42" s="17" t="s">
        <v>29</v>
      </c>
      <c r="AK42" s="17" t="s">
        <v>30</v>
      </c>
      <c r="AL42" s="17" t="s">
        <v>78</v>
      </c>
      <c r="AM42" s="17" t="s">
        <v>92</v>
      </c>
      <c r="AN42" s="85" t="s">
        <v>93</v>
      </c>
      <c r="AO42" s="85" t="s">
        <v>94</v>
      </c>
      <c r="AP42" s="85" t="s">
        <v>95</v>
      </c>
      <c r="AQ42" s="85" t="s">
        <v>96</v>
      </c>
    </row>
    <row r="43" spans="1:45" s="55" customFormat="1" x14ac:dyDescent="0.25">
      <c r="A43" s="37" t="s">
        <v>81</v>
      </c>
      <c r="B43" s="64">
        <v>6054</v>
      </c>
      <c r="C43" s="64">
        <v>5658</v>
      </c>
      <c r="D43" s="64">
        <v>396</v>
      </c>
      <c r="E43" s="64">
        <v>9</v>
      </c>
      <c r="F43" s="64">
        <v>4</v>
      </c>
      <c r="G43" s="64">
        <v>135</v>
      </c>
      <c r="H43" s="64">
        <v>248</v>
      </c>
      <c r="I43" s="64">
        <v>5915</v>
      </c>
      <c r="J43" s="64">
        <v>139</v>
      </c>
      <c r="K43" s="64">
        <v>1</v>
      </c>
      <c r="L43" s="64">
        <v>4</v>
      </c>
      <c r="M43" s="64">
        <v>121</v>
      </c>
      <c r="N43" s="64">
        <v>13</v>
      </c>
      <c r="O43" s="64">
        <v>5905</v>
      </c>
      <c r="P43" s="64">
        <v>149</v>
      </c>
      <c r="Q43" s="64">
        <v>6</v>
      </c>
      <c r="R43" s="64">
        <v>5</v>
      </c>
      <c r="S43" s="64">
        <v>116</v>
      </c>
      <c r="T43" s="64">
        <v>22</v>
      </c>
      <c r="U43" s="64">
        <v>5876</v>
      </c>
      <c r="V43" s="64">
        <v>178</v>
      </c>
      <c r="W43" s="64">
        <v>4</v>
      </c>
      <c r="X43" s="64">
        <v>3</v>
      </c>
      <c r="Y43" s="64">
        <v>133</v>
      </c>
      <c r="Z43" s="64">
        <v>38</v>
      </c>
      <c r="AA43" s="64">
        <v>5815</v>
      </c>
      <c r="AB43" s="64">
        <v>239</v>
      </c>
      <c r="AC43" s="64">
        <v>13</v>
      </c>
      <c r="AD43" s="64">
        <v>5</v>
      </c>
      <c r="AE43" s="64">
        <v>150</v>
      </c>
      <c r="AF43" s="64">
        <v>71</v>
      </c>
      <c r="AG43" s="64">
        <v>23</v>
      </c>
      <c r="AH43" s="64">
        <v>6</v>
      </c>
      <c r="AI43" s="64">
        <v>223</v>
      </c>
      <c r="AJ43" s="64">
        <v>308</v>
      </c>
      <c r="AK43" s="86">
        <v>0</v>
      </c>
      <c r="AL43" s="86">
        <v>0</v>
      </c>
      <c r="AM43" s="86">
        <v>0</v>
      </c>
      <c r="AN43" s="86">
        <v>0</v>
      </c>
      <c r="AO43" s="86">
        <v>0</v>
      </c>
      <c r="AP43" s="86">
        <v>0</v>
      </c>
      <c r="AQ43" s="86">
        <v>0</v>
      </c>
    </row>
    <row r="44" spans="1:45" s="55" customFormat="1" x14ac:dyDescent="0.25">
      <c r="A44" s="37" t="s">
        <v>82</v>
      </c>
      <c r="B44" s="64">
        <v>561</v>
      </c>
      <c r="C44" s="64">
        <v>485</v>
      </c>
      <c r="D44" s="64">
        <v>76</v>
      </c>
      <c r="E44" s="64">
        <v>0</v>
      </c>
      <c r="F44" s="64">
        <v>5</v>
      </c>
      <c r="G44" s="64">
        <v>31</v>
      </c>
      <c r="H44" s="64">
        <v>40</v>
      </c>
      <c r="I44" s="64">
        <v>508</v>
      </c>
      <c r="J44" s="64">
        <v>53</v>
      </c>
      <c r="K44" s="64">
        <v>0</v>
      </c>
      <c r="L44" s="64">
        <v>5</v>
      </c>
      <c r="M44" s="64">
        <v>34</v>
      </c>
      <c r="N44" s="64">
        <v>14</v>
      </c>
      <c r="O44" s="64">
        <v>511</v>
      </c>
      <c r="P44" s="64">
        <v>50</v>
      </c>
      <c r="Q44" s="64">
        <v>0</v>
      </c>
      <c r="R44" s="64">
        <v>6</v>
      </c>
      <c r="S44" s="64">
        <v>33</v>
      </c>
      <c r="T44" s="64">
        <v>11</v>
      </c>
      <c r="U44" s="64">
        <v>498</v>
      </c>
      <c r="V44" s="64">
        <v>63</v>
      </c>
      <c r="W44" s="64">
        <v>0</v>
      </c>
      <c r="X44" s="64">
        <v>5</v>
      </c>
      <c r="Y44" s="64">
        <v>38</v>
      </c>
      <c r="Z44" s="64">
        <v>20</v>
      </c>
      <c r="AA44" s="64">
        <v>499</v>
      </c>
      <c r="AB44" s="64">
        <v>62</v>
      </c>
      <c r="AC44" s="64">
        <v>1</v>
      </c>
      <c r="AD44" s="64">
        <v>5</v>
      </c>
      <c r="AE44" s="64">
        <v>33</v>
      </c>
      <c r="AF44" s="64">
        <v>23</v>
      </c>
      <c r="AG44" s="64">
        <v>1</v>
      </c>
      <c r="AH44" s="64">
        <v>6</v>
      </c>
      <c r="AI44" s="64">
        <v>44</v>
      </c>
      <c r="AJ44" s="64">
        <v>54</v>
      </c>
      <c r="AK44" s="86">
        <v>39</v>
      </c>
      <c r="AL44" s="86">
        <v>37</v>
      </c>
      <c r="AM44" s="86">
        <v>2</v>
      </c>
      <c r="AN44" s="86">
        <v>0</v>
      </c>
      <c r="AO44" s="86">
        <v>0</v>
      </c>
      <c r="AP44" s="86">
        <v>0</v>
      </c>
      <c r="AQ44" s="86">
        <v>2</v>
      </c>
    </row>
    <row r="45" spans="1:45" s="55" customFormat="1" x14ac:dyDescent="0.25">
      <c r="A45" s="39" t="s">
        <v>83</v>
      </c>
      <c r="B45" s="87">
        <f t="shared" ref="B45:AQ45" si="3">B43+B44</f>
        <v>6615</v>
      </c>
      <c r="C45" s="72">
        <f t="shared" si="3"/>
        <v>6143</v>
      </c>
      <c r="D45" s="72">
        <f t="shared" si="3"/>
        <v>472</v>
      </c>
      <c r="E45" s="72">
        <f t="shared" si="3"/>
        <v>9</v>
      </c>
      <c r="F45" s="72">
        <f t="shared" si="3"/>
        <v>9</v>
      </c>
      <c r="G45" s="72">
        <f t="shared" si="3"/>
        <v>166</v>
      </c>
      <c r="H45" s="72">
        <f t="shared" si="3"/>
        <v>288</v>
      </c>
      <c r="I45" s="72">
        <f t="shared" si="3"/>
        <v>6423</v>
      </c>
      <c r="J45" s="72">
        <f t="shared" si="3"/>
        <v>192</v>
      </c>
      <c r="K45" s="72">
        <f t="shared" si="3"/>
        <v>1</v>
      </c>
      <c r="L45" s="72">
        <f t="shared" si="3"/>
        <v>9</v>
      </c>
      <c r="M45" s="72">
        <f t="shared" si="3"/>
        <v>155</v>
      </c>
      <c r="N45" s="64">
        <f t="shared" si="3"/>
        <v>27</v>
      </c>
      <c r="O45" s="72">
        <f t="shared" si="3"/>
        <v>6416</v>
      </c>
      <c r="P45" s="72">
        <f t="shared" si="3"/>
        <v>199</v>
      </c>
      <c r="Q45" s="72">
        <f t="shared" si="3"/>
        <v>6</v>
      </c>
      <c r="R45" s="72">
        <f t="shared" si="3"/>
        <v>11</v>
      </c>
      <c r="S45" s="72">
        <f t="shared" si="3"/>
        <v>149</v>
      </c>
      <c r="T45" s="72">
        <f t="shared" si="3"/>
        <v>33</v>
      </c>
      <c r="U45" s="72">
        <f t="shared" si="3"/>
        <v>6374</v>
      </c>
      <c r="V45" s="72">
        <f t="shared" si="3"/>
        <v>241</v>
      </c>
      <c r="W45" s="72">
        <f t="shared" si="3"/>
        <v>4</v>
      </c>
      <c r="X45" s="72">
        <f t="shared" si="3"/>
        <v>8</v>
      </c>
      <c r="Y45" s="72">
        <f t="shared" si="3"/>
        <v>171</v>
      </c>
      <c r="Z45" s="72">
        <f t="shared" si="3"/>
        <v>58</v>
      </c>
      <c r="AA45" s="72">
        <f t="shared" si="3"/>
        <v>6314</v>
      </c>
      <c r="AB45" s="72">
        <f t="shared" si="3"/>
        <v>301</v>
      </c>
      <c r="AC45" s="72">
        <f t="shared" si="3"/>
        <v>14</v>
      </c>
      <c r="AD45" s="72">
        <f t="shared" si="3"/>
        <v>10</v>
      </c>
      <c r="AE45" s="72">
        <f t="shared" si="3"/>
        <v>183</v>
      </c>
      <c r="AF45" s="72">
        <f t="shared" si="3"/>
        <v>94</v>
      </c>
      <c r="AG45" s="72">
        <f t="shared" si="3"/>
        <v>24</v>
      </c>
      <c r="AH45" s="72">
        <f t="shared" si="3"/>
        <v>12</v>
      </c>
      <c r="AI45" s="72">
        <f t="shared" si="3"/>
        <v>267</v>
      </c>
      <c r="AJ45" s="72">
        <f t="shared" si="3"/>
        <v>362</v>
      </c>
      <c r="AK45" s="72">
        <f t="shared" si="3"/>
        <v>39</v>
      </c>
      <c r="AL45" s="72">
        <f t="shared" si="3"/>
        <v>37</v>
      </c>
      <c r="AM45" s="72">
        <f t="shared" si="3"/>
        <v>2</v>
      </c>
      <c r="AN45" s="72">
        <f t="shared" si="3"/>
        <v>0</v>
      </c>
      <c r="AO45" s="72">
        <f t="shared" si="3"/>
        <v>0</v>
      </c>
      <c r="AP45" s="72">
        <f t="shared" si="3"/>
        <v>0</v>
      </c>
      <c r="AQ45" s="73">
        <f t="shared" si="3"/>
        <v>2</v>
      </c>
    </row>
    <row r="46" spans="1:45" s="79" customFormat="1" x14ac:dyDescent="0.25">
      <c r="A46" s="88" t="s">
        <v>84</v>
      </c>
      <c r="B46" s="89">
        <f>1-(AG45+AH45+AI45+AJ45)/B45</f>
        <v>0.89947089947089953</v>
      </c>
      <c r="C46" s="75">
        <v>0.92864701436130004</v>
      </c>
      <c r="D46" s="75">
        <v>7.135298563869992E-2</v>
      </c>
      <c r="E46" s="75"/>
      <c r="F46" s="75"/>
      <c r="G46" s="75"/>
      <c r="H46" s="75"/>
      <c r="I46" s="75">
        <v>0.97097505668934236</v>
      </c>
      <c r="J46" s="75">
        <v>2.9024943310657598E-2</v>
      </c>
      <c r="K46" s="75"/>
      <c r="L46" s="75"/>
      <c r="M46" s="75"/>
      <c r="N46" s="76"/>
      <c r="O46" s="75">
        <v>0.96991685563114138</v>
      </c>
      <c r="P46" s="75">
        <v>3.0083144368858655E-2</v>
      </c>
      <c r="Q46" s="75"/>
      <c r="R46" s="75"/>
      <c r="S46" s="75"/>
      <c r="T46" s="75"/>
      <c r="U46" s="75">
        <v>0.96356764928193495</v>
      </c>
      <c r="V46" s="75">
        <v>3.6432350718065006E-2</v>
      </c>
      <c r="W46" s="75"/>
      <c r="X46" s="75"/>
      <c r="Y46" s="75"/>
      <c r="Z46" s="75"/>
      <c r="AA46" s="75">
        <v>0.95449735449735451</v>
      </c>
      <c r="AB46" s="75">
        <v>4.5502645502645503E-2</v>
      </c>
      <c r="AC46" s="75"/>
      <c r="AD46" s="75"/>
      <c r="AE46" s="75"/>
      <c r="AF46" s="75"/>
      <c r="AG46" s="75">
        <v>3.6281179138321997E-3</v>
      </c>
      <c r="AH46" s="75">
        <v>1.8140589569160999E-3</v>
      </c>
      <c r="AI46" s="75">
        <v>4.0362811791383221E-2</v>
      </c>
      <c r="AJ46" s="75">
        <v>5.4724111866969009E-2</v>
      </c>
      <c r="AK46" s="75"/>
      <c r="AL46" s="75">
        <v>0.94871794871794868</v>
      </c>
      <c r="AM46" s="75">
        <v>5.128205128205128E-2</v>
      </c>
      <c r="AN46" s="75"/>
      <c r="AO46" s="75"/>
      <c r="AP46" s="75"/>
      <c r="AQ46" s="77"/>
    </row>
    <row r="50" spans="1:45" x14ac:dyDescent="0.25">
      <c r="A50" s="90" t="s">
        <v>97</v>
      </c>
      <c r="B50" s="91"/>
      <c r="C50" s="92"/>
      <c r="D50" s="92"/>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3"/>
      <c r="AG50" s="471" t="s">
        <v>54</v>
      </c>
      <c r="AH50" s="472"/>
      <c r="AI50" s="472"/>
      <c r="AJ50" s="472"/>
      <c r="AK50" s="473"/>
      <c r="AL50" s="94"/>
      <c r="AM50" s="94"/>
      <c r="AN50" s="94"/>
      <c r="AO50" s="94"/>
      <c r="AP50" s="94"/>
      <c r="AQ50" s="94"/>
      <c r="AR50" s="94"/>
      <c r="AS50" s="10"/>
    </row>
    <row r="51" spans="1:45" ht="75" x14ac:dyDescent="0.25">
      <c r="A51" s="51" t="s">
        <v>0</v>
      </c>
      <c r="B51" s="17" t="s">
        <v>1</v>
      </c>
      <c r="C51" s="17" t="s">
        <v>98</v>
      </c>
      <c r="D51" s="17" t="s">
        <v>99</v>
      </c>
      <c r="E51" s="95" t="s">
        <v>57</v>
      </c>
      <c r="F51" s="95" t="s">
        <v>58</v>
      </c>
      <c r="G51" s="95" t="s">
        <v>59</v>
      </c>
      <c r="H51" s="95" t="s">
        <v>60</v>
      </c>
      <c r="I51" s="17" t="s">
        <v>7</v>
      </c>
      <c r="J51" s="17" t="s">
        <v>8</v>
      </c>
      <c r="K51" s="95" t="s">
        <v>9</v>
      </c>
      <c r="L51" s="95" t="s">
        <v>10</v>
      </c>
      <c r="M51" s="95" t="s">
        <v>61</v>
      </c>
      <c r="N51" s="95" t="s">
        <v>11</v>
      </c>
      <c r="O51" s="54" t="s">
        <v>12</v>
      </c>
      <c r="P51" s="17" t="s">
        <v>13</v>
      </c>
      <c r="Q51" s="95" t="s">
        <v>14</v>
      </c>
      <c r="R51" s="95" t="s">
        <v>15</v>
      </c>
      <c r="S51" s="95" t="s">
        <v>62</v>
      </c>
      <c r="T51" s="95" t="s">
        <v>16</v>
      </c>
      <c r="U51" s="17" t="s">
        <v>86</v>
      </c>
      <c r="V51" s="17" t="s">
        <v>87</v>
      </c>
      <c r="W51" s="95" t="s">
        <v>19</v>
      </c>
      <c r="X51" s="95" t="s">
        <v>20</v>
      </c>
      <c r="Y51" s="95" t="s">
        <v>63</v>
      </c>
      <c r="Z51" s="95" t="s">
        <v>21</v>
      </c>
      <c r="AA51" s="17" t="s">
        <v>22</v>
      </c>
      <c r="AB51" s="17" t="s">
        <v>88</v>
      </c>
      <c r="AC51" s="95" t="s">
        <v>24</v>
      </c>
      <c r="AD51" s="96" t="s">
        <v>25</v>
      </c>
      <c r="AE51" s="95" t="s">
        <v>64</v>
      </c>
      <c r="AF51" s="95" t="s">
        <v>26</v>
      </c>
      <c r="AG51" s="17" t="s">
        <v>65</v>
      </c>
      <c r="AH51" s="17" t="s">
        <v>66</v>
      </c>
      <c r="AI51" s="17" t="s">
        <v>67</v>
      </c>
      <c r="AJ51" s="17" t="s">
        <v>29</v>
      </c>
      <c r="AK51" s="17" t="s">
        <v>100</v>
      </c>
      <c r="AL51" s="7"/>
      <c r="AM51" s="7"/>
      <c r="AN51" s="7"/>
    </row>
    <row r="52" spans="1:45" x14ac:dyDescent="0.25">
      <c r="A52" s="37" t="s">
        <v>68</v>
      </c>
      <c r="B52" s="61">
        <v>6304</v>
      </c>
      <c r="C52" s="60">
        <v>5863</v>
      </c>
      <c r="D52" s="63">
        <v>441</v>
      </c>
      <c r="E52" s="61">
        <v>1</v>
      </c>
      <c r="F52" s="61">
        <v>7</v>
      </c>
      <c r="G52" s="61">
        <v>159</v>
      </c>
      <c r="H52" s="61">
        <v>274</v>
      </c>
      <c r="I52" s="61">
        <v>5849</v>
      </c>
      <c r="J52" s="61">
        <v>455</v>
      </c>
      <c r="K52" s="61">
        <v>2</v>
      </c>
      <c r="L52" s="61">
        <v>6</v>
      </c>
      <c r="M52" s="61">
        <v>181</v>
      </c>
      <c r="N52" s="57">
        <v>266</v>
      </c>
      <c r="O52" s="61">
        <v>5811</v>
      </c>
      <c r="P52" s="61">
        <v>493</v>
      </c>
      <c r="Q52" s="61">
        <v>5</v>
      </c>
      <c r="R52" s="61">
        <v>8</v>
      </c>
      <c r="S52" s="61">
        <v>192</v>
      </c>
      <c r="T52" s="61">
        <v>288</v>
      </c>
      <c r="U52" s="61">
        <v>5978</v>
      </c>
      <c r="V52" s="61">
        <v>326</v>
      </c>
      <c r="W52" s="61">
        <v>4</v>
      </c>
      <c r="X52" s="61">
        <v>8</v>
      </c>
      <c r="Y52" s="61">
        <v>205</v>
      </c>
      <c r="Z52" s="61">
        <v>109</v>
      </c>
      <c r="AA52" s="61">
        <v>5696</v>
      </c>
      <c r="AB52" s="61">
        <v>608</v>
      </c>
      <c r="AC52" s="57">
        <v>3</v>
      </c>
      <c r="AD52" s="61">
        <v>8</v>
      </c>
      <c r="AE52" s="61">
        <v>264</v>
      </c>
      <c r="AF52" s="61">
        <v>333</v>
      </c>
      <c r="AG52" s="60">
        <v>9</v>
      </c>
      <c r="AH52" s="63">
        <v>8</v>
      </c>
      <c r="AI52" s="63">
        <v>333</v>
      </c>
      <c r="AJ52" s="60">
        <v>479</v>
      </c>
      <c r="AK52" s="63">
        <v>24</v>
      </c>
      <c r="AL52" s="7"/>
      <c r="AM52" s="7"/>
      <c r="AN52" s="7"/>
    </row>
    <row r="53" spans="1:45" x14ac:dyDescent="0.25">
      <c r="A53" s="37" t="s">
        <v>69</v>
      </c>
      <c r="B53" s="97">
        <v>467</v>
      </c>
      <c r="C53" s="98">
        <v>367</v>
      </c>
      <c r="D53" s="97">
        <v>100</v>
      </c>
      <c r="E53" s="98">
        <v>1</v>
      </c>
      <c r="F53" s="98">
        <v>5</v>
      </c>
      <c r="G53" s="98">
        <v>48</v>
      </c>
      <c r="H53" s="98">
        <v>46</v>
      </c>
      <c r="I53" s="98">
        <v>367</v>
      </c>
      <c r="J53" s="98">
        <v>100</v>
      </c>
      <c r="K53" s="98">
        <v>0</v>
      </c>
      <c r="L53" s="98">
        <v>5</v>
      </c>
      <c r="M53" s="98">
        <v>52</v>
      </c>
      <c r="N53" s="98">
        <v>43</v>
      </c>
      <c r="O53" s="98">
        <v>365</v>
      </c>
      <c r="P53" s="98">
        <v>102</v>
      </c>
      <c r="Q53" s="98">
        <v>0</v>
      </c>
      <c r="R53" s="98">
        <v>5</v>
      </c>
      <c r="S53" s="98">
        <v>56</v>
      </c>
      <c r="T53" s="98">
        <v>41</v>
      </c>
      <c r="U53" s="98">
        <v>372</v>
      </c>
      <c r="V53" s="98">
        <v>95</v>
      </c>
      <c r="W53" s="98">
        <v>0</v>
      </c>
      <c r="X53" s="98">
        <v>5</v>
      </c>
      <c r="Y53" s="98">
        <v>59</v>
      </c>
      <c r="Z53" s="98">
        <v>31</v>
      </c>
      <c r="AA53" s="98">
        <v>360</v>
      </c>
      <c r="AB53" s="98">
        <v>107</v>
      </c>
      <c r="AC53" s="98">
        <v>1</v>
      </c>
      <c r="AD53" s="98">
        <v>5</v>
      </c>
      <c r="AE53" s="98">
        <v>57</v>
      </c>
      <c r="AF53" s="98">
        <v>44</v>
      </c>
      <c r="AG53" s="98">
        <v>2</v>
      </c>
      <c r="AH53" s="97">
        <v>5</v>
      </c>
      <c r="AI53" s="98">
        <v>66</v>
      </c>
      <c r="AJ53" s="97">
        <v>57</v>
      </c>
      <c r="AK53" s="97">
        <v>17</v>
      </c>
      <c r="AL53" s="7"/>
      <c r="AM53" s="7"/>
      <c r="AN53" s="7"/>
    </row>
    <row r="54" spans="1:45" x14ac:dyDescent="0.25">
      <c r="A54" s="37" t="s">
        <v>89</v>
      </c>
      <c r="B54" s="99">
        <f t="shared" ref="B54:AK54" si="4">B52+B53</f>
        <v>6771</v>
      </c>
      <c r="C54" s="98">
        <f t="shared" si="4"/>
        <v>6230</v>
      </c>
      <c r="D54" s="100">
        <f t="shared" si="4"/>
        <v>541</v>
      </c>
      <c r="E54" s="100">
        <f t="shared" si="4"/>
        <v>2</v>
      </c>
      <c r="F54" s="100">
        <f t="shared" si="4"/>
        <v>12</v>
      </c>
      <c r="G54" s="100">
        <f t="shared" si="4"/>
        <v>207</v>
      </c>
      <c r="H54" s="100">
        <f t="shared" si="4"/>
        <v>320</v>
      </c>
      <c r="I54" s="100">
        <f t="shared" si="4"/>
        <v>6216</v>
      </c>
      <c r="J54" s="100">
        <f t="shared" si="4"/>
        <v>555</v>
      </c>
      <c r="K54" s="100">
        <f t="shared" si="4"/>
        <v>2</v>
      </c>
      <c r="L54" s="100">
        <f t="shared" si="4"/>
        <v>11</v>
      </c>
      <c r="M54" s="100">
        <f t="shared" si="4"/>
        <v>233</v>
      </c>
      <c r="N54" s="100">
        <f t="shared" si="4"/>
        <v>309</v>
      </c>
      <c r="O54" s="100">
        <f t="shared" si="4"/>
        <v>6176</v>
      </c>
      <c r="P54" s="100">
        <f t="shared" si="4"/>
        <v>595</v>
      </c>
      <c r="Q54" s="100">
        <f t="shared" si="4"/>
        <v>5</v>
      </c>
      <c r="R54" s="100">
        <f t="shared" si="4"/>
        <v>13</v>
      </c>
      <c r="S54" s="100">
        <f t="shared" si="4"/>
        <v>248</v>
      </c>
      <c r="T54" s="100">
        <f t="shared" si="4"/>
        <v>329</v>
      </c>
      <c r="U54" s="100">
        <f t="shared" si="4"/>
        <v>6350</v>
      </c>
      <c r="V54" s="100">
        <f t="shared" si="4"/>
        <v>421</v>
      </c>
      <c r="W54" s="100">
        <f t="shared" si="4"/>
        <v>4</v>
      </c>
      <c r="X54" s="100">
        <f t="shared" si="4"/>
        <v>13</v>
      </c>
      <c r="Y54" s="100">
        <f t="shared" si="4"/>
        <v>264</v>
      </c>
      <c r="Z54" s="100">
        <f t="shared" si="4"/>
        <v>140</v>
      </c>
      <c r="AA54" s="100">
        <f t="shared" si="4"/>
        <v>6056</v>
      </c>
      <c r="AB54" s="100">
        <f t="shared" si="4"/>
        <v>715</v>
      </c>
      <c r="AC54" s="100">
        <f t="shared" si="4"/>
        <v>4</v>
      </c>
      <c r="AD54" s="100">
        <f t="shared" si="4"/>
        <v>13</v>
      </c>
      <c r="AE54" s="100">
        <f t="shared" si="4"/>
        <v>321</v>
      </c>
      <c r="AF54" s="100">
        <f t="shared" si="4"/>
        <v>377</v>
      </c>
      <c r="AG54" s="98">
        <f t="shared" si="4"/>
        <v>11</v>
      </c>
      <c r="AH54" s="100">
        <f t="shared" si="4"/>
        <v>13</v>
      </c>
      <c r="AI54" s="98">
        <f t="shared" si="4"/>
        <v>399</v>
      </c>
      <c r="AJ54" s="98">
        <f t="shared" si="4"/>
        <v>536</v>
      </c>
      <c r="AK54" s="100">
        <f t="shared" si="4"/>
        <v>41</v>
      </c>
      <c r="AL54" s="7"/>
      <c r="AM54" s="7"/>
      <c r="AN54" s="7"/>
    </row>
    <row r="55" spans="1:45" s="106" customFormat="1" x14ac:dyDescent="0.25">
      <c r="A55" s="222" t="s">
        <v>71</v>
      </c>
      <c r="B55" s="101">
        <v>0.85799999999999998</v>
      </c>
      <c r="C55" s="102">
        <f>C54/B54</f>
        <v>0.92010042829714966</v>
      </c>
      <c r="D55" s="102">
        <f>D54/B54</f>
        <v>7.9899571702850392E-2</v>
      </c>
      <c r="E55" s="102"/>
      <c r="F55" s="102"/>
      <c r="G55" s="102"/>
      <c r="H55" s="102"/>
      <c r="I55" s="102">
        <f>I54/B54</f>
        <v>0.91803278688524592</v>
      </c>
      <c r="J55" s="102">
        <f>J54/B54</f>
        <v>8.1967213114754092E-2</v>
      </c>
      <c r="K55" s="102"/>
      <c r="L55" s="102"/>
      <c r="M55" s="102"/>
      <c r="N55" s="102"/>
      <c r="O55" s="102">
        <f>O54/B54</f>
        <v>0.91212523999409245</v>
      </c>
      <c r="P55" s="102">
        <f>P54/B54</f>
        <v>8.7874760005907548E-2</v>
      </c>
      <c r="Q55" s="102"/>
      <c r="R55" s="102"/>
      <c r="S55" s="102"/>
      <c r="T55" s="102"/>
      <c r="U55" s="103">
        <f>U54/B54</f>
        <v>0.93782306897060996</v>
      </c>
      <c r="V55" s="104">
        <f>V54/B54</f>
        <v>6.2176931029390044E-2</v>
      </c>
      <c r="W55" s="102"/>
      <c r="X55" s="102"/>
      <c r="Y55" s="102"/>
      <c r="Z55" s="102"/>
      <c r="AA55" s="102">
        <f>AA54/B54</f>
        <v>0.89440259932063215</v>
      </c>
      <c r="AB55" s="102">
        <f>AB54/B54</f>
        <v>0.10559740067936789</v>
      </c>
      <c r="AC55" s="102"/>
      <c r="AD55" s="102"/>
      <c r="AE55" s="102"/>
      <c r="AF55" s="102"/>
      <c r="AG55" s="102">
        <f>AG54/B54</f>
        <v>1.6245753950671984E-3</v>
      </c>
      <c r="AH55" s="102">
        <f>AH54/B54</f>
        <v>1.9199527396248708E-3</v>
      </c>
      <c r="AI55" s="102">
        <f>AI54/B54</f>
        <v>5.8927780239255649E-2</v>
      </c>
      <c r="AJ55" s="102">
        <f>AJ54/B54</f>
        <v>7.9161128341456208E-2</v>
      </c>
      <c r="AK55" s="102"/>
      <c r="AL55" s="105"/>
      <c r="AM55" s="105"/>
      <c r="AN55" s="105"/>
    </row>
    <row r="56" spans="1:45" x14ac:dyDescent="0.25">
      <c r="A56" s="107"/>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444" t="s">
        <v>54</v>
      </c>
      <c r="AH56" s="444"/>
      <c r="AI56" s="444"/>
      <c r="AJ56" s="444"/>
      <c r="AK56" s="445"/>
      <c r="AL56" s="109"/>
      <c r="AM56" s="7"/>
      <c r="AN56" s="7"/>
    </row>
    <row r="57" spans="1:45" ht="75" x14ac:dyDescent="0.25">
      <c r="A57" s="51" t="s">
        <v>0</v>
      </c>
      <c r="B57" s="54" t="s">
        <v>1</v>
      </c>
      <c r="C57" s="17" t="s">
        <v>101</v>
      </c>
      <c r="D57" s="17" t="s">
        <v>90</v>
      </c>
      <c r="E57" s="52" t="s">
        <v>91</v>
      </c>
      <c r="F57" s="52" t="s">
        <v>75</v>
      </c>
      <c r="G57" s="52" t="s">
        <v>76</v>
      </c>
      <c r="H57" s="52" t="s">
        <v>77</v>
      </c>
      <c r="I57" s="17" t="s">
        <v>7</v>
      </c>
      <c r="J57" s="17" t="s">
        <v>8</v>
      </c>
      <c r="K57" s="95" t="s">
        <v>9</v>
      </c>
      <c r="L57" s="95" t="s">
        <v>10</v>
      </c>
      <c r="M57" s="96" t="s">
        <v>61</v>
      </c>
      <c r="N57" s="95" t="s">
        <v>11</v>
      </c>
      <c r="O57" s="17" t="s">
        <v>12</v>
      </c>
      <c r="P57" s="17" t="s">
        <v>13</v>
      </c>
      <c r="Q57" s="95" t="s">
        <v>14</v>
      </c>
      <c r="R57" s="95" t="s">
        <v>15</v>
      </c>
      <c r="S57" s="95" t="s">
        <v>62</v>
      </c>
      <c r="T57" s="95" t="s">
        <v>16</v>
      </c>
      <c r="U57" s="17" t="s">
        <v>86</v>
      </c>
      <c r="V57" s="17" t="s">
        <v>87</v>
      </c>
      <c r="W57" s="95" t="s">
        <v>19</v>
      </c>
      <c r="X57" s="95" t="s">
        <v>20</v>
      </c>
      <c r="Y57" s="95" t="s">
        <v>63</v>
      </c>
      <c r="Z57" s="95" t="s">
        <v>21</v>
      </c>
      <c r="AA57" s="54" t="s">
        <v>22</v>
      </c>
      <c r="AB57" s="17" t="s">
        <v>88</v>
      </c>
      <c r="AC57" s="95" t="s">
        <v>24</v>
      </c>
      <c r="AD57" s="95" t="s">
        <v>25</v>
      </c>
      <c r="AE57" s="96" t="s">
        <v>64</v>
      </c>
      <c r="AF57" s="96" t="s">
        <v>26</v>
      </c>
      <c r="AG57" s="17" t="s">
        <v>65</v>
      </c>
      <c r="AH57" s="17" t="s">
        <v>66</v>
      </c>
      <c r="AI57" s="17" t="s">
        <v>67</v>
      </c>
      <c r="AJ57" s="17" t="s">
        <v>29</v>
      </c>
      <c r="AK57" s="17" t="s">
        <v>100</v>
      </c>
      <c r="AL57" s="17" t="s">
        <v>30</v>
      </c>
      <c r="AM57" s="17" t="s">
        <v>78</v>
      </c>
      <c r="AN57" s="17" t="s">
        <v>92</v>
      </c>
      <c r="AO57" s="110" t="s">
        <v>33</v>
      </c>
      <c r="AP57" s="110" t="s">
        <v>51</v>
      </c>
      <c r="AQ57" s="110" t="s">
        <v>80</v>
      </c>
      <c r="AR57" s="110" t="s">
        <v>34</v>
      </c>
    </row>
    <row r="58" spans="1:45" s="7" customFormat="1" x14ac:dyDescent="0.25">
      <c r="A58" s="111" t="s">
        <v>81</v>
      </c>
      <c r="B58" s="112">
        <v>6149</v>
      </c>
      <c r="C58" s="112">
        <v>5697</v>
      </c>
      <c r="D58" s="112">
        <v>452</v>
      </c>
      <c r="E58" s="112">
        <v>7</v>
      </c>
      <c r="F58" s="112">
        <v>8</v>
      </c>
      <c r="G58" s="112">
        <v>124</v>
      </c>
      <c r="H58" s="112">
        <v>313</v>
      </c>
      <c r="I58" s="112">
        <v>6017</v>
      </c>
      <c r="J58" s="112">
        <v>132</v>
      </c>
      <c r="K58" s="112">
        <v>2</v>
      </c>
      <c r="L58" s="112">
        <v>6</v>
      </c>
      <c r="M58" s="112">
        <v>94</v>
      </c>
      <c r="N58" s="112">
        <v>30</v>
      </c>
      <c r="O58" s="112">
        <v>6021</v>
      </c>
      <c r="P58" s="112">
        <v>128</v>
      </c>
      <c r="Q58" s="112">
        <v>2</v>
      </c>
      <c r="R58" s="112">
        <v>7</v>
      </c>
      <c r="S58" s="112">
        <v>94</v>
      </c>
      <c r="T58" s="112">
        <v>25</v>
      </c>
      <c r="U58" s="112">
        <v>5989</v>
      </c>
      <c r="V58" s="112">
        <v>160</v>
      </c>
      <c r="W58" s="112">
        <v>1</v>
      </c>
      <c r="X58" s="112">
        <v>6</v>
      </c>
      <c r="Y58" s="112">
        <v>105</v>
      </c>
      <c r="Z58" s="112">
        <v>48</v>
      </c>
      <c r="AA58" s="112">
        <v>5867</v>
      </c>
      <c r="AB58" s="112">
        <v>282</v>
      </c>
      <c r="AC58" s="112">
        <v>5</v>
      </c>
      <c r="AD58" s="112">
        <v>6</v>
      </c>
      <c r="AE58" s="112">
        <v>123</v>
      </c>
      <c r="AF58" s="112">
        <v>148</v>
      </c>
      <c r="AG58" s="112">
        <v>11</v>
      </c>
      <c r="AH58" s="112">
        <v>9</v>
      </c>
      <c r="AI58" s="112">
        <v>201</v>
      </c>
      <c r="AJ58" s="112">
        <v>406</v>
      </c>
      <c r="AK58" s="112">
        <v>4</v>
      </c>
      <c r="AL58" s="112">
        <v>0</v>
      </c>
      <c r="AM58" s="112">
        <v>0</v>
      </c>
      <c r="AN58" s="112">
        <v>0</v>
      </c>
      <c r="AO58" s="112">
        <v>0</v>
      </c>
      <c r="AP58" s="112">
        <v>0</v>
      </c>
      <c r="AQ58" s="112">
        <v>0</v>
      </c>
      <c r="AR58" s="112">
        <v>0</v>
      </c>
    </row>
    <row r="59" spans="1:45" s="7" customFormat="1" x14ac:dyDescent="0.25">
      <c r="A59" s="113" t="s">
        <v>82</v>
      </c>
      <c r="B59" s="114">
        <v>598</v>
      </c>
      <c r="C59" s="115">
        <v>520</v>
      </c>
      <c r="D59" s="115">
        <v>78</v>
      </c>
      <c r="E59" s="115">
        <v>0</v>
      </c>
      <c r="F59" s="115">
        <v>1</v>
      </c>
      <c r="G59" s="115">
        <v>33</v>
      </c>
      <c r="H59" s="115">
        <v>44</v>
      </c>
      <c r="I59" s="115">
        <v>538</v>
      </c>
      <c r="J59" s="115">
        <v>60</v>
      </c>
      <c r="K59" s="115">
        <v>0</v>
      </c>
      <c r="L59" s="115">
        <v>1</v>
      </c>
      <c r="M59" s="115">
        <v>33</v>
      </c>
      <c r="N59" s="115">
        <v>26</v>
      </c>
      <c r="O59" s="115">
        <v>541</v>
      </c>
      <c r="P59" s="115">
        <v>57</v>
      </c>
      <c r="Q59" s="115">
        <v>1</v>
      </c>
      <c r="R59" s="115">
        <v>1</v>
      </c>
      <c r="S59" s="115">
        <v>32</v>
      </c>
      <c r="T59" s="115">
        <v>23</v>
      </c>
      <c r="U59" s="115">
        <v>536</v>
      </c>
      <c r="V59" s="115">
        <v>62</v>
      </c>
      <c r="W59" s="115">
        <v>0</v>
      </c>
      <c r="X59" s="115">
        <v>1</v>
      </c>
      <c r="Y59" s="115">
        <v>37</v>
      </c>
      <c r="Z59" s="115">
        <v>24</v>
      </c>
      <c r="AA59" s="115">
        <v>518</v>
      </c>
      <c r="AB59" s="115">
        <v>80</v>
      </c>
      <c r="AC59" s="115">
        <v>1</v>
      </c>
      <c r="AD59" s="115">
        <v>1</v>
      </c>
      <c r="AE59" s="115">
        <v>34</v>
      </c>
      <c r="AF59" s="115">
        <v>44</v>
      </c>
      <c r="AG59" s="115">
        <v>2</v>
      </c>
      <c r="AH59" s="115">
        <v>1</v>
      </c>
      <c r="AI59" s="115">
        <v>47</v>
      </c>
      <c r="AJ59" s="115">
        <v>69</v>
      </c>
      <c r="AK59" s="115">
        <v>14</v>
      </c>
      <c r="AL59" s="115">
        <v>59</v>
      </c>
      <c r="AM59" s="115">
        <v>54</v>
      </c>
      <c r="AN59" s="115">
        <v>5</v>
      </c>
      <c r="AO59" s="115">
        <v>0</v>
      </c>
      <c r="AP59" s="115">
        <v>0</v>
      </c>
      <c r="AQ59" s="115">
        <v>0</v>
      </c>
      <c r="AR59" s="115">
        <v>5</v>
      </c>
    </row>
    <row r="60" spans="1:45" x14ac:dyDescent="0.25">
      <c r="A60" s="116" t="s">
        <v>83</v>
      </c>
      <c r="B60" s="117">
        <f>B58+B59</f>
        <v>6747</v>
      </c>
      <c r="C60" s="118">
        <f t="shared" ref="C60:AR60" si="5">C58+C59</f>
        <v>6217</v>
      </c>
      <c r="D60" s="118">
        <f t="shared" si="5"/>
        <v>530</v>
      </c>
      <c r="E60" s="118">
        <f t="shared" si="5"/>
        <v>7</v>
      </c>
      <c r="F60" s="118">
        <f t="shared" si="5"/>
        <v>9</v>
      </c>
      <c r="G60" s="118">
        <f t="shared" si="5"/>
        <v>157</v>
      </c>
      <c r="H60" s="118">
        <f t="shared" si="5"/>
        <v>357</v>
      </c>
      <c r="I60" s="118">
        <f t="shared" si="5"/>
        <v>6555</v>
      </c>
      <c r="J60" s="118">
        <f t="shared" si="5"/>
        <v>192</v>
      </c>
      <c r="K60" s="118">
        <f t="shared" si="5"/>
        <v>2</v>
      </c>
      <c r="L60" s="118">
        <f t="shared" si="5"/>
        <v>7</v>
      </c>
      <c r="M60" s="118">
        <f t="shared" si="5"/>
        <v>127</v>
      </c>
      <c r="N60" s="118">
        <f t="shared" si="5"/>
        <v>56</v>
      </c>
      <c r="O60" s="118">
        <f t="shared" si="5"/>
        <v>6562</v>
      </c>
      <c r="P60" s="118">
        <f t="shared" si="5"/>
        <v>185</v>
      </c>
      <c r="Q60" s="118">
        <f t="shared" si="5"/>
        <v>3</v>
      </c>
      <c r="R60" s="118">
        <f t="shared" si="5"/>
        <v>8</v>
      </c>
      <c r="S60" s="118">
        <f t="shared" si="5"/>
        <v>126</v>
      </c>
      <c r="T60" s="118">
        <f t="shared" si="5"/>
        <v>48</v>
      </c>
      <c r="U60" s="118">
        <f t="shared" si="5"/>
        <v>6525</v>
      </c>
      <c r="V60" s="118">
        <f t="shared" si="5"/>
        <v>222</v>
      </c>
      <c r="W60" s="118">
        <f t="shared" si="5"/>
        <v>1</v>
      </c>
      <c r="X60" s="118">
        <f t="shared" si="5"/>
        <v>7</v>
      </c>
      <c r="Y60" s="118">
        <f t="shared" si="5"/>
        <v>142</v>
      </c>
      <c r="Z60" s="118">
        <f t="shared" si="5"/>
        <v>72</v>
      </c>
      <c r="AA60" s="118">
        <f t="shared" si="5"/>
        <v>6385</v>
      </c>
      <c r="AB60" s="118">
        <f t="shared" si="5"/>
        <v>362</v>
      </c>
      <c r="AC60" s="118">
        <f t="shared" si="5"/>
        <v>6</v>
      </c>
      <c r="AD60" s="118">
        <f t="shared" si="5"/>
        <v>7</v>
      </c>
      <c r="AE60" s="118">
        <f t="shared" si="5"/>
        <v>157</v>
      </c>
      <c r="AF60" s="115">
        <f t="shared" si="5"/>
        <v>192</v>
      </c>
      <c r="AG60" s="118">
        <f t="shared" si="5"/>
        <v>13</v>
      </c>
      <c r="AH60" s="118">
        <f t="shared" si="5"/>
        <v>10</v>
      </c>
      <c r="AI60" s="118">
        <f t="shared" si="5"/>
        <v>248</v>
      </c>
      <c r="AJ60" s="118">
        <f t="shared" si="5"/>
        <v>475</v>
      </c>
      <c r="AK60" s="118">
        <f t="shared" si="5"/>
        <v>18</v>
      </c>
      <c r="AL60" s="118">
        <f t="shared" si="5"/>
        <v>59</v>
      </c>
      <c r="AM60" s="118">
        <f t="shared" si="5"/>
        <v>54</v>
      </c>
      <c r="AN60" s="118">
        <f t="shared" si="5"/>
        <v>5</v>
      </c>
      <c r="AO60" s="118">
        <f t="shared" si="5"/>
        <v>0</v>
      </c>
      <c r="AP60" s="118">
        <f t="shared" si="5"/>
        <v>0</v>
      </c>
      <c r="AQ60" s="115">
        <f t="shared" si="5"/>
        <v>0</v>
      </c>
      <c r="AR60" s="115">
        <f t="shared" si="5"/>
        <v>5</v>
      </c>
    </row>
    <row r="61" spans="1:45" s="106" customFormat="1" x14ac:dyDescent="0.25">
      <c r="A61" s="265" t="s">
        <v>84</v>
      </c>
      <c r="B61" s="119">
        <f>1-(AG60+AH60+AI60+AJ60)/B60</f>
        <v>0.88943234029939233</v>
      </c>
      <c r="C61" s="102">
        <f>C60/B60</f>
        <v>0.92144656884541276</v>
      </c>
      <c r="D61" s="102">
        <f>D60/B60</f>
        <v>7.8553431154587225E-2</v>
      </c>
      <c r="E61" s="102"/>
      <c r="F61" s="102"/>
      <c r="G61" s="102"/>
      <c r="H61" s="102"/>
      <c r="I61" s="102">
        <f>I60/B60</f>
        <v>0.97154290795909293</v>
      </c>
      <c r="J61" s="102">
        <f>J60/B60</f>
        <v>2.8457092040907069E-2</v>
      </c>
      <c r="K61" s="102"/>
      <c r="L61" s="102"/>
      <c r="M61" s="102"/>
      <c r="N61" s="102"/>
      <c r="O61" s="102">
        <f>O60/B60</f>
        <v>0.97258040610641772</v>
      </c>
      <c r="P61" s="102">
        <f>P60/B60</f>
        <v>2.7419593893582332E-2</v>
      </c>
      <c r="Q61" s="102"/>
      <c r="R61" s="102"/>
      <c r="S61" s="102"/>
      <c r="T61" s="102"/>
      <c r="U61" s="102">
        <f>U60/B60</f>
        <v>0.96709648732770115</v>
      </c>
      <c r="V61" s="102">
        <f>V60/B60</f>
        <v>3.2903512672298803E-2</v>
      </c>
      <c r="W61" s="102"/>
      <c r="X61" s="102"/>
      <c r="Y61" s="102"/>
      <c r="Z61" s="102"/>
      <c r="AA61" s="102">
        <f>AA60/B60</f>
        <v>0.94634652438120648</v>
      </c>
      <c r="AB61" s="102">
        <f>AB60/B60</f>
        <v>5.3653475618793536E-2</v>
      </c>
      <c r="AC61" s="102"/>
      <c r="AD61" s="102"/>
      <c r="AE61" s="102"/>
      <c r="AF61" s="103"/>
      <c r="AG61" s="104">
        <f>AG60/B60</f>
        <v>1.9267822736030828E-3</v>
      </c>
      <c r="AH61" s="102">
        <f>AH60/B60</f>
        <v>1.4821402104639098E-3</v>
      </c>
      <c r="AI61" s="102">
        <f>AI60/B60</f>
        <v>3.6757077219504962E-2</v>
      </c>
      <c r="AJ61" s="102">
        <f>AJ60/B60</f>
        <v>7.0401659997035723E-2</v>
      </c>
      <c r="AK61" s="102"/>
      <c r="AL61" s="102"/>
      <c r="AM61" s="102">
        <f>AM60/AL60</f>
        <v>0.9152542372881356</v>
      </c>
      <c r="AN61" s="102">
        <f>AN60/AL60</f>
        <v>8.4745762711864403E-2</v>
      </c>
      <c r="AO61" s="120"/>
      <c r="AP61" s="120"/>
      <c r="AQ61" s="121"/>
      <c r="AR61" s="122"/>
    </row>
    <row r="62" spans="1:45" x14ac:dyDescent="0.25">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spans="1:45" x14ac:dyDescent="0.25">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spans="1:45" x14ac:dyDescent="0.25">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spans="1:44" x14ac:dyDescent="0.25">
      <c r="A65" s="123" t="s">
        <v>102</v>
      </c>
      <c r="B65" s="124"/>
      <c r="C65" s="125"/>
      <c r="D65" s="125"/>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6"/>
      <c r="AG65" s="459" t="s">
        <v>54</v>
      </c>
      <c r="AH65" s="460"/>
      <c r="AI65" s="460"/>
      <c r="AJ65" s="460"/>
      <c r="AK65" s="461"/>
      <c r="AL65" s="94"/>
      <c r="AM65" s="94"/>
      <c r="AN65" s="94"/>
      <c r="AO65" s="94"/>
      <c r="AP65" s="94"/>
      <c r="AQ65" s="94"/>
      <c r="AR65" s="94"/>
    </row>
    <row r="66" spans="1:44" ht="75" customHeight="1" x14ac:dyDescent="0.25">
      <c r="A66" s="51" t="s">
        <v>0</v>
      </c>
      <c r="B66" s="17" t="s">
        <v>1</v>
      </c>
      <c r="C66" s="17" t="s">
        <v>55</v>
      </c>
      <c r="D66" s="17" t="s">
        <v>99</v>
      </c>
      <c r="E66" s="52" t="s">
        <v>57</v>
      </c>
      <c r="F66" s="52" t="s">
        <v>58</v>
      </c>
      <c r="G66" s="52" t="s">
        <v>59</v>
      </c>
      <c r="H66" s="52" t="s">
        <v>60</v>
      </c>
      <c r="I66" s="17" t="s">
        <v>7</v>
      </c>
      <c r="J66" s="17" t="s">
        <v>8</v>
      </c>
      <c r="K66" s="52" t="s">
        <v>9</v>
      </c>
      <c r="L66" s="52" t="s">
        <v>10</v>
      </c>
      <c r="M66" s="52" t="s">
        <v>61</v>
      </c>
      <c r="N66" s="52" t="s">
        <v>11</v>
      </c>
      <c r="O66" s="17" t="s">
        <v>12</v>
      </c>
      <c r="P66" s="17" t="s">
        <v>13</v>
      </c>
      <c r="Q66" s="52" t="s">
        <v>14</v>
      </c>
      <c r="R66" s="52" t="s">
        <v>15</v>
      </c>
      <c r="S66" s="52" t="s">
        <v>62</v>
      </c>
      <c r="T66" s="52" t="s">
        <v>16</v>
      </c>
      <c r="U66" s="17" t="s">
        <v>86</v>
      </c>
      <c r="V66" s="17" t="s">
        <v>87</v>
      </c>
      <c r="W66" s="52" t="s">
        <v>19</v>
      </c>
      <c r="X66" s="52" t="s">
        <v>20</v>
      </c>
      <c r="Y66" s="52" t="s">
        <v>63</v>
      </c>
      <c r="Z66" s="52" t="s">
        <v>21</v>
      </c>
      <c r="AA66" s="17" t="s">
        <v>22</v>
      </c>
      <c r="AB66" s="17" t="s">
        <v>88</v>
      </c>
      <c r="AC66" s="52" t="s">
        <v>24</v>
      </c>
      <c r="AD66" s="52" t="s">
        <v>25</v>
      </c>
      <c r="AE66" s="52" t="s">
        <v>64</v>
      </c>
      <c r="AF66" s="52" t="s">
        <v>26</v>
      </c>
      <c r="AG66" s="17" t="s">
        <v>65</v>
      </c>
      <c r="AH66" s="17" t="s">
        <v>66</v>
      </c>
      <c r="AI66" s="17" t="s">
        <v>67</v>
      </c>
      <c r="AJ66" s="17" t="s">
        <v>29</v>
      </c>
      <c r="AK66" s="17" t="s">
        <v>100</v>
      </c>
      <c r="AL66" s="127"/>
      <c r="AM66" s="127"/>
      <c r="AN66" s="127"/>
      <c r="AO66" s="128"/>
      <c r="AP66" s="128"/>
      <c r="AQ66" s="128"/>
      <c r="AR66" s="128"/>
    </row>
    <row r="67" spans="1:44" x14ac:dyDescent="0.25">
      <c r="A67" s="37" t="s">
        <v>68</v>
      </c>
      <c r="B67" s="63">
        <v>6332</v>
      </c>
      <c r="C67" s="63">
        <v>5889</v>
      </c>
      <c r="D67" s="63">
        <v>443</v>
      </c>
      <c r="E67" s="63">
        <v>13</v>
      </c>
      <c r="F67" s="63">
        <v>6</v>
      </c>
      <c r="G67" s="63">
        <v>162</v>
      </c>
      <c r="H67" s="63">
        <v>262</v>
      </c>
      <c r="I67" s="63">
        <v>5893</v>
      </c>
      <c r="J67" s="63">
        <v>439</v>
      </c>
      <c r="K67" s="63">
        <v>6</v>
      </c>
      <c r="L67" s="63">
        <v>7</v>
      </c>
      <c r="M67" s="63">
        <v>174</v>
      </c>
      <c r="N67" s="63">
        <v>252</v>
      </c>
      <c r="O67" s="63">
        <v>5906</v>
      </c>
      <c r="P67" s="63">
        <v>426</v>
      </c>
      <c r="Q67" s="63">
        <v>11</v>
      </c>
      <c r="R67" s="63">
        <v>7</v>
      </c>
      <c r="S67" s="63">
        <v>178</v>
      </c>
      <c r="T67" s="63">
        <v>230</v>
      </c>
      <c r="U67" s="63">
        <v>6033</v>
      </c>
      <c r="V67" s="63">
        <v>299</v>
      </c>
      <c r="W67" s="63">
        <v>7</v>
      </c>
      <c r="X67" s="63">
        <v>6</v>
      </c>
      <c r="Y67" s="63">
        <v>183</v>
      </c>
      <c r="Z67" s="63">
        <v>103</v>
      </c>
      <c r="AA67" s="63">
        <v>5740</v>
      </c>
      <c r="AB67" s="63">
        <v>592</v>
      </c>
      <c r="AC67" s="63">
        <v>13</v>
      </c>
      <c r="AD67" s="63">
        <v>10</v>
      </c>
      <c r="AE67" s="63">
        <v>281</v>
      </c>
      <c r="AF67" s="63">
        <v>288</v>
      </c>
      <c r="AG67" s="63">
        <v>29</v>
      </c>
      <c r="AH67" s="63">
        <v>10</v>
      </c>
      <c r="AI67" s="63">
        <v>333</v>
      </c>
      <c r="AJ67" s="63">
        <v>423</v>
      </c>
      <c r="AK67" s="58">
        <v>33</v>
      </c>
      <c r="AL67" s="49"/>
      <c r="AM67" s="49"/>
      <c r="AN67" s="49"/>
      <c r="AO67" s="49"/>
      <c r="AP67" s="49"/>
      <c r="AQ67" s="49"/>
      <c r="AR67" s="49"/>
    </row>
    <row r="68" spans="1:44" x14ac:dyDescent="0.25">
      <c r="A68" s="37" t="s">
        <v>69</v>
      </c>
      <c r="B68" s="64">
        <v>460</v>
      </c>
      <c r="C68" s="64">
        <v>398</v>
      </c>
      <c r="D68" s="64">
        <v>62</v>
      </c>
      <c r="E68" s="64">
        <v>1</v>
      </c>
      <c r="F68" s="64">
        <v>4</v>
      </c>
      <c r="G68" s="64">
        <v>21</v>
      </c>
      <c r="H68" s="64">
        <v>36</v>
      </c>
      <c r="I68" s="64">
        <v>397</v>
      </c>
      <c r="J68" s="64">
        <v>63</v>
      </c>
      <c r="K68" s="64">
        <v>1</v>
      </c>
      <c r="L68" s="64">
        <v>4</v>
      </c>
      <c r="M68" s="64">
        <v>23</v>
      </c>
      <c r="N68" s="64">
        <v>35</v>
      </c>
      <c r="O68" s="64">
        <v>394</v>
      </c>
      <c r="P68" s="64">
        <v>66</v>
      </c>
      <c r="Q68" s="64">
        <v>1</v>
      </c>
      <c r="R68" s="64">
        <v>4</v>
      </c>
      <c r="S68" s="64">
        <v>26</v>
      </c>
      <c r="T68" s="64">
        <v>35</v>
      </c>
      <c r="U68" s="64">
        <v>417</v>
      </c>
      <c r="V68" s="64">
        <v>43</v>
      </c>
      <c r="W68" s="64">
        <v>1</v>
      </c>
      <c r="X68" s="64">
        <v>4</v>
      </c>
      <c r="Y68" s="64">
        <v>22</v>
      </c>
      <c r="Z68" s="64">
        <v>16</v>
      </c>
      <c r="AA68" s="64">
        <v>381</v>
      </c>
      <c r="AB68" s="64">
        <v>79</v>
      </c>
      <c r="AC68" s="64">
        <v>1</v>
      </c>
      <c r="AD68" s="64">
        <v>4</v>
      </c>
      <c r="AE68" s="64">
        <v>30</v>
      </c>
      <c r="AF68" s="64">
        <v>44</v>
      </c>
      <c r="AG68" s="64">
        <v>1</v>
      </c>
      <c r="AH68" s="64">
        <v>4</v>
      </c>
      <c r="AI68" s="64">
        <v>38</v>
      </c>
      <c r="AJ68" s="64">
        <v>55</v>
      </c>
      <c r="AK68" s="64">
        <v>5</v>
      </c>
      <c r="AL68" s="49"/>
      <c r="AM68" s="49"/>
      <c r="AN68" s="49"/>
      <c r="AO68" s="49"/>
      <c r="AP68" s="49"/>
      <c r="AQ68" s="49"/>
      <c r="AR68" s="49"/>
    </row>
    <row r="69" spans="1:44" x14ac:dyDescent="0.25">
      <c r="A69" s="37" t="s">
        <v>89</v>
      </c>
      <c r="B69" s="64">
        <v>6792</v>
      </c>
      <c r="C69" s="65">
        <v>6287</v>
      </c>
      <c r="D69" s="64">
        <v>505</v>
      </c>
      <c r="E69" s="64">
        <v>14</v>
      </c>
      <c r="F69" s="64">
        <v>10</v>
      </c>
      <c r="G69" s="64">
        <v>183</v>
      </c>
      <c r="H69" s="64">
        <v>298</v>
      </c>
      <c r="I69" s="64">
        <v>6290</v>
      </c>
      <c r="J69" s="64">
        <v>502</v>
      </c>
      <c r="K69" s="64">
        <v>7</v>
      </c>
      <c r="L69" s="64">
        <v>11</v>
      </c>
      <c r="M69" s="64">
        <v>197</v>
      </c>
      <c r="N69" s="64">
        <v>287</v>
      </c>
      <c r="O69" s="64">
        <v>6300</v>
      </c>
      <c r="P69" s="64">
        <v>492</v>
      </c>
      <c r="Q69" s="64">
        <v>12</v>
      </c>
      <c r="R69" s="65">
        <v>11</v>
      </c>
      <c r="S69" s="65">
        <v>204</v>
      </c>
      <c r="T69" s="65">
        <v>265</v>
      </c>
      <c r="U69" s="65">
        <v>6450</v>
      </c>
      <c r="V69" s="65">
        <v>342</v>
      </c>
      <c r="W69" s="65">
        <v>8</v>
      </c>
      <c r="X69" s="65">
        <v>10</v>
      </c>
      <c r="Y69" s="65">
        <v>205</v>
      </c>
      <c r="Z69" s="65">
        <v>119</v>
      </c>
      <c r="AA69" s="65">
        <v>6121</v>
      </c>
      <c r="AB69" s="65">
        <v>671</v>
      </c>
      <c r="AC69" s="65">
        <v>14</v>
      </c>
      <c r="AD69" s="129">
        <v>14</v>
      </c>
      <c r="AE69" s="64">
        <v>311</v>
      </c>
      <c r="AF69" s="65">
        <v>332</v>
      </c>
      <c r="AG69" s="65">
        <v>30</v>
      </c>
      <c r="AH69" s="64">
        <v>14</v>
      </c>
      <c r="AI69" s="64">
        <v>371</v>
      </c>
      <c r="AJ69" s="65">
        <v>478</v>
      </c>
      <c r="AK69" s="67">
        <v>38</v>
      </c>
      <c r="AL69" s="49"/>
      <c r="AM69" s="49"/>
      <c r="AN69" s="49"/>
      <c r="AO69" s="130"/>
      <c r="AP69" s="130"/>
      <c r="AQ69" s="130"/>
      <c r="AR69" s="130"/>
    </row>
    <row r="70" spans="1:44" x14ac:dyDescent="0.25">
      <c r="A70" s="406" t="s">
        <v>71</v>
      </c>
      <c r="B70" s="131">
        <v>0.86899999999999999</v>
      </c>
      <c r="C70" s="132">
        <v>0.92564782096584219</v>
      </c>
      <c r="D70" s="133">
        <v>7.4352179034157834E-2</v>
      </c>
      <c r="E70" s="133"/>
      <c r="F70" s="133"/>
      <c r="G70" s="133"/>
      <c r="H70" s="133"/>
      <c r="I70" s="133">
        <v>0.9260895170789164</v>
      </c>
      <c r="J70" s="133">
        <v>7.3910482921083626E-2</v>
      </c>
      <c r="K70" s="133"/>
      <c r="L70" s="133"/>
      <c r="M70" s="133"/>
      <c r="N70" s="133"/>
      <c r="O70" s="133">
        <v>0.92756183745583043</v>
      </c>
      <c r="P70" s="133">
        <v>7.2438162544169613E-2</v>
      </c>
      <c r="Q70" s="133"/>
      <c r="R70" s="132"/>
      <c r="S70" s="132"/>
      <c r="T70" s="132"/>
      <c r="U70" s="132">
        <v>0.94964664310954061</v>
      </c>
      <c r="V70" s="132">
        <v>5.0353356890459361E-2</v>
      </c>
      <c r="W70" s="132"/>
      <c r="X70" s="132"/>
      <c r="Y70" s="132"/>
      <c r="Z70" s="132"/>
      <c r="AA70" s="132">
        <v>0.90120730270906946</v>
      </c>
      <c r="AB70" s="132">
        <v>9.8792697290930501E-2</v>
      </c>
      <c r="AC70" s="132"/>
      <c r="AD70" s="134"/>
      <c r="AE70" s="133"/>
      <c r="AF70" s="132"/>
      <c r="AG70" s="132">
        <v>4.4169611307420496E-3</v>
      </c>
      <c r="AH70" s="133">
        <v>2.061248527679623E-3</v>
      </c>
      <c r="AI70" s="133">
        <v>5.4623085983510011E-2</v>
      </c>
      <c r="AJ70" s="132">
        <v>7.0376914016489989E-2</v>
      </c>
      <c r="AK70" s="75"/>
      <c r="AL70" s="135"/>
      <c r="AM70" s="135"/>
      <c r="AN70" s="135"/>
      <c r="AO70" s="136"/>
      <c r="AP70" s="136"/>
      <c r="AQ70" s="136"/>
      <c r="AR70" s="136"/>
    </row>
    <row r="71" spans="1:44" x14ac:dyDescent="0.25">
      <c r="A71" s="137"/>
      <c r="B71" s="81"/>
      <c r="C71" s="138"/>
      <c r="D71" s="138"/>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139"/>
      <c r="AG71" s="462" t="s">
        <v>54</v>
      </c>
      <c r="AH71" s="463"/>
      <c r="AI71" s="463"/>
      <c r="AJ71" s="463"/>
      <c r="AK71" s="464"/>
      <c r="AL71" s="140"/>
      <c r="AM71" s="141"/>
      <c r="AN71" s="141"/>
      <c r="AO71" s="141"/>
      <c r="AP71" s="141"/>
      <c r="AQ71" s="141"/>
      <c r="AR71" s="141"/>
    </row>
    <row r="72" spans="1:44" ht="75.75" customHeight="1" x14ac:dyDescent="0.25">
      <c r="A72" s="51" t="s">
        <v>0</v>
      </c>
      <c r="B72" s="17" t="s">
        <v>1</v>
      </c>
      <c r="C72" s="17" t="s">
        <v>72</v>
      </c>
      <c r="D72" s="17" t="s">
        <v>73</v>
      </c>
      <c r="E72" s="52" t="s">
        <v>91</v>
      </c>
      <c r="F72" s="52" t="s">
        <v>75</v>
      </c>
      <c r="G72" s="52" t="s">
        <v>76</v>
      </c>
      <c r="H72" s="52" t="s">
        <v>77</v>
      </c>
      <c r="I72" s="17" t="s">
        <v>7</v>
      </c>
      <c r="J72" s="17" t="s">
        <v>8</v>
      </c>
      <c r="K72" s="52" t="s">
        <v>9</v>
      </c>
      <c r="L72" s="52" t="s">
        <v>10</v>
      </c>
      <c r="M72" s="52" t="s">
        <v>61</v>
      </c>
      <c r="N72" s="52" t="s">
        <v>11</v>
      </c>
      <c r="O72" s="17" t="s">
        <v>12</v>
      </c>
      <c r="P72" s="17" t="s">
        <v>13</v>
      </c>
      <c r="Q72" s="52" t="s">
        <v>14</v>
      </c>
      <c r="R72" s="52" t="s">
        <v>15</v>
      </c>
      <c r="S72" s="52" t="s">
        <v>62</v>
      </c>
      <c r="T72" s="52" t="s">
        <v>16</v>
      </c>
      <c r="U72" s="17" t="s">
        <v>86</v>
      </c>
      <c r="V72" s="17" t="s">
        <v>87</v>
      </c>
      <c r="W72" s="52" t="s">
        <v>19</v>
      </c>
      <c r="X72" s="52" t="s">
        <v>20</v>
      </c>
      <c r="Y72" s="52" t="s">
        <v>63</v>
      </c>
      <c r="Z72" s="52" t="s">
        <v>21</v>
      </c>
      <c r="AA72" s="17" t="s">
        <v>22</v>
      </c>
      <c r="AB72" s="17" t="s">
        <v>88</v>
      </c>
      <c r="AC72" s="52" t="s">
        <v>24</v>
      </c>
      <c r="AD72" s="52" t="s">
        <v>25</v>
      </c>
      <c r="AE72" s="52" t="s">
        <v>64</v>
      </c>
      <c r="AF72" s="52" t="s">
        <v>26</v>
      </c>
      <c r="AG72" s="17" t="s">
        <v>65</v>
      </c>
      <c r="AH72" s="17" t="s">
        <v>66</v>
      </c>
      <c r="AI72" s="17" t="s">
        <v>67</v>
      </c>
      <c r="AJ72" s="17" t="s">
        <v>29</v>
      </c>
      <c r="AK72" s="17" t="s">
        <v>100</v>
      </c>
      <c r="AL72" s="17" t="s">
        <v>30</v>
      </c>
      <c r="AM72" s="17" t="s">
        <v>78</v>
      </c>
      <c r="AN72" s="17" t="s">
        <v>92</v>
      </c>
      <c r="AO72" s="110" t="s">
        <v>33</v>
      </c>
      <c r="AP72" s="110" t="s">
        <v>51</v>
      </c>
      <c r="AQ72" s="110" t="s">
        <v>80</v>
      </c>
      <c r="AR72" s="110" t="s">
        <v>34</v>
      </c>
    </row>
    <row r="73" spans="1:44" x14ac:dyDescent="0.25">
      <c r="A73" s="111" t="s">
        <v>81</v>
      </c>
      <c r="B73" s="64">
        <v>6194</v>
      </c>
      <c r="C73" s="64">
        <v>5808</v>
      </c>
      <c r="D73" s="64">
        <v>386</v>
      </c>
      <c r="E73" s="64">
        <v>4</v>
      </c>
      <c r="F73" s="64">
        <v>5</v>
      </c>
      <c r="G73" s="64">
        <v>102</v>
      </c>
      <c r="H73" s="64">
        <v>275</v>
      </c>
      <c r="I73" s="64">
        <v>6075</v>
      </c>
      <c r="J73" s="64">
        <v>119</v>
      </c>
      <c r="K73" s="64">
        <v>3</v>
      </c>
      <c r="L73" s="64">
        <v>6</v>
      </c>
      <c r="M73" s="64">
        <v>75</v>
      </c>
      <c r="N73" s="64">
        <v>35</v>
      </c>
      <c r="O73" s="64">
        <v>6081</v>
      </c>
      <c r="P73" s="64">
        <v>113</v>
      </c>
      <c r="Q73" s="64">
        <v>6</v>
      </c>
      <c r="R73" s="64">
        <v>5</v>
      </c>
      <c r="S73" s="64">
        <v>80</v>
      </c>
      <c r="T73" s="64">
        <v>22</v>
      </c>
      <c r="U73" s="64">
        <v>6017</v>
      </c>
      <c r="V73" s="64">
        <v>177</v>
      </c>
      <c r="W73" s="64">
        <v>7</v>
      </c>
      <c r="X73" s="64">
        <v>6</v>
      </c>
      <c r="Y73" s="64">
        <v>107</v>
      </c>
      <c r="Z73" s="64">
        <v>57</v>
      </c>
      <c r="AA73" s="64">
        <v>5878</v>
      </c>
      <c r="AB73" s="64">
        <v>316</v>
      </c>
      <c r="AC73" s="64">
        <v>11</v>
      </c>
      <c r="AD73" s="64">
        <v>3</v>
      </c>
      <c r="AE73" s="64">
        <v>124</v>
      </c>
      <c r="AF73" s="64">
        <v>178</v>
      </c>
      <c r="AG73" s="64">
        <v>23</v>
      </c>
      <c r="AH73" s="64">
        <v>6</v>
      </c>
      <c r="AI73" s="64">
        <v>203</v>
      </c>
      <c r="AJ73" s="64">
        <v>404</v>
      </c>
      <c r="AK73" s="64">
        <v>9</v>
      </c>
      <c r="AL73" s="86">
        <v>0</v>
      </c>
      <c r="AM73" s="86">
        <v>0</v>
      </c>
      <c r="AN73" s="86">
        <v>0</v>
      </c>
      <c r="AO73" s="86">
        <v>0</v>
      </c>
      <c r="AP73" s="86">
        <v>0</v>
      </c>
      <c r="AQ73" s="86">
        <v>0</v>
      </c>
      <c r="AR73" s="86">
        <v>0</v>
      </c>
    </row>
    <row r="74" spans="1:44" x14ac:dyDescent="0.25">
      <c r="A74" s="111" t="s">
        <v>82</v>
      </c>
      <c r="B74" s="64">
        <v>554</v>
      </c>
      <c r="C74" s="64">
        <v>470</v>
      </c>
      <c r="D74" s="64">
        <v>84</v>
      </c>
      <c r="E74" s="64">
        <v>0</v>
      </c>
      <c r="F74" s="64">
        <v>1</v>
      </c>
      <c r="G74" s="64">
        <v>37</v>
      </c>
      <c r="H74" s="64">
        <v>46</v>
      </c>
      <c r="I74" s="64">
        <v>499</v>
      </c>
      <c r="J74" s="64">
        <v>55</v>
      </c>
      <c r="K74" s="64">
        <v>0</v>
      </c>
      <c r="L74" s="64">
        <v>1</v>
      </c>
      <c r="M74" s="64">
        <v>39</v>
      </c>
      <c r="N74" s="64">
        <v>15</v>
      </c>
      <c r="O74" s="64">
        <v>501</v>
      </c>
      <c r="P74" s="64">
        <v>53</v>
      </c>
      <c r="Q74" s="64">
        <v>0</v>
      </c>
      <c r="R74" s="64">
        <v>1</v>
      </c>
      <c r="S74" s="64">
        <v>37</v>
      </c>
      <c r="T74" s="64">
        <v>15</v>
      </c>
      <c r="U74" s="64">
        <v>491</v>
      </c>
      <c r="V74" s="64">
        <v>63</v>
      </c>
      <c r="W74" s="64">
        <v>0</v>
      </c>
      <c r="X74" s="64">
        <v>1</v>
      </c>
      <c r="Y74" s="64">
        <v>43</v>
      </c>
      <c r="Z74" s="64">
        <v>19</v>
      </c>
      <c r="AA74" s="64">
        <v>477</v>
      </c>
      <c r="AB74" s="64">
        <v>77</v>
      </c>
      <c r="AC74" s="64">
        <v>1</v>
      </c>
      <c r="AD74" s="64">
        <v>1</v>
      </c>
      <c r="AE74" s="64">
        <v>40</v>
      </c>
      <c r="AF74" s="64">
        <v>35</v>
      </c>
      <c r="AG74" s="64">
        <v>1</v>
      </c>
      <c r="AH74" s="64">
        <v>1</v>
      </c>
      <c r="AI74" s="64">
        <v>56</v>
      </c>
      <c r="AJ74" s="64">
        <v>66</v>
      </c>
      <c r="AK74" s="64">
        <v>10</v>
      </c>
      <c r="AL74" s="86">
        <v>42</v>
      </c>
      <c r="AM74" s="86">
        <v>39</v>
      </c>
      <c r="AN74" s="86">
        <v>3</v>
      </c>
      <c r="AO74" s="86">
        <v>0</v>
      </c>
      <c r="AP74" s="86">
        <v>0</v>
      </c>
      <c r="AQ74" s="86">
        <v>0</v>
      </c>
      <c r="AR74" s="86">
        <v>3</v>
      </c>
    </row>
    <row r="75" spans="1:44" x14ac:dyDescent="0.25">
      <c r="A75" s="116" t="s">
        <v>83</v>
      </c>
      <c r="B75" s="72">
        <v>6748</v>
      </c>
      <c r="C75" s="73">
        <v>6278</v>
      </c>
      <c r="D75" s="73">
        <v>470</v>
      </c>
      <c r="E75" s="73">
        <v>4</v>
      </c>
      <c r="F75" s="73">
        <v>6</v>
      </c>
      <c r="G75" s="65">
        <v>139</v>
      </c>
      <c r="H75" s="73">
        <v>321</v>
      </c>
      <c r="I75" s="73">
        <v>6574</v>
      </c>
      <c r="J75" s="73">
        <v>174</v>
      </c>
      <c r="K75" s="73">
        <v>3</v>
      </c>
      <c r="L75" s="73">
        <v>7</v>
      </c>
      <c r="M75" s="73">
        <v>114</v>
      </c>
      <c r="N75" s="73">
        <v>50</v>
      </c>
      <c r="O75" s="73">
        <v>6582</v>
      </c>
      <c r="P75" s="65">
        <v>166</v>
      </c>
      <c r="Q75" s="73">
        <v>6</v>
      </c>
      <c r="R75" s="65">
        <v>6</v>
      </c>
      <c r="S75" s="73">
        <v>117</v>
      </c>
      <c r="T75" s="73">
        <v>37</v>
      </c>
      <c r="U75" s="73">
        <v>6508</v>
      </c>
      <c r="V75" s="73">
        <v>240</v>
      </c>
      <c r="W75" s="73">
        <v>7</v>
      </c>
      <c r="X75" s="73">
        <v>7</v>
      </c>
      <c r="Y75" s="73">
        <v>150</v>
      </c>
      <c r="Z75" s="73">
        <v>76</v>
      </c>
      <c r="AA75" s="73">
        <v>6355</v>
      </c>
      <c r="AB75" s="73">
        <v>393</v>
      </c>
      <c r="AC75" s="73">
        <v>12</v>
      </c>
      <c r="AD75" s="73">
        <v>4</v>
      </c>
      <c r="AE75" s="73">
        <v>164</v>
      </c>
      <c r="AF75" s="73">
        <v>213</v>
      </c>
      <c r="AG75" s="73">
        <v>24</v>
      </c>
      <c r="AH75" s="73">
        <v>7</v>
      </c>
      <c r="AI75" s="73">
        <v>259</v>
      </c>
      <c r="AJ75" s="73">
        <v>470</v>
      </c>
      <c r="AK75" s="73">
        <v>19</v>
      </c>
      <c r="AL75" s="73">
        <v>42</v>
      </c>
      <c r="AM75" s="73">
        <v>39</v>
      </c>
      <c r="AN75" s="73">
        <v>3</v>
      </c>
      <c r="AO75" s="73">
        <v>0</v>
      </c>
      <c r="AP75" s="65">
        <v>0</v>
      </c>
      <c r="AQ75" s="73">
        <v>0</v>
      </c>
      <c r="AR75" s="64">
        <v>3</v>
      </c>
    </row>
    <row r="76" spans="1:44" x14ac:dyDescent="0.25">
      <c r="A76" s="406" t="s">
        <v>84</v>
      </c>
      <c r="B76" s="142">
        <f>1-(AG75+AH75+AI75+AJ75)/B75</f>
        <v>0.88737403675163007</v>
      </c>
      <c r="C76" s="77">
        <v>0.9303497332542976</v>
      </c>
      <c r="D76" s="77">
        <v>6.9650266745702433E-2</v>
      </c>
      <c r="E76" s="77"/>
      <c r="F76" s="77"/>
      <c r="G76" s="76"/>
      <c r="H76" s="75"/>
      <c r="I76" s="77">
        <v>0.97421458209839951</v>
      </c>
      <c r="J76" s="77">
        <v>2.5785417901600473E-2</v>
      </c>
      <c r="K76" s="77"/>
      <c r="L76" s="77"/>
      <c r="M76" s="77"/>
      <c r="N76" s="77"/>
      <c r="O76" s="77">
        <v>0.9754001185536455</v>
      </c>
      <c r="P76" s="77">
        <v>2.4599881446354475E-2</v>
      </c>
      <c r="Q76" s="77"/>
      <c r="R76" s="77"/>
      <c r="S76" s="77"/>
      <c r="T76" s="77"/>
      <c r="U76" s="77">
        <v>0.96443390634262005</v>
      </c>
      <c r="V76" s="77">
        <v>3.5566093657379963E-2</v>
      </c>
      <c r="W76" s="77"/>
      <c r="X76" s="77"/>
      <c r="Y76" s="77"/>
      <c r="Z76" s="77"/>
      <c r="AA76" s="77">
        <v>0.94176052163604029</v>
      </c>
      <c r="AB76" s="77">
        <v>5.8239478363959693E-2</v>
      </c>
      <c r="AC76" s="77"/>
      <c r="AD76" s="77"/>
      <c r="AE76" s="77"/>
      <c r="AF76" s="77"/>
      <c r="AG76" s="77">
        <v>3.5566093657379964E-3</v>
      </c>
      <c r="AH76" s="77">
        <v>1.037344398340249E-3</v>
      </c>
      <c r="AI76" s="77">
        <v>3.8381742738589214E-2</v>
      </c>
      <c r="AJ76" s="77">
        <v>6.9650266745702433E-2</v>
      </c>
      <c r="AK76" s="77"/>
      <c r="AL76" s="77"/>
      <c r="AM76" s="77">
        <v>0.9285714285714286</v>
      </c>
      <c r="AN76" s="77">
        <v>7.1428571428571425E-2</v>
      </c>
      <c r="AO76" s="143"/>
      <c r="AP76" s="143"/>
      <c r="AQ76" s="143"/>
      <c r="AR76" s="143"/>
    </row>
    <row r="77" spans="1:44"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spans="1:44"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spans="1:44"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spans="1:44" ht="18" customHeight="1" x14ac:dyDescent="0.25">
      <c r="A80" s="144" t="s">
        <v>103</v>
      </c>
      <c r="B80" s="145"/>
      <c r="C80" s="146"/>
      <c r="D80" s="146"/>
      <c r="E80" s="146"/>
      <c r="F80" s="146"/>
      <c r="G80" s="146"/>
      <c r="H80" s="146"/>
      <c r="I80" s="146"/>
      <c r="J80" s="146"/>
      <c r="K80" s="146"/>
      <c r="L80" s="146"/>
      <c r="M80" s="441" t="s">
        <v>54</v>
      </c>
      <c r="N80" s="442"/>
      <c r="O80" s="442"/>
      <c r="P80" s="442"/>
      <c r="Q80" s="147"/>
      <c r="R80" s="146"/>
      <c r="S80" s="146"/>
      <c r="T80" s="147"/>
      <c r="U80" s="7"/>
      <c r="V80" s="7"/>
      <c r="W80" s="7"/>
      <c r="X80" s="7"/>
      <c r="Y80" s="7"/>
      <c r="Z80" s="7"/>
      <c r="AA80" s="7"/>
      <c r="AB80" s="7"/>
      <c r="AC80" s="7"/>
      <c r="AD80" s="7"/>
      <c r="AE80" s="7"/>
      <c r="AF80" s="7"/>
      <c r="AG80" s="7"/>
      <c r="AH80" s="7"/>
      <c r="AI80" s="7"/>
      <c r="AJ80" s="7"/>
      <c r="AK80" s="7"/>
      <c r="AL80" s="7"/>
      <c r="AM80" s="7"/>
      <c r="AN80" s="7"/>
    </row>
    <row r="81" spans="1:40" s="7" customFormat="1" ht="77.25" customHeight="1" x14ac:dyDescent="0.25">
      <c r="A81" s="51" t="s">
        <v>0</v>
      </c>
      <c r="B81" s="17" t="s">
        <v>1</v>
      </c>
      <c r="C81" s="17" t="s">
        <v>2</v>
      </c>
      <c r="D81" s="17" t="s">
        <v>3</v>
      </c>
      <c r="E81" s="17" t="s">
        <v>7</v>
      </c>
      <c r="F81" s="17" t="s">
        <v>8</v>
      </c>
      <c r="G81" s="17" t="s">
        <v>12</v>
      </c>
      <c r="H81" s="17" t="s">
        <v>13</v>
      </c>
      <c r="I81" s="17" t="s">
        <v>86</v>
      </c>
      <c r="J81" s="17" t="s">
        <v>87</v>
      </c>
      <c r="K81" s="17" t="s">
        <v>22</v>
      </c>
      <c r="L81" s="17" t="s">
        <v>88</v>
      </c>
      <c r="M81" s="17" t="s">
        <v>65</v>
      </c>
      <c r="N81" s="17" t="s">
        <v>66</v>
      </c>
      <c r="O81" s="17" t="s">
        <v>67</v>
      </c>
      <c r="P81" s="17" t="s">
        <v>29</v>
      </c>
      <c r="Q81" s="17" t="s">
        <v>100</v>
      </c>
      <c r="R81" s="17" t="s">
        <v>30</v>
      </c>
      <c r="S81" s="17" t="s">
        <v>78</v>
      </c>
      <c r="T81" s="17" t="s">
        <v>92</v>
      </c>
    </row>
    <row r="82" spans="1:40" x14ac:dyDescent="0.25">
      <c r="A82" s="37" t="s">
        <v>68</v>
      </c>
      <c r="B82" s="97">
        <v>6115</v>
      </c>
      <c r="C82" s="148">
        <v>5710</v>
      </c>
      <c r="D82" s="148">
        <v>405</v>
      </c>
      <c r="E82" s="149">
        <v>5719</v>
      </c>
      <c r="F82" s="149">
        <v>396</v>
      </c>
      <c r="G82" s="149">
        <v>5725</v>
      </c>
      <c r="H82" s="149">
        <v>390</v>
      </c>
      <c r="I82" s="148">
        <v>5895</v>
      </c>
      <c r="J82" s="149">
        <v>220</v>
      </c>
      <c r="K82" s="149">
        <v>5575</v>
      </c>
      <c r="L82" s="149">
        <v>540</v>
      </c>
      <c r="M82" s="149">
        <v>19</v>
      </c>
      <c r="N82" s="148">
        <v>7</v>
      </c>
      <c r="O82" s="149">
        <v>285</v>
      </c>
      <c r="P82" s="149">
        <v>429</v>
      </c>
      <c r="Q82" s="149">
        <v>13</v>
      </c>
      <c r="R82" s="149">
        <v>0</v>
      </c>
      <c r="S82" s="149">
        <v>0</v>
      </c>
      <c r="T82" s="149">
        <v>0</v>
      </c>
      <c r="U82" s="7"/>
      <c r="V82" s="7"/>
      <c r="W82" s="7"/>
      <c r="X82" s="7"/>
      <c r="Y82" s="7"/>
      <c r="Z82" s="7"/>
      <c r="AA82" s="7"/>
      <c r="AB82" s="7"/>
      <c r="AC82" s="7"/>
      <c r="AD82" s="7"/>
      <c r="AE82" s="7"/>
      <c r="AF82" s="7"/>
      <c r="AG82" s="7"/>
      <c r="AH82" s="7"/>
      <c r="AI82" s="7"/>
      <c r="AJ82" s="7"/>
      <c r="AK82" s="7"/>
      <c r="AL82" s="7"/>
      <c r="AM82" s="7"/>
      <c r="AN82" s="7"/>
    </row>
    <row r="83" spans="1:40" x14ac:dyDescent="0.25">
      <c r="A83" s="37" t="s">
        <v>69</v>
      </c>
      <c r="B83" s="150">
        <v>433</v>
      </c>
      <c r="C83" s="151">
        <v>361</v>
      </c>
      <c r="D83" s="151">
        <v>72</v>
      </c>
      <c r="E83" s="152">
        <v>353</v>
      </c>
      <c r="F83" s="152">
        <v>80</v>
      </c>
      <c r="G83" s="152">
        <v>360</v>
      </c>
      <c r="H83" s="152">
        <v>73</v>
      </c>
      <c r="I83" s="152">
        <v>362</v>
      </c>
      <c r="J83" s="152">
        <v>71</v>
      </c>
      <c r="K83" s="152">
        <v>335</v>
      </c>
      <c r="L83" s="151">
        <v>98</v>
      </c>
      <c r="M83" s="152">
        <v>2</v>
      </c>
      <c r="N83" s="151">
        <v>2</v>
      </c>
      <c r="O83" s="152">
        <v>57</v>
      </c>
      <c r="P83" s="152">
        <v>50</v>
      </c>
      <c r="Q83" s="152">
        <v>4</v>
      </c>
      <c r="R83" s="152">
        <v>0</v>
      </c>
      <c r="S83" s="152">
        <v>0</v>
      </c>
      <c r="T83" s="151">
        <v>0</v>
      </c>
      <c r="U83" s="7"/>
      <c r="V83" s="7"/>
      <c r="W83" s="7"/>
      <c r="X83" s="7"/>
      <c r="Y83" s="7"/>
      <c r="Z83" s="7"/>
      <c r="AA83" s="7"/>
      <c r="AB83" s="7"/>
      <c r="AC83" s="7"/>
      <c r="AD83" s="7"/>
      <c r="AE83" s="7"/>
      <c r="AF83" s="7"/>
      <c r="AG83" s="7"/>
      <c r="AH83" s="7"/>
      <c r="AI83" s="7"/>
      <c r="AJ83" s="7"/>
      <c r="AK83" s="7"/>
      <c r="AL83" s="7"/>
      <c r="AM83" s="7"/>
      <c r="AN83" s="7"/>
    </row>
    <row r="84" spans="1:40" x14ac:dyDescent="0.25">
      <c r="A84" s="37" t="s">
        <v>89</v>
      </c>
      <c r="B84" s="153">
        <f>SUM(B82:B83)</f>
        <v>6548</v>
      </c>
      <c r="C84" s="154">
        <f t="shared" ref="C84:T84" si="6">SUM(C82:C83)</f>
        <v>6071</v>
      </c>
      <c r="D84" s="155">
        <f t="shared" si="6"/>
        <v>477</v>
      </c>
      <c r="E84" s="154">
        <f t="shared" si="6"/>
        <v>6072</v>
      </c>
      <c r="F84" s="156">
        <f t="shared" si="6"/>
        <v>476</v>
      </c>
      <c r="G84" s="156">
        <f t="shared" si="6"/>
        <v>6085</v>
      </c>
      <c r="H84" s="156">
        <f t="shared" si="6"/>
        <v>463</v>
      </c>
      <c r="I84" s="156">
        <f t="shared" si="6"/>
        <v>6257</v>
      </c>
      <c r="J84" s="156">
        <f t="shared" si="6"/>
        <v>291</v>
      </c>
      <c r="K84" s="156">
        <f t="shared" si="6"/>
        <v>5910</v>
      </c>
      <c r="L84" s="156">
        <f t="shared" si="6"/>
        <v>638</v>
      </c>
      <c r="M84" s="156">
        <f t="shared" si="6"/>
        <v>21</v>
      </c>
      <c r="N84" s="156">
        <f t="shared" si="6"/>
        <v>9</v>
      </c>
      <c r="O84" s="156">
        <f t="shared" si="6"/>
        <v>342</v>
      </c>
      <c r="P84" s="156">
        <f t="shared" si="6"/>
        <v>479</v>
      </c>
      <c r="Q84" s="156">
        <f t="shared" si="6"/>
        <v>17</v>
      </c>
      <c r="R84" s="149">
        <f t="shared" si="6"/>
        <v>0</v>
      </c>
      <c r="S84" s="149">
        <f t="shared" si="6"/>
        <v>0</v>
      </c>
      <c r="T84" s="148">
        <f t="shared" si="6"/>
        <v>0</v>
      </c>
      <c r="U84" s="7"/>
      <c r="V84" s="7"/>
      <c r="W84" s="7"/>
      <c r="X84" s="7"/>
      <c r="Y84" s="7"/>
      <c r="Z84" s="7"/>
      <c r="AA84" s="7"/>
      <c r="AB84" s="7"/>
      <c r="AC84" s="7"/>
      <c r="AD84" s="7"/>
      <c r="AE84" s="7"/>
      <c r="AF84" s="7"/>
      <c r="AG84" s="7"/>
      <c r="AH84" s="7"/>
      <c r="AI84" s="7"/>
      <c r="AJ84" s="7"/>
      <c r="AK84" s="7"/>
      <c r="AL84" s="7"/>
      <c r="AM84" s="7"/>
      <c r="AN84" s="7"/>
    </row>
    <row r="85" spans="1:40" x14ac:dyDescent="0.25">
      <c r="A85" s="407" t="s">
        <v>71</v>
      </c>
      <c r="B85" s="157">
        <v>0.87</v>
      </c>
      <c r="C85" s="333">
        <f>C84/B84</f>
        <v>0.92715332926084304</v>
      </c>
      <c r="D85" s="334">
        <f>D84/B84</f>
        <v>7.2846670739156988E-2</v>
      </c>
      <c r="E85" s="333">
        <f>E84/B84</f>
        <v>0.92730604764813684</v>
      </c>
      <c r="F85" s="335">
        <f>F84/B84</f>
        <v>7.269395235186317E-2</v>
      </c>
      <c r="G85" s="335">
        <f>G84/B84</f>
        <v>0.92929138668295663</v>
      </c>
      <c r="H85" s="335">
        <f>H84/B84</f>
        <v>7.0708613317043367E-2</v>
      </c>
      <c r="I85" s="335">
        <f>I84/B84</f>
        <v>0.95555894929749541</v>
      </c>
      <c r="J85" s="335">
        <f>J84/B84</f>
        <v>4.4441050702504578E-2</v>
      </c>
      <c r="K85" s="335">
        <f>K84/B84</f>
        <v>0.90256566890653633</v>
      </c>
      <c r="L85" s="335">
        <f>L84/B84</f>
        <v>9.7434331093463653E-2</v>
      </c>
      <c r="M85" s="335">
        <f>M84/B84</f>
        <v>3.2070861331704339E-3</v>
      </c>
      <c r="N85" s="335">
        <f>N84/B84</f>
        <v>1.3744654856444715E-3</v>
      </c>
      <c r="O85" s="335">
        <f>O84/B84</f>
        <v>5.2229688454489921E-2</v>
      </c>
      <c r="P85" s="335">
        <f>P84/B84</f>
        <v>7.3152107513744652E-2</v>
      </c>
      <c r="Q85" s="335">
        <f>Q84/B84</f>
        <v>2.5962125839951132E-3</v>
      </c>
      <c r="R85" s="158" t="s">
        <v>104</v>
      </c>
      <c r="S85" s="158" t="s">
        <v>104</v>
      </c>
      <c r="T85" s="159" t="s">
        <v>104</v>
      </c>
      <c r="U85" s="7"/>
      <c r="V85" s="7"/>
      <c r="W85" s="7"/>
      <c r="X85" s="7"/>
      <c r="Y85" s="7"/>
      <c r="Z85" s="7"/>
      <c r="AA85" s="7"/>
      <c r="AB85" s="7"/>
      <c r="AC85" s="7"/>
      <c r="AD85" s="7"/>
      <c r="AE85" s="7"/>
      <c r="AF85" s="7"/>
      <c r="AG85" s="7"/>
      <c r="AH85" s="7"/>
      <c r="AI85" s="7"/>
      <c r="AJ85" s="7"/>
      <c r="AK85" s="7"/>
      <c r="AL85" s="7"/>
      <c r="AM85" s="7"/>
      <c r="AN85" s="7"/>
    </row>
    <row r="86" spans="1:40" x14ac:dyDescent="0.25">
      <c r="A86" s="160"/>
      <c r="B86" s="161"/>
      <c r="C86" s="162"/>
      <c r="D86" s="162"/>
      <c r="E86" s="163"/>
      <c r="F86" s="163"/>
      <c r="G86" s="163"/>
      <c r="H86" s="163"/>
      <c r="I86" s="163"/>
      <c r="J86" s="163"/>
      <c r="K86" s="163"/>
      <c r="L86" s="163"/>
      <c r="M86" s="443" t="s">
        <v>54</v>
      </c>
      <c r="N86" s="444"/>
      <c r="O86" s="444"/>
      <c r="P86" s="444"/>
      <c r="Q86" s="445"/>
      <c r="R86" s="163"/>
      <c r="S86" s="163"/>
      <c r="T86" s="162"/>
      <c r="U86" s="7"/>
      <c r="V86" s="7"/>
      <c r="W86" s="7"/>
      <c r="X86" s="7"/>
      <c r="Y86" s="7"/>
      <c r="Z86" s="7"/>
      <c r="AA86" s="7"/>
      <c r="AB86" s="7"/>
      <c r="AC86" s="7"/>
      <c r="AD86" s="7"/>
      <c r="AE86" s="7"/>
      <c r="AF86" s="7"/>
      <c r="AG86" s="7"/>
      <c r="AH86" s="7"/>
      <c r="AI86" s="7"/>
      <c r="AJ86" s="7"/>
      <c r="AK86" s="7"/>
      <c r="AL86" s="7"/>
      <c r="AM86" s="7"/>
      <c r="AN86" s="7"/>
    </row>
    <row r="87" spans="1:40" x14ac:dyDescent="0.25">
      <c r="A87" s="160"/>
      <c r="B87" s="164"/>
      <c r="C87" s="165"/>
      <c r="E87" s="165"/>
      <c r="F87" s="166"/>
      <c r="G87" s="166"/>
      <c r="H87" s="166"/>
      <c r="I87" s="166"/>
      <c r="J87" s="166"/>
      <c r="K87" s="166"/>
      <c r="L87" s="166"/>
      <c r="M87" s="166"/>
      <c r="N87" s="166"/>
      <c r="O87" s="166"/>
      <c r="P87" s="166"/>
      <c r="Q87" s="166"/>
      <c r="R87" s="166"/>
      <c r="S87" s="166"/>
      <c r="T87" s="165"/>
      <c r="U87" s="7"/>
      <c r="V87" s="7"/>
      <c r="W87" s="7"/>
      <c r="X87" s="7"/>
      <c r="Y87" s="7"/>
      <c r="Z87" s="7"/>
      <c r="AA87" s="7"/>
      <c r="AB87" s="7"/>
      <c r="AC87" s="7"/>
      <c r="AD87" s="7"/>
      <c r="AE87" s="7"/>
      <c r="AF87" s="7"/>
      <c r="AG87" s="7"/>
      <c r="AH87" s="7"/>
      <c r="AI87" s="7"/>
      <c r="AJ87" s="7"/>
      <c r="AK87" s="7"/>
      <c r="AL87" s="7"/>
      <c r="AM87" s="7"/>
      <c r="AN87" s="7"/>
    </row>
    <row r="88" spans="1:40" x14ac:dyDescent="0.25">
      <c r="A88" s="111" t="s">
        <v>81</v>
      </c>
      <c r="B88" s="97">
        <v>6357</v>
      </c>
      <c r="C88" s="148">
        <v>5785</v>
      </c>
      <c r="D88" s="148">
        <v>572</v>
      </c>
      <c r="E88" s="149">
        <v>6256</v>
      </c>
      <c r="F88" s="149">
        <v>101</v>
      </c>
      <c r="G88" s="149">
        <v>6258</v>
      </c>
      <c r="H88" s="149">
        <v>99</v>
      </c>
      <c r="I88" s="149">
        <v>6207</v>
      </c>
      <c r="J88" s="149">
        <v>150</v>
      </c>
      <c r="K88" s="149">
        <v>5906</v>
      </c>
      <c r="L88" s="149">
        <v>451</v>
      </c>
      <c r="M88" s="149">
        <v>20</v>
      </c>
      <c r="N88" s="149">
        <v>7</v>
      </c>
      <c r="O88" s="149">
        <v>176</v>
      </c>
      <c r="P88" s="149">
        <v>610</v>
      </c>
      <c r="Q88" s="149">
        <v>7</v>
      </c>
      <c r="R88" s="149">
        <v>0</v>
      </c>
      <c r="S88" s="149">
        <v>0</v>
      </c>
      <c r="T88" s="148">
        <v>0</v>
      </c>
      <c r="U88" s="7"/>
      <c r="V88" s="7"/>
      <c r="W88" s="7"/>
      <c r="X88" s="7"/>
      <c r="Y88" s="7"/>
      <c r="Z88" s="7"/>
      <c r="AA88" s="7"/>
      <c r="AB88" s="7"/>
      <c r="AC88" s="7"/>
      <c r="AD88" s="7"/>
      <c r="AE88" s="7"/>
      <c r="AF88" s="7"/>
      <c r="AG88" s="7"/>
      <c r="AH88" s="7"/>
      <c r="AI88" s="7"/>
      <c r="AJ88" s="7"/>
      <c r="AK88" s="7"/>
      <c r="AL88" s="7"/>
      <c r="AM88" s="7"/>
      <c r="AN88" s="7"/>
    </row>
    <row r="89" spans="1:40" x14ac:dyDescent="0.25">
      <c r="A89" s="111" t="s">
        <v>82</v>
      </c>
      <c r="B89" s="150">
        <v>534</v>
      </c>
      <c r="C89" s="151">
        <v>459</v>
      </c>
      <c r="D89" s="151">
        <v>75</v>
      </c>
      <c r="E89" s="152">
        <v>483</v>
      </c>
      <c r="F89" s="152">
        <v>51</v>
      </c>
      <c r="G89" s="152">
        <v>481</v>
      </c>
      <c r="H89" s="152">
        <v>53</v>
      </c>
      <c r="I89" s="152">
        <v>466</v>
      </c>
      <c r="J89" s="152">
        <v>68</v>
      </c>
      <c r="K89" s="152">
        <v>447</v>
      </c>
      <c r="L89" s="152">
        <v>87</v>
      </c>
      <c r="M89" s="152">
        <v>2</v>
      </c>
      <c r="N89" s="152">
        <v>4</v>
      </c>
      <c r="O89" s="152">
        <v>52</v>
      </c>
      <c r="P89" s="152">
        <v>55</v>
      </c>
      <c r="Q89" s="152">
        <v>6</v>
      </c>
      <c r="R89" s="152">
        <v>27</v>
      </c>
      <c r="S89" s="152">
        <v>21</v>
      </c>
      <c r="T89" s="151">
        <v>6</v>
      </c>
      <c r="U89" s="7"/>
      <c r="V89" s="7"/>
      <c r="W89" s="7"/>
      <c r="X89" s="7"/>
      <c r="Y89" s="7"/>
      <c r="Z89" s="7"/>
      <c r="AA89" s="7"/>
      <c r="AB89" s="7"/>
      <c r="AC89" s="7"/>
      <c r="AD89" s="7"/>
      <c r="AE89" s="7"/>
      <c r="AF89" s="7"/>
      <c r="AG89" s="7"/>
      <c r="AH89" s="7"/>
      <c r="AI89" s="7"/>
      <c r="AJ89" s="7"/>
      <c r="AK89" s="7"/>
      <c r="AL89" s="7"/>
      <c r="AM89" s="7"/>
      <c r="AN89" s="7"/>
    </row>
    <row r="90" spans="1:40" x14ac:dyDescent="0.25">
      <c r="A90" s="111" t="s">
        <v>83</v>
      </c>
      <c r="B90" s="153">
        <f>SUM(B88:B89)</f>
        <v>6891</v>
      </c>
      <c r="C90" s="154">
        <f t="shared" ref="C90:T90" si="7">SUM(C88:C89)</f>
        <v>6244</v>
      </c>
      <c r="D90" s="155">
        <f t="shared" si="7"/>
        <v>647</v>
      </c>
      <c r="E90" s="154">
        <f t="shared" si="7"/>
        <v>6739</v>
      </c>
      <c r="F90" s="156">
        <f t="shared" si="7"/>
        <v>152</v>
      </c>
      <c r="G90" s="156">
        <f t="shared" si="7"/>
        <v>6739</v>
      </c>
      <c r="H90" s="156">
        <f t="shared" si="7"/>
        <v>152</v>
      </c>
      <c r="I90" s="156">
        <f t="shared" si="7"/>
        <v>6673</v>
      </c>
      <c r="J90" s="156">
        <f t="shared" si="7"/>
        <v>218</v>
      </c>
      <c r="K90" s="156">
        <f t="shared" si="7"/>
        <v>6353</v>
      </c>
      <c r="L90" s="156">
        <f t="shared" si="7"/>
        <v>538</v>
      </c>
      <c r="M90" s="156">
        <f t="shared" si="7"/>
        <v>22</v>
      </c>
      <c r="N90" s="156">
        <f t="shared" si="7"/>
        <v>11</v>
      </c>
      <c r="O90" s="156">
        <f t="shared" si="7"/>
        <v>228</v>
      </c>
      <c r="P90" s="156">
        <f t="shared" si="7"/>
        <v>665</v>
      </c>
      <c r="Q90" s="156">
        <f t="shared" si="7"/>
        <v>13</v>
      </c>
      <c r="R90" s="156">
        <f t="shared" si="7"/>
        <v>27</v>
      </c>
      <c r="S90" s="156">
        <f t="shared" si="7"/>
        <v>21</v>
      </c>
      <c r="T90" s="154">
        <f t="shared" si="7"/>
        <v>6</v>
      </c>
      <c r="U90" s="7"/>
      <c r="V90" s="7"/>
      <c r="W90" s="7"/>
      <c r="X90" s="7"/>
      <c r="Y90" s="7"/>
      <c r="Z90" s="7"/>
      <c r="AA90" s="7"/>
      <c r="AB90" s="7"/>
      <c r="AC90" s="7"/>
      <c r="AD90" s="7"/>
      <c r="AE90" s="7"/>
      <c r="AF90" s="7"/>
      <c r="AG90" s="7"/>
      <c r="AH90" s="7"/>
      <c r="AI90" s="7"/>
      <c r="AJ90" s="7"/>
      <c r="AK90" s="7"/>
      <c r="AL90" s="7"/>
      <c r="AM90" s="7"/>
      <c r="AN90" s="7"/>
    </row>
    <row r="91" spans="1:40" x14ac:dyDescent="0.25">
      <c r="A91" s="407" t="s">
        <v>84</v>
      </c>
      <c r="B91" s="167">
        <f>1-(M90+N90+O90+P90)/B90</f>
        <v>0.86562182556958356</v>
      </c>
      <c r="C91" s="333">
        <f>C90/B90</f>
        <v>0.90610941808155565</v>
      </c>
      <c r="D91" s="334">
        <f>D90/B90</f>
        <v>9.3890581918444349E-2</v>
      </c>
      <c r="E91" s="336">
        <f>E90/B90</f>
        <v>0.97794224350602232</v>
      </c>
      <c r="F91" s="334">
        <f>F90/B90</f>
        <v>2.2057756493977652E-2</v>
      </c>
      <c r="G91" s="337">
        <f>G90/B90</f>
        <v>0.97794224350602232</v>
      </c>
      <c r="H91" s="337">
        <f>H90/B90</f>
        <v>2.2057756493977652E-2</v>
      </c>
      <c r="I91" s="337">
        <f>I90/B90</f>
        <v>0.96836453344942675</v>
      </c>
      <c r="J91" s="335">
        <f>J90/B90</f>
        <v>3.1635466550573213E-2</v>
      </c>
      <c r="K91" s="337">
        <f>K90/B90</f>
        <v>0.92192715135684222</v>
      </c>
      <c r="L91" s="337">
        <f>L90/B90</f>
        <v>7.8072848643157736E-2</v>
      </c>
      <c r="M91" s="335">
        <f>M90/B90</f>
        <v>3.1925700188651864E-3</v>
      </c>
      <c r="N91" s="335">
        <f>N90/B90</f>
        <v>1.5962850094325932E-3</v>
      </c>
      <c r="O91" s="337">
        <f>O90/B90</f>
        <v>3.3086634740966479E-2</v>
      </c>
      <c r="P91" s="335">
        <f>P90/B90</f>
        <v>9.6502684661152222E-2</v>
      </c>
      <c r="Q91" s="335">
        <f>Q90/B90</f>
        <v>1.8865186475112464E-3</v>
      </c>
      <c r="R91" s="335"/>
      <c r="S91" s="337">
        <f>S90/R90</f>
        <v>0.77777777777777779</v>
      </c>
      <c r="T91" s="336">
        <f>T90/R90</f>
        <v>0.22222222222222221</v>
      </c>
      <c r="U91" s="7"/>
      <c r="V91" s="7"/>
      <c r="W91" s="7"/>
      <c r="X91" s="7"/>
      <c r="Y91" s="7"/>
      <c r="Z91" s="7"/>
      <c r="AA91" s="7"/>
      <c r="AB91" s="7"/>
      <c r="AC91" s="7"/>
      <c r="AD91" s="7"/>
      <c r="AE91" s="7"/>
      <c r="AF91" s="7"/>
      <c r="AG91" s="7"/>
      <c r="AH91" s="7"/>
      <c r="AI91" s="7"/>
      <c r="AJ91" s="7"/>
      <c r="AK91" s="7"/>
      <c r="AL91" s="7"/>
      <c r="AM91" s="7"/>
      <c r="AN91" s="7"/>
    </row>
    <row r="92" spans="1:40" x14ac:dyDescent="0.25">
      <c r="A92" s="168"/>
      <c r="B92" s="169"/>
      <c r="C92" s="170"/>
      <c r="D92" s="170"/>
      <c r="E92" s="170"/>
      <c r="F92" s="170"/>
      <c r="G92" s="170"/>
      <c r="H92" s="170"/>
      <c r="I92" s="170"/>
      <c r="J92" s="170"/>
      <c r="K92" s="170"/>
      <c r="L92" s="170"/>
      <c r="M92" s="170"/>
      <c r="N92" s="170"/>
      <c r="O92" s="170"/>
      <c r="P92" s="170"/>
      <c r="Q92" s="170"/>
      <c r="R92" s="170"/>
      <c r="S92" s="170"/>
      <c r="T92" s="170"/>
      <c r="U92" s="171"/>
      <c r="V92" s="171"/>
      <c r="W92" s="171"/>
      <c r="X92" s="171"/>
      <c r="Y92" s="171"/>
      <c r="Z92" s="171"/>
      <c r="AA92" s="171"/>
      <c r="AB92" s="7"/>
      <c r="AC92" s="7"/>
      <c r="AD92" s="7"/>
      <c r="AE92" s="7"/>
      <c r="AF92" s="7"/>
      <c r="AG92" s="7"/>
      <c r="AH92" s="7"/>
      <c r="AI92" s="7"/>
      <c r="AJ92" s="7"/>
      <c r="AK92" s="7"/>
      <c r="AL92" s="7"/>
      <c r="AM92" s="7"/>
      <c r="AN92" s="7"/>
    </row>
    <row r="93" spans="1:40"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spans="1:40" x14ac:dyDescent="0.25">
      <c r="A94" s="172"/>
      <c r="B94" s="173"/>
      <c r="C94" s="173"/>
      <c r="D94" s="173"/>
      <c r="E94" s="173"/>
      <c r="F94" s="173"/>
      <c r="G94" s="173"/>
      <c r="H94" s="173"/>
      <c r="I94" s="173"/>
      <c r="J94" s="173"/>
      <c r="K94" s="173"/>
      <c r="L94" s="173"/>
      <c r="M94" s="173"/>
      <c r="N94" s="173"/>
      <c r="O94" s="173"/>
      <c r="P94" s="173"/>
      <c r="Q94" s="173"/>
      <c r="R94" s="173"/>
      <c r="S94" s="173"/>
      <c r="T94" s="173"/>
      <c r="U94" s="7"/>
      <c r="V94" s="7"/>
      <c r="W94" s="7"/>
      <c r="X94" s="7"/>
      <c r="Y94" s="7"/>
      <c r="Z94" s="7"/>
      <c r="AA94" s="7"/>
      <c r="AB94" s="7"/>
      <c r="AC94" s="7"/>
      <c r="AD94" s="7"/>
      <c r="AE94" s="7"/>
      <c r="AF94" s="7"/>
      <c r="AG94" s="7"/>
      <c r="AH94" s="7"/>
      <c r="AI94" s="7"/>
      <c r="AJ94" s="7"/>
      <c r="AK94" s="7"/>
      <c r="AL94" s="7"/>
      <c r="AM94" s="7"/>
      <c r="AN94" s="7"/>
    </row>
    <row r="95" spans="1:40" x14ac:dyDescent="0.25">
      <c r="A95" s="174" t="s">
        <v>105</v>
      </c>
      <c r="B95" s="175"/>
      <c r="C95" s="176"/>
      <c r="D95" s="176"/>
      <c r="E95" s="176"/>
      <c r="F95" s="176"/>
      <c r="G95" s="176"/>
      <c r="H95" s="176"/>
      <c r="I95" s="176"/>
      <c r="J95" s="176"/>
      <c r="K95" s="176"/>
      <c r="L95" s="176"/>
      <c r="M95" s="446" t="s">
        <v>54</v>
      </c>
      <c r="N95" s="447"/>
      <c r="O95" s="447"/>
      <c r="P95" s="447"/>
      <c r="Q95" s="448"/>
      <c r="R95" s="176"/>
      <c r="S95" s="176"/>
      <c r="T95" s="177"/>
      <c r="U95" s="7"/>
      <c r="V95" s="7"/>
      <c r="W95" s="7"/>
      <c r="X95" s="7"/>
      <c r="Y95" s="7"/>
      <c r="Z95" s="7"/>
      <c r="AA95" s="7"/>
      <c r="AB95" s="7"/>
      <c r="AC95" s="7"/>
      <c r="AD95" s="7"/>
      <c r="AE95" s="7"/>
      <c r="AF95" s="7"/>
      <c r="AG95" s="7"/>
      <c r="AH95" s="7"/>
      <c r="AI95" s="7"/>
      <c r="AJ95" s="7"/>
      <c r="AK95" s="7"/>
      <c r="AL95" s="7"/>
      <c r="AM95" s="7"/>
      <c r="AN95" s="7"/>
    </row>
    <row r="96" spans="1:40" s="7" customFormat="1" ht="74.25" customHeight="1" x14ac:dyDescent="0.25">
      <c r="A96" s="51" t="s">
        <v>0</v>
      </c>
      <c r="B96" s="17" t="s">
        <v>1</v>
      </c>
      <c r="C96" s="17" t="s">
        <v>2</v>
      </c>
      <c r="D96" s="17" t="s">
        <v>3</v>
      </c>
      <c r="E96" s="17" t="s">
        <v>7</v>
      </c>
      <c r="F96" s="17" t="s">
        <v>8</v>
      </c>
      <c r="G96" s="17" t="s">
        <v>12</v>
      </c>
      <c r="H96" s="17" t="s">
        <v>13</v>
      </c>
      <c r="I96" s="17" t="s">
        <v>86</v>
      </c>
      <c r="J96" s="17" t="s">
        <v>87</v>
      </c>
      <c r="K96" s="17" t="s">
        <v>22</v>
      </c>
      <c r="L96" s="17" t="s">
        <v>88</v>
      </c>
      <c r="M96" s="17" t="s">
        <v>65</v>
      </c>
      <c r="N96" s="17" t="s">
        <v>66</v>
      </c>
      <c r="O96" s="17" t="s">
        <v>67</v>
      </c>
      <c r="P96" s="17" t="s">
        <v>29</v>
      </c>
      <c r="Q96" s="17" t="s">
        <v>100</v>
      </c>
      <c r="R96" s="17" t="s">
        <v>30</v>
      </c>
      <c r="S96" s="17" t="s">
        <v>78</v>
      </c>
      <c r="T96" s="17" t="s">
        <v>92</v>
      </c>
    </row>
    <row r="97" spans="1:40" x14ac:dyDescent="0.25">
      <c r="A97" s="37" t="s">
        <v>68</v>
      </c>
      <c r="B97" s="98">
        <v>6275</v>
      </c>
      <c r="C97" s="149">
        <v>5745</v>
      </c>
      <c r="D97" s="149">
        <v>530</v>
      </c>
      <c r="E97" s="149">
        <v>5766</v>
      </c>
      <c r="F97" s="149">
        <v>509</v>
      </c>
      <c r="G97" s="149">
        <v>5728</v>
      </c>
      <c r="H97" s="149">
        <v>547</v>
      </c>
      <c r="I97" s="149">
        <v>5992</v>
      </c>
      <c r="J97" s="149">
        <v>283</v>
      </c>
      <c r="K97" s="149">
        <v>5546</v>
      </c>
      <c r="L97" s="149">
        <v>729</v>
      </c>
      <c r="M97" s="149">
        <v>33</v>
      </c>
      <c r="N97" s="149">
        <v>8</v>
      </c>
      <c r="O97" s="149">
        <v>319</v>
      </c>
      <c r="P97" s="149">
        <v>655</v>
      </c>
      <c r="Q97" s="149">
        <v>50</v>
      </c>
      <c r="R97" s="149">
        <v>0</v>
      </c>
      <c r="S97" s="149">
        <v>0</v>
      </c>
      <c r="T97" s="148">
        <v>0</v>
      </c>
      <c r="U97" s="7"/>
      <c r="V97" s="7"/>
      <c r="W97" s="7"/>
      <c r="X97" s="7"/>
      <c r="Y97" s="7"/>
      <c r="Z97" s="7"/>
      <c r="AA97" s="7"/>
      <c r="AB97" s="7"/>
      <c r="AC97" s="7"/>
      <c r="AD97" s="7"/>
      <c r="AE97" s="7"/>
      <c r="AF97" s="7"/>
      <c r="AG97" s="7"/>
      <c r="AH97" s="7"/>
      <c r="AI97" s="7"/>
      <c r="AJ97" s="7"/>
      <c r="AK97" s="7"/>
      <c r="AL97" s="7"/>
      <c r="AM97" s="7"/>
      <c r="AN97" s="7"/>
    </row>
    <row r="98" spans="1:40" x14ac:dyDescent="0.25">
      <c r="A98" s="37" t="s">
        <v>69</v>
      </c>
      <c r="B98" s="150">
        <v>420</v>
      </c>
      <c r="C98" s="152">
        <v>374</v>
      </c>
      <c r="D98" s="151">
        <v>46</v>
      </c>
      <c r="E98" s="152">
        <v>373</v>
      </c>
      <c r="F98" s="152">
        <v>47</v>
      </c>
      <c r="G98" s="152">
        <v>357</v>
      </c>
      <c r="H98" s="152">
        <v>63</v>
      </c>
      <c r="I98" s="151">
        <v>370</v>
      </c>
      <c r="J98" s="152">
        <v>50</v>
      </c>
      <c r="K98" s="152">
        <v>324</v>
      </c>
      <c r="L98" s="151">
        <v>96</v>
      </c>
      <c r="M98" s="152">
        <v>5</v>
      </c>
      <c r="N98" s="152">
        <v>4</v>
      </c>
      <c r="O98" s="152">
        <v>41</v>
      </c>
      <c r="P98" s="152">
        <v>62</v>
      </c>
      <c r="Q98" s="152">
        <v>1</v>
      </c>
      <c r="R98" s="152">
        <v>0</v>
      </c>
      <c r="S98" s="151">
        <v>0</v>
      </c>
      <c r="T98" s="151">
        <v>0</v>
      </c>
      <c r="U98" s="7"/>
      <c r="V98" s="7"/>
      <c r="W98" s="7"/>
      <c r="X98" s="7"/>
      <c r="Y98" s="7"/>
      <c r="Z98" s="7"/>
      <c r="AA98" s="7"/>
      <c r="AB98" s="7"/>
      <c r="AC98" s="7"/>
      <c r="AD98" s="7"/>
      <c r="AE98" s="7"/>
      <c r="AF98" s="7"/>
      <c r="AG98" s="7"/>
      <c r="AH98" s="7"/>
      <c r="AI98" s="7"/>
      <c r="AJ98" s="7"/>
      <c r="AK98" s="7"/>
      <c r="AL98" s="7"/>
      <c r="AM98" s="7"/>
      <c r="AN98" s="7"/>
    </row>
    <row r="99" spans="1:40" x14ac:dyDescent="0.25">
      <c r="A99" s="39" t="s">
        <v>89</v>
      </c>
      <c r="B99" s="178">
        <f>SUM(B97:B98)</f>
        <v>6695</v>
      </c>
      <c r="C99" s="179">
        <f t="shared" ref="C99:T99" si="8">SUM(C97:C98)</f>
        <v>6119</v>
      </c>
      <c r="D99" s="180">
        <f t="shared" si="8"/>
        <v>576</v>
      </c>
      <c r="E99" s="180">
        <f t="shared" si="8"/>
        <v>6139</v>
      </c>
      <c r="F99" s="179">
        <f t="shared" si="8"/>
        <v>556</v>
      </c>
      <c r="G99" s="179">
        <f t="shared" si="8"/>
        <v>6085</v>
      </c>
      <c r="H99" s="179">
        <f t="shared" si="8"/>
        <v>610</v>
      </c>
      <c r="I99" s="180">
        <f t="shared" si="8"/>
        <v>6362</v>
      </c>
      <c r="J99" s="179">
        <f t="shared" si="8"/>
        <v>333</v>
      </c>
      <c r="K99" s="179">
        <f t="shared" si="8"/>
        <v>5870</v>
      </c>
      <c r="L99" s="180">
        <f t="shared" si="8"/>
        <v>825</v>
      </c>
      <c r="M99" s="180">
        <f t="shared" si="8"/>
        <v>38</v>
      </c>
      <c r="N99" s="179">
        <f t="shared" si="8"/>
        <v>12</v>
      </c>
      <c r="O99" s="179">
        <f t="shared" si="8"/>
        <v>360</v>
      </c>
      <c r="P99" s="179">
        <f t="shared" si="8"/>
        <v>717</v>
      </c>
      <c r="Q99" s="179">
        <f t="shared" si="8"/>
        <v>51</v>
      </c>
      <c r="R99" s="149">
        <f t="shared" si="8"/>
        <v>0</v>
      </c>
      <c r="S99" s="148">
        <f t="shared" si="8"/>
        <v>0</v>
      </c>
      <c r="T99" s="148">
        <f t="shared" si="8"/>
        <v>0</v>
      </c>
      <c r="U99" s="7"/>
      <c r="V99" s="7"/>
      <c r="W99" s="7"/>
      <c r="X99" s="7"/>
      <c r="Y99" s="7"/>
      <c r="Z99" s="7"/>
      <c r="AA99" s="7"/>
      <c r="AB99" s="7"/>
      <c r="AC99" s="7"/>
      <c r="AD99" s="7"/>
      <c r="AE99" s="7"/>
      <c r="AF99" s="7"/>
      <c r="AG99" s="7"/>
      <c r="AH99" s="7"/>
      <c r="AI99" s="7"/>
      <c r="AJ99" s="7"/>
      <c r="AK99" s="7"/>
      <c r="AL99" s="7"/>
      <c r="AM99" s="7"/>
      <c r="AN99" s="7"/>
    </row>
    <row r="100" spans="1:40" x14ac:dyDescent="0.25">
      <c r="A100" s="408" t="s">
        <v>71</v>
      </c>
      <c r="B100" s="181">
        <v>0.83199999999999996</v>
      </c>
      <c r="C100" s="122">
        <f>C99/B99</f>
        <v>0.91396564600448094</v>
      </c>
      <c r="D100" s="122">
        <f>D99/B99</f>
        <v>8.603435399551905E-2</v>
      </c>
      <c r="E100" s="122">
        <f>E99/B99</f>
        <v>0.91695294996265875</v>
      </c>
      <c r="F100" s="122">
        <f>F99/B99</f>
        <v>8.3047050037341294E-2</v>
      </c>
      <c r="G100" s="122">
        <f>G99/B99</f>
        <v>0.90888722927557875</v>
      </c>
      <c r="H100" s="122">
        <f>H99/B99</f>
        <v>9.1112770724421213E-2</v>
      </c>
      <c r="I100" s="122">
        <f>I99/B99</f>
        <v>0.9502613890963405</v>
      </c>
      <c r="J100" s="122">
        <f>J99/B99</f>
        <v>4.9738610903659448E-2</v>
      </c>
      <c r="K100" s="122">
        <f>K99/B99</f>
        <v>0.87677371172516805</v>
      </c>
      <c r="L100" s="122">
        <f>L99/B99</f>
        <v>0.12322628827483197</v>
      </c>
      <c r="M100" s="122">
        <f>M99/B99</f>
        <v>5.6758775205377147E-3</v>
      </c>
      <c r="N100" s="122">
        <f>N99/B99</f>
        <v>1.7923823749066467E-3</v>
      </c>
      <c r="O100" s="122">
        <f>O99/B99</f>
        <v>5.3771471247199401E-2</v>
      </c>
      <c r="P100" s="122">
        <f>P99/B99</f>
        <v>0.10709484690067214</v>
      </c>
      <c r="Q100" s="122">
        <f>Q99/B99</f>
        <v>7.617625093353249E-3</v>
      </c>
      <c r="R100" s="182" t="s">
        <v>104</v>
      </c>
      <c r="S100" s="182" t="s">
        <v>104</v>
      </c>
      <c r="T100" s="183" t="s">
        <v>104</v>
      </c>
      <c r="U100" s="7"/>
      <c r="V100" s="7"/>
      <c r="W100" s="7"/>
      <c r="X100" s="7"/>
      <c r="Y100" s="7"/>
      <c r="Z100" s="7"/>
      <c r="AA100" s="7"/>
      <c r="AB100" s="7"/>
      <c r="AC100" s="7"/>
      <c r="AD100" s="7"/>
      <c r="AE100" s="7"/>
      <c r="AF100" s="7"/>
      <c r="AG100" s="7"/>
      <c r="AH100" s="7"/>
      <c r="AI100" s="7"/>
      <c r="AJ100" s="7"/>
      <c r="AK100" s="7"/>
      <c r="AL100" s="7"/>
      <c r="AM100" s="7"/>
      <c r="AN100" s="7"/>
    </row>
    <row r="101" spans="1:40" x14ac:dyDescent="0.25">
      <c r="A101" s="184"/>
      <c r="B101" s="185"/>
      <c r="C101" s="184"/>
      <c r="D101" s="184"/>
      <c r="E101" s="184"/>
      <c r="F101" s="184"/>
      <c r="G101" s="184"/>
      <c r="H101" s="184"/>
      <c r="I101" s="184"/>
      <c r="J101" s="184"/>
      <c r="K101" s="184"/>
      <c r="L101" s="184"/>
      <c r="M101" s="443" t="s">
        <v>54</v>
      </c>
      <c r="N101" s="444"/>
      <c r="O101" s="444"/>
      <c r="P101" s="444"/>
      <c r="Q101" s="445"/>
      <c r="R101" s="163"/>
      <c r="S101" s="186"/>
      <c r="T101" s="186"/>
      <c r="U101" s="7"/>
      <c r="V101" s="7"/>
      <c r="W101" s="7"/>
      <c r="X101" s="7"/>
      <c r="Y101" s="7"/>
      <c r="Z101" s="7"/>
      <c r="AA101" s="7"/>
      <c r="AB101" s="7"/>
      <c r="AC101" s="7"/>
      <c r="AD101" s="7"/>
      <c r="AE101" s="7"/>
      <c r="AF101" s="7"/>
      <c r="AG101" s="7"/>
      <c r="AH101" s="7"/>
      <c r="AI101" s="7"/>
      <c r="AJ101" s="7"/>
      <c r="AK101" s="7"/>
      <c r="AL101" s="7"/>
      <c r="AM101" s="7"/>
      <c r="AN101" s="7"/>
    </row>
    <row r="102" spans="1:40" x14ac:dyDescent="0.25">
      <c r="A102" s="187"/>
      <c r="B102" s="164"/>
      <c r="C102" s="166"/>
      <c r="D102" s="166"/>
      <c r="E102" s="166"/>
      <c r="F102" s="166"/>
      <c r="G102" s="166"/>
      <c r="H102" s="166"/>
      <c r="I102" s="166"/>
      <c r="J102" s="166"/>
      <c r="K102" s="166"/>
      <c r="L102" s="166"/>
      <c r="M102" s="166"/>
      <c r="N102" s="166"/>
      <c r="O102" s="166"/>
      <c r="P102" s="166"/>
      <c r="Q102" s="166"/>
      <c r="R102" s="166"/>
      <c r="S102" s="165"/>
      <c r="T102" s="165"/>
      <c r="U102" s="7"/>
      <c r="V102" s="7"/>
      <c r="W102" s="7"/>
      <c r="X102" s="7"/>
      <c r="Y102" s="7"/>
      <c r="Z102" s="7"/>
      <c r="AA102" s="7"/>
      <c r="AB102" s="7"/>
      <c r="AC102" s="7"/>
      <c r="AD102" s="7"/>
      <c r="AE102" s="7"/>
      <c r="AF102" s="7"/>
      <c r="AG102" s="7"/>
      <c r="AH102" s="7"/>
      <c r="AI102" s="7"/>
      <c r="AJ102" s="7"/>
      <c r="AK102" s="7"/>
      <c r="AL102" s="7"/>
      <c r="AM102" s="7"/>
      <c r="AN102" s="7"/>
    </row>
    <row r="103" spans="1:40" x14ac:dyDescent="0.25">
      <c r="A103" s="111" t="s">
        <v>81</v>
      </c>
      <c r="B103" s="97">
        <v>6345</v>
      </c>
      <c r="C103" s="149">
        <v>5704</v>
      </c>
      <c r="D103" s="149">
        <v>641</v>
      </c>
      <c r="E103" s="149">
        <v>6253</v>
      </c>
      <c r="F103" s="149">
        <v>92</v>
      </c>
      <c r="G103" s="149">
        <v>6264</v>
      </c>
      <c r="H103" s="149">
        <v>81</v>
      </c>
      <c r="I103" s="149">
        <v>6235</v>
      </c>
      <c r="J103" s="149">
        <v>110</v>
      </c>
      <c r="K103" s="149">
        <v>5623</v>
      </c>
      <c r="L103" s="149">
        <v>722</v>
      </c>
      <c r="M103" s="149">
        <v>18</v>
      </c>
      <c r="N103" s="149">
        <v>10</v>
      </c>
      <c r="O103" s="149">
        <v>154</v>
      </c>
      <c r="P103" s="149">
        <v>822</v>
      </c>
      <c r="Q103" s="149">
        <v>8</v>
      </c>
      <c r="R103" s="149">
        <v>0</v>
      </c>
      <c r="S103" s="148">
        <v>0</v>
      </c>
      <c r="T103" s="148">
        <v>0</v>
      </c>
      <c r="U103" s="7"/>
      <c r="V103" s="7"/>
      <c r="W103" s="7"/>
      <c r="X103" s="7"/>
      <c r="Y103" s="7"/>
      <c r="Z103" s="7"/>
      <c r="AA103" s="7"/>
      <c r="AB103" s="7"/>
      <c r="AC103" s="7"/>
      <c r="AD103" s="7"/>
      <c r="AE103" s="7"/>
      <c r="AF103" s="7"/>
      <c r="AG103" s="7"/>
      <c r="AH103" s="7"/>
      <c r="AI103" s="7"/>
      <c r="AJ103" s="7"/>
      <c r="AK103" s="7"/>
      <c r="AL103" s="7"/>
      <c r="AM103" s="7"/>
      <c r="AN103" s="7"/>
    </row>
    <row r="104" spans="1:40" x14ac:dyDescent="0.25">
      <c r="A104" s="111" t="s">
        <v>106</v>
      </c>
      <c r="B104" s="150">
        <v>538</v>
      </c>
      <c r="C104" s="152">
        <v>482</v>
      </c>
      <c r="D104" s="152">
        <v>56</v>
      </c>
      <c r="E104" s="152">
        <v>501</v>
      </c>
      <c r="F104" s="152">
        <v>37</v>
      </c>
      <c r="G104" s="152">
        <v>501</v>
      </c>
      <c r="H104" s="152">
        <v>37</v>
      </c>
      <c r="I104" s="152">
        <v>494</v>
      </c>
      <c r="J104" s="152">
        <v>44</v>
      </c>
      <c r="K104" s="152">
        <v>473</v>
      </c>
      <c r="L104" s="152">
        <v>65</v>
      </c>
      <c r="M104" s="152">
        <v>3</v>
      </c>
      <c r="N104" s="152">
        <v>11</v>
      </c>
      <c r="O104" s="152">
        <v>45</v>
      </c>
      <c r="P104" s="152">
        <v>48</v>
      </c>
      <c r="Q104" s="152">
        <v>1</v>
      </c>
      <c r="R104" s="152">
        <v>38</v>
      </c>
      <c r="S104" s="151">
        <v>34</v>
      </c>
      <c r="T104" s="151">
        <v>4</v>
      </c>
      <c r="U104" s="7"/>
      <c r="V104" s="7"/>
      <c r="W104" s="7"/>
      <c r="X104" s="7"/>
      <c r="Y104" s="7"/>
      <c r="Z104" s="7"/>
      <c r="AA104" s="7"/>
      <c r="AB104" s="7"/>
      <c r="AC104" s="7"/>
      <c r="AD104" s="7"/>
      <c r="AE104" s="7"/>
      <c r="AF104" s="7"/>
      <c r="AG104" s="7"/>
      <c r="AH104" s="7"/>
      <c r="AI104" s="7"/>
      <c r="AJ104" s="7"/>
      <c r="AK104" s="7"/>
      <c r="AL104" s="7"/>
      <c r="AM104" s="7"/>
      <c r="AN104" s="7"/>
    </row>
    <row r="105" spans="1:40" x14ac:dyDescent="0.25">
      <c r="A105" s="111" t="s">
        <v>83</v>
      </c>
      <c r="B105" s="97">
        <f>SUM(B103:B104)</f>
        <v>6883</v>
      </c>
      <c r="C105" s="149">
        <f t="shared" ref="C105:T105" si="9">SUM(C103:C104)</f>
        <v>6186</v>
      </c>
      <c r="D105" s="149">
        <f t="shared" si="9"/>
        <v>697</v>
      </c>
      <c r="E105" s="149">
        <f t="shared" si="9"/>
        <v>6754</v>
      </c>
      <c r="F105" s="149">
        <f t="shared" si="9"/>
        <v>129</v>
      </c>
      <c r="G105" s="149">
        <f t="shared" si="9"/>
        <v>6765</v>
      </c>
      <c r="H105" s="149">
        <f t="shared" si="9"/>
        <v>118</v>
      </c>
      <c r="I105" s="149">
        <f t="shared" si="9"/>
        <v>6729</v>
      </c>
      <c r="J105" s="149">
        <f t="shared" si="9"/>
        <v>154</v>
      </c>
      <c r="K105" s="149">
        <f t="shared" si="9"/>
        <v>6096</v>
      </c>
      <c r="L105" s="149">
        <f t="shared" si="9"/>
        <v>787</v>
      </c>
      <c r="M105" s="149">
        <f t="shared" si="9"/>
        <v>21</v>
      </c>
      <c r="N105" s="149">
        <f t="shared" si="9"/>
        <v>21</v>
      </c>
      <c r="O105" s="149">
        <f t="shared" si="9"/>
        <v>199</v>
      </c>
      <c r="P105" s="149">
        <f t="shared" si="9"/>
        <v>870</v>
      </c>
      <c r="Q105" s="149">
        <f t="shared" si="9"/>
        <v>9</v>
      </c>
      <c r="R105" s="149">
        <f t="shared" si="9"/>
        <v>38</v>
      </c>
      <c r="S105" s="148">
        <f t="shared" si="9"/>
        <v>34</v>
      </c>
      <c r="T105" s="148">
        <f t="shared" si="9"/>
        <v>4</v>
      </c>
      <c r="U105" s="7"/>
      <c r="V105" s="7"/>
      <c r="W105" s="7"/>
      <c r="X105" s="7"/>
      <c r="Y105" s="7"/>
      <c r="Z105" s="7"/>
      <c r="AA105" s="7"/>
      <c r="AB105" s="7"/>
      <c r="AC105" s="7"/>
      <c r="AD105" s="7"/>
      <c r="AE105" s="7"/>
      <c r="AF105" s="7"/>
      <c r="AG105" s="7"/>
      <c r="AH105" s="7"/>
      <c r="AI105" s="7"/>
      <c r="AJ105" s="7"/>
      <c r="AK105" s="7"/>
      <c r="AL105" s="7"/>
      <c r="AM105" s="7"/>
      <c r="AN105" s="7"/>
    </row>
    <row r="106" spans="1:40" x14ac:dyDescent="0.25">
      <c r="A106" s="408" t="s">
        <v>84</v>
      </c>
      <c r="B106" s="181">
        <f>1-(M105+N105+O105+P105)/B105</f>
        <v>0.83858782507627483</v>
      </c>
      <c r="C106" s="122">
        <f>C105/B105</f>
        <v>0.89873601627197441</v>
      </c>
      <c r="D106" s="122">
        <f>D105/B105</f>
        <v>0.10126398372802557</v>
      </c>
      <c r="E106" s="122">
        <f>E105/B105</f>
        <v>0.98125817230858636</v>
      </c>
      <c r="F106" s="122">
        <f>F105/B105</f>
        <v>1.8741827691413627E-2</v>
      </c>
      <c r="G106" s="122">
        <f>G105/B105</f>
        <v>0.98285631265436579</v>
      </c>
      <c r="H106" s="122">
        <f>H105/B105</f>
        <v>1.7143687345634172E-2</v>
      </c>
      <c r="I106" s="122">
        <f>I105/B105</f>
        <v>0.97762603515908764</v>
      </c>
      <c r="J106" s="122">
        <f>J105/B105</f>
        <v>2.2373964840912391E-2</v>
      </c>
      <c r="K106" s="122">
        <f>K105/B105</f>
        <v>0.88566032253377891</v>
      </c>
      <c r="L106" s="122">
        <f>L105/B105</f>
        <v>0.11433967746622112</v>
      </c>
      <c r="M106" s="122">
        <f>M105/B105</f>
        <v>3.0509952055789626E-3</v>
      </c>
      <c r="N106" s="122">
        <f>N105/B105</f>
        <v>3.0509952055789626E-3</v>
      </c>
      <c r="O106" s="122">
        <f>O105/B105</f>
        <v>2.8911811710010171E-2</v>
      </c>
      <c r="P106" s="122">
        <f>P105/B105</f>
        <v>0.12639837280255703</v>
      </c>
      <c r="Q106" s="122">
        <f>Q105/B105</f>
        <v>1.3075693738195554E-3</v>
      </c>
      <c r="R106" s="122"/>
      <c r="S106" s="120">
        <f>S105/R105</f>
        <v>0.89473684210526316</v>
      </c>
      <c r="T106" s="120">
        <f>T105/R105</f>
        <v>0.10526315789473684</v>
      </c>
      <c r="U106" s="7"/>
      <c r="V106" s="7"/>
      <c r="W106" s="7"/>
      <c r="X106" s="7"/>
      <c r="Y106" s="7"/>
      <c r="Z106" s="7"/>
      <c r="AA106" s="7"/>
      <c r="AB106" s="7"/>
      <c r="AC106" s="7"/>
      <c r="AD106" s="7"/>
      <c r="AE106" s="7"/>
      <c r="AF106" s="7"/>
      <c r="AG106" s="7"/>
      <c r="AH106" s="7"/>
      <c r="AI106" s="7"/>
      <c r="AJ106" s="7"/>
      <c r="AK106" s="7"/>
      <c r="AL106" s="7"/>
      <c r="AM106" s="7"/>
      <c r="AN106" s="7"/>
    </row>
    <row r="107" spans="1:40" x14ac:dyDescent="0.25">
      <c r="A107" s="188"/>
    </row>
  </sheetData>
  <mergeCells count="15">
    <mergeCell ref="AG4:AJ4"/>
    <mergeCell ref="A4:AA4"/>
    <mergeCell ref="AB4:AD4"/>
    <mergeCell ref="AG65:AK65"/>
    <mergeCell ref="AG71:AK71"/>
    <mergeCell ref="AG20:AJ20"/>
    <mergeCell ref="AG35:AJ35"/>
    <mergeCell ref="AG41:AJ41"/>
    <mergeCell ref="AG50:AK50"/>
    <mergeCell ref="AG56:AK56"/>
    <mergeCell ref="M80:P80"/>
    <mergeCell ref="M86:Q86"/>
    <mergeCell ref="M95:Q95"/>
    <mergeCell ref="M101:Q101"/>
    <mergeCell ref="A20:AF20"/>
  </mergeCells>
  <pageMargins left="0.25" right="0.25"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7"/>
  <sheetViews>
    <sheetView workbookViewId="0"/>
  </sheetViews>
  <sheetFormatPr defaultRowHeight="15" x14ac:dyDescent="0.25"/>
  <cols>
    <col min="1" max="1" width="20.28515625" style="8" customWidth="1"/>
    <col min="2" max="2" width="12.140625" style="8" customWidth="1"/>
    <col min="3" max="3" width="8.85546875" style="8" customWidth="1"/>
    <col min="4" max="4" width="9.140625" style="8" customWidth="1"/>
    <col min="5" max="5" width="11.140625" style="8" customWidth="1"/>
    <col min="6" max="6" width="10.5703125" style="8" customWidth="1"/>
    <col min="7" max="7" width="14.28515625" style="8" customWidth="1"/>
    <col min="8" max="8" width="8" style="8" customWidth="1"/>
    <col min="9" max="9" width="9.28515625" style="8" customWidth="1"/>
    <col min="10" max="10" width="10.5703125" style="8" customWidth="1"/>
    <col min="11" max="11" width="10.28515625" style="8" customWidth="1"/>
    <col min="12" max="12" width="14.140625" style="8" customWidth="1"/>
    <col min="13" max="13" width="8.42578125" style="8" customWidth="1"/>
    <col min="14" max="14" width="8.85546875" style="8" customWidth="1"/>
    <col min="15" max="15" width="10.7109375" style="8" customWidth="1"/>
    <col min="16" max="16" width="10.85546875" style="8" customWidth="1"/>
    <col min="17" max="17" width="12.5703125" style="8" customWidth="1"/>
    <col min="18" max="18" width="8.42578125" style="8" customWidth="1"/>
    <col min="19" max="19" width="8.85546875" style="8" customWidth="1"/>
    <col min="20" max="20" width="10.28515625" style="8" customWidth="1"/>
    <col min="21" max="21" width="10.42578125" style="8" customWidth="1"/>
    <col min="22" max="22" width="14" style="8" customWidth="1"/>
    <col min="23" max="23" width="8.7109375" style="8" customWidth="1"/>
    <col min="24" max="24" width="10.5703125" style="8" customWidth="1"/>
    <col min="25" max="25" width="13.28515625" style="8" customWidth="1"/>
    <col min="26" max="26" width="12.42578125" style="8" customWidth="1"/>
    <col min="27" max="27" width="13.85546875" style="8" customWidth="1"/>
    <col min="28" max="29" width="15" style="8" customWidth="1"/>
    <col min="30" max="30" width="16" style="8" customWidth="1"/>
    <col min="31" max="31" width="13" style="8" customWidth="1"/>
    <col min="32" max="32" width="15.28515625" style="8" customWidth="1"/>
    <col min="33" max="33" width="15.85546875" style="8" customWidth="1"/>
    <col min="34" max="34" width="14.5703125" style="8" customWidth="1"/>
    <col min="35" max="35" width="13.85546875" style="8" customWidth="1"/>
    <col min="36" max="36" width="16.42578125" style="8" customWidth="1"/>
    <col min="37" max="40" width="9.140625" style="8"/>
    <col min="41" max="42" width="10.28515625" style="8" customWidth="1"/>
    <col min="43" max="43" width="11.85546875" style="8" customWidth="1"/>
    <col min="44" max="44" width="11" style="8" customWidth="1"/>
    <col min="45" max="256" width="9.140625" style="8"/>
    <col min="257" max="257" width="15.42578125" style="8" customWidth="1"/>
    <col min="258" max="258" width="10.5703125" style="8" customWidth="1"/>
    <col min="259" max="259" width="10.28515625" style="8" customWidth="1"/>
    <col min="260" max="260" width="10.7109375" style="8" customWidth="1"/>
    <col min="261" max="261" width="9.7109375" style="8" customWidth="1"/>
    <col min="262" max="262" width="11.28515625" style="8" customWidth="1"/>
    <col min="263" max="263" width="9.140625" style="8"/>
    <col min="264" max="264" width="11.7109375" style="8" customWidth="1"/>
    <col min="265" max="266" width="9.140625" style="8"/>
    <col min="267" max="267" width="9.5703125" style="8" customWidth="1"/>
    <col min="268" max="268" width="11.5703125" style="8" customWidth="1"/>
    <col min="269" max="269" width="9.140625" style="8"/>
    <col min="270" max="270" width="11.28515625" style="8" customWidth="1"/>
    <col min="271" max="271" width="9.140625" style="8"/>
    <col min="272" max="272" width="11.28515625" style="8" customWidth="1"/>
    <col min="273" max="273" width="11" style="8" customWidth="1"/>
    <col min="274" max="274" width="10.85546875" style="8" customWidth="1"/>
    <col min="275" max="275" width="9.140625" style="8"/>
    <col min="276" max="276" width="12.140625" style="8" customWidth="1"/>
    <col min="277" max="279" width="9.140625" style="8"/>
    <col min="280" max="280" width="11.28515625" style="8" customWidth="1"/>
    <col min="281" max="281" width="9.140625" style="8"/>
    <col min="282" max="282" width="12" style="8" customWidth="1"/>
    <col min="283" max="285" width="9.140625" style="8"/>
    <col min="286" max="286" width="11.28515625" style="8" customWidth="1"/>
    <col min="287" max="287" width="9.140625" style="8"/>
    <col min="288" max="288" width="12.140625" style="8" customWidth="1"/>
    <col min="289" max="291" width="9.140625" style="8"/>
    <col min="292" max="292" width="11" style="8" customWidth="1"/>
    <col min="293" max="296" width="9.140625" style="8"/>
    <col min="297" max="298" width="10.28515625" style="8" customWidth="1"/>
    <col min="299" max="299" width="11.85546875" style="8" customWidth="1"/>
    <col min="300" max="300" width="11" style="8" customWidth="1"/>
    <col min="301" max="512" width="9.140625" style="8"/>
    <col min="513" max="513" width="15.42578125" style="8" customWidth="1"/>
    <col min="514" max="514" width="10.5703125" style="8" customWidth="1"/>
    <col min="515" max="515" width="10.28515625" style="8" customWidth="1"/>
    <col min="516" max="516" width="10.7109375" style="8" customWidth="1"/>
    <col min="517" max="517" width="9.7109375" style="8" customWidth="1"/>
    <col min="518" max="518" width="11.28515625" style="8" customWidth="1"/>
    <col min="519" max="519" width="9.140625" style="8"/>
    <col min="520" max="520" width="11.7109375" style="8" customWidth="1"/>
    <col min="521" max="522" width="9.140625" style="8"/>
    <col min="523" max="523" width="9.5703125" style="8" customWidth="1"/>
    <col min="524" max="524" width="11.5703125" style="8" customWidth="1"/>
    <col min="525" max="525" width="9.140625" style="8"/>
    <col min="526" max="526" width="11.28515625" style="8" customWidth="1"/>
    <col min="527" max="527" width="9.140625" style="8"/>
    <col min="528" max="528" width="11.28515625" style="8" customWidth="1"/>
    <col min="529" max="529" width="11" style="8" customWidth="1"/>
    <col min="530" max="530" width="10.85546875" style="8" customWidth="1"/>
    <col min="531" max="531" width="9.140625" style="8"/>
    <col min="532" max="532" width="12.140625" style="8" customWidth="1"/>
    <col min="533" max="535" width="9.140625" style="8"/>
    <col min="536" max="536" width="11.28515625" style="8" customWidth="1"/>
    <col min="537" max="537" width="9.140625" style="8"/>
    <col min="538" max="538" width="12" style="8" customWidth="1"/>
    <col min="539" max="541" width="9.140625" style="8"/>
    <col min="542" max="542" width="11.28515625" style="8" customWidth="1"/>
    <col min="543" max="543" width="9.140625" style="8"/>
    <col min="544" max="544" width="12.140625" style="8" customWidth="1"/>
    <col min="545" max="547" width="9.140625" style="8"/>
    <col min="548" max="548" width="11" style="8" customWidth="1"/>
    <col min="549" max="552" width="9.140625" style="8"/>
    <col min="553" max="554" width="10.28515625" style="8" customWidth="1"/>
    <col min="555" max="555" width="11.85546875" style="8" customWidth="1"/>
    <col min="556" max="556" width="11" style="8" customWidth="1"/>
    <col min="557" max="768" width="9.140625" style="8"/>
    <col min="769" max="769" width="15.42578125" style="8" customWidth="1"/>
    <col min="770" max="770" width="10.5703125" style="8" customWidth="1"/>
    <col min="771" max="771" width="10.28515625" style="8" customWidth="1"/>
    <col min="772" max="772" width="10.7109375" style="8" customWidth="1"/>
    <col min="773" max="773" width="9.7109375" style="8" customWidth="1"/>
    <col min="774" max="774" width="11.28515625" style="8" customWidth="1"/>
    <col min="775" max="775" width="9.140625" style="8"/>
    <col min="776" max="776" width="11.7109375" style="8" customWidth="1"/>
    <col min="777" max="778" width="9.140625" style="8"/>
    <col min="779" max="779" width="9.5703125" style="8" customWidth="1"/>
    <col min="780" max="780" width="11.5703125" style="8" customWidth="1"/>
    <col min="781" max="781" width="9.140625" style="8"/>
    <col min="782" max="782" width="11.28515625" style="8" customWidth="1"/>
    <col min="783" max="783" width="9.140625" style="8"/>
    <col min="784" max="784" width="11.28515625" style="8" customWidth="1"/>
    <col min="785" max="785" width="11" style="8" customWidth="1"/>
    <col min="786" max="786" width="10.85546875" style="8" customWidth="1"/>
    <col min="787" max="787" width="9.140625" style="8"/>
    <col min="788" max="788" width="12.140625" style="8" customWidth="1"/>
    <col min="789" max="791" width="9.140625" style="8"/>
    <col min="792" max="792" width="11.28515625" style="8" customWidth="1"/>
    <col min="793" max="793" width="9.140625" style="8"/>
    <col min="794" max="794" width="12" style="8" customWidth="1"/>
    <col min="795" max="797" width="9.140625" style="8"/>
    <col min="798" max="798" width="11.28515625" style="8" customWidth="1"/>
    <col min="799" max="799" width="9.140625" style="8"/>
    <col min="800" max="800" width="12.140625" style="8" customWidth="1"/>
    <col min="801" max="803" width="9.140625" style="8"/>
    <col min="804" max="804" width="11" style="8" customWidth="1"/>
    <col min="805" max="808" width="9.140625" style="8"/>
    <col min="809" max="810" width="10.28515625" style="8" customWidth="1"/>
    <col min="811" max="811" width="11.85546875" style="8" customWidth="1"/>
    <col min="812" max="812" width="11" style="8" customWidth="1"/>
    <col min="813" max="1024" width="9.140625" style="8"/>
    <col min="1025" max="1025" width="15.42578125" style="8" customWidth="1"/>
    <col min="1026" max="1026" width="10.5703125" style="8" customWidth="1"/>
    <col min="1027" max="1027" width="10.28515625" style="8" customWidth="1"/>
    <col min="1028" max="1028" width="10.7109375" style="8" customWidth="1"/>
    <col min="1029" max="1029" width="9.7109375" style="8" customWidth="1"/>
    <col min="1030" max="1030" width="11.28515625" style="8" customWidth="1"/>
    <col min="1031" max="1031" width="9.140625" style="8"/>
    <col min="1032" max="1032" width="11.7109375" style="8" customWidth="1"/>
    <col min="1033" max="1034" width="9.140625" style="8"/>
    <col min="1035" max="1035" width="9.5703125" style="8" customWidth="1"/>
    <col min="1036" max="1036" width="11.5703125" style="8" customWidth="1"/>
    <col min="1037" max="1037" width="9.140625" style="8"/>
    <col min="1038" max="1038" width="11.28515625" style="8" customWidth="1"/>
    <col min="1039" max="1039" width="9.140625" style="8"/>
    <col min="1040" max="1040" width="11.28515625" style="8" customWidth="1"/>
    <col min="1041" max="1041" width="11" style="8" customWidth="1"/>
    <col min="1042" max="1042" width="10.85546875" style="8" customWidth="1"/>
    <col min="1043" max="1043" width="9.140625" style="8"/>
    <col min="1044" max="1044" width="12.140625" style="8" customWidth="1"/>
    <col min="1045" max="1047" width="9.140625" style="8"/>
    <col min="1048" max="1048" width="11.28515625" style="8" customWidth="1"/>
    <col min="1049" max="1049" width="9.140625" style="8"/>
    <col min="1050" max="1050" width="12" style="8" customWidth="1"/>
    <col min="1051" max="1053" width="9.140625" style="8"/>
    <col min="1054" max="1054" width="11.28515625" style="8" customWidth="1"/>
    <col min="1055" max="1055" width="9.140625" style="8"/>
    <col min="1056" max="1056" width="12.140625" style="8" customWidth="1"/>
    <col min="1057" max="1059" width="9.140625" style="8"/>
    <col min="1060" max="1060" width="11" style="8" customWidth="1"/>
    <col min="1061" max="1064" width="9.140625" style="8"/>
    <col min="1065" max="1066" width="10.28515625" style="8" customWidth="1"/>
    <col min="1067" max="1067" width="11.85546875" style="8" customWidth="1"/>
    <col min="1068" max="1068" width="11" style="8" customWidth="1"/>
    <col min="1069" max="1280" width="9.140625" style="8"/>
    <col min="1281" max="1281" width="15.42578125" style="8" customWidth="1"/>
    <col min="1282" max="1282" width="10.5703125" style="8" customWidth="1"/>
    <col min="1283" max="1283" width="10.28515625" style="8" customWidth="1"/>
    <col min="1284" max="1284" width="10.7109375" style="8" customWidth="1"/>
    <col min="1285" max="1285" width="9.7109375" style="8" customWidth="1"/>
    <col min="1286" max="1286" width="11.28515625" style="8" customWidth="1"/>
    <col min="1287" max="1287" width="9.140625" style="8"/>
    <col min="1288" max="1288" width="11.7109375" style="8" customWidth="1"/>
    <col min="1289" max="1290" width="9.140625" style="8"/>
    <col min="1291" max="1291" width="9.5703125" style="8" customWidth="1"/>
    <col min="1292" max="1292" width="11.5703125" style="8" customWidth="1"/>
    <col min="1293" max="1293" width="9.140625" style="8"/>
    <col min="1294" max="1294" width="11.28515625" style="8" customWidth="1"/>
    <col min="1295" max="1295" width="9.140625" style="8"/>
    <col min="1296" max="1296" width="11.28515625" style="8" customWidth="1"/>
    <col min="1297" max="1297" width="11" style="8" customWidth="1"/>
    <col min="1298" max="1298" width="10.85546875" style="8" customWidth="1"/>
    <col min="1299" max="1299" width="9.140625" style="8"/>
    <col min="1300" max="1300" width="12.140625" style="8" customWidth="1"/>
    <col min="1301" max="1303" width="9.140625" style="8"/>
    <col min="1304" max="1304" width="11.28515625" style="8" customWidth="1"/>
    <col min="1305" max="1305" width="9.140625" style="8"/>
    <col min="1306" max="1306" width="12" style="8" customWidth="1"/>
    <col min="1307" max="1309" width="9.140625" style="8"/>
    <col min="1310" max="1310" width="11.28515625" style="8" customWidth="1"/>
    <col min="1311" max="1311" width="9.140625" style="8"/>
    <col min="1312" max="1312" width="12.140625" style="8" customWidth="1"/>
    <col min="1313" max="1315" width="9.140625" style="8"/>
    <col min="1316" max="1316" width="11" style="8" customWidth="1"/>
    <col min="1317" max="1320" width="9.140625" style="8"/>
    <col min="1321" max="1322" width="10.28515625" style="8" customWidth="1"/>
    <col min="1323" max="1323" width="11.85546875" style="8" customWidth="1"/>
    <col min="1324" max="1324" width="11" style="8" customWidth="1"/>
    <col min="1325" max="1536" width="9.140625" style="8"/>
    <col min="1537" max="1537" width="15.42578125" style="8" customWidth="1"/>
    <col min="1538" max="1538" width="10.5703125" style="8" customWidth="1"/>
    <col min="1539" max="1539" width="10.28515625" style="8" customWidth="1"/>
    <col min="1540" max="1540" width="10.7109375" style="8" customWidth="1"/>
    <col min="1541" max="1541" width="9.7109375" style="8" customWidth="1"/>
    <col min="1542" max="1542" width="11.28515625" style="8" customWidth="1"/>
    <col min="1543" max="1543" width="9.140625" style="8"/>
    <col min="1544" max="1544" width="11.7109375" style="8" customWidth="1"/>
    <col min="1545" max="1546" width="9.140625" style="8"/>
    <col min="1547" max="1547" width="9.5703125" style="8" customWidth="1"/>
    <col min="1548" max="1548" width="11.5703125" style="8" customWidth="1"/>
    <col min="1549" max="1549" width="9.140625" style="8"/>
    <col min="1550" max="1550" width="11.28515625" style="8" customWidth="1"/>
    <col min="1551" max="1551" width="9.140625" style="8"/>
    <col min="1552" max="1552" width="11.28515625" style="8" customWidth="1"/>
    <col min="1553" max="1553" width="11" style="8" customWidth="1"/>
    <col min="1554" max="1554" width="10.85546875" style="8" customWidth="1"/>
    <col min="1555" max="1555" width="9.140625" style="8"/>
    <col min="1556" max="1556" width="12.140625" style="8" customWidth="1"/>
    <col min="1557" max="1559" width="9.140625" style="8"/>
    <col min="1560" max="1560" width="11.28515625" style="8" customWidth="1"/>
    <col min="1561" max="1561" width="9.140625" style="8"/>
    <col min="1562" max="1562" width="12" style="8" customWidth="1"/>
    <col min="1563" max="1565" width="9.140625" style="8"/>
    <col min="1566" max="1566" width="11.28515625" style="8" customWidth="1"/>
    <col min="1567" max="1567" width="9.140625" style="8"/>
    <col min="1568" max="1568" width="12.140625" style="8" customWidth="1"/>
    <col min="1569" max="1571" width="9.140625" style="8"/>
    <col min="1572" max="1572" width="11" style="8" customWidth="1"/>
    <col min="1573" max="1576" width="9.140625" style="8"/>
    <col min="1577" max="1578" width="10.28515625" style="8" customWidth="1"/>
    <col min="1579" max="1579" width="11.85546875" style="8" customWidth="1"/>
    <col min="1580" max="1580" width="11" style="8" customWidth="1"/>
    <col min="1581" max="1792" width="9.140625" style="8"/>
    <col min="1793" max="1793" width="15.42578125" style="8" customWidth="1"/>
    <col min="1794" max="1794" width="10.5703125" style="8" customWidth="1"/>
    <col min="1795" max="1795" width="10.28515625" style="8" customWidth="1"/>
    <col min="1796" max="1796" width="10.7109375" style="8" customWidth="1"/>
    <col min="1797" max="1797" width="9.7109375" style="8" customWidth="1"/>
    <col min="1798" max="1798" width="11.28515625" style="8" customWidth="1"/>
    <col min="1799" max="1799" width="9.140625" style="8"/>
    <col min="1800" max="1800" width="11.7109375" style="8" customWidth="1"/>
    <col min="1801" max="1802" width="9.140625" style="8"/>
    <col min="1803" max="1803" width="9.5703125" style="8" customWidth="1"/>
    <col min="1804" max="1804" width="11.5703125" style="8" customWidth="1"/>
    <col min="1805" max="1805" width="9.140625" style="8"/>
    <col min="1806" max="1806" width="11.28515625" style="8" customWidth="1"/>
    <col min="1807" max="1807" width="9.140625" style="8"/>
    <col min="1808" max="1808" width="11.28515625" style="8" customWidth="1"/>
    <col min="1809" max="1809" width="11" style="8" customWidth="1"/>
    <col min="1810" max="1810" width="10.85546875" style="8" customWidth="1"/>
    <col min="1811" max="1811" width="9.140625" style="8"/>
    <col min="1812" max="1812" width="12.140625" style="8" customWidth="1"/>
    <col min="1813" max="1815" width="9.140625" style="8"/>
    <col min="1816" max="1816" width="11.28515625" style="8" customWidth="1"/>
    <col min="1817" max="1817" width="9.140625" style="8"/>
    <col min="1818" max="1818" width="12" style="8" customWidth="1"/>
    <col min="1819" max="1821" width="9.140625" style="8"/>
    <col min="1822" max="1822" width="11.28515625" style="8" customWidth="1"/>
    <col min="1823" max="1823" width="9.140625" style="8"/>
    <col min="1824" max="1824" width="12.140625" style="8" customWidth="1"/>
    <col min="1825" max="1827" width="9.140625" style="8"/>
    <col min="1828" max="1828" width="11" style="8" customWidth="1"/>
    <col min="1829" max="1832" width="9.140625" style="8"/>
    <col min="1833" max="1834" width="10.28515625" style="8" customWidth="1"/>
    <col min="1835" max="1835" width="11.85546875" style="8" customWidth="1"/>
    <col min="1836" max="1836" width="11" style="8" customWidth="1"/>
    <col min="1837" max="2048" width="9.140625" style="8"/>
    <col min="2049" max="2049" width="15.42578125" style="8" customWidth="1"/>
    <col min="2050" max="2050" width="10.5703125" style="8" customWidth="1"/>
    <col min="2051" max="2051" width="10.28515625" style="8" customWidth="1"/>
    <col min="2052" max="2052" width="10.7109375" style="8" customWidth="1"/>
    <col min="2053" max="2053" width="9.7109375" style="8" customWidth="1"/>
    <col min="2054" max="2054" width="11.28515625" style="8" customWidth="1"/>
    <col min="2055" max="2055" width="9.140625" style="8"/>
    <col min="2056" max="2056" width="11.7109375" style="8" customWidth="1"/>
    <col min="2057" max="2058" width="9.140625" style="8"/>
    <col min="2059" max="2059" width="9.5703125" style="8" customWidth="1"/>
    <col min="2060" max="2060" width="11.5703125" style="8" customWidth="1"/>
    <col min="2061" max="2061" width="9.140625" style="8"/>
    <col min="2062" max="2062" width="11.28515625" style="8" customWidth="1"/>
    <col min="2063" max="2063" width="9.140625" style="8"/>
    <col min="2064" max="2064" width="11.28515625" style="8" customWidth="1"/>
    <col min="2065" max="2065" width="11" style="8" customWidth="1"/>
    <col min="2066" max="2066" width="10.85546875" style="8" customWidth="1"/>
    <col min="2067" max="2067" width="9.140625" style="8"/>
    <col min="2068" max="2068" width="12.140625" style="8" customWidth="1"/>
    <col min="2069" max="2071" width="9.140625" style="8"/>
    <col min="2072" max="2072" width="11.28515625" style="8" customWidth="1"/>
    <col min="2073" max="2073" width="9.140625" style="8"/>
    <col min="2074" max="2074" width="12" style="8" customWidth="1"/>
    <col min="2075" max="2077" width="9.140625" style="8"/>
    <col min="2078" max="2078" width="11.28515625" style="8" customWidth="1"/>
    <col min="2079" max="2079" width="9.140625" style="8"/>
    <col min="2080" max="2080" width="12.140625" style="8" customWidth="1"/>
    <col min="2081" max="2083" width="9.140625" style="8"/>
    <col min="2084" max="2084" width="11" style="8" customWidth="1"/>
    <col min="2085" max="2088" width="9.140625" style="8"/>
    <col min="2089" max="2090" width="10.28515625" style="8" customWidth="1"/>
    <col min="2091" max="2091" width="11.85546875" style="8" customWidth="1"/>
    <col min="2092" max="2092" width="11" style="8" customWidth="1"/>
    <col min="2093" max="2304" width="9.140625" style="8"/>
    <col min="2305" max="2305" width="15.42578125" style="8" customWidth="1"/>
    <col min="2306" max="2306" width="10.5703125" style="8" customWidth="1"/>
    <col min="2307" max="2307" width="10.28515625" style="8" customWidth="1"/>
    <col min="2308" max="2308" width="10.7109375" style="8" customWidth="1"/>
    <col min="2309" max="2309" width="9.7109375" style="8" customWidth="1"/>
    <col min="2310" max="2310" width="11.28515625" style="8" customWidth="1"/>
    <col min="2311" max="2311" width="9.140625" style="8"/>
    <col min="2312" max="2312" width="11.7109375" style="8" customWidth="1"/>
    <col min="2313" max="2314" width="9.140625" style="8"/>
    <col min="2315" max="2315" width="9.5703125" style="8" customWidth="1"/>
    <col min="2316" max="2316" width="11.5703125" style="8" customWidth="1"/>
    <col min="2317" max="2317" width="9.140625" style="8"/>
    <col min="2318" max="2318" width="11.28515625" style="8" customWidth="1"/>
    <col min="2319" max="2319" width="9.140625" style="8"/>
    <col min="2320" max="2320" width="11.28515625" style="8" customWidth="1"/>
    <col min="2321" max="2321" width="11" style="8" customWidth="1"/>
    <col min="2322" max="2322" width="10.85546875" style="8" customWidth="1"/>
    <col min="2323" max="2323" width="9.140625" style="8"/>
    <col min="2324" max="2324" width="12.140625" style="8" customWidth="1"/>
    <col min="2325" max="2327" width="9.140625" style="8"/>
    <col min="2328" max="2328" width="11.28515625" style="8" customWidth="1"/>
    <col min="2329" max="2329" width="9.140625" style="8"/>
    <col min="2330" max="2330" width="12" style="8" customWidth="1"/>
    <col min="2331" max="2333" width="9.140625" style="8"/>
    <col min="2334" max="2334" width="11.28515625" style="8" customWidth="1"/>
    <col min="2335" max="2335" width="9.140625" style="8"/>
    <col min="2336" max="2336" width="12.140625" style="8" customWidth="1"/>
    <col min="2337" max="2339" width="9.140625" style="8"/>
    <col min="2340" max="2340" width="11" style="8" customWidth="1"/>
    <col min="2341" max="2344" width="9.140625" style="8"/>
    <col min="2345" max="2346" width="10.28515625" style="8" customWidth="1"/>
    <col min="2347" max="2347" width="11.85546875" style="8" customWidth="1"/>
    <col min="2348" max="2348" width="11" style="8" customWidth="1"/>
    <col min="2349" max="2560" width="9.140625" style="8"/>
    <col min="2561" max="2561" width="15.42578125" style="8" customWidth="1"/>
    <col min="2562" max="2562" width="10.5703125" style="8" customWidth="1"/>
    <col min="2563" max="2563" width="10.28515625" style="8" customWidth="1"/>
    <col min="2564" max="2564" width="10.7109375" style="8" customWidth="1"/>
    <col min="2565" max="2565" width="9.7109375" style="8" customWidth="1"/>
    <col min="2566" max="2566" width="11.28515625" style="8" customWidth="1"/>
    <col min="2567" max="2567" width="9.140625" style="8"/>
    <col min="2568" max="2568" width="11.7109375" style="8" customWidth="1"/>
    <col min="2569" max="2570" width="9.140625" style="8"/>
    <col min="2571" max="2571" width="9.5703125" style="8" customWidth="1"/>
    <col min="2572" max="2572" width="11.5703125" style="8" customWidth="1"/>
    <col min="2573" max="2573" width="9.140625" style="8"/>
    <col min="2574" max="2574" width="11.28515625" style="8" customWidth="1"/>
    <col min="2575" max="2575" width="9.140625" style="8"/>
    <col min="2576" max="2576" width="11.28515625" style="8" customWidth="1"/>
    <col min="2577" max="2577" width="11" style="8" customWidth="1"/>
    <col min="2578" max="2578" width="10.85546875" style="8" customWidth="1"/>
    <col min="2579" max="2579" width="9.140625" style="8"/>
    <col min="2580" max="2580" width="12.140625" style="8" customWidth="1"/>
    <col min="2581" max="2583" width="9.140625" style="8"/>
    <col min="2584" max="2584" width="11.28515625" style="8" customWidth="1"/>
    <col min="2585" max="2585" width="9.140625" style="8"/>
    <col min="2586" max="2586" width="12" style="8" customWidth="1"/>
    <col min="2587" max="2589" width="9.140625" style="8"/>
    <col min="2590" max="2590" width="11.28515625" style="8" customWidth="1"/>
    <col min="2591" max="2591" width="9.140625" style="8"/>
    <col min="2592" max="2592" width="12.140625" style="8" customWidth="1"/>
    <col min="2593" max="2595" width="9.140625" style="8"/>
    <col min="2596" max="2596" width="11" style="8" customWidth="1"/>
    <col min="2597" max="2600" width="9.140625" style="8"/>
    <col min="2601" max="2602" width="10.28515625" style="8" customWidth="1"/>
    <col min="2603" max="2603" width="11.85546875" style="8" customWidth="1"/>
    <col min="2604" max="2604" width="11" style="8" customWidth="1"/>
    <col min="2605" max="2816" width="9.140625" style="8"/>
    <col min="2817" max="2817" width="15.42578125" style="8" customWidth="1"/>
    <col min="2818" max="2818" width="10.5703125" style="8" customWidth="1"/>
    <col min="2819" max="2819" width="10.28515625" style="8" customWidth="1"/>
    <col min="2820" max="2820" width="10.7109375" style="8" customWidth="1"/>
    <col min="2821" max="2821" width="9.7109375" style="8" customWidth="1"/>
    <col min="2822" max="2822" width="11.28515625" style="8" customWidth="1"/>
    <col min="2823" max="2823" width="9.140625" style="8"/>
    <col min="2824" max="2824" width="11.7109375" style="8" customWidth="1"/>
    <col min="2825" max="2826" width="9.140625" style="8"/>
    <col min="2827" max="2827" width="9.5703125" style="8" customWidth="1"/>
    <col min="2828" max="2828" width="11.5703125" style="8" customWidth="1"/>
    <col min="2829" max="2829" width="9.140625" style="8"/>
    <col min="2830" max="2830" width="11.28515625" style="8" customWidth="1"/>
    <col min="2831" max="2831" width="9.140625" style="8"/>
    <col min="2832" max="2832" width="11.28515625" style="8" customWidth="1"/>
    <col min="2833" max="2833" width="11" style="8" customWidth="1"/>
    <col min="2834" max="2834" width="10.85546875" style="8" customWidth="1"/>
    <col min="2835" max="2835" width="9.140625" style="8"/>
    <col min="2836" max="2836" width="12.140625" style="8" customWidth="1"/>
    <col min="2837" max="2839" width="9.140625" style="8"/>
    <col min="2840" max="2840" width="11.28515625" style="8" customWidth="1"/>
    <col min="2841" max="2841" width="9.140625" style="8"/>
    <col min="2842" max="2842" width="12" style="8" customWidth="1"/>
    <col min="2843" max="2845" width="9.140625" style="8"/>
    <col min="2846" max="2846" width="11.28515625" style="8" customWidth="1"/>
    <col min="2847" max="2847" width="9.140625" style="8"/>
    <col min="2848" max="2848" width="12.140625" style="8" customWidth="1"/>
    <col min="2849" max="2851" width="9.140625" style="8"/>
    <col min="2852" max="2852" width="11" style="8" customWidth="1"/>
    <col min="2853" max="2856" width="9.140625" style="8"/>
    <col min="2857" max="2858" width="10.28515625" style="8" customWidth="1"/>
    <col min="2859" max="2859" width="11.85546875" style="8" customWidth="1"/>
    <col min="2860" max="2860" width="11" style="8" customWidth="1"/>
    <col min="2861" max="3072" width="9.140625" style="8"/>
    <col min="3073" max="3073" width="15.42578125" style="8" customWidth="1"/>
    <col min="3074" max="3074" width="10.5703125" style="8" customWidth="1"/>
    <col min="3075" max="3075" width="10.28515625" style="8" customWidth="1"/>
    <col min="3076" max="3076" width="10.7109375" style="8" customWidth="1"/>
    <col min="3077" max="3077" width="9.7109375" style="8" customWidth="1"/>
    <col min="3078" max="3078" width="11.28515625" style="8" customWidth="1"/>
    <col min="3079" max="3079" width="9.140625" style="8"/>
    <col min="3080" max="3080" width="11.7109375" style="8" customWidth="1"/>
    <col min="3081" max="3082" width="9.140625" style="8"/>
    <col min="3083" max="3083" width="9.5703125" style="8" customWidth="1"/>
    <col min="3084" max="3084" width="11.5703125" style="8" customWidth="1"/>
    <col min="3085" max="3085" width="9.140625" style="8"/>
    <col min="3086" max="3086" width="11.28515625" style="8" customWidth="1"/>
    <col min="3087" max="3087" width="9.140625" style="8"/>
    <col min="3088" max="3088" width="11.28515625" style="8" customWidth="1"/>
    <col min="3089" max="3089" width="11" style="8" customWidth="1"/>
    <col min="3090" max="3090" width="10.85546875" style="8" customWidth="1"/>
    <col min="3091" max="3091" width="9.140625" style="8"/>
    <col min="3092" max="3092" width="12.140625" style="8" customWidth="1"/>
    <col min="3093" max="3095" width="9.140625" style="8"/>
    <col min="3096" max="3096" width="11.28515625" style="8" customWidth="1"/>
    <col min="3097" max="3097" width="9.140625" style="8"/>
    <col min="3098" max="3098" width="12" style="8" customWidth="1"/>
    <col min="3099" max="3101" width="9.140625" style="8"/>
    <col min="3102" max="3102" width="11.28515625" style="8" customWidth="1"/>
    <col min="3103" max="3103" width="9.140625" style="8"/>
    <col min="3104" max="3104" width="12.140625" style="8" customWidth="1"/>
    <col min="3105" max="3107" width="9.140625" style="8"/>
    <col min="3108" max="3108" width="11" style="8" customWidth="1"/>
    <col min="3109" max="3112" width="9.140625" style="8"/>
    <col min="3113" max="3114" width="10.28515625" style="8" customWidth="1"/>
    <col min="3115" max="3115" width="11.85546875" style="8" customWidth="1"/>
    <col min="3116" max="3116" width="11" style="8" customWidth="1"/>
    <col min="3117" max="3328" width="9.140625" style="8"/>
    <col min="3329" max="3329" width="15.42578125" style="8" customWidth="1"/>
    <col min="3330" max="3330" width="10.5703125" style="8" customWidth="1"/>
    <col min="3331" max="3331" width="10.28515625" style="8" customWidth="1"/>
    <col min="3332" max="3332" width="10.7109375" style="8" customWidth="1"/>
    <col min="3333" max="3333" width="9.7109375" style="8" customWidth="1"/>
    <col min="3334" max="3334" width="11.28515625" style="8" customWidth="1"/>
    <col min="3335" max="3335" width="9.140625" style="8"/>
    <col min="3336" max="3336" width="11.7109375" style="8" customWidth="1"/>
    <col min="3337" max="3338" width="9.140625" style="8"/>
    <col min="3339" max="3339" width="9.5703125" style="8" customWidth="1"/>
    <col min="3340" max="3340" width="11.5703125" style="8" customWidth="1"/>
    <col min="3341" max="3341" width="9.140625" style="8"/>
    <col min="3342" max="3342" width="11.28515625" style="8" customWidth="1"/>
    <col min="3343" max="3343" width="9.140625" style="8"/>
    <col min="3344" max="3344" width="11.28515625" style="8" customWidth="1"/>
    <col min="3345" max="3345" width="11" style="8" customWidth="1"/>
    <col min="3346" max="3346" width="10.85546875" style="8" customWidth="1"/>
    <col min="3347" max="3347" width="9.140625" style="8"/>
    <col min="3348" max="3348" width="12.140625" style="8" customWidth="1"/>
    <col min="3349" max="3351" width="9.140625" style="8"/>
    <col min="3352" max="3352" width="11.28515625" style="8" customWidth="1"/>
    <col min="3353" max="3353" width="9.140625" style="8"/>
    <col min="3354" max="3354" width="12" style="8" customWidth="1"/>
    <col min="3355" max="3357" width="9.140625" style="8"/>
    <col min="3358" max="3358" width="11.28515625" style="8" customWidth="1"/>
    <col min="3359" max="3359" width="9.140625" style="8"/>
    <col min="3360" max="3360" width="12.140625" style="8" customWidth="1"/>
    <col min="3361" max="3363" width="9.140625" style="8"/>
    <col min="3364" max="3364" width="11" style="8" customWidth="1"/>
    <col min="3365" max="3368" width="9.140625" style="8"/>
    <col min="3369" max="3370" width="10.28515625" style="8" customWidth="1"/>
    <col min="3371" max="3371" width="11.85546875" style="8" customWidth="1"/>
    <col min="3372" max="3372" width="11" style="8" customWidth="1"/>
    <col min="3373" max="3584" width="9.140625" style="8"/>
    <col min="3585" max="3585" width="15.42578125" style="8" customWidth="1"/>
    <col min="3586" max="3586" width="10.5703125" style="8" customWidth="1"/>
    <col min="3587" max="3587" width="10.28515625" style="8" customWidth="1"/>
    <col min="3588" max="3588" width="10.7109375" style="8" customWidth="1"/>
    <col min="3589" max="3589" width="9.7109375" style="8" customWidth="1"/>
    <col min="3590" max="3590" width="11.28515625" style="8" customWidth="1"/>
    <col min="3591" max="3591" width="9.140625" style="8"/>
    <col min="3592" max="3592" width="11.7109375" style="8" customWidth="1"/>
    <col min="3593" max="3594" width="9.140625" style="8"/>
    <col min="3595" max="3595" width="9.5703125" style="8" customWidth="1"/>
    <col min="3596" max="3596" width="11.5703125" style="8" customWidth="1"/>
    <col min="3597" max="3597" width="9.140625" style="8"/>
    <col min="3598" max="3598" width="11.28515625" style="8" customWidth="1"/>
    <col min="3599" max="3599" width="9.140625" style="8"/>
    <col min="3600" max="3600" width="11.28515625" style="8" customWidth="1"/>
    <col min="3601" max="3601" width="11" style="8" customWidth="1"/>
    <col min="3602" max="3602" width="10.85546875" style="8" customWidth="1"/>
    <col min="3603" max="3603" width="9.140625" style="8"/>
    <col min="3604" max="3604" width="12.140625" style="8" customWidth="1"/>
    <col min="3605" max="3607" width="9.140625" style="8"/>
    <col min="3608" max="3608" width="11.28515625" style="8" customWidth="1"/>
    <col min="3609" max="3609" width="9.140625" style="8"/>
    <col min="3610" max="3610" width="12" style="8" customWidth="1"/>
    <col min="3611" max="3613" width="9.140625" style="8"/>
    <col min="3614" max="3614" width="11.28515625" style="8" customWidth="1"/>
    <col min="3615" max="3615" width="9.140625" style="8"/>
    <col min="3616" max="3616" width="12.140625" style="8" customWidth="1"/>
    <col min="3617" max="3619" width="9.140625" style="8"/>
    <col min="3620" max="3620" width="11" style="8" customWidth="1"/>
    <col min="3621" max="3624" width="9.140625" style="8"/>
    <col min="3625" max="3626" width="10.28515625" style="8" customWidth="1"/>
    <col min="3627" max="3627" width="11.85546875" style="8" customWidth="1"/>
    <col min="3628" max="3628" width="11" style="8" customWidth="1"/>
    <col min="3629" max="3840" width="9.140625" style="8"/>
    <col min="3841" max="3841" width="15.42578125" style="8" customWidth="1"/>
    <col min="3842" max="3842" width="10.5703125" style="8" customWidth="1"/>
    <col min="3843" max="3843" width="10.28515625" style="8" customWidth="1"/>
    <col min="3844" max="3844" width="10.7109375" style="8" customWidth="1"/>
    <col min="3845" max="3845" width="9.7109375" style="8" customWidth="1"/>
    <col min="3846" max="3846" width="11.28515625" style="8" customWidth="1"/>
    <col min="3847" max="3847" width="9.140625" style="8"/>
    <col min="3848" max="3848" width="11.7109375" style="8" customWidth="1"/>
    <col min="3849" max="3850" width="9.140625" style="8"/>
    <col min="3851" max="3851" width="9.5703125" style="8" customWidth="1"/>
    <col min="3852" max="3852" width="11.5703125" style="8" customWidth="1"/>
    <col min="3853" max="3853" width="9.140625" style="8"/>
    <col min="3854" max="3854" width="11.28515625" style="8" customWidth="1"/>
    <col min="3855" max="3855" width="9.140625" style="8"/>
    <col min="3856" max="3856" width="11.28515625" style="8" customWidth="1"/>
    <col min="3857" max="3857" width="11" style="8" customWidth="1"/>
    <col min="3858" max="3858" width="10.85546875" style="8" customWidth="1"/>
    <col min="3859" max="3859" width="9.140625" style="8"/>
    <col min="3860" max="3860" width="12.140625" style="8" customWidth="1"/>
    <col min="3861" max="3863" width="9.140625" style="8"/>
    <col min="3864" max="3864" width="11.28515625" style="8" customWidth="1"/>
    <col min="3865" max="3865" width="9.140625" style="8"/>
    <col min="3866" max="3866" width="12" style="8" customWidth="1"/>
    <col min="3867" max="3869" width="9.140625" style="8"/>
    <col min="3870" max="3870" width="11.28515625" style="8" customWidth="1"/>
    <col min="3871" max="3871" width="9.140625" style="8"/>
    <col min="3872" max="3872" width="12.140625" style="8" customWidth="1"/>
    <col min="3873" max="3875" width="9.140625" style="8"/>
    <col min="3876" max="3876" width="11" style="8" customWidth="1"/>
    <col min="3877" max="3880" width="9.140625" style="8"/>
    <col min="3881" max="3882" width="10.28515625" style="8" customWidth="1"/>
    <col min="3883" max="3883" width="11.85546875" style="8" customWidth="1"/>
    <col min="3884" max="3884" width="11" style="8" customWidth="1"/>
    <col min="3885" max="4096" width="9.140625" style="8"/>
    <col min="4097" max="4097" width="15.42578125" style="8" customWidth="1"/>
    <col min="4098" max="4098" width="10.5703125" style="8" customWidth="1"/>
    <col min="4099" max="4099" width="10.28515625" style="8" customWidth="1"/>
    <col min="4100" max="4100" width="10.7109375" style="8" customWidth="1"/>
    <col min="4101" max="4101" width="9.7109375" style="8" customWidth="1"/>
    <col min="4102" max="4102" width="11.28515625" style="8" customWidth="1"/>
    <col min="4103" max="4103" width="9.140625" style="8"/>
    <col min="4104" max="4104" width="11.7109375" style="8" customWidth="1"/>
    <col min="4105" max="4106" width="9.140625" style="8"/>
    <col min="4107" max="4107" width="9.5703125" style="8" customWidth="1"/>
    <col min="4108" max="4108" width="11.5703125" style="8" customWidth="1"/>
    <col min="4109" max="4109" width="9.140625" style="8"/>
    <col min="4110" max="4110" width="11.28515625" style="8" customWidth="1"/>
    <col min="4111" max="4111" width="9.140625" style="8"/>
    <col min="4112" max="4112" width="11.28515625" style="8" customWidth="1"/>
    <col min="4113" max="4113" width="11" style="8" customWidth="1"/>
    <col min="4114" max="4114" width="10.85546875" style="8" customWidth="1"/>
    <col min="4115" max="4115" width="9.140625" style="8"/>
    <col min="4116" max="4116" width="12.140625" style="8" customWidth="1"/>
    <col min="4117" max="4119" width="9.140625" style="8"/>
    <col min="4120" max="4120" width="11.28515625" style="8" customWidth="1"/>
    <col min="4121" max="4121" width="9.140625" style="8"/>
    <col min="4122" max="4122" width="12" style="8" customWidth="1"/>
    <col min="4123" max="4125" width="9.140625" style="8"/>
    <col min="4126" max="4126" width="11.28515625" style="8" customWidth="1"/>
    <col min="4127" max="4127" width="9.140625" style="8"/>
    <col min="4128" max="4128" width="12.140625" style="8" customWidth="1"/>
    <col min="4129" max="4131" width="9.140625" style="8"/>
    <col min="4132" max="4132" width="11" style="8" customWidth="1"/>
    <col min="4133" max="4136" width="9.140625" style="8"/>
    <col min="4137" max="4138" width="10.28515625" style="8" customWidth="1"/>
    <col min="4139" max="4139" width="11.85546875" style="8" customWidth="1"/>
    <col min="4140" max="4140" width="11" style="8" customWidth="1"/>
    <col min="4141" max="4352" width="9.140625" style="8"/>
    <col min="4353" max="4353" width="15.42578125" style="8" customWidth="1"/>
    <col min="4354" max="4354" width="10.5703125" style="8" customWidth="1"/>
    <col min="4355" max="4355" width="10.28515625" style="8" customWidth="1"/>
    <col min="4356" max="4356" width="10.7109375" style="8" customWidth="1"/>
    <col min="4357" max="4357" width="9.7109375" style="8" customWidth="1"/>
    <col min="4358" max="4358" width="11.28515625" style="8" customWidth="1"/>
    <col min="4359" max="4359" width="9.140625" style="8"/>
    <col min="4360" max="4360" width="11.7109375" style="8" customWidth="1"/>
    <col min="4361" max="4362" width="9.140625" style="8"/>
    <col min="4363" max="4363" width="9.5703125" style="8" customWidth="1"/>
    <col min="4364" max="4364" width="11.5703125" style="8" customWidth="1"/>
    <col min="4365" max="4365" width="9.140625" style="8"/>
    <col min="4366" max="4366" width="11.28515625" style="8" customWidth="1"/>
    <col min="4367" max="4367" width="9.140625" style="8"/>
    <col min="4368" max="4368" width="11.28515625" style="8" customWidth="1"/>
    <col min="4369" max="4369" width="11" style="8" customWidth="1"/>
    <col min="4370" max="4370" width="10.85546875" style="8" customWidth="1"/>
    <col min="4371" max="4371" width="9.140625" style="8"/>
    <col min="4372" max="4372" width="12.140625" style="8" customWidth="1"/>
    <col min="4373" max="4375" width="9.140625" style="8"/>
    <col min="4376" max="4376" width="11.28515625" style="8" customWidth="1"/>
    <col min="4377" max="4377" width="9.140625" style="8"/>
    <col min="4378" max="4378" width="12" style="8" customWidth="1"/>
    <col min="4379" max="4381" width="9.140625" style="8"/>
    <col min="4382" max="4382" width="11.28515625" style="8" customWidth="1"/>
    <col min="4383" max="4383" width="9.140625" style="8"/>
    <col min="4384" max="4384" width="12.140625" style="8" customWidth="1"/>
    <col min="4385" max="4387" width="9.140625" style="8"/>
    <col min="4388" max="4388" width="11" style="8" customWidth="1"/>
    <col min="4389" max="4392" width="9.140625" style="8"/>
    <col min="4393" max="4394" width="10.28515625" style="8" customWidth="1"/>
    <col min="4395" max="4395" width="11.85546875" style="8" customWidth="1"/>
    <col min="4396" max="4396" width="11" style="8" customWidth="1"/>
    <col min="4397" max="4608" width="9.140625" style="8"/>
    <col min="4609" max="4609" width="15.42578125" style="8" customWidth="1"/>
    <col min="4610" max="4610" width="10.5703125" style="8" customWidth="1"/>
    <col min="4611" max="4611" width="10.28515625" style="8" customWidth="1"/>
    <col min="4612" max="4612" width="10.7109375" style="8" customWidth="1"/>
    <col min="4613" max="4613" width="9.7109375" style="8" customWidth="1"/>
    <col min="4614" max="4614" width="11.28515625" style="8" customWidth="1"/>
    <col min="4615" max="4615" width="9.140625" style="8"/>
    <col min="4616" max="4616" width="11.7109375" style="8" customWidth="1"/>
    <col min="4617" max="4618" width="9.140625" style="8"/>
    <col min="4619" max="4619" width="9.5703125" style="8" customWidth="1"/>
    <col min="4620" max="4620" width="11.5703125" style="8" customWidth="1"/>
    <col min="4621" max="4621" width="9.140625" style="8"/>
    <col min="4622" max="4622" width="11.28515625" style="8" customWidth="1"/>
    <col min="4623" max="4623" width="9.140625" style="8"/>
    <col min="4624" max="4624" width="11.28515625" style="8" customWidth="1"/>
    <col min="4625" max="4625" width="11" style="8" customWidth="1"/>
    <col min="4626" max="4626" width="10.85546875" style="8" customWidth="1"/>
    <col min="4627" max="4627" width="9.140625" style="8"/>
    <col min="4628" max="4628" width="12.140625" style="8" customWidth="1"/>
    <col min="4629" max="4631" width="9.140625" style="8"/>
    <col min="4632" max="4632" width="11.28515625" style="8" customWidth="1"/>
    <col min="4633" max="4633" width="9.140625" style="8"/>
    <col min="4634" max="4634" width="12" style="8" customWidth="1"/>
    <col min="4635" max="4637" width="9.140625" style="8"/>
    <col min="4638" max="4638" width="11.28515625" style="8" customWidth="1"/>
    <col min="4639" max="4639" width="9.140625" style="8"/>
    <col min="4640" max="4640" width="12.140625" style="8" customWidth="1"/>
    <col min="4641" max="4643" width="9.140625" style="8"/>
    <col min="4644" max="4644" width="11" style="8" customWidth="1"/>
    <col min="4645" max="4648" width="9.140625" style="8"/>
    <col min="4649" max="4650" width="10.28515625" style="8" customWidth="1"/>
    <col min="4651" max="4651" width="11.85546875" style="8" customWidth="1"/>
    <col min="4652" max="4652" width="11" style="8" customWidth="1"/>
    <col min="4653" max="4864" width="9.140625" style="8"/>
    <col min="4865" max="4865" width="15.42578125" style="8" customWidth="1"/>
    <col min="4866" max="4866" width="10.5703125" style="8" customWidth="1"/>
    <col min="4867" max="4867" width="10.28515625" style="8" customWidth="1"/>
    <col min="4868" max="4868" width="10.7109375" style="8" customWidth="1"/>
    <col min="4869" max="4869" width="9.7109375" style="8" customWidth="1"/>
    <col min="4870" max="4870" width="11.28515625" style="8" customWidth="1"/>
    <col min="4871" max="4871" width="9.140625" style="8"/>
    <col min="4872" max="4872" width="11.7109375" style="8" customWidth="1"/>
    <col min="4873" max="4874" width="9.140625" style="8"/>
    <col min="4875" max="4875" width="9.5703125" style="8" customWidth="1"/>
    <col min="4876" max="4876" width="11.5703125" style="8" customWidth="1"/>
    <col min="4877" max="4877" width="9.140625" style="8"/>
    <col min="4878" max="4878" width="11.28515625" style="8" customWidth="1"/>
    <col min="4879" max="4879" width="9.140625" style="8"/>
    <col min="4880" max="4880" width="11.28515625" style="8" customWidth="1"/>
    <col min="4881" max="4881" width="11" style="8" customWidth="1"/>
    <col min="4882" max="4882" width="10.85546875" style="8" customWidth="1"/>
    <col min="4883" max="4883" width="9.140625" style="8"/>
    <col min="4884" max="4884" width="12.140625" style="8" customWidth="1"/>
    <col min="4885" max="4887" width="9.140625" style="8"/>
    <col min="4888" max="4888" width="11.28515625" style="8" customWidth="1"/>
    <col min="4889" max="4889" width="9.140625" style="8"/>
    <col min="4890" max="4890" width="12" style="8" customWidth="1"/>
    <col min="4891" max="4893" width="9.140625" style="8"/>
    <col min="4894" max="4894" width="11.28515625" style="8" customWidth="1"/>
    <col min="4895" max="4895" width="9.140625" style="8"/>
    <col min="4896" max="4896" width="12.140625" style="8" customWidth="1"/>
    <col min="4897" max="4899" width="9.140625" style="8"/>
    <col min="4900" max="4900" width="11" style="8" customWidth="1"/>
    <col min="4901" max="4904" width="9.140625" style="8"/>
    <col min="4905" max="4906" width="10.28515625" style="8" customWidth="1"/>
    <col min="4907" max="4907" width="11.85546875" style="8" customWidth="1"/>
    <col min="4908" max="4908" width="11" style="8" customWidth="1"/>
    <col min="4909" max="5120" width="9.140625" style="8"/>
    <col min="5121" max="5121" width="15.42578125" style="8" customWidth="1"/>
    <col min="5122" max="5122" width="10.5703125" style="8" customWidth="1"/>
    <col min="5123" max="5123" width="10.28515625" style="8" customWidth="1"/>
    <col min="5124" max="5124" width="10.7109375" style="8" customWidth="1"/>
    <col min="5125" max="5125" width="9.7109375" style="8" customWidth="1"/>
    <col min="5126" max="5126" width="11.28515625" style="8" customWidth="1"/>
    <col min="5127" max="5127" width="9.140625" style="8"/>
    <col min="5128" max="5128" width="11.7109375" style="8" customWidth="1"/>
    <col min="5129" max="5130" width="9.140625" style="8"/>
    <col min="5131" max="5131" width="9.5703125" style="8" customWidth="1"/>
    <col min="5132" max="5132" width="11.5703125" style="8" customWidth="1"/>
    <col min="5133" max="5133" width="9.140625" style="8"/>
    <col min="5134" max="5134" width="11.28515625" style="8" customWidth="1"/>
    <col min="5135" max="5135" width="9.140625" style="8"/>
    <col min="5136" max="5136" width="11.28515625" style="8" customWidth="1"/>
    <col min="5137" max="5137" width="11" style="8" customWidth="1"/>
    <col min="5138" max="5138" width="10.85546875" style="8" customWidth="1"/>
    <col min="5139" max="5139" width="9.140625" style="8"/>
    <col min="5140" max="5140" width="12.140625" style="8" customWidth="1"/>
    <col min="5141" max="5143" width="9.140625" style="8"/>
    <col min="5144" max="5144" width="11.28515625" style="8" customWidth="1"/>
    <col min="5145" max="5145" width="9.140625" style="8"/>
    <col min="5146" max="5146" width="12" style="8" customWidth="1"/>
    <col min="5147" max="5149" width="9.140625" style="8"/>
    <col min="5150" max="5150" width="11.28515625" style="8" customWidth="1"/>
    <col min="5151" max="5151" width="9.140625" style="8"/>
    <col min="5152" max="5152" width="12.140625" style="8" customWidth="1"/>
    <col min="5153" max="5155" width="9.140625" style="8"/>
    <col min="5156" max="5156" width="11" style="8" customWidth="1"/>
    <col min="5157" max="5160" width="9.140625" style="8"/>
    <col min="5161" max="5162" width="10.28515625" style="8" customWidth="1"/>
    <col min="5163" max="5163" width="11.85546875" style="8" customWidth="1"/>
    <col min="5164" max="5164" width="11" style="8" customWidth="1"/>
    <col min="5165" max="5376" width="9.140625" style="8"/>
    <col min="5377" max="5377" width="15.42578125" style="8" customWidth="1"/>
    <col min="5378" max="5378" width="10.5703125" style="8" customWidth="1"/>
    <col min="5379" max="5379" width="10.28515625" style="8" customWidth="1"/>
    <col min="5380" max="5380" width="10.7109375" style="8" customWidth="1"/>
    <col min="5381" max="5381" width="9.7109375" style="8" customWidth="1"/>
    <col min="5382" max="5382" width="11.28515625" style="8" customWidth="1"/>
    <col min="5383" max="5383" width="9.140625" style="8"/>
    <col min="5384" max="5384" width="11.7109375" style="8" customWidth="1"/>
    <col min="5385" max="5386" width="9.140625" style="8"/>
    <col min="5387" max="5387" width="9.5703125" style="8" customWidth="1"/>
    <col min="5388" max="5388" width="11.5703125" style="8" customWidth="1"/>
    <col min="5389" max="5389" width="9.140625" style="8"/>
    <col min="5390" max="5390" width="11.28515625" style="8" customWidth="1"/>
    <col min="5391" max="5391" width="9.140625" style="8"/>
    <col min="5392" max="5392" width="11.28515625" style="8" customWidth="1"/>
    <col min="5393" max="5393" width="11" style="8" customWidth="1"/>
    <col min="5394" max="5394" width="10.85546875" style="8" customWidth="1"/>
    <col min="5395" max="5395" width="9.140625" style="8"/>
    <col min="5396" max="5396" width="12.140625" style="8" customWidth="1"/>
    <col min="5397" max="5399" width="9.140625" style="8"/>
    <col min="5400" max="5400" width="11.28515625" style="8" customWidth="1"/>
    <col min="5401" max="5401" width="9.140625" style="8"/>
    <col min="5402" max="5402" width="12" style="8" customWidth="1"/>
    <col min="5403" max="5405" width="9.140625" style="8"/>
    <col min="5406" max="5406" width="11.28515625" style="8" customWidth="1"/>
    <col min="5407" max="5407" width="9.140625" style="8"/>
    <col min="5408" max="5408" width="12.140625" style="8" customWidth="1"/>
    <col min="5409" max="5411" width="9.140625" style="8"/>
    <col min="5412" max="5412" width="11" style="8" customWidth="1"/>
    <col min="5413" max="5416" width="9.140625" style="8"/>
    <col min="5417" max="5418" width="10.28515625" style="8" customWidth="1"/>
    <col min="5419" max="5419" width="11.85546875" style="8" customWidth="1"/>
    <col min="5420" max="5420" width="11" style="8" customWidth="1"/>
    <col min="5421" max="5632" width="9.140625" style="8"/>
    <col min="5633" max="5633" width="15.42578125" style="8" customWidth="1"/>
    <col min="5634" max="5634" width="10.5703125" style="8" customWidth="1"/>
    <col min="5635" max="5635" width="10.28515625" style="8" customWidth="1"/>
    <col min="5636" max="5636" width="10.7109375" style="8" customWidth="1"/>
    <col min="5637" max="5637" width="9.7109375" style="8" customWidth="1"/>
    <col min="5638" max="5638" width="11.28515625" style="8" customWidth="1"/>
    <col min="5639" max="5639" width="9.140625" style="8"/>
    <col min="5640" max="5640" width="11.7109375" style="8" customWidth="1"/>
    <col min="5641" max="5642" width="9.140625" style="8"/>
    <col min="5643" max="5643" width="9.5703125" style="8" customWidth="1"/>
    <col min="5644" max="5644" width="11.5703125" style="8" customWidth="1"/>
    <col min="5645" max="5645" width="9.140625" style="8"/>
    <col min="5646" max="5646" width="11.28515625" style="8" customWidth="1"/>
    <col min="5647" max="5647" width="9.140625" style="8"/>
    <col min="5648" max="5648" width="11.28515625" style="8" customWidth="1"/>
    <col min="5649" max="5649" width="11" style="8" customWidth="1"/>
    <col min="5650" max="5650" width="10.85546875" style="8" customWidth="1"/>
    <col min="5651" max="5651" width="9.140625" style="8"/>
    <col min="5652" max="5652" width="12.140625" style="8" customWidth="1"/>
    <col min="5653" max="5655" width="9.140625" style="8"/>
    <col min="5656" max="5656" width="11.28515625" style="8" customWidth="1"/>
    <col min="5657" max="5657" width="9.140625" style="8"/>
    <col min="5658" max="5658" width="12" style="8" customWidth="1"/>
    <col min="5659" max="5661" width="9.140625" style="8"/>
    <col min="5662" max="5662" width="11.28515625" style="8" customWidth="1"/>
    <col min="5663" max="5663" width="9.140625" style="8"/>
    <col min="5664" max="5664" width="12.140625" style="8" customWidth="1"/>
    <col min="5665" max="5667" width="9.140625" style="8"/>
    <col min="5668" max="5668" width="11" style="8" customWidth="1"/>
    <col min="5669" max="5672" width="9.140625" style="8"/>
    <col min="5673" max="5674" width="10.28515625" style="8" customWidth="1"/>
    <col min="5675" max="5675" width="11.85546875" style="8" customWidth="1"/>
    <col min="5676" max="5676" width="11" style="8" customWidth="1"/>
    <col min="5677" max="5888" width="9.140625" style="8"/>
    <col min="5889" max="5889" width="15.42578125" style="8" customWidth="1"/>
    <col min="5890" max="5890" width="10.5703125" style="8" customWidth="1"/>
    <col min="5891" max="5891" width="10.28515625" style="8" customWidth="1"/>
    <col min="5892" max="5892" width="10.7109375" style="8" customWidth="1"/>
    <col min="5893" max="5893" width="9.7109375" style="8" customWidth="1"/>
    <col min="5894" max="5894" width="11.28515625" style="8" customWidth="1"/>
    <col min="5895" max="5895" width="9.140625" style="8"/>
    <col min="5896" max="5896" width="11.7109375" style="8" customWidth="1"/>
    <col min="5897" max="5898" width="9.140625" style="8"/>
    <col min="5899" max="5899" width="9.5703125" style="8" customWidth="1"/>
    <col min="5900" max="5900" width="11.5703125" style="8" customWidth="1"/>
    <col min="5901" max="5901" width="9.140625" style="8"/>
    <col min="5902" max="5902" width="11.28515625" style="8" customWidth="1"/>
    <col min="5903" max="5903" width="9.140625" style="8"/>
    <col min="5904" max="5904" width="11.28515625" style="8" customWidth="1"/>
    <col min="5905" max="5905" width="11" style="8" customWidth="1"/>
    <col min="5906" max="5906" width="10.85546875" style="8" customWidth="1"/>
    <col min="5907" max="5907" width="9.140625" style="8"/>
    <col min="5908" max="5908" width="12.140625" style="8" customWidth="1"/>
    <col min="5909" max="5911" width="9.140625" style="8"/>
    <col min="5912" max="5912" width="11.28515625" style="8" customWidth="1"/>
    <col min="5913" max="5913" width="9.140625" style="8"/>
    <col min="5914" max="5914" width="12" style="8" customWidth="1"/>
    <col min="5915" max="5917" width="9.140625" style="8"/>
    <col min="5918" max="5918" width="11.28515625" style="8" customWidth="1"/>
    <col min="5919" max="5919" width="9.140625" style="8"/>
    <col min="5920" max="5920" width="12.140625" style="8" customWidth="1"/>
    <col min="5921" max="5923" width="9.140625" style="8"/>
    <col min="5924" max="5924" width="11" style="8" customWidth="1"/>
    <col min="5925" max="5928" width="9.140625" style="8"/>
    <col min="5929" max="5930" width="10.28515625" style="8" customWidth="1"/>
    <col min="5931" max="5931" width="11.85546875" style="8" customWidth="1"/>
    <col min="5932" max="5932" width="11" style="8" customWidth="1"/>
    <col min="5933" max="6144" width="9.140625" style="8"/>
    <col min="6145" max="6145" width="15.42578125" style="8" customWidth="1"/>
    <col min="6146" max="6146" width="10.5703125" style="8" customWidth="1"/>
    <col min="6147" max="6147" width="10.28515625" style="8" customWidth="1"/>
    <col min="6148" max="6148" width="10.7109375" style="8" customWidth="1"/>
    <col min="6149" max="6149" width="9.7109375" style="8" customWidth="1"/>
    <col min="6150" max="6150" width="11.28515625" style="8" customWidth="1"/>
    <col min="6151" max="6151" width="9.140625" style="8"/>
    <col min="6152" max="6152" width="11.7109375" style="8" customWidth="1"/>
    <col min="6153" max="6154" width="9.140625" style="8"/>
    <col min="6155" max="6155" width="9.5703125" style="8" customWidth="1"/>
    <col min="6156" max="6156" width="11.5703125" style="8" customWidth="1"/>
    <col min="6157" max="6157" width="9.140625" style="8"/>
    <col min="6158" max="6158" width="11.28515625" style="8" customWidth="1"/>
    <col min="6159" max="6159" width="9.140625" style="8"/>
    <col min="6160" max="6160" width="11.28515625" style="8" customWidth="1"/>
    <col min="6161" max="6161" width="11" style="8" customWidth="1"/>
    <col min="6162" max="6162" width="10.85546875" style="8" customWidth="1"/>
    <col min="6163" max="6163" width="9.140625" style="8"/>
    <col min="6164" max="6164" width="12.140625" style="8" customWidth="1"/>
    <col min="6165" max="6167" width="9.140625" style="8"/>
    <col min="6168" max="6168" width="11.28515625" style="8" customWidth="1"/>
    <col min="6169" max="6169" width="9.140625" style="8"/>
    <col min="6170" max="6170" width="12" style="8" customWidth="1"/>
    <col min="6171" max="6173" width="9.140625" style="8"/>
    <col min="6174" max="6174" width="11.28515625" style="8" customWidth="1"/>
    <col min="6175" max="6175" width="9.140625" style="8"/>
    <col min="6176" max="6176" width="12.140625" style="8" customWidth="1"/>
    <col min="6177" max="6179" width="9.140625" style="8"/>
    <col min="6180" max="6180" width="11" style="8" customWidth="1"/>
    <col min="6181" max="6184" width="9.140625" style="8"/>
    <col min="6185" max="6186" width="10.28515625" style="8" customWidth="1"/>
    <col min="6187" max="6187" width="11.85546875" style="8" customWidth="1"/>
    <col min="6188" max="6188" width="11" style="8" customWidth="1"/>
    <col min="6189" max="6400" width="9.140625" style="8"/>
    <col min="6401" max="6401" width="15.42578125" style="8" customWidth="1"/>
    <col min="6402" max="6402" width="10.5703125" style="8" customWidth="1"/>
    <col min="6403" max="6403" width="10.28515625" style="8" customWidth="1"/>
    <col min="6404" max="6404" width="10.7109375" style="8" customWidth="1"/>
    <col min="6405" max="6405" width="9.7109375" style="8" customWidth="1"/>
    <col min="6406" max="6406" width="11.28515625" style="8" customWidth="1"/>
    <col min="6407" max="6407" width="9.140625" style="8"/>
    <col min="6408" max="6408" width="11.7109375" style="8" customWidth="1"/>
    <col min="6409" max="6410" width="9.140625" style="8"/>
    <col min="6411" max="6411" width="9.5703125" style="8" customWidth="1"/>
    <col min="6412" max="6412" width="11.5703125" style="8" customWidth="1"/>
    <col min="6413" max="6413" width="9.140625" style="8"/>
    <col min="6414" max="6414" width="11.28515625" style="8" customWidth="1"/>
    <col min="6415" max="6415" width="9.140625" style="8"/>
    <col min="6416" max="6416" width="11.28515625" style="8" customWidth="1"/>
    <col min="6417" max="6417" width="11" style="8" customWidth="1"/>
    <col min="6418" max="6418" width="10.85546875" style="8" customWidth="1"/>
    <col min="6419" max="6419" width="9.140625" style="8"/>
    <col min="6420" max="6420" width="12.140625" style="8" customWidth="1"/>
    <col min="6421" max="6423" width="9.140625" style="8"/>
    <col min="6424" max="6424" width="11.28515625" style="8" customWidth="1"/>
    <col min="6425" max="6425" width="9.140625" style="8"/>
    <col min="6426" max="6426" width="12" style="8" customWidth="1"/>
    <col min="6427" max="6429" width="9.140625" style="8"/>
    <col min="6430" max="6430" width="11.28515625" style="8" customWidth="1"/>
    <col min="6431" max="6431" width="9.140625" style="8"/>
    <col min="6432" max="6432" width="12.140625" style="8" customWidth="1"/>
    <col min="6433" max="6435" width="9.140625" style="8"/>
    <col min="6436" max="6436" width="11" style="8" customWidth="1"/>
    <col min="6437" max="6440" width="9.140625" style="8"/>
    <col min="6441" max="6442" width="10.28515625" style="8" customWidth="1"/>
    <col min="6443" max="6443" width="11.85546875" style="8" customWidth="1"/>
    <col min="6444" max="6444" width="11" style="8" customWidth="1"/>
    <col min="6445" max="6656" width="9.140625" style="8"/>
    <col min="6657" max="6657" width="15.42578125" style="8" customWidth="1"/>
    <col min="6658" max="6658" width="10.5703125" style="8" customWidth="1"/>
    <col min="6659" max="6659" width="10.28515625" style="8" customWidth="1"/>
    <col min="6660" max="6660" width="10.7109375" style="8" customWidth="1"/>
    <col min="6661" max="6661" width="9.7109375" style="8" customWidth="1"/>
    <col min="6662" max="6662" width="11.28515625" style="8" customWidth="1"/>
    <col min="6663" max="6663" width="9.140625" style="8"/>
    <col min="6664" max="6664" width="11.7109375" style="8" customWidth="1"/>
    <col min="6665" max="6666" width="9.140625" style="8"/>
    <col min="6667" max="6667" width="9.5703125" style="8" customWidth="1"/>
    <col min="6668" max="6668" width="11.5703125" style="8" customWidth="1"/>
    <col min="6669" max="6669" width="9.140625" style="8"/>
    <col min="6670" max="6670" width="11.28515625" style="8" customWidth="1"/>
    <col min="6671" max="6671" width="9.140625" style="8"/>
    <col min="6672" max="6672" width="11.28515625" style="8" customWidth="1"/>
    <col min="6673" max="6673" width="11" style="8" customWidth="1"/>
    <col min="6674" max="6674" width="10.85546875" style="8" customWidth="1"/>
    <col min="6675" max="6675" width="9.140625" style="8"/>
    <col min="6676" max="6676" width="12.140625" style="8" customWidth="1"/>
    <col min="6677" max="6679" width="9.140625" style="8"/>
    <col min="6680" max="6680" width="11.28515625" style="8" customWidth="1"/>
    <col min="6681" max="6681" width="9.140625" style="8"/>
    <col min="6682" max="6682" width="12" style="8" customWidth="1"/>
    <col min="6683" max="6685" width="9.140625" style="8"/>
    <col min="6686" max="6686" width="11.28515625" style="8" customWidth="1"/>
    <col min="6687" max="6687" width="9.140625" style="8"/>
    <col min="6688" max="6688" width="12.140625" style="8" customWidth="1"/>
    <col min="6689" max="6691" width="9.140625" style="8"/>
    <col min="6692" max="6692" width="11" style="8" customWidth="1"/>
    <col min="6693" max="6696" width="9.140625" style="8"/>
    <col min="6697" max="6698" width="10.28515625" style="8" customWidth="1"/>
    <col min="6699" max="6699" width="11.85546875" style="8" customWidth="1"/>
    <col min="6700" max="6700" width="11" style="8" customWidth="1"/>
    <col min="6701" max="6912" width="9.140625" style="8"/>
    <col min="6913" max="6913" width="15.42578125" style="8" customWidth="1"/>
    <col min="6914" max="6914" width="10.5703125" style="8" customWidth="1"/>
    <col min="6915" max="6915" width="10.28515625" style="8" customWidth="1"/>
    <col min="6916" max="6916" width="10.7109375" style="8" customWidth="1"/>
    <col min="6917" max="6917" width="9.7109375" style="8" customWidth="1"/>
    <col min="6918" max="6918" width="11.28515625" style="8" customWidth="1"/>
    <col min="6919" max="6919" width="9.140625" style="8"/>
    <col min="6920" max="6920" width="11.7109375" style="8" customWidth="1"/>
    <col min="6921" max="6922" width="9.140625" style="8"/>
    <col min="6923" max="6923" width="9.5703125" style="8" customWidth="1"/>
    <col min="6924" max="6924" width="11.5703125" style="8" customWidth="1"/>
    <col min="6925" max="6925" width="9.140625" style="8"/>
    <col min="6926" max="6926" width="11.28515625" style="8" customWidth="1"/>
    <col min="6927" max="6927" width="9.140625" style="8"/>
    <col min="6928" max="6928" width="11.28515625" style="8" customWidth="1"/>
    <col min="6929" max="6929" width="11" style="8" customWidth="1"/>
    <col min="6930" max="6930" width="10.85546875" style="8" customWidth="1"/>
    <col min="6931" max="6931" width="9.140625" style="8"/>
    <col min="6932" max="6932" width="12.140625" style="8" customWidth="1"/>
    <col min="6933" max="6935" width="9.140625" style="8"/>
    <col min="6936" max="6936" width="11.28515625" style="8" customWidth="1"/>
    <col min="6937" max="6937" width="9.140625" style="8"/>
    <col min="6938" max="6938" width="12" style="8" customWidth="1"/>
    <col min="6939" max="6941" width="9.140625" style="8"/>
    <col min="6942" max="6942" width="11.28515625" style="8" customWidth="1"/>
    <col min="6943" max="6943" width="9.140625" style="8"/>
    <col min="6944" max="6944" width="12.140625" style="8" customWidth="1"/>
    <col min="6945" max="6947" width="9.140625" style="8"/>
    <col min="6948" max="6948" width="11" style="8" customWidth="1"/>
    <col min="6949" max="6952" width="9.140625" style="8"/>
    <col min="6953" max="6954" width="10.28515625" style="8" customWidth="1"/>
    <col min="6955" max="6955" width="11.85546875" style="8" customWidth="1"/>
    <col min="6956" max="6956" width="11" style="8" customWidth="1"/>
    <col min="6957" max="7168" width="9.140625" style="8"/>
    <col min="7169" max="7169" width="15.42578125" style="8" customWidth="1"/>
    <col min="7170" max="7170" width="10.5703125" style="8" customWidth="1"/>
    <col min="7171" max="7171" width="10.28515625" style="8" customWidth="1"/>
    <col min="7172" max="7172" width="10.7109375" style="8" customWidth="1"/>
    <col min="7173" max="7173" width="9.7109375" style="8" customWidth="1"/>
    <col min="7174" max="7174" width="11.28515625" style="8" customWidth="1"/>
    <col min="7175" max="7175" width="9.140625" style="8"/>
    <col min="7176" max="7176" width="11.7109375" style="8" customWidth="1"/>
    <col min="7177" max="7178" width="9.140625" style="8"/>
    <col min="7179" max="7179" width="9.5703125" style="8" customWidth="1"/>
    <col min="7180" max="7180" width="11.5703125" style="8" customWidth="1"/>
    <col min="7181" max="7181" width="9.140625" style="8"/>
    <col min="7182" max="7182" width="11.28515625" style="8" customWidth="1"/>
    <col min="7183" max="7183" width="9.140625" style="8"/>
    <col min="7184" max="7184" width="11.28515625" style="8" customWidth="1"/>
    <col min="7185" max="7185" width="11" style="8" customWidth="1"/>
    <col min="7186" max="7186" width="10.85546875" style="8" customWidth="1"/>
    <col min="7187" max="7187" width="9.140625" style="8"/>
    <col min="7188" max="7188" width="12.140625" style="8" customWidth="1"/>
    <col min="7189" max="7191" width="9.140625" style="8"/>
    <col min="7192" max="7192" width="11.28515625" style="8" customWidth="1"/>
    <col min="7193" max="7193" width="9.140625" style="8"/>
    <col min="7194" max="7194" width="12" style="8" customWidth="1"/>
    <col min="7195" max="7197" width="9.140625" style="8"/>
    <col min="7198" max="7198" width="11.28515625" style="8" customWidth="1"/>
    <col min="7199" max="7199" width="9.140625" style="8"/>
    <col min="7200" max="7200" width="12.140625" style="8" customWidth="1"/>
    <col min="7201" max="7203" width="9.140625" style="8"/>
    <col min="7204" max="7204" width="11" style="8" customWidth="1"/>
    <col min="7205" max="7208" width="9.140625" style="8"/>
    <col min="7209" max="7210" width="10.28515625" style="8" customWidth="1"/>
    <col min="7211" max="7211" width="11.85546875" style="8" customWidth="1"/>
    <col min="7212" max="7212" width="11" style="8" customWidth="1"/>
    <col min="7213" max="7424" width="9.140625" style="8"/>
    <col min="7425" max="7425" width="15.42578125" style="8" customWidth="1"/>
    <col min="7426" max="7426" width="10.5703125" style="8" customWidth="1"/>
    <col min="7427" max="7427" width="10.28515625" style="8" customWidth="1"/>
    <col min="7428" max="7428" width="10.7109375" style="8" customWidth="1"/>
    <col min="7429" max="7429" width="9.7109375" style="8" customWidth="1"/>
    <col min="7430" max="7430" width="11.28515625" style="8" customWidth="1"/>
    <col min="7431" max="7431" width="9.140625" style="8"/>
    <col min="7432" max="7432" width="11.7109375" style="8" customWidth="1"/>
    <col min="7433" max="7434" width="9.140625" style="8"/>
    <col min="7435" max="7435" width="9.5703125" style="8" customWidth="1"/>
    <col min="7436" max="7436" width="11.5703125" style="8" customWidth="1"/>
    <col min="7437" max="7437" width="9.140625" style="8"/>
    <col min="7438" max="7438" width="11.28515625" style="8" customWidth="1"/>
    <col min="7439" max="7439" width="9.140625" style="8"/>
    <col min="7440" max="7440" width="11.28515625" style="8" customWidth="1"/>
    <col min="7441" max="7441" width="11" style="8" customWidth="1"/>
    <col min="7442" max="7442" width="10.85546875" style="8" customWidth="1"/>
    <col min="7443" max="7443" width="9.140625" style="8"/>
    <col min="7444" max="7444" width="12.140625" style="8" customWidth="1"/>
    <col min="7445" max="7447" width="9.140625" style="8"/>
    <col min="7448" max="7448" width="11.28515625" style="8" customWidth="1"/>
    <col min="7449" max="7449" width="9.140625" style="8"/>
    <col min="7450" max="7450" width="12" style="8" customWidth="1"/>
    <col min="7451" max="7453" width="9.140625" style="8"/>
    <col min="7454" max="7454" width="11.28515625" style="8" customWidth="1"/>
    <col min="7455" max="7455" width="9.140625" style="8"/>
    <col min="7456" max="7456" width="12.140625" style="8" customWidth="1"/>
    <col min="7457" max="7459" width="9.140625" style="8"/>
    <col min="7460" max="7460" width="11" style="8" customWidth="1"/>
    <col min="7461" max="7464" width="9.140625" style="8"/>
    <col min="7465" max="7466" width="10.28515625" style="8" customWidth="1"/>
    <col min="7467" max="7467" width="11.85546875" style="8" customWidth="1"/>
    <col min="7468" max="7468" width="11" style="8" customWidth="1"/>
    <col min="7469" max="7680" width="9.140625" style="8"/>
    <col min="7681" max="7681" width="15.42578125" style="8" customWidth="1"/>
    <col min="7682" max="7682" width="10.5703125" style="8" customWidth="1"/>
    <col min="7683" max="7683" width="10.28515625" style="8" customWidth="1"/>
    <col min="7684" max="7684" width="10.7109375" style="8" customWidth="1"/>
    <col min="7685" max="7685" width="9.7109375" style="8" customWidth="1"/>
    <col min="7686" max="7686" width="11.28515625" style="8" customWidth="1"/>
    <col min="7687" max="7687" width="9.140625" style="8"/>
    <col min="7688" max="7688" width="11.7109375" style="8" customWidth="1"/>
    <col min="7689" max="7690" width="9.140625" style="8"/>
    <col min="7691" max="7691" width="9.5703125" style="8" customWidth="1"/>
    <col min="7692" max="7692" width="11.5703125" style="8" customWidth="1"/>
    <col min="7693" max="7693" width="9.140625" style="8"/>
    <col min="7694" max="7694" width="11.28515625" style="8" customWidth="1"/>
    <col min="7695" max="7695" width="9.140625" style="8"/>
    <col min="7696" max="7696" width="11.28515625" style="8" customWidth="1"/>
    <col min="7697" max="7697" width="11" style="8" customWidth="1"/>
    <col min="7698" max="7698" width="10.85546875" style="8" customWidth="1"/>
    <col min="7699" max="7699" width="9.140625" style="8"/>
    <col min="7700" max="7700" width="12.140625" style="8" customWidth="1"/>
    <col min="7701" max="7703" width="9.140625" style="8"/>
    <col min="7704" max="7704" width="11.28515625" style="8" customWidth="1"/>
    <col min="7705" max="7705" width="9.140625" style="8"/>
    <col min="7706" max="7706" width="12" style="8" customWidth="1"/>
    <col min="7707" max="7709" width="9.140625" style="8"/>
    <col min="7710" max="7710" width="11.28515625" style="8" customWidth="1"/>
    <col min="7711" max="7711" width="9.140625" style="8"/>
    <col min="7712" max="7712" width="12.140625" style="8" customWidth="1"/>
    <col min="7713" max="7715" width="9.140625" style="8"/>
    <col min="7716" max="7716" width="11" style="8" customWidth="1"/>
    <col min="7717" max="7720" width="9.140625" style="8"/>
    <col min="7721" max="7722" width="10.28515625" style="8" customWidth="1"/>
    <col min="7723" max="7723" width="11.85546875" style="8" customWidth="1"/>
    <col min="7724" max="7724" width="11" style="8" customWidth="1"/>
    <col min="7725" max="7936" width="9.140625" style="8"/>
    <col min="7937" max="7937" width="15.42578125" style="8" customWidth="1"/>
    <col min="7938" max="7938" width="10.5703125" style="8" customWidth="1"/>
    <col min="7939" max="7939" width="10.28515625" style="8" customWidth="1"/>
    <col min="7940" max="7940" width="10.7109375" style="8" customWidth="1"/>
    <col min="7941" max="7941" width="9.7109375" style="8" customWidth="1"/>
    <col min="7942" max="7942" width="11.28515625" style="8" customWidth="1"/>
    <col min="7943" max="7943" width="9.140625" style="8"/>
    <col min="7944" max="7944" width="11.7109375" style="8" customWidth="1"/>
    <col min="7945" max="7946" width="9.140625" style="8"/>
    <col min="7947" max="7947" width="9.5703125" style="8" customWidth="1"/>
    <col min="7948" max="7948" width="11.5703125" style="8" customWidth="1"/>
    <col min="7949" max="7949" width="9.140625" style="8"/>
    <col min="7950" max="7950" width="11.28515625" style="8" customWidth="1"/>
    <col min="7951" max="7951" width="9.140625" style="8"/>
    <col min="7952" max="7952" width="11.28515625" style="8" customWidth="1"/>
    <col min="7953" max="7953" width="11" style="8" customWidth="1"/>
    <col min="7954" max="7954" width="10.85546875" style="8" customWidth="1"/>
    <col min="7955" max="7955" width="9.140625" style="8"/>
    <col min="7956" max="7956" width="12.140625" style="8" customWidth="1"/>
    <col min="7957" max="7959" width="9.140625" style="8"/>
    <col min="7960" max="7960" width="11.28515625" style="8" customWidth="1"/>
    <col min="7961" max="7961" width="9.140625" style="8"/>
    <col min="7962" max="7962" width="12" style="8" customWidth="1"/>
    <col min="7963" max="7965" width="9.140625" style="8"/>
    <col min="7966" max="7966" width="11.28515625" style="8" customWidth="1"/>
    <col min="7967" max="7967" width="9.140625" style="8"/>
    <col min="7968" max="7968" width="12.140625" style="8" customWidth="1"/>
    <col min="7969" max="7971" width="9.140625" style="8"/>
    <col min="7972" max="7972" width="11" style="8" customWidth="1"/>
    <col min="7973" max="7976" width="9.140625" style="8"/>
    <col min="7977" max="7978" width="10.28515625" style="8" customWidth="1"/>
    <col min="7979" max="7979" width="11.85546875" style="8" customWidth="1"/>
    <col min="7980" max="7980" width="11" style="8" customWidth="1"/>
    <col min="7981" max="8192" width="9.140625" style="8"/>
    <col min="8193" max="8193" width="15.42578125" style="8" customWidth="1"/>
    <col min="8194" max="8194" width="10.5703125" style="8" customWidth="1"/>
    <col min="8195" max="8195" width="10.28515625" style="8" customWidth="1"/>
    <col min="8196" max="8196" width="10.7109375" style="8" customWidth="1"/>
    <col min="8197" max="8197" width="9.7109375" style="8" customWidth="1"/>
    <col min="8198" max="8198" width="11.28515625" style="8" customWidth="1"/>
    <col min="8199" max="8199" width="9.140625" style="8"/>
    <col min="8200" max="8200" width="11.7109375" style="8" customWidth="1"/>
    <col min="8201" max="8202" width="9.140625" style="8"/>
    <col min="8203" max="8203" width="9.5703125" style="8" customWidth="1"/>
    <col min="8204" max="8204" width="11.5703125" style="8" customWidth="1"/>
    <col min="8205" max="8205" width="9.140625" style="8"/>
    <col min="8206" max="8206" width="11.28515625" style="8" customWidth="1"/>
    <col min="8207" max="8207" width="9.140625" style="8"/>
    <col min="8208" max="8208" width="11.28515625" style="8" customWidth="1"/>
    <col min="8209" max="8209" width="11" style="8" customWidth="1"/>
    <col min="8210" max="8210" width="10.85546875" style="8" customWidth="1"/>
    <col min="8211" max="8211" width="9.140625" style="8"/>
    <col min="8212" max="8212" width="12.140625" style="8" customWidth="1"/>
    <col min="8213" max="8215" width="9.140625" style="8"/>
    <col min="8216" max="8216" width="11.28515625" style="8" customWidth="1"/>
    <col min="8217" max="8217" width="9.140625" style="8"/>
    <col min="8218" max="8218" width="12" style="8" customWidth="1"/>
    <col min="8219" max="8221" width="9.140625" style="8"/>
    <col min="8222" max="8222" width="11.28515625" style="8" customWidth="1"/>
    <col min="8223" max="8223" width="9.140625" style="8"/>
    <col min="8224" max="8224" width="12.140625" style="8" customWidth="1"/>
    <col min="8225" max="8227" width="9.140625" style="8"/>
    <col min="8228" max="8228" width="11" style="8" customWidth="1"/>
    <col min="8229" max="8232" width="9.140625" style="8"/>
    <col min="8233" max="8234" width="10.28515625" style="8" customWidth="1"/>
    <col min="8235" max="8235" width="11.85546875" style="8" customWidth="1"/>
    <col min="8236" max="8236" width="11" style="8" customWidth="1"/>
    <col min="8237" max="8448" width="9.140625" style="8"/>
    <col min="8449" max="8449" width="15.42578125" style="8" customWidth="1"/>
    <col min="8450" max="8450" width="10.5703125" style="8" customWidth="1"/>
    <col min="8451" max="8451" width="10.28515625" style="8" customWidth="1"/>
    <col min="8452" max="8452" width="10.7109375" style="8" customWidth="1"/>
    <col min="8453" max="8453" width="9.7109375" style="8" customWidth="1"/>
    <col min="8454" max="8454" width="11.28515625" style="8" customWidth="1"/>
    <col min="8455" max="8455" width="9.140625" style="8"/>
    <col min="8456" max="8456" width="11.7109375" style="8" customWidth="1"/>
    <col min="8457" max="8458" width="9.140625" style="8"/>
    <col min="8459" max="8459" width="9.5703125" style="8" customWidth="1"/>
    <col min="8460" max="8460" width="11.5703125" style="8" customWidth="1"/>
    <col min="8461" max="8461" width="9.140625" style="8"/>
    <col min="8462" max="8462" width="11.28515625" style="8" customWidth="1"/>
    <col min="8463" max="8463" width="9.140625" style="8"/>
    <col min="8464" max="8464" width="11.28515625" style="8" customWidth="1"/>
    <col min="8465" max="8465" width="11" style="8" customWidth="1"/>
    <col min="8466" max="8466" width="10.85546875" style="8" customWidth="1"/>
    <col min="8467" max="8467" width="9.140625" style="8"/>
    <col min="8468" max="8468" width="12.140625" style="8" customWidth="1"/>
    <col min="8469" max="8471" width="9.140625" style="8"/>
    <col min="8472" max="8472" width="11.28515625" style="8" customWidth="1"/>
    <col min="8473" max="8473" width="9.140625" style="8"/>
    <col min="8474" max="8474" width="12" style="8" customWidth="1"/>
    <col min="8475" max="8477" width="9.140625" style="8"/>
    <col min="8478" max="8478" width="11.28515625" style="8" customWidth="1"/>
    <col min="8479" max="8479" width="9.140625" style="8"/>
    <col min="8480" max="8480" width="12.140625" style="8" customWidth="1"/>
    <col min="8481" max="8483" width="9.140625" style="8"/>
    <col min="8484" max="8484" width="11" style="8" customWidth="1"/>
    <col min="8485" max="8488" width="9.140625" style="8"/>
    <col min="8489" max="8490" width="10.28515625" style="8" customWidth="1"/>
    <col min="8491" max="8491" width="11.85546875" style="8" customWidth="1"/>
    <col min="8492" max="8492" width="11" style="8" customWidth="1"/>
    <col min="8493" max="8704" width="9.140625" style="8"/>
    <col min="8705" max="8705" width="15.42578125" style="8" customWidth="1"/>
    <col min="8706" max="8706" width="10.5703125" style="8" customWidth="1"/>
    <col min="8707" max="8707" width="10.28515625" style="8" customWidth="1"/>
    <col min="8708" max="8708" width="10.7109375" style="8" customWidth="1"/>
    <col min="8709" max="8709" width="9.7109375" style="8" customWidth="1"/>
    <col min="8710" max="8710" width="11.28515625" style="8" customWidth="1"/>
    <col min="8711" max="8711" width="9.140625" style="8"/>
    <col min="8712" max="8712" width="11.7109375" style="8" customWidth="1"/>
    <col min="8713" max="8714" width="9.140625" style="8"/>
    <col min="8715" max="8715" width="9.5703125" style="8" customWidth="1"/>
    <col min="8716" max="8716" width="11.5703125" style="8" customWidth="1"/>
    <col min="8717" max="8717" width="9.140625" style="8"/>
    <col min="8718" max="8718" width="11.28515625" style="8" customWidth="1"/>
    <col min="8719" max="8719" width="9.140625" style="8"/>
    <col min="8720" max="8720" width="11.28515625" style="8" customWidth="1"/>
    <col min="8721" max="8721" width="11" style="8" customWidth="1"/>
    <col min="8722" max="8722" width="10.85546875" style="8" customWidth="1"/>
    <col min="8723" max="8723" width="9.140625" style="8"/>
    <col min="8724" max="8724" width="12.140625" style="8" customWidth="1"/>
    <col min="8725" max="8727" width="9.140625" style="8"/>
    <col min="8728" max="8728" width="11.28515625" style="8" customWidth="1"/>
    <col min="8729" max="8729" width="9.140625" style="8"/>
    <col min="8730" max="8730" width="12" style="8" customWidth="1"/>
    <col min="8731" max="8733" width="9.140625" style="8"/>
    <col min="8734" max="8734" width="11.28515625" style="8" customWidth="1"/>
    <col min="8735" max="8735" width="9.140625" style="8"/>
    <col min="8736" max="8736" width="12.140625" style="8" customWidth="1"/>
    <col min="8737" max="8739" width="9.140625" style="8"/>
    <col min="8740" max="8740" width="11" style="8" customWidth="1"/>
    <col min="8741" max="8744" width="9.140625" style="8"/>
    <col min="8745" max="8746" width="10.28515625" style="8" customWidth="1"/>
    <col min="8747" max="8747" width="11.85546875" style="8" customWidth="1"/>
    <col min="8748" max="8748" width="11" style="8" customWidth="1"/>
    <col min="8749" max="8960" width="9.140625" style="8"/>
    <col min="8961" max="8961" width="15.42578125" style="8" customWidth="1"/>
    <col min="8962" max="8962" width="10.5703125" style="8" customWidth="1"/>
    <col min="8963" max="8963" width="10.28515625" style="8" customWidth="1"/>
    <col min="8964" max="8964" width="10.7109375" style="8" customWidth="1"/>
    <col min="8965" max="8965" width="9.7109375" style="8" customWidth="1"/>
    <col min="8966" max="8966" width="11.28515625" style="8" customWidth="1"/>
    <col min="8967" max="8967" width="9.140625" style="8"/>
    <col min="8968" max="8968" width="11.7109375" style="8" customWidth="1"/>
    <col min="8969" max="8970" width="9.140625" style="8"/>
    <col min="8971" max="8971" width="9.5703125" style="8" customWidth="1"/>
    <col min="8972" max="8972" width="11.5703125" style="8" customWidth="1"/>
    <col min="8973" max="8973" width="9.140625" style="8"/>
    <col min="8974" max="8974" width="11.28515625" style="8" customWidth="1"/>
    <col min="8975" max="8975" width="9.140625" style="8"/>
    <col min="8976" max="8976" width="11.28515625" style="8" customWidth="1"/>
    <col min="8977" max="8977" width="11" style="8" customWidth="1"/>
    <col min="8978" max="8978" width="10.85546875" style="8" customWidth="1"/>
    <col min="8979" max="8979" width="9.140625" style="8"/>
    <col min="8980" max="8980" width="12.140625" style="8" customWidth="1"/>
    <col min="8981" max="8983" width="9.140625" style="8"/>
    <col min="8984" max="8984" width="11.28515625" style="8" customWidth="1"/>
    <col min="8985" max="8985" width="9.140625" style="8"/>
    <col min="8986" max="8986" width="12" style="8" customWidth="1"/>
    <col min="8987" max="8989" width="9.140625" style="8"/>
    <col min="8990" max="8990" width="11.28515625" style="8" customWidth="1"/>
    <col min="8991" max="8991" width="9.140625" style="8"/>
    <col min="8992" max="8992" width="12.140625" style="8" customWidth="1"/>
    <col min="8993" max="8995" width="9.140625" style="8"/>
    <col min="8996" max="8996" width="11" style="8" customWidth="1"/>
    <col min="8997" max="9000" width="9.140625" style="8"/>
    <col min="9001" max="9002" width="10.28515625" style="8" customWidth="1"/>
    <col min="9003" max="9003" width="11.85546875" style="8" customWidth="1"/>
    <col min="9004" max="9004" width="11" style="8" customWidth="1"/>
    <col min="9005" max="9216" width="9.140625" style="8"/>
    <col min="9217" max="9217" width="15.42578125" style="8" customWidth="1"/>
    <col min="9218" max="9218" width="10.5703125" style="8" customWidth="1"/>
    <col min="9219" max="9219" width="10.28515625" style="8" customWidth="1"/>
    <col min="9220" max="9220" width="10.7109375" style="8" customWidth="1"/>
    <col min="9221" max="9221" width="9.7109375" style="8" customWidth="1"/>
    <col min="9222" max="9222" width="11.28515625" style="8" customWidth="1"/>
    <col min="9223" max="9223" width="9.140625" style="8"/>
    <col min="9224" max="9224" width="11.7109375" style="8" customWidth="1"/>
    <col min="9225" max="9226" width="9.140625" style="8"/>
    <col min="9227" max="9227" width="9.5703125" style="8" customWidth="1"/>
    <col min="9228" max="9228" width="11.5703125" style="8" customWidth="1"/>
    <col min="9229" max="9229" width="9.140625" style="8"/>
    <col min="9230" max="9230" width="11.28515625" style="8" customWidth="1"/>
    <col min="9231" max="9231" width="9.140625" style="8"/>
    <col min="9232" max="9232" width="11.28515625" style="8" customWidth="1"/>
    <col min="9233" max="9233" width="11" style="8" customWidth="1"/>
    <col min="9234" max="9234" width="10.85546875" style="8" customWidth="1"/>
    <col min="9235" max="9235" width="9.140625" style="8"/>
    <col min="9236" max="9236" width="12.140625" style="8" customWidth="1"/>
    <col min="9237" max="9239" width="9.140625" style="8"/>
    <col min="9240" max="9240" width="11.28515625" style="8" customWidth="1"/>
    <col min="9241" max="9241" width="9.140625" style="8"/>
    <col min="9242" max="9242" width="12" style="8" customWidth="1"/>
    <col min="9243" max="9245" width="9.140625" style="8"/>
    <col min="9246" max="9246" width="11.28515625" style="8" customWidth="1"/>
    <col min="9247" max="9247" width="9.140625" style="8"/>
    <col min="9248" max="9248" width="12.140625" style="8" customWidth="1"/>
    <col min="9249" max="9251" width="9.140625" style="8"/>
    <col min="9252" max="9252" width="11" style="8" customWidth="1"/>
    <col min="9253" max="9256" width="9.140625" style="8"/>
    <col min="9257" max="9258" width="10.28515625" style="8" customWidth="1"/>
    <col min="9259" max="9259" width="11.85546875" style="8" customWidth="1"/>
    <col min="9260" max="9260" width="11" style="8" customWidth="1"/>
    <col min="9261" max="9472" width="9.140625" style="8"/>
    <col min="9473" max="9473" width="15.42578125" style="8" customWidth="1"/>
    <col min="9474" max="9474" width="10.5703125" style="8" customWidth="1"/>
    <col min="9475" max="9475" width="10.28515625" style="8" customWidth="1"/>
    <col min="9476" max="9476" width="10.7109375" style="8" customWidth="1"/>
    <col min="9477" max="9477" width="9.7109375" style="8" customWidth="1"/>
    <col min="9478" max="9478" width="11.28515625" style="8" customWidth="1"/>
    <col min="9479" max="9479" width="9.140625" style="8"/>
    <col min="9480" max="9480" width="11.7109375" style="8" customWidth="1"/>
    <col min="9481" max="9482" width="9.140625" style="8"/>
    <col min="9483" max="9483" width="9.5703125" style="8" customWidth="1"/>
    <col min="9484" max="9484" width="11.5703125" style="8" customWidth="1"/>
    <col min="9485" max="9485" width="9.140625" style="8"/>
    <col min="9486" max="9486" width="11.28515625" style="8" customWidth="1"/>
    <col min="9487" max="9487" width="9.140625" style="8"/>
    <col min="9488" max="9488" width="11.28515625" style="8" customWidth="1"/>
    <col min="9489" max="9489" width="11" style="8" customWidth="1"/>
    <col min="9490" max="9490" width="10.85546875" style="8" customWidth="1"/>
    <col min="9491" max="9491" width="9.140625" style="8"/>
    <col min="9492" max="9492" width="12.140625" style="8" customWidth="1"/>
    <col min="9493" max="9495" width="9.140625" style="8"/>
    <col min="9496" max="9496" width="11.28515625" style="8" customWidth="1"/>
    <col min="9497" max="9497" width="9.140625" style="8"/>
    <col min="9498" max="9498" width="12" style="8" customWidth="1"/>
    <col min="9499" max="9501" width="9.140625" style="8"/>
    <col min="9502" max="9502" width="11.28515625" style="8" customWidth="1"/>
    <col min="9503" max="9503" width="9.140625" style="8"/>
    <col min="9504" max="9504" width="12.140625" style="8" customWidth="1"/>
    <col min="9505" max="9507" width="9.140625" style="8"/>
    <col min="9508" max="9508" width="11" style="8" customWidth="1"/>
    <col min="9509" max="9512" width="9.140625" style="8"/>
    <col min="9513" max="9514" width="10.28515625" style="8" customWidth="1"/>
    <col min="9515" max="9515" width="11.85546875" style="8" customWidth="1"/>
    <col min="9516" max="9516" width="11" style="8" customWidth="1"/>
    <col min="9517" max="9728" width="9.140625" style="8"/>
    <col min="9729" max="9729" width="15.42578125" style="8" customWidth="1"/>
    <col min="9730" max="9730" width="10.5703125" style="8" customWidth="1"/>
    <col min="9731" max="9731" width="10.28515625" style="8" customWidth="1"/>
    <col min="9732" max="9732" width="10.7109375" style="8" customWidth="1"/>
    <col min="9733" max="9733" width="9.7109375" style="8" customWidth="1"/>
    <col min="9734" max="9734" width="11.28515625" style="8" customWidth="1"/>
    <col min="9735" max="9735" width="9.140625" style="8"/>
    <col min="9736" max="9736" width="11.7109375" style="8" customWidth="1"/>
    <col min="9737" max="9738" width="9.140625" style="8"/>
    <col min="9739" max="9739" width="9.5703125" style="8" customWidth="1"/>
    <col min="9740" max="9740" width="11.5703125" style="8" customWidth="1"/>
    <col min="9741" max="9741" width="9.140625" style="8"/>
    <col min="9742" max="9742" width="11.28515625" style="8" customWidth="1"/>
    <col min="9743" max="9743" width="9.140625" style="8"/>
    <col min="9744" max="9744" width="11.28515625" style="8" customWidth="1"/>
    <col min="9745" max="9745" width="11" style="8" customWidth="1"/>
    <col min="9746" max="9746" width="10.85546875" style="8" customWidth="1"/>
    <col min="9747" max="9747" width="9.140625" style="8"/>
    <col min="9748" max="9748" width="12.140625" style="8" customWidth="1"/>
    <col min="9749" max="9751" width="9.140625" style="8"/>
    <col min="9752" max="9752" width="11.28515625" style="8" customWidth="1"/>
    <col min="9753" max="9753" width="9.140625" style="8"/>
    <col min="9754" max="9754" width="12" style="8" customWidth="1"/>
    <col min="9755" max="9757" width="9.140625" style="8"/>
    <col min="9758" max="9758" width="11.28515625" style="8" customWidth="1"/>
    <col min="9759" max="9759" width="9.140625" style="8"/>
    <col min="9760" max="9760" width="12.140625" style="8" customWidth="1"/>
    <col min="9761" max="9763" width="9.140625" style="8"/>
    <col min="9764" max="9764" width="11" style="8" customWidth="1"/>
    <col min="9765" max="9768" width="9.140625" style="8"/>
    <col min="9769" max="9770" width="10.28515625" style="8" customWidth="1"/>
    <col min="9771" max="9771" width="11.85546875" style="8" customWidth="1"/>
    <col min="9772" max="9772" width="11" style="8" customWidth="1"/>
    <col min="9773" max="9984" width="9.140625" style="8"/>
    <col min="9985" max="9985" width="15.42578125" style="8" customWidth="1"/>
    <col min="9986" max="9986" width="10.5703125" style="8" customWidth="1"/>
    <col min="9987" max="9987" width="10.28515625" style="8" customWidth="1"/>
    <col min="9988" max="9988" width="10.7109375" style="8" customWidth="1"/>
    <col min="9989" max="9989" width="9.7109375" style="8" customWidth="1"/>
    <col min="9990" max="9990" width="11.28515625" style="8" customWidth="1"/>
    <col min="9991" max="9991" width="9.140625" style="8"/>
    <col min="9992" max="9992" width="11.7109375" style="8" customWidth="1"/>
    <col min="9993" max="9994" width="9.140625" style="8"/>
    <col min="9995" max="9995" width="9.5703125" style="8" customWidth="1"/>
    <col min="9996" max="9996" width="11.5703125" style="8" customWidth="1"/>
    <col min="9997" max="9997" width="9.140625" style="8"/>
    <col min="9998" max="9998" width="11.28515625" style="8" customWidth="1"/>
    <col min="9999" max="9999" width="9.140625" style="8"/>
    <col min="10000" max="10000" width="11.28515625" style="8" customWidth="1"/>
    <col min="10001" max="10001" width="11" style="8" customWidth="1"/>
    <col min="10002" max="10002" width="10.85546875" style="8" customWidth="1"/>
    <col min="10003" max="10003" width="9.140625" style="8"/>
    <col min="10004" max="10004" width="12.140625" style="8" customWidth="1"/>
    <col min="10005" max="10007" width="9.140625" style="8"/>
    <col min="10008" max="10008" width="11.28515625" style="8" customWidth="1"/>
    <col min="10009" max="10009" width="9.140625" style="8"/>
    <col min="10010" max="10010" width="12" style="8" customWidth="1"/>
    <col min="10011" max="10013" width="9.140625" style="8"/>
    <col min="10014" max="10014" width="11.28515625" style="8" customWidth="1"/>
    <col min="10015" max="10015" width="9.140625" style="8"/>
    <col min="10016" max="10016" width="12.140625" style="8" customWidth="1"/>
    <col min="10017" max="10019" width="9.140625" style="8"/>
    <col min="10020" max="10020" width="11" style="8" customWidth="1"/>
    <col min="10021" max="10024" width="9.140625" style="8"/>
    <col min="10025" max="10026" width="10.28515625" style="8" customWidth="1"/>
    <col min="10027" max="10027" width="11.85546875" style="8" customWidth="1"/>
    <col min="10028" max="10028" width="11" style="8" customWidth="1"/>
    <col min="10029" max="10240" width="9.140625" style="8"/>
    <col min="10241" max="10241" width="15.42578125" style="8" customWidth="1"/>
    <col min="10242" max="10242" width="10.5703125" style="8" customWidth="1"/>
    <col min="10243" max="10243" width="10.28515625" style="8" customWidth="1"/>
    <col min="10244" max="10244" width="10.7109375" style="8" customWidth="1"/>
    <col min="10245" max="10245" width="9.7109375" style="8" customWidth="1"/>
    <col min="10246" max="10246" width="11.28515625" style="8" customWidth="1"/>
    <col min="10247" max="10247" width="9.140625" style="8"/>
    <col min="10248" max="10248" width="11.7109375" style="8" customWidth="1"/>
    <col min="10249" max="10250" width="9.140625" style="8"/>
    <col min="10251" max="10251" width="9.5703125" style="8" customWidth="1"/>
    <col min="10252" max="10252" width="11.5703125" style="8" customWidth="1"/>
    <col min="10253" max="10253" width="9.140625" style="8"/>
    <col min="10254" max="10254" width="11.28515625" style="8" customWidth="1"/>
    <col min="10255" max="10255" width="9.140625" style="8"/>
    <col min="10256" max="10256" width="11.28515625" style="8" customWidth="1"/>
    <col min="10257" max="10257" width="11" style="8" customWidth="1"/>
    <col min="10258" max="10258" width="10.85546875" style="8" customWidth="1"/>
    <col min="10259" max="10259" width="9.140625" style="8"/>
    <col min="10260" max="10260" width="12.140625" style="8" customWidth="1"/>
    <col min="10261" max="10263" width="9.140625" style="8"/>
    <col min="10264" max="10264" width="11.28515625" style="8" customWidth="1"/>
    <col min="10265" max="10265" width="9.140625" style="8"/>
    <col min="10266" max="10266" width="12" style="8" customWidth="1"/>
    <col min="10267" max="10269" width="9.140625" style="8"/>
    <col min="10270" max="10270" width="11.28515625" style="8" customWidth="1"/>
    <col min="10271" max="10271" width="9.140625" style="8"/>
    <col min="10272" max="10272" width="12.140625" style="8" customWidth="1"/>
    <col min="10273" max="10275" width="9.140625" style="8"/>
    <col min="10276" max="10276" width="11" style="8" customWidth="1"/>
    <col min="10277" max="10280" width="9.140625" style="8"/>
    <col min="10281" max="10282" width="10.28515625" style="8" customWidth="1"/>
    <col min="10283" max="10283" width="11.85546875" style="8" customWidth="1"/>
    <col min="10284" max="10284" width="11" style="8" customWidth="1"/>
    <col min="10285" max="10496" width="9.140625" style="8"/>
    <col min="10497" max="10497" width="15.42578125" style="8" customWidth="1"/>
    <col min="10498" max="10498" width="10.5703125" style="8" customWidth="1"/>
    <col min="10499" max="10499" width="10.28515625" style="8" customWidth="1"/>
    <col min="10500" max="10500" width="10.7109375" style="8" customWidth="1"/>
    <col min="10501" max="10501" width="9.7109375" style="8" customWidth="1"/>
    <col min="10502" max="10502" width="11.28515625" style="8" customWidth="1"/>
    <col min="10503" max="10503" width="9.140625" style="8"/>
    <col min="10504" max="10504" width="11.7109375" style="8" customWidth="1"/>
    <col min="10505" max="10506" width="9.140625" style="8"/>
    <col min="10507" max="10507" width="9.5703125" style="8" customWidth="1"/>
    <col min="10508" max="10508" width="11.5703125" style="8" customWidth="1"/>
    <col min="10509" max="10509" width="9.140625" style="8"/>
    <col min="10510" max="10510" width="11.28515625" style="8" customWidth="1"/>
    <col min="10511" max="10511" width="9.140625" style="8"/>
    <col min="10512" max="10512" width="11.28515625" style="8" customWidth="1"/>
    <col min="10513" max="10513" width="11" style="8" customWidth="1"/>
    <col min="10514" max="10514" width="10.85546875" style="8" customWidth="1"/>
    <col min="10515" max="10515" width="9.140625" style="8"/>
    <col min="10516" max="10516" width="12.140625" style="8" customWidth="1"/>
    <col min="10517" max="10519" width="9.140625" style="8"/>
    <col min="10520" max="10520" width="11.28515625" style="8" customWidth="1"/>
    <col min="10521" max="10521" width="9.140625" style="8"/>
    <col min="10522" max="10522" width="12" style="8" customWidth="1"/>
    <col min="10523" max="10525" width="9.140625" style="8"/>
    <col min="10526" max="10526" width="11.28515625" style="8" customWidth="1"/>
    <col min="10527" max="10527" width="9.140625" style="8"/>
    <col min="10528" max="10528" width="12.140625" style="8" customWidth="1"/>
    <col min="10529" max="10531" width="9.140625" style="8"/>
    <col min="10532" max="10532" width="11" style="8" customWidth="1"/>
    <col min="10533" max="10536" width="9.140625" style="8"/>
    <col min="10537" max="10538" width="10.28515625" style="8" customWidth="1"/>
    <col min="10539" max="10539" width="11.85546875" style="8" customWidth="1"/>
    <col min="10540" max="10540" width="11" style="8" customWidth="1"/>
    <col min="10541" max="10752" width="9.140625" style="8"/>
    <col min="10753" max="10753" width="15.42578125" style="8" customWidth="1"/>
    <col min="10754" max="10754" width="10.5703125" style="8" customWidth="1"/>
    <col min="10755" max="10755" width="10.28515625" style="8" customWidth="1"/>
    <col min="10756" max="10756" width="10.7109375" style="8" customWidth="1"/>
    <col min="10757" max="10757" width="9.7109375" style="8" customWidth="1"/>
    <col min="10758" max="10758" width="11.28515625" style="8" customWidth="1"/>
    <col min="10759" max="10759" width="9.140625" style="8"/>
    <col min="10760" max="10760" width="11.7109375" style="8" customWidth="1"/>
    <col min="10761" max="10762" width="9.140625" style="8"/>
    <col min="10763" max="10763" width="9.5703125" style="8" customWidth="1"/>
    <col min="10764" max="10764" width="11.5703125" style="8" customWidth="1"/>
    <col min="10765" max="10765" width="9.140625" style="8"/>
    <col min="10766" max="10766" width="11.28515625" style="8" customWidth="1"/>
    <col min="10767" max="10767" width="9.140625" style="8"/>
    <col min="10768" max="10768" width="11.28515625" style="8" customWidth="1"/>
    <col min="10769" max="10769" width="11" style="8" customWidth="1"/>
    <col min="10770" max="10770" width="10.85546875" style="8" customWidth="1"/>
    <col min="10771" max="10771" width="9.140625" style="8"/>
    <col min="10772" max="10772" width="12.140625" style="8" customWidth="1"/>
    <col min="10773" max="10775" width="9.140625" style="8"/>
    <col min="10776" max="10776" width="11.28515625" style="8" customWidth="1"/>
    <col min="10777" max="10777" width="9.140625" style="8"/>
    <col min="10778" max="10778" width="12" style="8" customWidth="1"/>
    <col min="10779" max="10781" width="9.140625" style="8"/>
    <col min="10782" max="10782" width="11.28515625" style="8" customWidth="1"/>
    <col min="10783" max="10783" width="9.140625" style="8"/>
    <col min="10784" max="10784" width="12.140625" style="8" customWidth="1"/>
    <col min="10785" max="10787" width="9.140625" style="8"/>
    <col min="10788" max="10788" width="11" style="8" customWidth="1"/>
    <col min="10789" max="10792" width="9.140625" style="8"/>
    <col min="10793" max="10794" width="10.28515625" style="8" customWidth="1"/>
    <col min="10795" max="10795" width="11.85546875" style="8" customWidth="1"/>
    <col min="10796" max="10796" width="11" style="8" customWidth="1"/>
    <col min="10797" max="11008" width="9.140625" style="8"/>
    <col min="11009" max="11009" width="15.42578125" style="8" customWidth="1"/>
    <col min="11010" max="11010" width="10.5703125" style="8" customWidth="1"/>
    <col min="11011" max="11011" width="10.28515625" style="8" customWidth="1"/>
    <col min="11012" max="11012" width="10.7109375" style="8" customWidth="1"/>
    <col min="11013" max="11013" width="9.7109375" style="8" customWidth="1"/>
    <col min="11014" max="11014" width="11.28515625" style="8" customWidth="1"/>
    <col min="11015" max="11015" width="9.140625" style="8"/>
    <col min="11016" max="11016" width="11.7109375" style="8" customWidth="1"/>
    <col min="11017" max="11018" width="9.140625" style="8"/>
    <col min="11019" max="11019" width="9.5703125" style="8" customWidth="1"/>
    <col min="11020" max="11020" width="11.5703125" style="8" customWidth="1"/>
    <col min="11021" max="11021" width="9.140625" style="8"/>
    <col min="11022" max="11022" width="11.28515625" style="8" customWidth="1"/>
    <col min="11023" max="11023" width="9.140625" style="8"/>
    <col min="11024" max="11024" width="11.28515625" style="8" customWidth="1"/>
    <col min="11025" max="11025" width="11" style="8" customWidth="1"/>
    <col min="11026" max="11026" width="10.85546875" style="8" customWidth="1"/>
    <col min="11027" max="11027" width="9.140625" style="8"/>
    <col min="11028" max="11028" width="12.140625" style="8" customWidth="1"/>
    <col min="11029" max="11031" width="9.140625" style="8"/>
    <col min="11032" max="11032" width="11.28515625" style="8" customWidth="1"/>
    <col min="11033" max="11033" width="9.140625" style="8"/>
    <col min="11034" max="11034" width="12" style="8" customWidth="1"/>
    <col min="11035" max="11037" width="9.140625" style="8"/>
    <col min="11038" max="11038" width="11.28515625" style="8" customWidth="1"/>
    <col min="11039" max="11039" width="9.140625" style="8"/>
    <col min="11040" max="11040" width="12.140625" style="8" customWidth="1"/>
    <col min="11041" max="11043" width="9.140625" style="8"/>
    <col min="11044" max="11044" width="11" style="8" customWidth="1"/>
    <col min="11045" max="11048" width="9.140625" style="8"/>
    <col min="11049" max="11050" width="10.28515625" style="8" customWidth="1"/>
    <col min="11051" max="11051" width="11.85546875" style="8" customWidth="1"/>
    <col min="11052" max="11052" width="11" style="8" customWidth="1"/>
    <col min="11053" max="11264" width="9.140625" style="8"/>
    <col min="11265" max="11265" width="15.42578125" style="8" customWidth="1"/>
    <col min="11266" max="11266" width="10.5703125" style="8" customWidth="1"/>
    <col min="11267" max="11267" width="10.28515625" style="8" customWidth="1"/>
    <col min="11268" max="11268" width="10.7109375" style="8" customWidth="1"/>
    <col min="11269" max="11269" width="9.7109375" style="8" customWidth="1"/>
    <col min="11270" max="11270" width="11.28515625" style="8" customWidth="1"/>
    <col min="11271" max="11271" width="9.140625" style="8"/>
    <col min="11272" max="11272" width="11.7109375" style="8" customWidth="1"/>
    <col min="11273" max="11274" width="9.140625" style="8"/>
    <col min="11275" max="11275" width="9.5703125" style="8" customWidth="1"/>
    <col min="11276" max="11276" width="11.5703125" style="8" customWidth="1"/>
    <col min="11277" max="11277" width="9.140625" style="8"/>
    <col min="11278" max="11278" width="11.28515625" style="8" customWidth="1"/>
    <col min="11279" max="11279" width="9.140625" style="8"/>
    <col min="11280" max="11280" width="11.28515625" style="8" customWidth="1"/>
    <col min="11281" max="11281" width="11" style="8" customWidth="1"/>
    <col min="11282" max="11282" width="10.85546875" style="8" customWidth="1"/>
    <col min="11283" max="11283" width="9.140625" style="8"/>
    <col min="11284" max="11284" width="12.140625" style="8" customWidth="1"/>
    <col min="11285" max="11287" width="9.140625" style="8"/>
    <col min="11288" max="11288" width="11.28515625" style="8" customWidth="1"/>
    <col min="11289" max="11289" width="9.140625" style="8"/>
    <col min="11290" max="11290" width="12" style="8" customWidth="1"/>
    <col min="11291" max="11293" width="9.140625" style="8"/>
    <col min="11294" max="11294" width="11.28515625" style="8" customWidth="1"/>
    <col min="11295" max="11295" width="9.140625" style="8"/>
    <col min="11296" max="11296" width="12.140625" style="8" customWidth="1"/>
    <col min="11297" max="11299" width="9.140625" style="8"/>
    <col min="11300" max="11300" width="11" style="8" customWidth="1"/>
    <col min="11301" max="11304" width="9.140625" style="8"/>
    <col min="11305" max="11306" width="10.28515625" style="8" customWidth="1"/>
    <col min="11307" max="11307" width="11.85546875" style="8" customWidth="1"/>
    <col min="11308" max="11308" width="11" style="8" customWidth="1"/>
    <col min="11309" max="11520" width="9.140625" style="8"/>
    <col min="11521" max="11521" width="15.42578125" style="8" customWidth="1"/>
    <col min="11522" max="11522" width="10.5703125" style="8" customWidth="1"/>
    <col min="11523" max="11523" width="10.28515625" style="8" customWidth="1"/>
    <col min="11524" max="11524" width="10.7109375" style="8" customWidth="1"/>
    <col min="11525" max="11525" width="9.7109375" style="8" customWidth="1"/>
    <col min="11526" max="11526" width="11.28515625" style="8" customWidth="1"/>
    <col min="11527" max="11527" width="9.140625" style="8"/>
    <col min="11528" max="11528" width="11.7109375" style="8" customWidth="1"/>
    <col min="11529" max="11530" width="9.140625" style="8"/>
    <col min="11531" max="11531" width="9.5703125" style="8" customWidth="1"/>
    <col min="11532" max="11532" width="11.5703125" style="8" customWidth="1"/>
    <col min="11533" max="11533" width="9.140625" style="8"/>
    <col min="11534" max="11534" width="11.28515625" style="8" customWidth="1"/>
    <col min="11535" max="11535" width="9.140625" style="8"/>
    <col min="11536" max="11536" width="11.28515625" style="8" customWidth="1"/>
    <col min="11537" max="11537" width="11" style="8" customWidth="1"/>
    <col min="11538" max="11538" width="10.85546875" style="8" customWidth="1"/>
    <col min="11539" max="11539" width="9.140625" style="8"/>
    <col min="11540" max="11540" width="12.140625" style="8" customWidth="1"/>
    <col min="11541" max="11543" width="9.140625" style="8"/>
    <col min="11544" max="11544" width="11.28515625" style="8" customWidth="1"/>
    <col min="11545" max="11545" width="9.140625" style="8"/>
    <col min="11546" max="11546" width="12" style="8" customWidth="1"/>
    <col min="11547" max="11549" width="9.140625" style="8"/>
    <col min="11550" max="11550" width="11.28515625" style="8" customWidth="1"/>
    <col min="11551" max="11551" width="9.140625" style="8"/>
    <col min="11552" max="11552" width="12.140625" style="8" customWidth="1"/>
    <col min="11553" max="11555" width="9.140625" style="8"/>
    <col min="11556" max="11556" width="11" style="8" customWidth="1"/>
    <col min="11557" max="11560" width="9.140625" style="8"/>
    <col min="11561" max="11562" width="10.28515625" style="8" customWidth="1"/>
    <col min="11563" max="11563" width="11.85546875" style="8" customWidth="1"/>
    <col min="11564" max="11564" width="11" style="8" customWidth="1"/>
    <col min="11565" max="11776" width="9.140625" style="8"/>
    <col min="11777" max="11777" width="15.42578125" style="8" customWidth="1"/>
    <col min="11778" max="11778" width="10.5703125" style="8" customWidth="1"/>
    <col min="11779" max="11779" width="10.28515625" style="8" customWidth="1"/>
    <col min="11780" max="11780" width="10.7109375" style="8" customWidth="1"/>
    <col min="11781" max="11781" width="9.7109375" style="8" customWidth="1"/>
    <col min="11782" max="11782" width="11.28515625" style="8" customWidth="1"/>
    <col min="11783" max="11783" width="9.140625" style="8"/>
    <col min="11784" max="11784" width="11.7109375" style="8" customWidth="1"/>
    <col min="11785" max="11786" width="9.140625" style="8"/>
    <col min="11787" max="11787" width="9.5703125" style="8" customWidth="1"/>
    <col min="11788" max="11788" width="11.5703125" style="8" customWidth="1"/>
    <col min="11789" max="11789" width="9.140625" style="8"/>
    <col min="11790" max="11790" width="11.28515625" style="8" customWidth="1"/>
    <col min="11791" max="11791" width="9.140625" style="8"/>
    <col min="11792" max="11792" width="11.28515625" style="8" customWidth="1"/>
    <col min="11793" max="11793" width="11" style="8" customWidth="1"/>
    <col min="11794" max="11794" width="10.85546875" style="8" customWidth="1"/>
    <col min="11795" max="11795" width="9.140625" style="8"/>
    <col min="11796" max="11796" width="12.140625" style="8" customWidth="1"/>
    <col min="11797" max="11799" width="9.140625" style="8"/>
    <col min="11800" max="11800" width="11.28515625" style="8" customWidth="1"/>
    <col min="11801" max="11801" width="9.140625" style="8"/>
    <col min="11802" max="11802" width="12" style="8" customWidth="1"/>
    <col min="11803" max="11805" width="9.140625" style="8"/>
    <col min="11806" max="11806" width="11.28515625" style="8" customWidth="1"/>
    <col min="11807" max="11807" width="9.140625" style="8"/>
    <col min="11808" max="11808" width="12.140625" style="8" customWidth="1"/>
    <col min="11809" max="11811" width="9.140625" style="8"/>
    <col min="11812" max="11812" width="11" style="8" customWidth="1"/>
    <col min="11813" max="11816" width="9.140625" style="8"/>
    <col min="11817" max="11818" width="10.28515625" style="8" customWidth="1"/>
    <col min="11819" max="11819" width="11.85546875" style="8" customWidth="1"/>
    <col min="11820" max="11820" width="11" style="8" customWidth="1"/>
    <col min="11821" max="12032" width="9.140625" style="8"/>
    <col min="12033" max="12033" width="15.42578125" style="8" customWidth="1"/>
    <col min="12034" max="12034" width="10.5703125" style="8" customWidth="1"/>
    <col min="12035" max="12035" width="10.28515625" style="8" customWidth="1"/>
    <col min="12036" max="12036" width="10.7109375" style="8" customWidth="1"/>
    <col min="12037" max="12037" width="9.7109375" style="8" customWidth="1"/>
    <col min="12038" max="12038" width="11.28515625" style="8" customWidth="1"/>
    <col min="12039" max="12039" width="9.140625" style="8"/>
    <col min="12040" max="12040" width="11.7109375" style="8" customWidth="1"/>
    <col min="12041" max="12042" width="9.140625" style="8"/>
    <col min="12043" max="12043" width="9.5703125" style="8" customWidth="1"/>
    <col min="12044" max="12044" width="11.5703125" style="8" customWidth="1"/>
    <col min="12045" max="12045" width="9.140625" style="8"/>
    <col min="12046" max="12046" width="11.28515625" style="8" customWidth="1"/>
    <col min="12047" max="12047" width="9.140625" style="8"/>
    <col min="12048" max="12048" width="11.28515625" style="8" customWidth="1"/>
    <col min="12049" max="12049" width="11" style="8" customWidth="1"/>
    <col min="12050" max="12050" width="10.85546875" style="8" customWidth="1"/>
    <col min="12051" max="12051" width="9.140625" style="8"/>
    <col min="12052" max="12052" width="12.140625" style="8" customWidth="1"/>
    <col min="12053" max="12055" width="9.140625" style="8"/>
    <col min="12056" max="12056" width="11.28515625" style="8" customWidth="1"/>
    <col min="12057" max="12057" width="9.140625" style="8"/>
    <col min="12058" max="12058" width="12" style="8" customWidth="1"/>
    <col min="12059" max="12061" width="9.140625" style="8"/>
    <col min="12062" max="12062" width="11.28515625" style="8" customWidth="1"/>
    <col min="12063" max="12063" width="9.140625" style="8"/>
    <col min="12064" max="12064" width="12.140625" style="8" customWidth="1"/>
    <col min="12065" max="12067" width="9.140625" style="8"/>
    <col min="12068" max="12068" width="11" style="8" customWidth="1"/>
    <col min="12069" max="12072" width="9.140625" style="8"/>
    <col min="12073" max="12074" width="10.28515625" style="8" customWidth="1"/>
    <col min="12075" max="12075" width="11.85546875" style="8" customWidth="1"/>
    <col min="12076" max="12076" width="11" style="8" customWidth="1"/>
    <col min="12077" max="12288" width="9.140625" style="8"/>
    <col min="12289" max="12289" width="15.42578125" style="8" customWidth="1"/>
    <col min="12290" max="12290" width="10.5703125" style="8" customWidth="1"/>
    <col min="12291" max="12291" width="10.28515625" style="8" customWidth="1"/>
    <col min="12292" max="12292" width="10.7109375" style="8" customWidth="1"/>
    <col min="12293" max="12293" width="9.7109375" style="8" customWidth="1"/>
    <col min="12294" max="12294" width="11.28515625" style="8" customWidth="1"/>
    <col min="12295" max="12295" width="9.140625" style="8"/>
    <col min="12296" max="12296" width="11.7109375" style="8" customWidth="1"/>
    <col min="12297" max="12298" width="9.140625" style="8"/>
    <col min="12299" max="12299" width="9.5703125" style="8" customWidth="1"/>
    <col min="12300" max="12300" width="11.5703125" style="8" customWidth="1"/>
    <col min="12301" max="12301" width="9.140625" style="8"/>
    <col min="12302" max="12302" width="11.28515625" style="8" customWidth="1"/>
    <col min="12303" max="12303" width="9.140625" style="8"/>
    <col min="12304" max="12304" width="11.28515625" style="8" customWidth="1"/>
    <col min="12305" max="12305" width="11" style="8" customWidth="1"/>
    <col min="12306" max="12306" width="10.85546875" style="8" customWidth="1"/>
    <col min="12307" max="12307" width="9.140625" style="8"/>
    <col min="12308" max="12308" width="12.140625" style="8" customWidth="1"/>
    <col min="12309" max="12311" width="9.140625" style="8"/>
    <col min="12312" max="12312" width="11.28515625" style="8" customWidth="1"/>
    <col min="12313" max="12313" width="9.140625" style="8"/>
    <col min="12314" max="12314" width="12" style="8" customWidth="1"/>
    <col min="12315" max="12317" width="9.140625" style="8"/>
    <col min="12318" max="12318" width="11.28515625" style="8" customWidth="1"/>
    <col min="12319" max="12319" width="9.140625" style="8"/>
    <col min="12320" max="12320" width="12.140625" style="8" customWidth="1"/>
    <col min="12321" max="12323" width="9.140625" style="8"/>
    <col min="12324" max="12324" width="11" style="8" customWidth="1"/>
    <col min="12325" max="12328" width="9.140625" style="8"/>
    <col min="12329" max="12330" width="10.28515625" style="8" customWidth="1"/>
    <col min="12331" max="12331" width="11.85546875" style="8" customWidth="1"/>
    <col min="12332" max="12332" width="11" style="8" customWidth="1"/>
    <col min="12333" max="12544" width="9.140625" style="8"/>
    <col min="12545" max="12545" width="15.42578125" style="8" customWidth="1"/>
    <col min="12546" max="12546" width="10.5703125" style="8" customWidth="1"/>
    <col min="12547" max="12547" width="10.28515625" style="8" customWidth="1"/>
    <col min="12548" max="12548" width="10.7109375" style="8" customWidth="1"/>
    <col min="12549" max="12549" width="9.7109375" style="8" customWidth="1"/>
    <col min="12550" max="12550" width="11.28515625" style="8" customWidth="1"/>
    <col min="12551" max="12551" width="9.140625" style="8"/>
    <col min="12552" max="12552" width="11.7109375" style="8" customWidth="1"/>
    <col min="12553" max="12554" width="9.140625" style="8"/>
    <col min="12555" max="12555" width="9.5703125" style="8" customWidth="1"/>
    <col min="12556" max="12556" width="11.5703125" style="8" customWidth="1"/>
    <col min="12557" max="12557" width="9.140625" style="8"/>
    <col min="12558" max="12558" width="11.28515625" style="8" customWidth="1"/>
    <col min="12559" max="12559" width="9.140625" style="8"/>
    <col min="12560" max="12560" width="11.28515625" style="8" customWidth="1"/>
    <col min="12561" max="12561" width="11" style="8" customWidth="1"/>
    <col min="12562" max="12562" width="10.85546875" style="8" customWidth="1"/>
    <col min="12563" max="12563" width="9.140625" style="8"/>
    <col min="12564" max="12564" width="12.140625" style="8" customWidth="1"/>
    <col min="12565" max="12567" width="9.140625" style="8"/>
    <col min="12568" max="12568" width="11.28515625" style="8" customWidth="1"/>
    <col min="12569" max="12569" width="9.140625" style="8"/>
    <col min="12570" max="12570" width="12" style="8" customWidth="1"/>
    <col min="12571" max="12573" width="9.140625" style="8"/>
    <col min="12574" max="12574" width="11.28515625" style="8" customWidth="1"/>
    <col min="12575" max="12575" width="9.140625" style="8"/>
    <col min="12576" max="12576" width="12.140625" style="8" customWidth="1"/>
    <col min="12577" max="12579" width="9.140625" style="8"/>
    <col min="12580" max="12580" width="11" style="8" customWidth="1"/>
    <col min="12581" max="12584" width="9.140625" style="8"/>
    <col min="12585" max="12586" width="10.28515625" style="8" customWidth="1"/>
    <col min="12587" max="12587" width="11.85546875" style="8" customWidth="1"/>
    <col min="12588" max="12588" width="11" style="8" customWidth="1"/>
    <col min="12589" max="12800" width="9.140625" style="8"/>
    <col min="12801" max="12801" width="15.42578125" style="8" customWidth="1"/>
    <col min="12802" max="12802" width="10.5703125" style="8" customWidth="1"/>
    <col min="12803" max="12803" width="10.28515625" style="8" customWidth="1"/>
    <col min="12804" max="12804" width="10.7109375" style="8" customWidth="1"/>
    <col min="12805" max="12805" width="9.7109375" style="8" customWidth="1"/>
    <col min="12806" max="12806" width="11.28515625" style="8" customWidth="1"/>
    <col min="12807" max="12807" width="9.140625" style="8"/>
    <col min="12808" max="12808" width="11.7109375" style="8" customWidth="1"/>
    <col min="12809" max="12810" width="9.140625" style="8"/>
    <col min="12811" max="12811" width="9.5703125" style="8" customWidth="1"/>
    <col min="12812" max="12812" width="11.5703125" style="8" customWidth="1"/>
    <col min="12813" max="12813" width="9.140625" style="8"/>
    <col min="12814" max="12814" width="11.28515625" style="8" customWidth="1"/>
    <col min="12815" max="12815" width="9.140625" style="8"/>
    <col min="12816" max="12816" width="11.28515625" style="8" customWidth="1"/>
    <col min="12817" max="12817" width="11" style="8" customWidth="1"/>
    <col min="12818" max="12818" width="10.85546875" style="8" customWidth="1"/>
    <col min="12819" max="12819" width="9.140625" style="8"/>
    <col min="12820" max="12820" width="12.140625" style="8" customWidth="1"/>
    <col min="12821" max="12823" width="9.140625" style="8"/>
    <col min="12824" max="12824" width="11.28515625" style="8" customWidth="1"/>
    <col min="12825" max="12825" width="9.140625" style="8"/>
    <col min="12826" max="12826" width="12" style="8" customWidth="1"/>
    <col min="12827" max="12829" width="9.140625" style="8"/>
    <col min="12830" max="12830" width="11.28515625" style="8" customWidth="1"/>
    <col min="12831" max="12831" width="9.140625" style="8"/>
    <col min="12832" max="12832" width="12.140625" style="8" customWidth="1"/>
    <col min="12833" max="12835" width="9.140625" style="8"/>
    <col min="12836" max="12836" width="11" style="8" customWidth="1"/>
    <col min="12837" max="12840" width="9.140625" style="8"/>
    <col min="12841" max="12842" width="10.28515625" style="8" customWidth="1"/>
    <col min="12843" max="12843" width="11.85546875" style="8" customWidth="1"/>
    <col min="12844" max="12844" width="11" style="8" customWidth="1"/>
    <col min="12845" max="13056" width="9.140625" style="8"/>
    <col min="13057" max="13057" width="15.42578125" style="8" customWidth="1"/>
    <col min="13058" max="13058" width="10.5703125" style="8" customWidth="1"/>
    <col min="13059" max="13059" width="10.28515625" style="8" customWidth="1"/>
    <col min="13060" max="13060" width="10.7109375" style="8" customWidth="1"/>
    <col min="13061" max="13061" width="9.7109375" style="8" customWidth="1"/>
    <col min="13062" max="13062" width="11.28515625" style="8" customWidth="1"/>
    <col min="13063" max="13063" width="9.140625" style="8"/>
    <col min="13064" max="13064" width="11.7109375" style="8" customWidth="1"/>
    <col min="13065" max="13066" width="9.140625" style="8"/>
    <col min="13067" max="13067" width="9.5703125" style="8" customWidth="1"/>
    <col min="13068" max="13068" width="11.5703125" style="8" customWidth="1"/>
    <col min="13069" max="13069" width="9.140625" style="8"/>
    <col min="13070" max="13070" width="11.28515625" style="8" customWidth="1"/>
    <col min="13071" max="13071" width="9.140625" style="8"/>
    <col min="13072" max="13072" width="11.28515625" style="8" customWidth="1"/>
    <col min="13073" max="13073" width="11" style="8" customWidth="1"/>
    <col min="13074" max="13074" width="10.85546875" style="8" customWidth="1"/>
    <col min="13075" max="13075" width="9.140625" style="8"/>
    <col min="13076" max="13076" width="12.140625" style="8" customWidth="1"/>
    <col min="13077" max="13079" width="9.140625" style="8"/>
    <col min="13080" max="13080" width="11.28515625" style="8" customWidth="1"/>
    <col min="13081" max="13081" width="9.140625" style="8"/>
    <col min="13082" max="13082" width="12" style="8" customWidth="1"/>
    <col min="13083" max="13085" width="9.140625" style="8"/>
    <col min="13086" max="13086" width="11.28515625" style="8" customWidth="1"/>
    <col min="13087" max="13087" width="9.140625" style="8"/>
    <col min="13088" max="13088" width="12.140625" style="8" customWidth="1"/>
    <col min="13089" max="13091" width="9.140625" style="8"/>
    <col min="13092" max="13092" width="11" style="8" customWidth="1"/>
    <col min="13093" max="13096" width="9.140625" style="8"/>
    <col min="13097" max="13098" width="10.28515625" style="8" customWidth="1"/>
    <col min="13099" max="13099" width="11.85546875" style="8" customWidth="1"/>
    <col min="13100" max="13100" width="11" style="8" customWidth="1"/>
    <col min="13101" max="13312" width="9.140625" style="8"/>
    <col min="13313" max="13313" width="15.42578125" style="8" customWidth="1"/>
    <col min="13314" max="13314" width="10.5703125" style="8" customWidth="1"/>
    <col min="13315" max="13315" width="10.28515625" style="8" customWidth="1"/>
    <col min="13316" max="13316" width="10.7109375" style="8" customWidth="1"/>
    <col min="13317" max="13317" width="9.7109375" style="8" customWidth="1"/>
    <col min="13318" max="13318" width="11.28515625" style="8" customWidth="1"/>
    <col min="13319" max="13319" width="9.140625" style="8"/>
    <col min="13320" max="13320" width="11.7109375" style="8" customWidth="1"/>
    <col min="13321" max="13322" width="9.140625" style="8"/>
    <col min="13323" max="13323" width="9.5703125" style="8" customWidth="1"/>
    <col min="13324" max="13324" width="11.5703125" style="8" customWidth="1"/>
    <col min="13325" max="13325" width="9.140625" style="8"/>
    <col min="13326" max="13326" width="11.28515625" style="8" customWidth="1"/>
    <col min="13327" max="13327" width="9.140625" style="8"/>
    <col min="13328" max="13328" width="11.28515625" style="8" customWidth="1"/>
    <col min="13329" max="13329" width="11" style="8" customWidth="1"/>
    <col min="13330" max="13330" width="10.85546875" style="8" customWidth="1"/>
    <col min="13331" max="13331" width="9.140625" style="8"/>
    <col min="13332" max="13332" width="12.140625" style="8" customWidth="1"/>
    <col min="13333" max="13335" width="9.140625" style="8"/>
    <col min="13336" max="13336" width="11.28515625" style="8" customWidth="1"/>
    <col min="13337" max="13337" width="9.140625" style="8"/>
    <col min="13338" max="13338" width="12" style="8" customWidth="1"/>
    <col min="13339" max="13341" width="9.140625" style="8"/>
    <col min="13342" max="13342" width="11.28515625" style="8" customWidth="1"/>
    <col min="13343" max="13343" width="9.140625" style="8"/>
    <col min="13344" max="13344" width="12.140625" style="8" customWidth="1"/>
    <col min="13345" max="13347" width="9.140625" style="8"/>
    <col min="13348" max="13348" width="11" style="8" customWidth="1"/>
    <col min="13349" max="13352" width="9.140625" style="8"/>
    <col min="13353" max="13354" width="10.28515625" style="8" customWidth="1"/>
    <col min="13355" max="13355" width="11.85546875" style="8" customWidth="1"/>
    <col min="13356" max="13356" width="11" style="8" customWidth="1"/>
    <col min="13357" max="13568" width="9.140625" style="8"/>
    <col min="13569" max="13569" width="15.42578125" style="8" customWidth="1"/>
    <col min="13570" max="13570" width="10.5703125" style="8" customWidth="1"/>
    <col min="13571" max="13571" width="10.28515625" style="8" customWidth="1"/>
    <col min="13572" max="13572" width="10.7109375" style="8" customWidth="1"/>
    <col min="13573" max="13573" width="9.7109375" style="8" customWidth="1"/>
    <col min="13574" max="13574" width="11.28515625" style="8" customWidth="1"/>
    <col min="13575" max="13575" width="9.140625" style="8"/>
    <col min="13576" max="13576" width="11.7109375" style="8" customWidth="1"/>
    <col min="13577" max="13578" width="9.140625" style="8"/>
    <col min="13579" max="13579" width="9.5703125" style="8" customWidth="1"/>
    <col min="13580" max="13580" width="11.5703125" style="8" customWidth="1"/>
    <col min="13581" max="13581" width="9.140625" style="8"/>
    <col min="13582" max="13582" width="11.28515625" style="8" customWidth="1"/>
    <col min="13583" max="13583" width="9.140625" style="8"/>
    <col min="13584" max="13584" width="11.28515625" style="8" customWidth="1"/>
    <col min="13585" max="13585" width="11" style="8" customWidth="1"/>
    <col min="13586" max="13586" width="10.85546875" style="8" customWidth="1"/>
    <col min="13587" max="13587" width="9.140625" style="8"/>
    <col min="13588" max="13588" width="12.140625" style="8" customWidth="1"/>
    <col min="13589" max="13591" width="9.140625" style="8"/>
    <col min="13592" max="13592" width="11.28515625" style="8" customWidth="1"/>
    <col min="13593" max="13593" width="9.140625" style="8"/>
    <col min="13594" max="13594" width="12" style="8" customWidth="1"/>
    <col min="13595" max="13597" width="9.140625" style="8"/>
    <col min="13598" max="13598" width="11.28515625" style="8" customWidth="1"/>
    <col min="13599" max="13599" width="9.140625" style="8"/>
    <col min="13600" max="13600" width="12.140625" style="8" customWidth="1"/>
    <col min="13601" max="13603" width="9.140625" style="8"/>
    <col min="13604" max="13604" width="11" style="8" customWidth="1"/>
    <col min="13605" max="13608" width="9.140625" style="8"/>
    <col min="13609" max="13610" width="10.28515625" style="8" customWidth="1"/>
    <col min="13611" max="13611" width="11.85546875" style="8" customWidth="1"/>
    <col min="13612" max="13612" width="11" style="8" customWidth="1"/>
    <col min="13613" max="13824" width="9.140625" style="8"/>
    <col min="13825" max="13825" width="15.42578125" style="8" customWidth="1"/>
    <col min="13826" max="13826" width="10.5703125" style="8" customWidth="1"/>
    <col min="13827" max="13827" width="10.28515625" style="8" customWidth="1"/>
    <col min="13828" max="13828" width="10.7109375" style="8" customWidth="1"/>
    <col min="13829" max="13829" width="9.7109375" style="8" customWidth="1"/>
    <col min="13830" max="13830" width="11.28515625" style="8" customWidth="1"/>
    <col min="13831" max="13831" width="9.140625" style="8"/>
    <col min="13832" max="13832" width="11.7109375" style="8" customWidth="1"/>
    <col min="13833" max="13834" width="9.140625" style="8"/>
    <col min="13835" max="13835" width="9.5703125" style="8" customWidth="1"/>
    <col min="13836" max="13836" width="11.5703125" style="8" customWidth="1"/>
    <col min="13837" max="13837" width="9.140625" style="8"/>
    <col min="13838" max="13838" width="11.28515625" style="8" customWidth="1"/>
    <col min="13839" max="13839" width="9.140625" style="8"/>
    <col min="13840" max="13840" width="11.28515625" style="8" customWidth="1"/>
    <col min="13841" max="13841" width="11" style="8" customWidth="1"/>
    <col min="13842" max="13842" width="10.85546875" style="8" customWidth="1"/>
    <col min="13843" max="13843" width="9.140625" style="8"/>
    <col min="13844" max="13844" width="12.140625" style="8" customWidth="1"/>
    <col min="13845" max="13847" width="9.140625" style="8"/>
    <col min="13848" max="13848" width="11.28515625" style="8" customWidth="1"/>
    <col min="13849" max="13849" width="9.140625" style="8"/>
    <col min="13850" max="13850" width="12" style="8" customWidth="1"/>
    <col min="13851" max="13853" width="9.140625" style="8"/>
    <col min="13854" max="13854" width="11.28515625" style="8" customWidth="1"/>
    <col min="13855" max="13855" width="9.140625" style="8"/>
    <col min="13856" max="13856" width="12.140625" style="8" customWidth="1"/>
    <col min="13857" max="13859" width="9.140625" style="8"/>
    <col min="13860" max="13860" width="11" style="8" customWidth="1"/>
    <col min="13861" max="13864" width="9.140625" style="8"/>
    <col min="13865" max="13866" width="10.28515625" style="8" customWidth="1"/>
    <col min="13867" max="13867" width="11.85546875" style="8" customWidth="1"/>
    <col min="13868" max="13868" width="11" style="8" customWidth="1"/>
    <col min="13869" max="14080" width="9.140625" style="8"/>
    <col min="14081" max="14081" width="15.42578125" style="8" customWidth="1"/>
    <col min="14082" max="14082" width="10.5703125" style="8" customWidth="1"/>
    <col min="14083" max="14083" width="10.28515625" style="8" customWidth="1"/>
    <col min="14084" max="14084" width="10.7109375" style="8" customWidth="1"/>
    <col min="14085" max="14085" width="9.7109375" style="8" customWidth="1"/>
    <col min="14086" max="14086" width="11.28515625" style="8" customWidth="1"/>
    <col min="14087" max="14087" width="9.140625" style="8"/>
    <col min="14088" max="14088" width="11.7109375" style="8" customWidth="1"/>
    <col min="14089" max="14090" width="9.140625" style="8"/>
    <col min="14091" max="14091" width="9.5703125" style="8" customWidth="1"/>
    <col min="14092" max="14092" width="11.5703125" style="8" customWidth="1"/>
    <col min="14093" max="14093" width="9.140625" style="8"/>
    <col min="14094" max="14094" width="11.28515625" style="8" customWidth="1"/>
    <col min="14095" max="14095" width="9.140625" style="8"/>
    <col min="14096" max="14096" width="11.28515625" style="8" customWidth="1"/>
    <col min="14097" max="14097" width="11" style="8" customWidth="1"/>
    <col min="14098" max="14098" width="10.85546875" style="8" customWidth="1"/>
    <col min="14099" max="14099" width="9.140625" style="8"/>
    <col min="14100" max="14100" width="12.140625" style="8" customWidth="1"/>
    <col min="14101" max="14103" width="9.140625" style="8"/>
    <col min="14104" max="14104" width="11.28515625" style="8" customWidth="1"/>
    <col min="14105" max="14105" width="9.140625" style="8"/>
    <col min="14106" max="14106" width="12" style="8" customWidth="1"/>
    <col min="14107" max="14109" width="9.140625" style="8"/>
    <col min="14110" max="14110" width="11.28515625" style="8" customWidth="1"/>
    <col min="14111" max="14111" width="9.140625" style="8"/>
    <col min="14112" max="14112" width="12.140625" style="8" customWidth="1"/>
    <col min="14113" max="14115" width="9.140625" style="8"/>
    <col min="14116" max="14116" width="11" style="8" customWidth="1"/>
    <col min="14117" max="14120" width="9.140625" style="8"/>
    <col min="14121" max="14122" width="10.28515625" style="8" customWidth="1"/>
    <col min="14123" max="14123" width="11.85546875" style="8" customWidth="1"/>
    <col min="14124" max="14124" width="11" style="8" customWidth="1"/>
    <col min="14125" max="14336" width="9.140625" style="8"/>
    <col min="14337" max="14337" width="15.42578125" style="8" customWidth="1"/>
    <col min="14338" max="14338" width="10.5703125" style="8" customWidth="1"/>
    <col min="14339" max="14339" width="10.28515625" style="8" customWidth="1"/>
    <col min="14340" max="14340" width="10.7109375" style="8" customWidth="1"/>
    <col min="14341" max="14341" width="9.7109375" style="8" customWidth="1"/>
    <col min="14342" max="14342" width="11.28515625" style="8" customWidth="1"/>
    <col min="14343" max="14343" width="9.140625" style="8"/>
    <col min="14344" max="14344" width="11.7109375" style="8" customWidth="1"/>
    <col min="14345" max="14346" width="9.140625" style="8"/>
    <col min="14347" max="14347" width="9.5703125" style="8" customWidth="1"/>
    <col min="14348" max="14348" width="11.5703125" style="8" customWidth="1"/>
    <col min="14349" max="14349" width="9.140625" style="8"/>
    <col min="14350" max="14350" width="11.28515625" style="8" customWidth="1"/>
    <col min="14351" max="14351" width="9.140625" style="8"/>
    <col min="14352" max="14352" width="11.28515625" style="8" customWidth="1"/>
    <col min="14353" max="14353" width="11" style="8" customWidth="1"/>
    <col min="14354" max="14354" width="10.85546875" style="8" customWidth="1"/>
    <col min="14355" max="14355" width="9.140625" style="8"/>
    <col min="14356" max="14356" width="12.140625" style="8" customWidth="1"/>
    <col min="14357" max="14359" width="9.140625" style="8"/>
    <col min="14360" max="14360" width="11.28515625" style="8" customWidth="1"/>
    <col min="14361" max="14361" width="9.140625" style="8"/>
    <col min="14362" max="14362" width="12" style="8" customWidth="1"/>
    <col min="14363" max="14365" width="9.140625" style="8"/>
    <col min="14366" max="14366" width="11.28515625" style="8" customWidth="1"/>
    <col min="14367" max="14367" width="9.140625" style="8"/>
    <col min="14368" max="14368" width="12.140625" style="8" customWidth="1"/>
    <col min="14369" max="14371" width="9.140625" style="8"/>
    <col min="14372" max="14372" width="11" style="8" customWidth="1"/>
    <col min="14373" max="14376" width="9.140625" style="8"/>
    <col min="14377" max="14378" width="10.28515625" style="8" customWidth="1"/>
    <col min="14379" max="14379" width="11.85546875" style="8" customWidth="1"/>
    <col min="14380" max="14380" width="11" style="8" customWidth="1"/>
    <col min="14381" max="14592" width="9.140625" style="8"/>
    <col min="14593" max="14593" width="15.42578125" style="8" customWidth="1"/>
    <col min="14594" max="14594" width="10.5703125" style="8" customWidth="1"/>
    <col min="14595" max="14595" width="10.28515625" style="8" customWidth="1"/>
    <col min="14596" max="14596" width="10.7109375" style="8" customWidth="1"/>
    <col min="14597" max="14597" width="9.7109375" style="8" customWidth="1"/>
    <col min="14598" max="14598" width="11.28515625" style="8" customWidth="1"/>
    <col min="14599" max="14599" width="9.140625" style="8"/>
    <col min="14600" max="14600" width="11.7109375" style="8" customWidth="1"/>
    <col min="14601" max="14602" width="9.140625" style="8"/>
    <col min="14603" max="14603" width="9.5703125" style="8" customWidth="1"/>
    <col min="14604" max="14604" width="11.5703125" style="8" customWidth="1"/>
    <col min="14605" max="14605" width="9.140625" style="8"/>
    <col min="14606" max="14606" width="11.28515625" style="8" customWidth="1"/>
    <col min="14607" max="14607" width="9.140625" style="8"/>
    <col min="14608" max="14608" width="11.28515625" style="8" customWidth="1"/>
    <col min="14609" max="14609" width="11" style="8" customWidth="1"/>
    <col min="14610" max="14610" width="10.85546875" style="8" customWidth="1"/>
    <col min="14611" max="14611" width="9.140625" style="8"/>
    <col min="14612" max="14612" width="12.140625" style="8" customWidth="1"/>
    <col min="14613" max="14615" width="9.140625" style="8"/>
    <col min="14616" max="14616" width="11.28515625" style="8" customWidth="1"/>
    <col min="14617" max="14617" width="9.140625" style="8"/>
    <col min="14618" max="14618" width="12" style="8" customWidth="1"/>
    <col min="14619" max="14621" width="9.140625" style="8"/>
    <col min="14622" max="14622" width="11.28515625" style="8" customWidth="1"/>
    <col min="14623" max="14623" width="9.140625" style="8"/>
    <col min="14624" max="14624" width="12.140625" style="8" customWidth="1"/>
    <col min="14625" max="14627" width="9.140625" style="8"/>
    <col min="14628" max="14628" width="11" style="8" customWidth="1"/>
    <col min="14629" max="14632" width="9.140625" style="8"/>
    <col min="14633" max="14634" width="10.28515625" style="8" customWidth="1"/>
    <col min="14635" max="14635" width="11.85546875" style="8" customWidth="1"/>
    <col min="14636" max="14636" width="11" style="8" customWidth="1"/>
    <col min="14637" max="14848" width="9.140625" style="8"/>
    <col min="14849" max="14849" width="15.42578125" style="8" customWidth="1"/>
    <col min="14850" max="14850" width="10.5703125" style="8" customWidth="1"/>
    <col min="14851" max="14851" width="10.28515625" style="8" customWidth="1"/>
    <col min="14852" max="14852" width="10.7109375" style="8" customWidth="1"/>
    <col min="14853" max="14853" width="9.7109375" style="8" customWidth="1"/>
    <col min="14854" max="14854" width="11.28515625" style="8" customWidth="1"/>
    <col min="14855" max="14855" width="9.140625" style="8"/>
    <col min="14856" max="14856" width="11.7109375" style="8" customWidth="1"/>
    <col min="14857" max="14858" width="9.140625" style="8"/>
    <col min="14859" max="14859" width="9.5703125" style="8" customWidth="1"/>
    <col min="14860" max="14860" width="11.5703125" style="8" customWidth="1"/>
    <col min="14861" max="14861" width="9.140625" style="8"/>
    <col min="14862" max="14862" width="11.28515625" style="8" customWidth="1"/>
    <col min="14863" max="14863" width="9.140625" style="8"/>
    <col min="14864" max="14864" width="11.28515625" style="8" customWidth="1"/>
    <col min="14865" max="14865" width="11" style="8" customWidth="1"/>
    <col min="14866" max="14866" width="10.85546875" style="8" customWidth="1"/>
    <col min="14867" max="14867" width="9.140625" style="8"/>
    <col min="14868" max="14868" width="12.140625" style="8" customWidth="1"/>
    <col min="14869" max="14871" width="9.140625" style="8"/>
    <col min="14872" max="14872" width="11.28515625" style="8" customWidth="1"/>
    <col min="14873" max="14873" width="9.140625" style="8"/>
    <col min="14874" max="14874" width="12" style="8" customWidth="1"/>
    <col min="14875" max="14877" width="9.140625" style="8"/>
    <col min="14878" max="14878" width="11.28515625" style="8" customWidth="1"/>
    <col min="14879" max="14879" width="9.140625" style="8"/>
    <col min="14880" max="14880" width="12.140625" style="8" customWidth="1"/>
    <col min="14881" max="14883" width="9.140625" style="8"/>
    <col min="14884" max="14884" width="11" style="8" customWidth="1"/>
    <col min="14885" max="14888" width="9.140625" style="8"/>
    <col min="14889" max="14890" width="10.28515625" style="8" customWidth="1"/>
    <col min="14891" max="14891" width="11.85546875" style="8" customWidth="1"/>
    <col min="14892" max="14892" width="11" style="8" customWidth="1"/>
    <col min="14893" max="15104" width="9.140625" style="8"/>
    <col min="15105" max="15105" width="15.42578125" style="8" customWidth="1"/>
    <col min="15106" max="15106" width="10.5703125" style="8" customWidth="1"/>
    <col min="15107" max="15107" width="10.28515625" style="8" customWidth="1"/>
    <col min="15108" max="15108" width="10.7109375" style="8" customWidth="1"/>
    <col min="15109" max="15109" width="9.7109375" style="8" customWidth="1"/>
    <col min="15110" max="15110" width="11.28515625" style="8" customWidth="1"/>
    <col min="15111" max="15111" width="9.140625" style="8"/>
    <col min="15112" max="15112" width="11.7109375" style="8" customWidth="1"/>
    <col min="15113" max="15114" width="9.140625" style="8"/>
    <col min="15115" max="15115" width="9.5703125" style="8" customWidth="1"/>
    <col min="15116" max="15116" width="11.5703125" style="8" customWidth="1"/>
    <col min="15117" max="15117" width="9.140625" style="8"/>
    <col min="15118" max="15118" width="11.28515625" style="8" customWidth="1"/>
    <col min="15119" max="15119" width="9.140625" style="8"/>
    <col min="15120" max="15120" width="11.28515625" style="8" customWidth="1"/>
    <col min="15121" max="15121" width="11" style="8" customWidth="1"/>
    <col min="15122" max="15122" width="10.85546875" style="8" customWidth="1"/>
    <col min="15123" max="15123" width="9.140625" style="8"/>
    <col min="15124" max="15124" width="12.140625" style="8" customWidth="1"/>
    <col min="15125" max="15127" width="9.140625" style="8"/>
    <col min="15128" max="15128" width="11.28515625" style="8" customWidth="1"/>
    <col min="15129" max="15129" width="9.140625" style="8"/>
    <col min="15130" max="15130" width="12" style="8" customWidth="1"/>
    <col min="15131" max="15133" width="9.140625" style="8"/>
    <col min="15134" max="15134" width="11.28515625" style="8" customWidth="1"/>
    <col min="15135" max="15135" width="9.140625" style="8"/>
    <col min="15136" max="15136" width="12.140625" style="8" customWidth="1"/>
    <col min="15137" max="15139" width="9.140625" style="8"/>
    <col min="15140" max="15140" width="11" style="8" customWidth="1"/>
    <col min="15141" max="15144" width="9.140625" style="8"/>
    <col min="15145" max="15146" width="10.28515625" style="8" customWidth="1"/>
    <col min="15147" max="15147" width="11.85546875" style="8" customWidth="1"/>
    <col min="15148" max="15148" width="11" style="8" customWidth="1"/>
    <col min="15149" max="15360" width="9.140625" style="8"/>
    <col min="15361" max="15361" width="15.42578125" style="8" customWidth="1"/>
    <col min="15362" max="15362" width="10.5703125" style="8" customWidth="1"/>
    <col min="15363" max="15363" width="10.28515625" style="8" customWidth="1"/>
    <col min="15364" max="15364" width="10.7109375" style="8" customWidth="1"/>
    <col min="15365" max="15365" width="9.7109375" style="8" customWidth="1"/>
    <col min="15366" max="15366" width="11.28515625" style="8" customWidth="1"/>
    <col min="15367" max="15367" width="9.140625" style="8"/>
    <col min="15368" max="15368" width="11.7109375" style="8" customWidth="1"/>
    <col min="15369" max="15370" width="9.140625" style="8"/>
    <col min="15371" max="15371" width="9.5703125" style="8" customWidth="1"/>
    <col min="15372" max="15372" width="11.5703125" style="8" customWidth="1"/>
    <col min="15373" max="15373" width="9.140625" style="8"/>
    <col min="15374" max="15374" width="11.28515625" style="8" customWidth="1"/>
    <col min="15375" max="15375" width="9.140625" style="8"/>
    <col min="15376" max="15376" width="11.28515625" style="8" customWidth="1"/>
    <col min="15377" max="15377" width="11" style="8" customWidth="1"/>
    <col min="15378" max="15378" width="10.85546875" style="8" customWidth="1"/>
    <col min="15379" max="15379" width="9.140625" style="8"/>
    <col min="15380" max="15380" width="12.140625" style="8" customWidth="1"/>
    <col min="15381" max="15383" width="9.140625" style="8"/>
    <col min="15384" max="15384" width="11.28515625" style="8" customWidth="1"/>
    <col min="15385" max="15385" width="9.140625" style="8"/>
    <col min="15386" max="15386" width="12" style="8" customWidth="1"/>
    <col min="15387" max="15389" width="9.140625" style="8"/>
    <col min="15390" max="15390" width="11.28515625" style="8" customWidth="1"/>
    <col min="15391" max="15391" width="9.140625" style="8"/>
    <col min="15392" max="15392" width="12.140625" style="8" customWidth="1"/>
    <col min="15393" max="15395" width="9.140625" style="8"/>
    <col min="15396" max="15396" width="11" style="8" customWidth="1"/>
    <col min="15397" max="15400" width="9.140625" style="8"/>
    <col min="15401" max="15402" width="10.28515625" style="8" customWidth="1"/>
    <col min="15403" max="15403" width="11.85546875" style="8" customWidth="1"/>
    <col min="15404" max="15404" width="11" style="8" customWidth="1"/>
    <col min="15405" max="15616" width="9.140625" style="8"/>
    <col min="15617" max="15617" width="15.42578125" style="8" customWidth="1"/>
    <col min="15618" max="15618" width="10.5703125" style="8" customWidth="1"/>
    <col min="15619" max="15619" width="10.28515625" style="8" customWidth="1"/>
    <col min="15620" max="15620" width="10.7109375" style="8" customWidth="1"/>
    <col min="15621" max="15621" width="9.7109375" style="8" customWidth="1"/>
    <col min="15622" max="15622" width="11.28515625" style="8" customWidth="1"/>
    <col min="15623" max="15623" width="9.140625" style="8"/>
    <col min="15624" max="15624" width="11.7109375" style="8" customWidth="1"/>
    <col min="15625" max="15626" width="9.140625" style="8"/>
    <col min="15627" max="15627" width="9.5703125" style="8" customWidth="1"/>
    <col min="15628" max="15628" width="11.5703125" style="8" customWidth="1"/>
    <col min="15629" max="15629" width="9.140625" style="8"/>
    <col min="15630" max="15630" width="11.28515625" style="8" customWidth="1"/>
    <col min="15631" max="15631" width="9.140625" style="8"/>
    <col min="15632" max="15632" width="11.28515625" style="8" customWidth="1"/>
    <col min="15633" max="15633" width="11" style="8" customWidth="1"/>
    <col min="15634" max="15634" width="10.85546875" style="8" customWidth="1"/>
    <col min="15635" max="15635" width="9.140625" style="8"/>
    <col min="15636" max="15636" width="12.140625" style="8" customWidth="1"/>
    <col min="15637" max="15639" width="9.140625" style="8"/>
    <col min="15640" max="15640" width="11.28515625" style="8" customWidth="1"/>
    <col min="15641" max="15641" width="9.140625" style="8"/>
    <col min="15642" max="15642" width="12" style="8" customWidth="1"/>
    <col min="15643" max="15645" width="9.140625" style="8"/>
    <col min="15646" max="15646" width="11.28515625" style="8" customWidth="1"/>
    <col min="15647" max="15647" width="9.140625" style="8"/>
    <col min="15648" max="15648" width="12.140625" style="8" customWidth="1"/>
    <col min="15649" max="15651" width="9.140625" style="8"/>
    <col min="15652" max="15652" width="11" style="8" customWidth="1"/>
    <col min="15653" max="15656" width="9.140625" style="8"/>
    <col min="15657" max="15658" width="10.28515625" style="8" customWidth="1"/>
    <col min="15659" max="15659" width="11.85546875" style="8" customWidth="1"/>
    <col min="15660" max="15660" width="11" style="8" customWidth="1"/>
    <col min="15661" max="15872" width="9.140625" style="8"/>
    <col min="15873" max="15873" width="15.42578125" style="8" customWidth="1"/>
    <col min="15874" max="15874" width="10.5703125" style="8" customWidth="1"/>
    <col min="15875" max="15875" width="10.28515625" style="8" customWidth="1"/>
    <col min="15876" max="15876" width="10.7109375" style="8" customWidth="1"/>
    <col min="15877" max="15877" width="9.7109375" style="8" customWidth="1"/>
    <col min="15878" max="15878" width="11.28515625" style="8" customWidth="1"/>
    <col min="15879" max="15879" width="9.140625" style="8"/>
    <col min="15880" max="15880" width="11.7109375" style="8" customWidth="1"/>
    <col min="15881" max="15882" width="9.140625" style="8"/>
    <col min="15883" max="15883" width="9.5703125" style="8" customWidth="1"/>
    <col min="15884" max="15884" width="11.5703125" style="8" customWidth="1"/>
    <col min="15885" max="15885" width="9.140625" style="8"/>
    <col min="15886" max="15886" width="11.28515625" style="8" customWidth="1"/>
    <col min="15887" max="15887" width="9.140625" style="8"/>
    <col min="15888" max="15888" width="11.28515625" style="8" customWidth="1"/>
    <col min="15889" max="15889" width="11" style="8" customWidth="1"/>
    <col min="15890" max="15890" width="10.85546875" style="8" customWidth="1"/>
    <col min="15891" max="15891" width="9.140625" style="8"/>
    <col min="15892" max="15892" width="12.140625" style="8" customWidth="1"/>
    <col min="15893" max="15895" width="9.140625" style="8"/>
    <col min="15896" max="15896" width="11.28515625" style="8" customWidth="1"/>
    <col min="15897" max="15897" width="9.140625" style="8"/>
    <col min="15898" max="15898" width="12" style="8" customWidth="1"/>
    <col min="15899" max="15901" width="9.140625" style="8"/>
    <col min="15902" max="15902" width="11.28515625" style="8" customWidth="1"/>
    <col min="15903" max="15903" width="9.140625" style="8"/>
    <col min="15904" max="15904" width="12.140625" style="8" customWidth="1"/>
    <col min="15905" max="15907" width="9.140625" style="8"/>
    <col min="15908" max="15908" width="11" style="8" customWidth="1"/>
    <col min="15909" max="15912" width="9.140625" style="8"/>
    <col min="15913" max="15914" width="10.28515625" style="8" customWidth="1"/>
    <col min="15915" max="15915" width="11.85546875" style="8" customWidth="1"/>
    <col min="15916" max="15916" width="11" style="8" customWidth="1"/>
    <col min="15917" max="16128" width="9.140625" style="8"/>
    <col min="16129" max="16129" width="15.42578125" style="8" customWidth="1"/>
    <col min="16130" max="16130" width="10.5703125" style="8" customWidth="1"/>
    <col min="16131" max="16131" width="10.28515625" style="8" customWidth="1"/>
    <col min="16132" max="16132" width="10.7109375" style="8" customWidth="1"/>
    <col min="16133" max="16133" width="9.7109375" style="8" customWidth="1"/>
    <col min="16134" max="16134" width="11.28515625" style="8" customWidth="1"/>
    <col min="16135" max="16135" width="9.140625" style="8"/>
    <col min="16136" max="16136" width="11.7109375" style="8" customWidth="1"/>
    <col min="16137" max="16138" width="9.140625" style="8"/>
    <col min="16139" max="16139" width="9.5703125" style="8" customWidth="1"/>
    <col min="16140" max="16140" width="11.5703125" style="8" customWidth="1"/>
    <col min="16141" max="16141" width="9.140625" style="8"/>
    <col min="16142" max="16142" width="11.28515625" style="8" customWidth="1"/>
    <col min="16143" max="16143" width="9.140625" style="8"/>
    <col min="16144" max="16144" width="11.28515625" style="8" customWidth="1"/>
    <col min="16145" max="16145" width="11" style="8" customWidth="1"/>
    <col min="16146" max="16146" width="10.85546875" style="8" customWidth="1"/>
    <col min="16147" max="16147" width="9.140625" style="8"/>
    <col min="16148" max="16148" width="12.140625" style="8" customWidth="1"/>
    <col min="16149" max="16151" width="9.140625" style="8"/>
    <col min="16152" max="16152" width="11.28515625" style="8" customWidth="1"/>
    <col min="16153" max="16153" width="9.140625" style="8"/>
    <col min="16154" max="16154" width="12" style="8" customWidth="1"/>
    <col min="16155" max="16157" width="9.140625" style="8"/>
    <col min="16158" max="16158" width="11.28515625" style="8" customWidth="1"/>
    <col min="16159" max="16159" width="9.140625" style="8"/>
    <col min="16160" max="16160" width="12.140625" style="8" customWidth="1"/>
    <col min="16161" max="16163" width="9.140625" style="8"/>
    <col min="16164" max="16164" width="11" style="8" customWidth="1"/>
    <col min="16165" max="16168" width="9.140625" style="8"/>
    <col min="16169" max="16170" width="10.28515625" style="8" customWidth="1"/>
    <col min="16171" max="16171" width="11.85546875" style="8" customWidth="1"/>
    <col min="16172" max="16172" width="11" style="8" customWidth="1"/>
    <col min="16173" max="16384" width="9.140625" style="8"/>
  </cols>
  <sheetData>
    <row r="1" spans="1:45" ht="15.75" x14ac:dyDescent="0.25">
      <c r="A1" s="6" t="s">
        <v>137</v>
      </c>
    </row>
    <row r="2" spans="1:45" ht="16.5" customHeight="1" x14ac:dyDescent="0.25"/>
    <row r="3" spans="1:45" s="357" customFormat="1" ht="15" customHeight="1" x14ac:dyDescent="0.25">
      <c r="A3" s="474" t="s">
        <v>136</v>
      </c>
      <c r="B3" s="474"/>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5" t="s">
        <v>54</v>
      </c>
      <c r="AC3" s="475"/>
      <c r="AD3" s="475"/>
      <c r="AE3" s="358"/>
      <c r="AF3" s="358"/>
      <c r="AG3" s="452"/>
      <c r="AH3" s="452"/>
      <c r="AI3" s="452"/>
      <c r="AJ3" s="452"/>
      <c r="AK3" s="35"/>
      <c r="AL3" s="35"/>
      <c r="AM3" s="35"/>
      <c r="AN3" s="35"/>
      <c r="AO3" s="35"/>
      <c r="AP3" s="35"/>
      <c r="AQ3" s="35"/>
      <c r="AR3" s="329"/>
      <c r="AS3" s="329"/>
    </row>
    <row r="4" spans="1:45" s="282" customFormat="1" ht="47.25" customHeight="1" x14ac:dyDescent="0.25">
      <c r="A4" s="342" t="s">
        <v>0</v>
      </c>
      <c r="B4" s="348" t="s">
        <v>1</v>
      </c>
      <c r="C4" s="348" t="s">
        <v>132</v>
      </c>
      <c r="D4" s="348" t="s">
        <v>113</v>
      </c>
      <c r="E4" s="401" t="s">
        <v>57</v>
      </c>
      <c r="F4" s="401" t="s">
        <v>58</v>
      </c>
      <c r="G4" s="401" t="s">
        <v>60</v>
      </c>
      <c r="H4" s="348" t="s">
        <v>7</v>
      </c>
      <c r="I4" s="348" t="s">
        <v>8</v>
      </c>
      <c r="J4" s="401" t="s">
        <v>9</v>
      </c>
      <c r="K4" s="401" t="s">
        <v>10</v>
      </c>
      <c r="L4" s="401" t="s">
        <v>11</v>
      </c>
      <c r="M4" s="348" t="s">
        <v>12</v>
      </c>
      <c r="N4" s="348" t="s">
        <v>13</v>
      </c>
      <c r="O4" s="401" t="s">
        <v>14</v>
      </c>
      <c r="P4" s="401" t="s">
        <v>15</v>
      </c>
      <c r="Q4" s="401" t="s">
        <v>16</v>
      </c>
      <c r="R4" s="348" t="s">
        <v>17</v>
      </c>
      <c r="S4" s="348" t="s">
        <v>18</v>
      </c>
      <c r="T4" s="401" t="s">
        <v>19</v>
      </c>
      <c r="U4" s="401" t="s">
        <v>20</v>
      </c>
      <c r="V4" s="401" t="s">
        <v>21</v>
      </c>
      <c r="W4" s="348" t="s">
        <v>22</v>
      </c>
      <c r="X4" s="348" t="s">
        <v>23</v>
      </c>
      <c r="Y4" s="401" t="s">
        <v>24</v>
      </c>
      <c r="Z4" s="401" t="s">
        <v>25</v>
      </c>
      <c r="AA4" s="401" t="s">
        <v>26</v>
      </c>
      <c r="AB4" s="348" t="s">
        <v>27</v>
      </c>
      <c r="AC4" s="348" t="s">
        <v>28</v>
      </c>
      <c r="AD4" s="348" t="s">
        <v>29</v>
      </c>
    </row>
    <row r="5" spans="1:45" s="282" customFormat="1" x14ac:dyDescent="0.25">
      <c r="A5" s="361" t="s">
        <v>68</v>
      </c>
      <c r="B5" s="191">
        <v>5888</v>
      </c>
      <c r="C5" s="191">
        <v>5552</v>
      </c>
      <c r="D5" s="191">
        <v>336</v>
      </c>
      <c r="E5" s="191">
        <v>7</v>
      </c>
      <c r="F5" s="191">
        <v>131</v>
      </c>
      <c r="G5" s="191">
        <v>198</v>
      </c>
      <c r="H5" s="191">
        <v>5554</v>
      </c>
      <c r="I5" s="191">
        <v>334</v>
      </c>
      <c r="J5" s="191">
        <v>6</v>
      </c>
      <c r="K5" s="191">
        <v>136</v>
      </c>
      <c r="L5" s="191">
        <v>192</v>
      </c>
      <c r="M5" s="191">
        <v>5550</v>
      </c>
      <c r="N5" s="191">
        <v>338</v>
      </c>
      <c r="O5" s="191">
        <v>7</v>
      </c>
      <c r="P5" s="191">
        <v>138</v>
      </c>
      <c r="Q5" s="191">
        <v>193</v>
      </c>
      <c r="R5" s="191">
        <v>5610</v>
      </c>
      <c r="S5" s="191">
        <v>278</v>
      </c>
      <c r="T5" s="191">
        <v>6</v>
      </c>
      <c r="U5" s="191">
        <v>131</v>
      </c>
      <c r="V5" s="191">
        <v>141</v>
      </c>
      <c r="W5" s="191">
        <v>5493</v>
      </c>
      <c r="X5" s="191">
        <v>395</v>
      </c>
      <c r="Y5" s="191">
        <v>10</v>
      </c>
      <c r="Z5" s="191">
        <v>157</v>
      </c>
      <c r="AA5" s="191">
        <v>228</v>
      </c>
      <c r="AB5" s="191">
        <v>14</v>
      </c>
      <c r="AC5" s="191">
        <v>182</v>
      </c>
      <c r="AD5" s="191">
        <v>356</v>
      </c>
    </row>
    <row r="6" spans="1:45" s="282" customFormat="1" x14ac:dyDescent="0.25">
      <c r="A6" s="361" t="s">
        <v>69</v>
      </c>
      <c r="B6" s="191">
        <v>456</v>
      </c>
      <c r="C6" s="191">
        <v>380</v>
      </c>
      <c r="D6" s="191">
        <v>76</v>
      </c>
      <c r="E6" s="191">
        <v>1</v>
      </c>
      <c r="F6" s="191">
        <v>45</v>
      </c>
      <c r="G6" s="191">
        <v>30</v>
      </c>
      <c r="H6" s="191">
        <v>379</v>
      </c>
      <c r="I6" s="191">
        <v>77</v>
      </c>
      <c r="J6" s="191">
        <v>0</v>
      </c>
      <c r="K6" s="191">
        <v>47</v>
      </c>
      <c r="L6" s="191">
        <v>30</v>
      </c>
      <c r="M6" s="191">
        <v>387</v>
      </c>
      <c r="N6" s="191">
        <v>69</v>
      </c>
      <c r="O6" s="191">
        <v>0</v>
      </c>
      <c r="P6" s="191">
        <v>45</v>
      </c>
      <c r="Q6" s="191">
        <v>24</v>
      </c>
      <c r="R6" s="191">
        <v>377</v>
      </c>
      <c r="S6" s="191">
        <v>79</v>
      </c>
      <c r="T6" s="191">
        <v>0</v>
      </c>
      <c r="U6" s="191">
        <v>51</v>
      </c>
      <c r="V6" s="191">
        <v>28</v>
      </c>
      <c r="W6" s="191">
        <v>373</v>
      </c>
      <c r="X6" s="191">
        <v>83</v>
      </c>
      <c r="Y6" s="191">
        <v>1</v>
      </c>
      <c r="Z6" s="191">
        <v>44</v>
      </c>
      <c r="AA6" s="191">
        <v>38</v>
      </c>
      <c r="AB6" s="191">
        <v>1</v>
      </c>
      <c r="AC6" s="191">
        <v>52</v>
      </c>
      <c r="AD6" s="191">
        <v>52</v>
      </c>
    </row>
    <row r="7" spans="1:45" s="331" customFormat="1" x14ac:dyDescent="0.25">
      <c r="A7" s="378" t="s">
        <v>89</v>
      </c>
      <c r="B7" s="379">
        <f>B5+B6</f>
        <v>6344</v>
      </c>
      <c r="C7" s="379">
        <f t="shared" ref="C7:AD7" si="0">C5+C6</f>
        <v>5932</v>
      </c>
      <c r="D7" s="379">
        <f t="shared" si="0"/>
        <v>412</v>
      </c>
      <c r="E7" s="379">
        <f t="shared" si="0"/>
        <v>8</v>
      </c>
      <c r="F7" s="379">
        <f t="shared" si="0"/>
        <v>176</v>
      </c>
      <c r="G7" s="379">
        <f t="shared" si="0"/>
        <v>228</v>
      </c>
      <c r="H7" s="379">
        <f t="shared" si="0"/>
        <v>5933</v>
      </c>
      <c r="I7" s="379">
        <f t="shared" si="0"/>
        <v>411</v>
      </c>
      <c r="J7" s="379">
        <f t="shared" si="0"/>
        <v>6</v>
      </c>
      <c r="K7" s="379">
        <f t="shared" si="0"/>
        <v>183</v>
      </c>
      <c r="L7" s="379">
        <f t="shared" si="0"/>
        <v>222</v>
      </c>
      <c r="M7" s="379">
        <f t="shared" si="0"/>
        <v>5937</v>
      </c>
      <c r="N7" s="379">
        <f t="shared" si="0"/>
        <v>407</v>
      </c>
      <c r="O7" s="379">
        <f t="shared" si="0"/>
        <v>7</v>
      </c>
      <c r="P7" s="379">
        <f t="shared" si="0"/>
        <v>183</v>
      </c>
      <c r="Q7" s="379">
        <f t="shared" si="0"/>
        <v>217</v>
      </c>
      <c r="R7" s="379">
        <f t="shared" si="0"/>
        <v>5987</v>
      </c>
      <c r="S7" s="379">
        <f t="shared" si="0"/>
        <v>357</v>
      </c>
      <c r="T7" s="379">
        <f t="shared" si="0"/>
        <v>6</v>
      </c>
      <c r="U7" s="379">
        <f t="shared" si="0"/>
        <v>182</v>
      </c>
      <c r="V7" s="379">
        <f t="shared" si="0"/>
        <v>169</v>
      </c>
      <c r="W7" s="379">
        <f t="shared" si="0"/>
        <v>5866</v>
      </c>
      <c r="X7" s="379">
        <f t="shared" si="0"/>
        <v>478</v>
      </c>
      <c r="Y7" s="379">
        <f t="shared" si="0"/>
        <v>11</v>
      </c>
      <c r="Z7" s="379">
        <f t="shared" si="0"/>
        <v>201</v>
      </c>
      <c r="AA7" s="379">
        <f t="shared" si="0"/>
        <v>266</v>
      </c>
      <c r="AB7" s="379">
        <f t="shared" si="0"/>
        <v>15</v>
      </c>
      <c r="AC7" s="379">
        <f t="shared" si="0"/>
        <v>234</v>
      </c>
      <c r="AD7" s="379">
        <f t="shared" si="0"/>
        <v>408</v>
      </c>
    </row>
    <row r="8" spans="1:45" s="366" customFormat="1" x14ac:dyDescent="0.25">
      <c r="A8" s="374" t="s">
        <v>71</v>
      </c>
      <c r="B8" s="380">
        <f>1-(AB7+AC7+AD7)/B7</f>
        <v>0.89643757881462793</v>
      </c>
      <c r="C8" s="364">
        <f>C7/B7</f>
        <v>0.93505674653215631</v>
      </c>
      <c r="D8" s="364">
        <f>D7/B7</f>
        <v>6.4943253467843631E-2</v>
      </c>
      <c r="E8" s="364"/>
      <c r="F8" s="364"/>
      <c r="G8" s="364"/>
      <c r="H8" s="364">
        <f>H7/B7</f>
        <v>0.93521437578814626</v>
      </c>
      <c r="I8" s="364">
        <f>I7/B7</f>
        <v>6.4785624211853715E-2</v>
      </c>
      <c r="J8" s="364"/>
      <c r="K8" s="364"/>
      <c r="L8" s="364"/>
      <c r="M8" s="364">
        <f>M7/B7</f>
        <v>0.93584489281210592</v>
      </c>
      <c r="N8" s="364">
        <f>N7/B7</f>
        <v>6.4155107187894078E-2</v>
      </c>
      <c r="O8" s="364"/>
      <c r="P8" s="364"/>
      <c r="Q8" s="364"/>
      <c r="R8" s="364">
        <f>R7/B7</f>
        <v>0.94372635561160156</v>
      </c>
      <c r="S8" s="364">
        <f>S7/B7</f>
        <v>5.6273644388398485E-2</v>
      </c>
      <c r="T8" s="364"/>
      <c r="U8" s="364"/>
      <c r="V8" s="364"/>
      <c r="W8" s="364">
        <f>W7/B7</f>
        <v>0.92465321563682223</v>
      </c>
      <c r="X8" s="364">
        <f>X7/B7</f>
        <v>7.5346784363177807E-2</v>
      </c>
      <c r="Y8" s="364"/>
      <c r="Z8" s="364"/>
      <c r="AA8" s="364"/>
      <c r="AB8" s="364">
        <f>AB7/B7</f>
        <v>2.3644388398486758E-3</v>
      </c>
      <c r="AC8" s="364">
        <f>AC7/B7</f>
        <v>3.6885245901639344E-2</v>
      </c>
      <c r="AD8" s="364">
        <f>AD7/B7</f>
        <v>6.431273644388398E-2</v>
      </c>
    </row>
    <row r="9" spans="1:45" s="282" customFormat="1" x14ac:dyDescent="0.25">
      <c r="A9" s="381"/>
      <c r="B9" s="372"/>
      <c r="C9" s="372"/>
      <c r="D9" s="372"/>
      <c r="E9" s="372"/>
      <c r="F9" s="372"/>
      <c r="G9" s="372"/>
      <c r="H9" s="372"/>
      <c r="I9" s="372"/>
      <c r="J9" s="372"/>
      <c r="K9" s="372"/>
      <c r="L9" s="372"/>
      <c r="M9" s="372"/>
      <c r="N9" s="372"/>
      <c r="O9" s="372"/>
      <c r="P9" s="372"/>
      <c r="Q9" s="372"/>
      <c r="R9" s="372"/>
      <c r="S9" s="372"/>
      <c r="T9" s="372"/>
      <c r="U9" s="372"/>
      <c r="V9" s="372"/>
      <c r="W9" s="372"/>
      <c r="X9" s="372"/>
      <c r="Y9" s="372"/>
      <c r="Z9" s="372"/>
      <c r="AA9" s="372"/>
      <c r="AB9" s="372"/>
      <c r="AC9" s="372"/>
      <c r="AD9" s="372"/>
    </row>
    <row r="10" spans="1:45" s="357" customFormat="1" x14ac:dyDescent="0.25">
      <c r="A10" s="190" t="s">
        <v>108</v>
      </c>
      <c r="B10" s="191">
        <v>5862</v>
      </c>
      <c r="C10" s="191">
        <v>5675</v>
      </c>
      <c r="D10" s="191">
        <v>187</v>
      </c>
      <c r="E10" s="191">
        <v>4</v>
      </c>
      <c r="F10" s="191">
        <v>122</v>
      </c>
      <c r="G10" s="191">
        <v>61</v>
      </c>
      <c r="H10" s="191">
        <v>5666</v>
      </c>
      <c r="I10" s="191">
        <v>196</v>
      </c>
      <c r="J10" s="191">
        <v>3</v>
      </c>
      <c r="K10" s="191">
        <v>130</v>
      </c>
      <c r="L10" s="191">
        <v>63</v>
      </c>
      <c r="M10" s="191">
        <v>5678</v>
      </c>
      <c r="N10" s="191">
        <v>184</v>
      </c>
      <c r="O10" s="191">
        <v>4</v>
      </c>
      <c r="P10" s="191">
        <v>127</v>
      </c>
      <c r="Q10" s="191">
        <v>53</v>
      </c>
      <c r="R10" s="191">
        <v>5645</v>
      </c>
      <c r="S10" s="191">
        <v>217</v>
      </c>
      <c r="T10" s="191">
        <v>1</v>
      </c>
      <c r="U10" s="191">
        <v>130</v>
      </c>
      <c r="V10" s="191">
        <v>86</v>
      </c>
      <c r="W10" s="191">
        <v>5617</v>
      </c>
      <c r="X10" s="191">
        <v>245</v>
      </c>
      <c r="Y10" s="191">
        <v>5</v>
      </c>
      <c r="Z10" s="191">
        <v>149</v>
      </c>
      <c r="AA10" s="191">
        <v>91</v>
      </c>
      <c r="AB10" s="191">
        <v>6</v>
      </c>
      <c r="AC10" s="191">
        <v>183</v>
      </c>
      <c r="AD10" s="191">
        <v>162</v>
      </c>
    </row>
    <row r="11" spans="1:45" s="221" customFormat="1" x14ac:dyDescent="0.25">
      <c r="A11" s="190" t="s">
        <v>109</v>
      </c>
      <c r="B11" s="191">
        <v>390</v>
      </c>
      <c r="C11" s="191">
        <v>341</v>
      </c>
      <c r="D11" s="191">
        <v>49</v>
      </c>
      <c r="E11" s="191">
        <v>0</v>
      </c>
      <c r="F11" s="191">
        <v>38</v>
      </c>
      <c r="G11" s="191">
        <v>11</v>
      </c>
      <c r="H11" s="191">
        <v>337</v>
      </c>
      <c r="I11" s="191">
        <v>53</v>
      </c>
      <c r="J11" s="191">
        <v>0</v>
      </c>
      <c r="K11" s="191">
        <v>40</v>
      </c>
      <c r="L11" s="191">
        <v>13</v>
      </c>
      <c r="M11" s="191">
        <v>334</v>
      </c>
      <c r="N11" s="191">
        <v>56</v>
      </c>
      <c r="O11" s="191">
        <v>0</v>
      </c>
      <c r="P11" s="191">
        <v>43</v>
      </c>
      <c r="Q11" s="191">
        <v>13</v>
      </c>
      <c r="R11" s="191">
        <v>335</v>
      </c>
      <c r="S11" s="191">
        <v>55</v>
      </c>
      <c r="T11" s="191">
        <v>1</v>
      </c>
      <c r="U11" s="191">
        <v>40</v>
      </c>
      <c r="V11" s="191">
        <v>14</v>
      </c>
      <c r="W11" s="191">
        <v>322</v>
      </c>
      <c r="X11" s="191">
        <v>68</v>
      </c>
      <c r="Y11" s="191">
        <v>0</v>
      </c>
      <c r="Z11" s="191">
        <v>44</v>
      </c>
      <c r="AA11" s="191">
        <v>24</v>
      </c>
      <c r="AB11" s="191">
        <v>1</v>
      </c>
      <c r="AC11" s="191">
        <v>54</v>
      </c>
      <c r="AD11" s="191">
        <v>27</v>
      </c>
    </row>
    <row r="12" spans="1:45" s="221" customFormat="1" x14ac:dyDescent="0.25">
      <c r="A12" s="194" t="s">
        <v>110</v>
      </c>
      <c r="B12" s="382">
        <f>B10+B11</f>
        <v>6252</v>
      </c>
      <c r="C12" s="382">
        <f t="shared" ref="C12:AD12" si="1">C10+C11</f>
        <v>6016</v>
      </c>
      <c r="D12" s="382">
        <f t="shared" si="1"/>
        <v>236</v>
      </c>
      <c r="E12" s="382">
        <f t="shared" si="1"/>
        <v>4</v>
      </c>
      <c r="F12" s="382">
        <f t="shared" si="1"/>
        <v>160</v>
      </c>
      <c r="G12" s="382">
        <f t="shared" si="1"/>
        <v>72</v>
      </c>
      <c r="H12" s="382">
        <f t="shared" si="1"/>
        <v>6003</v>
      </c>
      <c r="I12" s="382">
        <f t="shared" si="1"/>
        <v>249</v>
      </c>
      <c r="J12" s="382">
        <f t="shared" si="1"/>
        <v>3</v>
      </c>
      <c r="K12" s="382">
        <f t="shared" si="1"/>
        <v>170</v>
      </c>
      <c r="L12" s="382">
        <f t="shared" si="1"/>
        <v>76</v>
      </c>
      <c r="M12" s="382">
        <f t="shared" si="1"/>
        <v>6012</v>
      </c>
      <c r="N12" s="382">
        <f t="shared" si="1"/>
        <v>240</v>
      </c>
      <c r="O12" s="382">
        <f t="shared" si="1"/>
        <v>4</v>
      </c>
      <c r="P12" s="382">
        <f t="shared" si="1"/>
        <v>170</v>
      </c>
      <c r="Q12" s="382">
        <f t="shared" si="1"/>
        <v>66</v>
      </c>
      <c r="R12" s="382">
        <f t="shared" si="1"/>
        <v>5980</v>
      </c>
      <c r="S12" s="382">
        <f t="shared" si="1"/>
        <v>272</v>
      </c>
      <c r="T12" s="382">
        <f t="shared" si="1"/>
        <v>2</v>
      </c>
      <c r="U12" s="382">
        <f t="shared" si="1"/>
        <v>170</v>
      </c>
      <c r="V12" s="382">
        <f t="shared" si="1"/>
        <v>100</v>
      </c>
      <c r="W12" s="382">
        <f t="shared" si="1"/>
        <v>5939</v>
      </c>
      <c r="X12" s="382">
        <f t="shared" si="1"/>
        <v>313</v>
      </c>
      <c r="Y12" s="382">
        <f t="shared" si="1"/>
        <v>5</v>
      </c>
      <c r="Z12" s="382">
        <f t="shared" si="1"/>
        <v>193</v>
      </c>
      <c r="AA12" s="382">
        <f t="shared" si="1"/>
        <v>115</v>
      </c>
      <c r="AB12" s="382">
        <f t="shared" si="1"/>
        <v>7</v>
      </c>
      <c r="AC12" s="382">
        <f t="shared" si="1"/>
        <v>237</v>
      </c>
      <c r="AD12" s="382">
        <f t="shared" si="1"/>
        <v>189</v>
      </c>
    </row>
    <row r="13" spans="1:45" s="403" customFormat="1" x14ac:dyDescent="0.25">
      <c r="A13" s="373" t="s">
        <v>111</v>
      </c>
      <c r="B13" s="384">
        <f>1-(AB12+AC12+AD12)/B12</f>
        <v>0.93074216250799746</v>
      </c>
      <c r="C13" s="383">
        <f>C12/B12</f>
        <v>0.96225207933461288</v>
      </c>
      <c r="D13" s="383">
        <f>D12/B12</f>
        <v>3.7747920665387076E-2</v>
      </c>
      <c r="E13" s="383"/>
      <c r="F13" s="383"/>
      <c r="G13" s="383"/>
      <c r="H13" s="383">
        <f>H12/B12</f>
        <v>0.96017274472168901</v>
      </c>
      <c r="I13" s="383">
        <f>I12/B12</f>
        <v>3.9827255278310943E-2</v>
      </c>
      <c r="J13" s="383"/>
      <c r="K13" s="383"/>
      <c r="L13" s="383"/>
      <c r="M13" s="383">
        <f>M12/B12</f>
        <v>0.96161228406909793</v>
      </c>
      <c r="N13" s="383">
        <f>N12/B12</f>
        <v>3.8387715930902108E-2</v>
      </c>
      <c r="O13" s="383"/>
      <c r="P13" s="383"/>
      <c r="Q13" s="383"/>
      <c r="R13" s="383">
        <f>R12/B12</f>
        <v>0.95649392194497762</v>
      </c>
      <c r="S13" s="383">
        <f>S12/B12</f>
        <v>4.3506078055022393E-2</v>
      </c>
      <c r="T13" s="383"/>
      <c r="U13" s="383"/>
      <c r="V13" s="383"/>
      <c r="W13" s="383">
        <f>W12/B12</f>
        <v>0.94993602047344849</v>
      </c>
      <c r="X13" s="383">
        <f>X12/B12</f>
        <v>5.0063979526551505E-2</v>
      </c>
      <c r="Y13" s="383"/>
      <c r="Z13" s="383"/>
      <c r="AA13" s="383"/>
      <c r="AB13" s="383">
        <f>AB12/B12</f>
        <v>1.1196417146513116E-3</v>
      </c>
      <c r="AC13" s="383">
        <f>AC12/B12</f>
        <v>3.7907869481765832E-2</v>
      </c>
      <c r="AD13" s="383">
        <f>AD12/B12</f>
        <v>3.0230326295585412E-2</v>
      </c>
    </row>
    <row r="14" spans="1:45" s="221" customFormat="1" x14ac:dyDescent="0.25">
      <c r="A14" s="190"/>
      <c r="B14" s="163"/>
      <c r="C14" s="163"/>
      <c r="D14" s="163"/>
      <c r="E14" s="163"/>
      <c r="F14" s="163"/>
      <c r="G14" s="163"/>
      <c r="H14" s="163"/>
      <c r="I14" s="163"/>
      <c r="J14" s="163"/>
      <c r="K14" s="163"/>
      <c r="L14" s="163"/>
      <c r="M14" s="163"/>
      <c r="N14" s="163"/>
      <c r="O14" s="163"/>
      <c r="P14" s="163"/>
      <c r="Q14" s="163"/>
      <c r="R14" s="163"/>
      <c r="S14" s="163"/>
      <c r="T14" s="163"/>
      <c r="U14" s="163"/>
      <c r="V14" s="163"/>
      <c r="W14" s="163"/>
      <c r="X14" s="163"/>
      <c r="Y14" s="163"/>
      <c r="Z14" s="163"/>
      <c r="AA14" s="163"/>
      <c r="AB14" s="163"/>
      <c r="AC14" s="163"/>
      <c r="AD14" s="163"/>
    </row>
    <row r="16" spans="1:45" ht="15" customHeight="1" x14ac:dyDescent="0.25">
      <c r="A16" s="449" t="s">
        <v>107</v>
      </c>
      <c r="B16" s="450"/>
      <c r="C16" s="450"/>
      <c r="D16" s="450"/>
      <c r="E16" s="450"/>
      <c r="F16" s="450"/>
      <c r="G16" s="450"/>
      <c r="H16" s="450"/>
      <c r="I16" s="450"/>
      <c r="J16" s="450"/>
      <c r="K16" s="450"/>
      <c r="L16" s="450"/>
      <c r="M16" s="450"/>
      <c r="N16" s="450"/>
      <c r="O16" s="450"/>
      <c r="P16" s="450"/>
      <c r="Q16" s="450"/>
      <c r="R16" s="450"/>
      <c r="S16" s="450"/>
      <c r="T16" s="450"/>
      <c r="U16" s="450"/>
      <c r="V16" s="450"/>
      <c r="W16" s="450"/>
      <c r="X16" s="450"/>
      <c r="Y16" s="450"/>
      <c r="Z16" s="450"/>
      <c r="AA16" s="450"/>
      <c r="AB16" s="450"/>
      <c r="AC16" s="450"/>
      <c r="AD16" s="450"/>
      <c r="AE16" s="450"/>
      <c r="AF16" s="450"/>
      <c r="AG16" s="465" t="s">
        <v>54</v>
      </c>
      <c r="AH16" s="466"/>
      <c r="AI16" s="466"/>
      <c r="AJ16" s="467"/>
      <c r="AK16" s="11"/>
      <c r="AL16" s="11"/>
      <c r="AM16" s="11"/>
      <c r="AN16" s="11"/>
      <c r="AO16" s="11"/>
      <c r="AP16" s="11"/>
      <c r="AQ16" s="11"/>
      <c r="AR16" s="12"/>
      <c r="AS16" s="12"/>
    </row>
    <row r="17" spans="1:45" s="21" customFormat="1" ht="75" x14ac:dyDescent="0.25">
      <c r="A17" s="13" t="s">
        <v>0</v>
      </c>
      <c r="B17" s="14" t="s">
        <v>1</v>
      </c>
      <c r="C17" s="14" t="s">
        <v>55</v>
      </c>
      <c r="D17" s="14" t="s">
        <v>56</v>
      </c>
      <c r="E17" s="15" t="s">
        <v>57</v>
      </c>
      <c r="F17" s="15" t="s">
        <v>58</v>
      </c>
      <c r="G17" s="15" t="s">
        <v>59</v>
      </c>
      <c r="H17" s="15" t="s">
        <v>60</v>
      </c>
      <c r="I17" s="14" t="s">
        <v>7</v>
      </c>
      <c r="J17" s="402" t="s">
        <v>8</v>
      </c>
      <c r="K17" s="15" t="s">
        <v>9</v>
      </c>
      <c r="L17" s="15" t="s">
        <v>10</v>
      </c>
      <c r="M17" s="16" t="s">
        <v>61</v>
      </c>
      <c r="N17" s="16" t="s">
        <v>11</v>
      </c>
      <c r="O17" s="14" t="s">
        <v>12</v>
      </c>
      <c r="P17" s="14" t="s">
        <v>13</v>
      </c>
      <c r="Q17" s="15" t="s">
        <v>14</v>
      </c>
      <c r="R17" s="15" t="s">
        <v>15</v>
      </c>
      <c r="S17" s="15" t="s">
        <v>62</v>
      </c>
      <c r="T17" s="15" t="s">
        <v>16</v>
      </c>
      <c r="U17" s="14" t="s">
        <v>17</v>
      </c>
      <c r="V17" s="14" t="s">
        <v>18</v>
      </c>
      <c r="W17" s="15" t="s">
        <v>19</v>
      </c>
      <c r="X17" s="15" t="s">
        <v>20</v>
      </c>
      <c r="Y17" s="15" t="s">
        <v>63</v>
      </c>
      <c r="Z17" s="15" t="s">
        <v>21</v>
      </c>
      <c r="AA17" s="14" t="s">
        <v>22</v>
      </c>
      <c r="AB17" s="14" t="s">
        <v>23</v>
      </c>
      <c r="AC17" s="15" t="s">
        <v>24</v>
      </c>
      <c r="AD17" s="15" t="s">
        <v>25</v>
      </c>
      <c r="AE17" s="15" t="s">
        <v>64</v>
      </c>
      <c r="AF17" s="15" t="s">
        <v>26</v>
      </c>
      <c r="AG17" s="17" t="s">
        <v>65</v>
      </c>
      <c r="AH17" s="17" t="s">
        <v>66</v>
      </c>
      <c r="AI17" s="17" t="s">
        <v>67</v>
      </c>
      <c r="AJ17" s="17" t="s">
        <v>29</v>
      </c>
      <c r="AK17" s="18"/>
      <c r="AL17" s="19"/>
      <c r="AM17" s="19"/>
      <c r="AN17" s="19"/>
      <c r="AO17" s="19"/>
      <c r="AP17" s="19"/>
      <c r="AQ17" s="19"/>
      <c r="AR17" s="20"/>
      <c r="AS17" s="20"/>
    </row>
    <row r="18" spans="1:45" x14ac:dyDescent="0.25">
      <c r="A18" s="22" t="s">
        <v>68</v>
      </c>
      <c r="B18" s="23">
        <v>5934</v>
      </c>
      <c r="C18" s="23">
        <v>5594</v>
      </c>
      <c r="D18" s="23">
        <v>340</v>
      </c>
      <c r="E18" s="23">
        <v>3</v>
      </c>
      <c r="F18" s="23">
        <v>31</v>
      </c>
      <c r="G18" s="23">
        <v>138</v>
      </c>
      <c r="H18" s="23">
        <v>168</v>
      </c>
      <c r="I18" s="23">
        <v>5609</v>
      </c>
      <c r="J18" s="23">
        <v>325</v>
      </c>
      <c r="K18" s="23">
        <v>1</v>
      </c>
      <c r="L18" s="23">
        <v>32</v>
      </c>
      <c r="M18" s="23">
        <v>149</v>
      </c>
      <c r="N18" s="23">
        <v>143</v>
      </c>
      <c r="O18" s="23">
        <v>5589</v>
      </c>
      <c r="P18" s="23">
        <v>345</v>
      </c>
      <c r="Q18" s="23">
        <v>4</v>
      </c>
      <c r="R18" s="23">
        <v>29</v>
      </c>
      <c r="S18" s="23">
        <v>147</v>
      </c>
      <c r="T18" s="23">
        <v>165</v>
      </c>
      <c r="U18" s="23">
        <v>5649</v>
      </c>
      <c r="V18" s="23">
        <v>285</v>
      </c>
      <c r="W18" s="23">
        <v>2</v>
      </c>
      <c r="X18" s="23">
        <v>29</v>
      </c>
      <c r="Y18" s="23">
        <v>164</v>
      </c>
      <c r="Z18" s="23">
        <v>90</v>
      </c>
      <c r="AA18" s="23">
        <v>5502</v>
      </c>
      <c r="AB18" s="23">
        <v>432</v>
      </c>
      <c r="AC18" s="23">
        <v>7</v>
      </c>
      <c r="AD18" s="23">
        <v>34</v>
      </c>
      <c r="AE18" s="23">
        <v>189</v>
      </c>
      <c r="AF18" s="23">
        <v>202</v>
      </c>
      <c r="AG18" s="23">
        <v>9</v>
      </c>
      <c r="AH18" s="23">
        <v>37</v>
      </c>
      <c r="AI18" s="23">
        <v>235</v>
      </c>
      <c r="AJ18" s="23">
        <v>270</v>
      </c>
      <c r="AK18" s="24"/>
      <c r="AL18" s="25"/>
      <c r="AM18" s="25"/>
      <c r="AN18" s="25"/>
      <c r="AO18" s="25"/>
      <c r="AP18" s="25"/>
      <c r="AQ18" s="25"/>
      <c r="AR18" s="12"/>
      <c r="AS18" s="12"/>
    </row>
    <row r="19" spans="1:45" x14ac:dyDescent="0.25">
      <c r="A19" s="22" t="s">
        <v>69</v>
      </c>
      <c r="B19" s="23">
        <v>432</v>
      </c>
      <c r="C19" s="23">
        <v>364</v>
      </c>
      <c r="D19" s="23">
        <v>68</v>
      </c>
      <c r="E19" s="23">
        <v>0</v>
      </c>
      <c r="F19" s="23">
        <v>22</v>
      </c>
      <c r="G19" s="23">
        <v>29</v>
      </c>
      <c r="H19" s="23">
        <v>17</v>
      </c>
      <c r="I19" s="23">
        <v>361</v>
      </c>
      <c r="J19" s="23">
        <v>71</v>
      </c>
      <c r="K19" s="23">
        <v>0</v>
      </c>
      <c r="L19" s="23">
        <v>21</v>
      </c>
      <c r="M19" s="23">
        <v>34</v>
      </c>
      <c r="N19" s="23">
        <v>16</v>
      </c>
      <c r="O19" s="23">
        <v>369</v>
      </c>
      <c r="P19" s="23">
        <v>63</v>
      </c>
      <c r="Q19" s="23">
        <v>0</v>
      </c>
      <c r="R19" s="23">
        <v>21</v>
      </c>
      <c r="S19" s="23">
        <v>29</v>
      </c>
      <c r="T19" s="23">
        <v>13</v>
      </c>
      <c r="U19" s="23">
        <v>356</v>
      </c>
      <c r="V19" s="23">
        <v>76</v>
      </c>
      <c r="W19" s="23">
        <v>0</v>
      </c>
      <c r="X19" s="23">
        <v>20</v>
      </c>
      <c r="Y19" s="23">
        <v>42</v>
      </c>
      <c r="Z19" s="23">
        <v>14</v>
      </c>
      <c r="AA19" s="23">
        <v>348</v>
      </c>
      <c r="AB19" s="23">
        <v>84</v>
      </c>
      <c r="AC19" s="23">
        <v>0</v>
      </c>
      <c r="AD19" s="23">
        <v>21</v>
      </c>
      <c r="AE19" s="23">
        <v>45</v>
      </c>
      <c r="AF19" s="23">
        <v>18</v>
      </c>
      <c r="AG19" s="23">
        <v>0</v>
      </c>
      <c r="AH19" s="23">
        <v>22</v>
      </c>
      <c r="AI19" s="23">
        <v>58</v>
      </c>
      <c r="AJ19" s="23">
        <v>26</v>
      </c>
      <c r="AK19" s="24"/>
      <c r="AL19" s="25"/>
      <c r="AM19" s="25"/>
      <c r="AN19" s="25"/>
      <c r="AO19" s="25"/>
      <c r="AP19" s="25"/>
      <c r="AQ19" s="25"/>
      <c r="AR19" s="12"/>
      <c r="AS19" s="12"/>
    </row>
    <row r="20" spans="1:45" x14ac:dyDescent="0.25">
      <c r="A20" s="22" t="s">
        <v>89</v>
      </c>
      <c r="B20" s="26">
        <v>6366</v>
      </c>
      <c r="C20" s="27">
        <v>5958</v>
      </c>
      <c r="D20" s="27">
        <v>408</v>
      </c>
      <c r="E20" s="27">
        <v>3</v>
      </c>
      <c r="F20" s="27">
        <v>53</v>
      </c>
      <c r="G20" s="27">
        <v>167</v>
      </c>
      <c r="H20" s="27">
        <v>185</v>
      </c>
      <c r="I20" s="27">
        <v>5970</v>
      </c>
      <c r="J20" s="27">
        <v>396</v>
      </c>
      <c r="K20" s="27">
        <v>1</v>
      </c>
      <c r="L20" s="27">
        <v>53</v>
      </c>
      <c r="M20" s="27">
        <v>183</v>
      </c>
      <c r="N20" s="27">
        <v>159</v>
      </c>
      <c r="O20" s="27">
        <v>5958</v>
      </c>
      <c r="P20" s="27">
        <v>408</v>
      </c>
      <c r="Q20" s="27">
        <v>4</v>
      </c>
      <c r="R20" s="27">
        <v>50</v>
      </c>
      <c r="S20" s="27">
        <v>176</v>
      </c>
      <c r="T20" s="27">
        <v>178</v>
      </c>
      <c r="U20" s="27">
        <v>6005</v>
      </c>
      <c r="V20" s="27">
        <v>361</v>
      </c>
      <c r="W20" s="27">
        <v>2</v>
      </c>
      <c r="X20" s="27">
        <v>49</v>
      </c>
      <c r="Y20" s="27">
        <v>206</v>
      </c>
      <c r="Z20" s="27">
        <v>104</v>
      </c>
      <c r="AA20" s="27">
        <v>5850</v>
      </c>
      <c r="AB20" s="27">
        <v>516</v>
      </c>
      <c r="AC20" s="27">
        <v>7</v>
      </c>
      <c r="AD20" s="27">
        <v>55</v>
      </c>
      <c r="AE20" s="27">
        <v>234</v>
      </c>
      <c r="AF20" s="27">
        <v>220</v>
      </c>
      <c r="AG20" s="27">
        <v>9</v>
      </c>
      <c r="AH20" s="27">
        <v>59</v>
      </c>
      <c r="AI20" s="27">
        <v>293</v>
      </c>
      <c r="AJ20" s="27">
        <v>296</v>
      </c>
      <c r="AK20" s="12"/>
      <c r="AL20" s="12"/>
      <c r="AM20" s="12"/>
      <c r="AN20" s="12"/>
      <c r="AO20" s="12"/>
      <c r="AP20" s="12"/>
      <c r="AQ20" s="12"/>
      <c r="AR20" s="12"/>
      <c r="AS20" s="12"/>
    </row>
    <row r="21" spans="1:45" s="31" customFormat="1" x14ac:dyDescent="0.25">
      <c r="A21" s="189" t="s">
        <v>71</v>
      </c>
      <c r="B21" s="28">
        <v>0.89679547596606979</v>
      </c>
      <c r="C21" s="29">
        <v>0.93590951932139488</v>
      </c>
      <c r="D21" s="29">
        <v>6.4090480678605094E-2</v>
      </c>
      <c r="E21" s="29"/>
      <c r="F21" s="29"/>
      <c r="G21" s="29"/>
      <c r="H21" s="29"/>
      <c r="I21" s="29">
        <v>0.93779453345900099</v>
      </c>
      <c r="J21" s="29">
        <v>6.2205466540999059E-2</v>
      </c>
      <c r="K21" s="29"/>
      <c r="L21" s="29"/>
      <c r="M21" s="29"/>
      <c r="N21" s="29"/>
      <c r="O21" s="29">
        <v>0.93590951932139488</v>
      </c>
      <c r="P21" s="29">
        <v>6.4090480678605094E-2</v>
      </c>
      <c r="Q21" s="29"/>
      <c r="R21" s="29"/>
      <c r="S21" s="29"/>
      <c r="T21" s="29"/>
      <c r="U21" s="29">
        <v>0.94329249136035187</v>
      </c>
      <c r="V21" s="29">
        <v>5.670750863964813E-2</v>
      </c>
      <c r="W21" s="29"/>
      <c r="X21" s="29"/>
      <c r="Y21" s="29"/>
      <c r="Z21" s="29"/>
      <c r="AA21" s="29">
        <v>0.91894439208294065</v>
      </c>
      <c r="AB21" s="29">
        <v>8.1055607917059375E-2</v>
      </c>
      <c r="AC21" s="29"/>
      <c r="AD21" s="29"/>
      <c r="AE21" s="29"/>
      <c r="AF21" s="29"/>
      <c r="AG21" s="29">
        <v>1.4137606032045241E-3</v>
      </c>
      <c r="AH21" s="29">
        <v>9.2679861765629905E-3</v>
      </c>
      <c r="AI21" s="29">
        <v>4.6025761859880616E-2</v>
      </c>
      <c r="AJ21" s="29">
        <v>4.6497015394282123E-2</v>
      </c>
      <c r="AK21" s="30"/>
      <c r="AL21" s="30"/>
      <c r="AM21" s="30"/>
      <c r="AN21" s="30"/>
      <c r="AO21" s="30"/>
      <c r="AP21" s="30"/>
      <c r="AQ21" s="30"/>
      <c r="AR21" s="30"/>
      <c r="AS21" s="30"/>
    </row>
    <row r="22" spans="1:45" x14ac:dyDescent="0.25">
      <c r="A22" s="16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4"/>
      <c r="AL22" s="34"/>
      <c r="AM22" s="34"/>
      <c r="AN22" s="34"/>
      <c r="AO22" s="34"/>
      <c r="AP22" s="34"/>
      <c r="AQ22" s="34"/>
      <c r="AR22" s="34"/>
      <c r="AS22" s="34"/>
    </row>
    <row r="23" spans="1:45" s="10" customFormat="1" x14ac:dyDescent="0.25">
      <c r="A23" s="190" t="s">
        <v>108</v>
      </c>
      <c r="B23" s="191">
        <v>5780</v>
      </c>
      <c r="C23" s="191">
        <v>5568</v>
      </c>
      <c r="D23" s="191">
        <v>212</v>
      </c>
      <c r="E23" s="191">
        <v>5</v>
      </c>
      <c r="F23" s="191">
        <v>25</v>
      </c>
      <c r="G23" s="191">
        <v>132</v>
      </c>
      <c r="H23" s="191">
        <v>50</v>
      </c>
      <c r="I23" s="191">
        <v>5551</v>
      </c>
      <c r="J23" s="191">
        <v>229</v>
      </c>
      <c r="K23" s="191">
        <v>3</v>
      </c>
      <c r="L23" s="191">
        <v>26</v>
      </c>
      <c r="M23" s="191">
        <v>140</v>
      </c>
      <c r="N23" s="191">
        <v>60</v>
      </c>
      <c r="O23" s="191">
        <v>5542</v>
      </c>
      <c r="P23" s="191">
        <v>238</v>
      </c>
      <c r="Q23" s="191">
        <v>6</v>
      </c>
      <c r="R23" s="191">
        <v>28</v>
      </c>
      <c r="S23" s="191">
        <v>144</v>
      </c>
      <c r="T23" s="191">
        <v>60</v>
      </c>
      <c r="U23" s="191">
        <v>5523</v>
      </c>
      <c r="V23" s="191">
        <v>257</v>
      </c>
      <c r="W23" s="191">
        <v>3</v>
      </c>
      <c r="X23" s="191">
        <v>28</v>
      </c>
      <c r="Y23" s="191">
        <v>182</v>
      </c>
      <c r="Z23" s="191">
        <v>44</v>
      </c>
      <c r="AA23" s="191">
        <v>5469</v>
      </c>
      <c r="AB23" s="191">
        <v>311</v>
      </c>
      <c r="AC23" s="191">
        <v>5</v>
      </c>
      <c r="AD23" s="191">
        <v>31</v>
      </c>
      <c r="AE23" s="191">
        <v>206</v>
      </c>
      <c r="AF23" s="191">
        <v>69</v>
      </c>
      <c r="AG23" s="191">
        <v>8</v>
      </c>
      <c r="AH23" s="191">
        <v>34</v>
      </c>
      <c r="AI23" s="191">
        <v>261</v>
      </c>
      <c r="AJ23" s="191">
        <v>116</v>
      </c>
      <c r="AK23" s="34"/>
      <c r="AL23" s="34"/>
      <c r="AM23" s="34"/>
      <c r="AN23" s="34"/>
      <c r="AO23" s="34"/>
      <c r="AP23" s="34"/>
      <c r="AQ23" s="34"/>
      <c r="AR23" s="34"/>
      <c r="AS23" s="34"/>
    </row>
    <row r="24" spans="1:45" s="10" customFormat="1" x14ac:dyDescent="0.25">
      <c r="A24" s="190" t="s">
        <v>109</v>
      </c>
      <c r="B24" s="191">
        <v>375</v>
      </c>
      <c r="C24" s="191">
        <v>323</v>
      </c>
      <c r="D24" s="191">
        <v>52</v>
      </c>
      <c r="E24" s="191">
        <v>0</v>
      </c>
      <c r="F24" s="191">
        <v>20</v>
      </c>
      <c r="G24" s="191">
        <v>26</v>
      </c>
      <c r="H24" s="191">
        <v>6</v>
      </c>
      <c r="I24" s="191">
        <v>317</v>
      </c>
      <c r="J24" s="191">
        <v>58</v>
      </c>
      <c r="K24" s="191">
        <v>0</v>
      </c>
      <c r="L24" s="191">
        <v>21</v>
      </c>
      <c r="M24" s="191">
        <v>28</v>
      </c>
      <c r="N24" s="191">
        <v>9</v>
      </c>
      <c r="O24" s="191">
        <v>319</v>
      </c>
      <c r="P24" s="191">
        <v>56</v>
      </c>
      <c r="Q24" s="191">
        <v>0</v>
      </c>
      <c r="R24" s="191">
        <v>21</v>
      </c>
      <c r="S24" s="191">
        <v>27</v>
      </c>
      <c r="T24" s="191">
        <v>8</v>
      </c>
      <c r="U24" s="191">
        <v>314</v>
      </c>
      <c r="V24" s="191">
        <v>61</v>
      </c>
      <c r="W24" s="191">
        <v>0</v>
      </c>
      <c r="X24" s="191">
        <v>21</v>
      </c>
      <c r="Y24" s="191">
        <v>31</v>
      </c>
      <c r="Z24" s="191">
        <v>9</v>
      </c>
      <c r="AA24" s="191">
        <v>312</v>
      </c>
      <c r="AB24" s="191">
        <v>63</v>
      </c>
      <c r="AC24" s="191">
        <v>0</v>
      </c>
      <c r="AD24" s="191">
        <v>21</v>
      </c>
      <c r="AE24" s="191">
        <v>32</v>
      </c>
      <c r="AF24" s="191">
        <v>10</v>
      </c>
      <c r="AG24" s="191">
        <v>0</v>
      </c>
      <c r="AH24" s="191">
        <v>21</v>
      </c>
      <c r="AI24" s="191">
        <v>38</v>
      </c>
      <c r="AJ24" s="191">
        <v>15</v>
      </c>
      <c r="AK24" s="192"/>
      <c r="AL24" s="193"/>
      <c r="AM24" s="193"/>
      <c r="AN24" s="193"/>
      <c r="AO24" s="193"/>
      <c r="AP24" s="193"/>
      <c r="AQ24" s="193"/>
      <c r="AR24" s="34"/>
      <c r="AS24" s="34"/>
    </row>
    <row r="25" spans="1:45" s="195" customFormat="1" x14ac:dyDescent="0.25">
      <c r="A25" s="194" t="s">
        <v>110</v>
      </c>
      <c r="B25" s="41">
        <f>B23+B24</f>
        <v>6155</v>
      </c>
      <c r="C25" s="41">
        <f t="shared" ref="C25:AJ25" si="2">C23+C24</f>
        <v>5891</v>
      </c>
      <c r="D25" s="41">
        <f t="shared" si="2"/>
        <v>264</v>
      </c>
      <c r="E25" s="41">
        <f t="shared" si="2"/>
        <v>5</v>
      </c>
      <c r="F25" s="41">
        <f t="shared" si="2"/>
        <v>45</v>
      </c>
      <c r="G25" s="41">
        <f t="shared" si="2"/>
        <v>158</v>
      </c>
      <c r="H25" s="41">
        <f t="shared" si="2"/>
        <v>56</v>
      </c>
      <c r="I25" s="41">
        <f t="shared" si="2"/>
        <v>5868</v>
      </c>
      <c r="J25" s="41">
        <f t="shared" si="2"/>
        <v>287</v>
      </c>
      <c r="K25" s="41">
        <f t="shared" si="2"/>
        <v>3</v>
      </c>
      <c r="L25" s="41">
        <f t="shared" si="2"/>
        <v>47</v>
      </c>
      <c r="M25" s="41">
        <f t="shared" si="2"/>
        <v>168</v>
      </c>
      <c r="N25" s="41">
        <f t="shared" si="2"/>
        <v>69</v>
      </c>
      <c r="O25" s="41">
        <f t="shared" si="2"/>
        <v>5861</v>
      </c>
      <c r="P25" s="41">
        <f t="shared" si="2"/>
        <v>294</v>
      </c>
      <c r="Q25" s="41">
        <f t="shared" si="2"/>
        <v>6</v>
      </c>
      <c r="R25" s="41">
        <f t="shared" si="2"/>
        <v>49</v>
      </c>
      <c r="S25" s="41">
        <f t="shared" si="2"/>
        <v>171</v>
      </c>
      <c r="T25" s="41">
        <f t="shared" si="2"/>
        <v>68</v>
      </c>
      <c r="U25" s="41">
        <f t="shared" si="2"/>
        <v>5837</v>
      </c>
      <c r="V25" s="41">
        <f t="shared" si="2"/>
        <v>318</v>
      </c>
      <c r="W25" s="41">
        <f t="shared" si="2"/>
        <v>3</v>
      </c>
      <c r="X25" s="41">
        <f t="shared" si="2"/>
        <v>49</v>
      </c>
      <c r="Y25" s="41">
        <f t="shared" si="2"/>
        <v>213</v>
      </c>
      <c r="Z25" s="41">
        <f t="shared" si="2"/>
        <v>53</v>
      </c>
      <c r="AA25" s="41">
        <f t="shared" si="2"/>
        <v>5781</v>
      </c>
      <c r="AB25" s="41">
        <f t="shared" si="2"/>
        <v>374</v>
      </c>
      <c r="AC25" s="41">
        <f t="shared" si="2"/>
        <v>5</v>
      </c>
      <c r="AD25" s="41">
        <f t="shared" si="2"/>
        <v>52</v>
      </c>
      <c r="AE25" s="41">
        <f t="shared" si="2"/>
        <v>238</v>
      </c>
      <c r="AF25" s="41">
        <f t="shared" si="2"/>
        <v>79</v>
      </c>
      <c r="AG25" s="41">
        <f t="shared" si="2"/>
        <v>8</v>
      </c>
      <c r="AH25" s="41">
        <f t="shared" si="2"/>
        <v>55</v>
      </c>
      <c r="AI25" s="41">
        <f t="shared" si="2"/>
        <v>299</v>
      </c>
      <c r="AJ25" s="41">
        <f t="shared" si="2"/>
        <v>131</v>
      </c>
      <c r="AK25" s="42"/>
      <c r="AL25" s="42"/>
      <c r="AM25" s="42"/>
      <c r="AN25" s="42"/>
      <c r="AO25" s="42"/>
      <c r="AP25" s="42"/>
      <c r="AQ25" s="42"/>
      <c r="AR25" s="42"/>
      <c r="AS25" s="42"/>
    </row>
    <row r="26" spans="1:45" s="199" customFormat="1" x14ac:dyDescent="0.25">
      <c r="A26" s="196" t="s">
        <v>111</v>
      </c>
      <c r="B26" s="197">
        <f>1-(AG25+AH25+AI25+AJ25)/B25</f>
        <v>0.91990251827782288</v>
      </c>
      <c r="C26" s="198">
        <f>C25/B25</f>
        <v>0.95710804224207957</v>
      </c>
      <c r="D26" s="198">
        <f>D25/B25</f>
        <v>4.2891957757920388E-2</v>
      </c>
      <c r="E26" s="198"/>
      <c r="F26" s="198"/>
      <c r="G26" s="198"/>
      <c r="H26" s="198"/>
      <c r="I26" s="198">
        <f>I25/B25</f>
        <v>0.95337124289195774</v>
      </c>
      <c r="J26" s="198">
        <f>J25/B25</f>
        <v>4.6628757108042242E-2</v>
      </c>
      <c r="K26" s="198"/>
      <c r="L26" s="198"/>
      <c r="M26" s="198"/>
      <c r="N26" s="198"/>
      <c r="O26" s="198">
        <f>O25/B25</f>
        <v>0.95223395613322503</v>
      </c>
      <c r="P26" s="198">
        <f>P25/B25</f>
        <v>4.7766043866774979E-2</v>
      </c>
      <c r="Q26" s="198"/>
      <c r="R26" s="198"/>
      <c r="S26" s="198"/>
      <c r="T26" s="198"/>
      <c r="U26" s="198">
        <f>U25/B25</f>
        <v>0.94833468724614134</v>
      </c>
      <c r="V26" s="198">
        <f>V25/B25</f>
        <v>5.1665312753858654E-2</v>
      </c>
      <c r="W26" s="198"/>
      <c r="X26" s="198"/>
      <c r="Y26" s="198"/>
      <c r="Z26" s="198"/>
      <c r="AA26" s="198">
        <f>AA25/B25</f>
        <v>0.93923639317627949</v>
      </c>
      <c r="AB26" s="198">
        <f>AB25/B25</f>
        <v>6.0763606823720555E-2</v>
      </c>
      <c r="AC26" s="198"/>
      <c r="AD26" s="198"/>
      <c r="AE26" s="198"/>
      <c r="AF26" s="198"/>
      <c r="AG26" s="198">
        <f>AG25/B25</f>
        <v>1.2997562956945572E-3</v>
      </c>
      <c r="AH26" s="198">
        <f>AH25/B25</f>
        <v>8.9358245329000819E-3</v>
      </c>
      <c r="AI26" s="198">
        <f>AI25/B25</f>
        <v>4.8578391551584076E-2</v>
      </c>
      <c r="AJ26" s="198">
        <f>AJ25/B25</f>
        <v>2.1283509341998377E-2</v>
      </c>
      <c r="AK26" s="135"/>
      <c r="AL26" s="135"/>
      <c r="AM26" s="135"/>
      <c r="AN26" s="135"/>
      <c r="AO26" s="135"/>
      <c r="AP26" s="135"/>
      <c r="AQ26" s="135"/>
    </row>
    <row r="27" spans="1:45" s="10" customFormat="1" x14ac:dyDescent="0.25">
      <c r="A27" s="200"/>
      <c r="B27" s="190"/>
      <c r="C27" s="200"/>
      <c r="D27" s="190"/>
      <c r="E27" s="201"/>
      <c r="F27" s="201"/>
      <c r="G27" s="201"/>
      <c r="H27" s="201"/>
      <c r="I27" s="201"/>
      <c r="J27" s="81"/>
      <c r="K27" s="201"/>
      <c r="L27" s="81"/>
      <c r="M27" s="201"/>
      <c r="N27" s="81"/>
      <c r="O27" s="201"/>
      <c r="P27" s="201"/>
      <c r="Q27" s="81"/>
      <c r="R27" s="201"/>
      <c r="S27" s="81"/>
      <c r="T27" s="201"/>
      <c r="U27" s="81"/>
      <c r="V27" s="201"/>
      <c r="W27" s="81"/>
      <c r="X27" s="201"/>
      <c r="Y27" s="81"/>
      <c r="Z27" s="201"/>
      <c r="AA27" s="81"/>
      <c r="AB27" s="201"/>
      <c r="AC27" s="201"/>
      <c r="AD27" s="81"/>
      <c r="AE27" s="201"/>
      <c r="AF27" s="81"/>
      <c r="AG27" s="201"/>
      <c r="AH27" s="201"/>
      <c r="AI27" s="201"/>
      <c r="AJ27" s="201"/>
      <c r="AK27" s="34"/>
      <c r="AL27" s="34"/>
      <c r="AM27" s="34"/>
      <c r="AN27" s="34"/>
      <c r="AO27" s="34"/>
      <c r="AP27" s="34"/>
      <c r="AQ27" s="34"/>
      <c r="AR27" s="34"/>
      <c r="AS27" s="34"/>
    </row>
    <row r="28" spans="1:45" s="10" customFormat="1" x14ac:dyDescent="0.25">
      <c r="A28" s="20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row>
    <row r="29" spans="1:45" s="55" customFormat="1" x14ac:dyDescent="0.25">
      <c r="A29" s="43" t="s">
        <v>112</v>
      </c>
      <c r="B29" s="45"/>
      <c r="C29" s="45"/>
      <c r="D29" s="45"/>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6"/>
      <c r="AG29" s="468" t="s">
        <v>54</v>
      </c>
      <c r="AH29" s="469"/>
      <c r="AI29" s="469"/>
      <c r="AJ29" s="470"/>
      <c r="AK29" s="203"/>
      <c r="AL29" s="204"/>
      <c r="AM29" s="56"/>
      <c r="AN29" s="56"/>
      <c r="AO29" s="56"/>
      <c r="AP29" s="56"/>
      <c r="AQ29" s="56"/>
    </row>
    <row r="30" spans="1:45" s="55" customFormat="1" ht="61.5" customHeight="1" x14ac:dyDescent="0.25">
      <c r="A30" s="51" t="s">
        <v>0</v>
      </c>
      <c r="B30" s="17" t="s">
        <v>1</v>
      </c>
      <c r="C30" s="17" t="s">
        <v>55</v>
      </c>
      <c r="D30" s="17" t="s">
        <v>113</v>
      </c>
      <c r="E30" s="52" t="s">
        <v>57</v>
      </c>
      <c r="F30" s="52" t="s">
        <v>58</v>
      </c>
      <c r="G30" s="52" t="s">
        <v>59</v>
      </c>
      <c r="H30" s="52" t="s">
        <v>60</v>
      </c>
      <c r="I30" s="17" t="s">
        <v>7</v>
      </c>
      <c r="J30" s="17" t="s">
        <v>8</v>
      </c>
      <c r="K30" s="53" t="s">
        <v>9</v>
      </c>
      <c r="L30" s="52" t="s">
        <v>10</v>
      </c>
      <c r="M30" s="52" t="s">
        <v>61</v>
      </c>
      <c r="N30" s="52" t="s">
        <v>11</v>
      </c>
      <c r="O30" s="17" t="s">
        <v>12</v>
      </c>
      <c r="P30" s="17" t="s">
        <v>13</v>
      </c>
      <c r="Q30" s="52" t="s">
        <v>14</v>
      </c>
      <c r="R30" s="52" t="s">
        <v>15</v>
      </c>
      <c r="S30" s="52" t="s">
        <v>62</v>
      </c>
      <c r="T30" s="52" t="s">
        <v>16</v>
      </c>
      <c r="U30" s="54" t="s">
        <v>86</v>
      </c>
      <c r="V30" s="17" t="s">
        <v>87</v>
      </c>
      <c r="W30" s="52" t="s">
        <v>19</v>
      </c>
      <c r="X30" s="52" t="s">
        <v>20</v>
      </c>
      <c r="Y30" s="52" t="s">
        <v>63</v>
      </c>
      <c r="Z30" s="52" t="s">
        <v>21</v>
      </c>
      <c r="AA30" s="54" t="s">
        <v>22</v>
      </c>
      <c r="AB30" s="17" t="s">
        <v>88</v>
      </c>
      <c r="AC30" s="52" t="s">
        <v>24</v>
      </c>
      <c r="AD30" s="52" t="s">
        <v>25</v>
      </c>
      <c r="AE30" s="52" t="s">
        <v>64</v>
      </c>
      <c r="AF30" s="52" t="s">
        <v>26</v>
      </c>
      <c r="AG30" s="17" t="s">
        <v>65</v>
      </c>
      <c r="AH30" s="17" t="s">
        <v>66</v>
      </c>
      <c r="AI30" s="17" t="s">
        <v>67</v>
      </c>
      <c r="AJ30" s="17" t="s">
        <v>29</v>
      </c>
      <c r="AK30" s="56"/>
      <c r="AL30" s="56"/>
      <c r="AM30" s="56"/>
      <c r="AN30" s="56"/>
      <c r="AO30" s="56"/>
      <c r="AP30" s="56"/>
      <c r="AQ30" s="56"/>
    </row>
    <row r="31" spans="1:45" s="55" customFormat="1" x14ac:dyDescent="0.25">
      <c r="A31" s="37" t="s">
        <v>68</v>
      </c>
      <c r="B31" s="57">
        <v>5888</v>
      </c>
      <c r="C31" s="58">
        <v>5515</v>
      </c>
      <c r="D31" s="58">
        <v>373</v>
      </c>
      <c r="E31" s="58">
        <v>6</v>
      </c>
      <c r="F31" s="58">
        <v>6</v>
      </c>
      <c r="G31" s="58">
        <v>167</v>
      </c>
      <c r="H31" s="58">
        <v>194</v>
      </c>
      <c r="I31" s="58">
        <v>5550</v>
      </c>
      <c r="J31" s="58">
        <v>338</v>
      </c>
      <c r="K31" s="59">
        <v>5</v>
      </c>
      <c r="L31" s="59">
        <v>6</v>
      </c>
      <c r="M31" s="63">
        <v>177</v>
      </c>
      <c r="N31" s="61">
        <v>150</v>
      </c>
      <c r="O31" s="59">
        <v>5490</v>
      </c>
      <c r="P31" s="59">
        <v>398</v>
      </c>
      <c r="Q31" s="59">
        <v>7</v>
      </c>
      <c r="R31" s="59">
        <v>6</v>
      </c>
      <c r="S31" s="59">
        <v>194</v>
      </c>
      <c r="T31" s="58">
        <v>191</v>
      </c>
      <c r="U31" s="59">
        <v>5597</v>
      </c>
      <c r="V31" s="59">
        <v>291</v>
      </c>
      <c r="W31" s="59">
        <v>6</v>
      </c>
      <c r="X31" s="59">
        <v>6</v>
      </c>
      <c r="Y31" s="59">
        <v>211</v>
      </c>
      <c r="Z31" s="58">
        <v>68</v>
      </c>
      <c r="AA31" s="59">
        <v>5366</v>
      </c>
      <c r="AB31" s="60">
        <v>522</v>
      </c>
      <c r="AC31" s="62">
        <v>9</v>
      </c>
      <c r="AD31" s="62">
        <v>6</v>
      </c>
      <c r="AE31" s="63">
        <v>264</v>
      </c>
      <c r="AF31" s="60">
        <v>243</v>
      </c>
      <c r="AG31" s="62">
        <v>11</v>
      </c>
      <c r="AH31" s="62">
        <v>6</v>
      </c>
      <c r="AI31" s="63">
        <v>312</v>
      </c>
      <c r="AJ31" s="57">
        <v>357</v>
      </c>
      <c r="AK31" s="56"/>
      <c r="AL31" s="56"/>
      <c r="AM31" s="56"/>
      <c r="AN31" s="56"/>
      <c r="AO31" s="56"/>
      <c r="AP31" s="56"/>
      <c r="AQ31" s="56"/>
    </row>
    <row r="32" spans="1:45" s="55" customFormat="1" x14ac:dyDescent="0.25">
      <c r="A32" s="37" t="s">
        <v>69</v>
      </c>
      <c r="B32" s="64">
        <v>389</v>
      </c>
      <c r="C32" s="64">
        <v>333</v>
      </c>
      <c r="D32" s="64">
        <v>56</v>
      </c>
      <c r="E32" s="64">
        <v>1</v>
      </c>
      <c r="F32" s="64">
        <v>2</v>
      </c>
      <c r="G32" s="64">
        <v>33</v>
      </c>
      <c r="H32" s="64">
        <v>20</v>
      </c>
      <c r="I32" s="64">
        <v>333</v>
      </c>
      <c r="J32" s="64">
        <v>56</v>
      </c>
      <c r="K32" s="64">
        <v>0</v>
      </c>
      <c r="L32" s="64">
        <v>2</v>
      </c>
      <c r="M32" s="65">
        <v>38</v>
      </c>
      <c r="N32" s="64">
        <v>16</v>
      </c>
      <c r="O32" s="64">
        <v>330</v>
      </c>
      <c r="P32" s="64">
        <v>59</v>
      </c>
      <c r="Q32" s="64">
        <v>1</v>
      </c>
      <c r="R32" s="64">
        <v>2</v>
      </c>
      <c r="S32" s="64">
        <v>40</v>
      </c>
      <c r="T32" s="64">
        <v>16</v>
      </c>
      <c r="U32" s="64">
        <v>331</v>
      </c>
      <c r="V32" s="64">
        <v>58</v>
      </c>
      <c r="W32" s="64">
        <v>0</v>
      </c>
      <c r="X32" s="64">
        <v>2</v>
      </c>
      <c r="Y32" s="64">
        <v>38</v>
      </c>
      <c r="Z32" s="64">
        <v>18</v>
      </c>
      <c r="AA32" s="64">
        <v>316</v>
      </c>
      <c r="AB32" s="65">
        <v>73</v>
      </c>
      <c r="AC32" s="64">
        <v>2</v>
      </c>
      <c r="AD32" s="64">
        <v>2</v>
      </c>
      <c r="AE32" s="64">
        <v>50</v>
      </c>
      <c r="AF32" s="64">
        <v>19</v>
      </c>
      <c r="AG32" s="64">
        <v>2</v>
      </c>
      <c r="AH32" s="64">
        <v>2</v>
      </c>
      <c r="AI32" s="64">
        <v>53</v>
      </c>
      <c r="AJ32" s="64">
        <v>30</v>
      </c>
      <c r="AK32" s="56"/>
      <c r="AL32" s="56"/>
      <c r="AM32" s="56"/>
      <c r="AN32" s="56"/>
      <c r="AO32" s="56"/>
      <c r="AP32" s="56"/>
      <c r="AQ32" s="56"/>
    </row>
    <row r="33" spans="1:44" s="55" customFormat="1" x14ac:dyDescent="0.25">
      <c r="A33" s="39" t="s">
        <v>89</v>
      </c>
      <c r="B33" s="66">
        <f t="shared" ref="B33:AJ33" si="3">B31+B32</f>
        <v>6277</v>
      </c>
      <c r="C33" s="67">
        <f t="shared" si="3"/>
        <v>5848</v>
      </c>
      <c r="D33" s="67">
        <f t="shared" si="3"/>
        <v>429</v>
      </c>
      <c r="E33" s="67">
        <f t="shared" si="3"/>
        <v>7</v>
      </c>
      <c r="F33" s="67">
        <f t="shared" si="3"/>
        <v>8</v>
      </c>
      <c r="G33" s="72">
        <f t="shared" si="3"/>
        <v>200</v>
      </c>
      <c r="H33" s="72">
        <f t="shared" si="3"/>
        <v>214</v>
      </c>
      <c r="I33" s="69">
        <f t="shared" si="3"/>
        <v>5883</v>
      </c>
      <c r="J33" s="67">
        <f t="shared" si="3"/>
        <v>394</v>
      </c>
      <c r="K33" s="67">
        <f t="shared" si="3"/>
        <v>5</v>
      </c>
      <c r="L33" s="67">
        <f t="shared" si="3"/>
        <v>8</v>
      </c>
      <c r="M33" s="72">
        <f t="shared" si="3"/>
        <v>215</v>
      </c>
      <c r="N33" s="69">
        <f t="shared" si="3"/>
        <v>166</v>
      </c>
      <c r="O33" s="67">
        <f t="shared" si="3"/>
        <v>5820</v>
      </c>
      <c r="P33" s="67">
        <f t="shared" si="3"/>
        <v>457</v>
      </c>
      <c r="Q33" s="72">
        <f t="shared" si="3"/>
        <v>8</v>
      </c>
      <c r="R33" s="69">
        <f t="shared" si="3"/>
        <v>8</v>
      </c>
      <c r="S33" s="67">
        <f t="shared" si="3"/>
        <v>234</v>
      </c>
      <c r="T33" s="67">
        <f t="shared" si="3"/>
        <v>207</v>
      </c>
      <c r="U33" s="67">
        <f t="shared" si="3"/>
        <v>5928</v>
      </c>
      <c r="V33" s="67">
        <f t="shared" si="3"/>
        <v>349</v>
      </c>
      <c r="W33" s="67">
        <f t="shared" si="3"/>
        <v>6</v>
      </c>
      <c r="X33" s="67">
        <f t="shared" si="3"/>
        <v>8</v>
      </c>
      <c r="Y33" s="67">
        <f t="shared" si="3"/>
        <v>249</v>
      </c>
      <c r="Z33" s="67">
        <f t="shared" si="3"/>
        <v>86</v>
      </c>
      <c r="AA33" s="70">
        <f t="shared" si="3"/>
        <v>5682</v>
      </c>
      <c r="AB33" s="71">
        <f t="shared" si="3"/>
        <v>595</v>
      </c>
      <c r="AC33" s="64">
        <f t="shared" si="3"/>
        <v>11</v>
      </c>
      <c r="AD33" s="71">
        <f t="shared" si="3"/>
        <v>8</v>
      </c>
      <c r="AE33" s="72">
        <f t="shared" si="3"/>
        <v>314</v>
      </c>
      <c r="AF33" s="73">
        <f t="shared" si="3"/>
        <v>262</v>
      </c>
      <c r="AG33" s="72">
        <f t="shared" si="3"/>
        <v>13</v>
      </c>
      <c r="AH33" s="73">
        <f t="shared" si="3"/>
        <v>8</v>
      </c>
      <c r="AI33" s="72">
        <f t="shared" si="3"/>
        <v>365</v>
      </c>
      <c r="AJ33" s="73">
        <f t="shared" si="3"/>
        <v>387</v>
      </c>
      <c r="AK33" s="56"/>
      <c r="AL33" s="56"/>
      <c r="AM33" s="56"/>
      <c r="AN33" s="56"/>
      <c r="AO33" s="56"/>
      <c r="AP33" s="56"/>
      <c r="AQ33" s="56"/>
    </row>
    <row r="34" spans="1:44" s="79" customFormat="1" x14ac:dyDescent="0.25">
      <c r="A34" s="205" t="s">
        <v>71</v>
      </c>
      <c r="B34" s="74">
        <f>1-(AG33+AH33+AI33+AJ33)/B33</f>
        <v>0.87685199936275293</v>
      </c>
      <c r="C34" s="75">
        <v>0.93165524932292498</v>
      </c>
      <c r="D34" s="75">
        <v>6.8344750677075031E-2</v>
      </c>
      <c r="E34" s="75"/>
      <c r="F34" s="77"/>
      <c r="G34" s="75"/>
      <c r="H34" s="75"/>
      <c r="I34" s="77">
        <v>0.93723116138282614</v>
      </c>
      <c r="J34" s="75">
        <v>6.2768838617173806E-2</v>
      </c>
      <c r="K34" s="75"/>
      <c r="L34" s="77"/>
      <c r="M34" s="75"/>
      <c r="N34" s="75"/>
      <c r="O34" s="77">
        <v>0.92719451967500399</v>
      </c>
      <c r="P34" s="75">
        <v>7.2805480324996022E-2</v>
      </c>
      <c r="Q34" s="75"/>
      <c r="R34" s="75"/>
      <c r="S34" s="75"/>
      <c r="T34" s="75"/>
      <c r="U34" s="77">
        <v>0.94440019117412777</v>
      </c>
      <c r="V34" s="75">
        <v>5.5599808825872232E-2</v>
      </c>
      <c r="W34" s="77"/>
      <c r="X34" s="75"/>
      <c r="Y34" s="75"/>
      <c r="Z34" s="75"/>
      <c r="AA34" s="75">
        <v>0.90520949498167913</v>
      </c>
      <c r="AB34" s="75">
        <v>9.4790505018320856E-2</v>
      </c>
      <c r="AC34" s="75"/>
      <c r="AD34" s="75"/>
      <c r="AE34" s="75"/>
      <c r="AF34" s="75"/>
      <c r="AG34" s="75">
        <v>2.0710530508204557E-3</v>
      </c>
      <c r="AH34" s="75">
        <v>1.2744941851202804E-3</v>
      </c>
      <c r="AI34" s="75">
        <v>5.8148797196112795E-2</v>
      </c>
      <c r="AJ34" s="77">
        <v>6.1653656205193565E-2</v>
      </c>
      <c r="AK34" s="78"/>
      <c r="AL34" s="78"/>
      <c r="AM34" s="78"/>
      <c r="AN34" s="78"/>
      <c r="AO34" s="78"/>
      <c r="AP34" s="78"/>
      <c r="AQ34" s="78"/>
    </row>
    <row r="35" spans="1:44" s="79" customFormat="1" x14ac:dyDescent="0.25">
      <c r="A35" s="39"/>
      <c r="B35" s="206"/>
      <c r="C35" s="207"/>
      <c r="D35" s="207"/>
      <c r="E35" s="207"/>
      <c r="F35" s="208"/>
      <c r="G35" s="207"/>
      <c r="H35" s="207"/>
      <c r="I35" s="209"/>
      <c r="J35" s="208"/>
      <c r="K35" s="207"/>
      <c r="L35" s="208"/>
      <c r="M35" s="207"/>
      <c r="N35" s="207"/>
      <c r="O35" s="209"/>
      <c r="P35" s="208"/>
      <c r="Q35" s="207"/>
      <c r="R35" s="207"/>
      <c r="S35" s="207"/>
      <c r="T35" s="207"/>
      <c r="U35" s="208"/>
      <c r="V35" s="207"/>
      <c r="W35" s="208"/>
      <c r="X35" s="207"/>
      <c r="Y35" s="207"/>
      <c r="Z35" s="207"/>
      <c r="AA35" s="207"/>
      <c r="AB35" s="207"/>
      <c r="AC35" s="207"/>
      <c r="AD35" s="207"/>
      <c r="AE35" s="207"/>
      <c r="AF35" s="207"/>
      <c r="AG35" s="207"/>
      <c r="AH35" s="207"/>
      <c r="AI35" s="207"/>
      <c r="AJ35" s="208"/>
      <c r="AK35" s="78"/>
      <c r="AL35" s="78"/>
      <c r="AM35" s="78"/>
      <c r="AN35" s="78"/>
      <c r="AO35" s="78"/>
      <c r="AP35" s="78"/>
      <c r="AQ35" s="78"/>
    </row>
    <row r="36" spans="1:44" s="55" customFormat="1" x14ac:dyDescent="0.25">
      <c r="A36" s="210" t="s">
        <v>108</v>
      </c>
      <c r="B36" s="59">
        <v>6196</v>
      </c>
      <c r="C36" s="59">
        <v>5977</v>
      </c>
      <c r="D36" s="59">
        <v>219</v>
      </c>
      <c r="E36" s="59">
        <v>3</v>
      </c>
      <c r="F36" s="59">
        <v>14</v>
      </c>
      <c r="G36" s="59">
        <v>150</v>
      </c>
      <c r="H36" s="59">
        <v>52</v>
      </c>
      <c r="I36" s="211">
        <v>5956</v>
      </c>
      <c r="J36" s="61">
        <v>240</v>
      </c>
      <c r="K36" s="59">
        <v>2</v>
      </c>
      <c r="L36" s="59">
        <v>14</v>
      </c>
      <c r="M36" s="59">
        <v>170</v>
      </c>
      <c r="N36" s="59">
        <v>54</v>
      </c>
      <c r="O36" s="211">
        <v>5946</v>
      </c>
      <c r="P36" s="61">
        <v>250</v>
      </c>
      <c r="Q36" s="59">
        <v>7</v>
      </c>
      <c r="R36" s="59">
        <v>14</v>
      </c>
      <c r="S36" s="59">
        <v>172</v>
      </c>
      <c r="T36" s="59">
        <v>57</v>
      </c>
      <c r="U36" s="59">
        <v>5909</v>
      </c>
      <c r="V36" s="59">
        <v>287</v>
      </c>
      <c r="W36" s="59">
        <v>4</v>
      </c>
      <c r="X36" s="59">
        <v>11</v>
      </c>
      <c r="Y36" s="59">
        <v>215</v>
      </c>
      <c r="Z36" s="59">
        <v>57</v>
      </c>
      <c r="AA36" s="59">
        <v>5837</v>
      </c>
      <c r="AB36" s="59">
        <v>359</v>
      </c>
      <c r="AC36" s="59">
        <v>9</v>
      </c>
      <c r="AD36" s="59">
        <v>14</v>
      </c>
      <c r="AE36" s="59">
        <v>264</v>
      </c>
      <c r="AF36" s="59">
        <v>72</v>
      </c>
      <c r="AG36" s="59">
        <v>14</v>
      </c>
      <c r="AH36" s="59">
        <v>16</v>
      </c>
      <c r="AI36" s="59">
        <v>343</v>
      </c>
      <c r="AJ36" s="61">
        <v>132</v>
      </c>
    </row>
    <row r="37" spans="1:44" s="55" customFormat="1" x14ac:dyDescent="0.25">
      <c r="A37" s="190" t="s">
        <v>109</v>
      </c>
      <c r="B37" s="64">
        <v>380</v>
      </c>
      <c r="C37" s="64">
        <v>320</v>
      </c>
      <c r="D37" s="64">
        <v>60</v>
      </c>
      <c r="E37" s="64">
        <v>1</v>
      </c>
      <c r="F37" s="64">
        <v>4</v>
      </c>
      <c r="G37" s="64">
        <v>45</v>
      </c>
      <c r="H37" s="64">
        <v>10</v>
      </c>
      <c r="I37" s="65">
        <v>314</v>
      </c>
      <c r="J37" s="64">
        <v>66</v>
      </c>
      <c r="K37" s="64">
        <v>0</v>
      </c>
      <c r="L37" s="64">
        <v>4</v>
      </c>
      <c r="M37" s="64">
        <v>50</v>
      </c>
      <c r="N37" s="64">
        <v>12</v>
      </c>
      <c r="O37" s="65">
        <v>321</v>
      </c>
      <c r="P37" s="64">
        <v>59</v>
      </c>
      <c r="Q37" s="64">
        <v>0</v>
      </c>
      <c r="R37" s="64">
        <v>4</v>
      </c>
      <c r="S37" s="64">
        <v>48</v>
      </c>
      <c r="T37" s="64">
        <v>7</v>
      </c>
      <c r="U37" s="64">
        <v>314</v>
      </c>
      <c r="V37" s="64">
        <v>66</v>
      </c>
      <c r="W37" s="64">
        <v>0</v>
      </c>
      <c r="X37" s="64">
        <v>4</v>
      </c>
      <c r="Y37" s="64">
        <v>52</v>
      </c>
      <c r="Z37" s="64">
        <v>10</v>
      </c>
      <c r="AA37" s="64">
        <v>311</v>
      </c>
      <c r="AB37" s="64">
        <v>69</v>
      </c>
      <c r="AC37" s="64">
        <v>4</v>
      </c>
      <c r="AD37" s="64">
        <v>2</v>
      </c>
      <c r="AE37" s="64">
        <v>48</v>
      </c>
      <c r="AF37" s="64">
        <v>15</v>
      </c>
      <c r="AG37" s="64">
        <v>3</v>
      </c>
      <c r="AH37" s="64">
        <v>4</v>
      </c>
      <c r="AI37" s="64">
        <v>58</v>
      </c>
      <c r="AJ37" s="65">
        <v>16</v>
      </c>
    </row>
    <row r="38" spans="1:44" s="7" customFormat="1" x14ac:dyDescent="0.25">
      <c r="A38" s="111" t="s">
        <v>110</v>
      </c>
      <c r="B38" s="212">
        <f>B36+B37</f>
        <v>6576</v>
      </c>
      <c r="C38" s="97">
        <f t="shared" ref="C38:AJ38" si="4">C36+C37</f>
        <v>6297</v>
      </c>
      <c r="D38" s="97">
        <f t="shared" si="4"/>
        <v>279</v>
      </c>
      <c r="E38" s="97">
        <f t="shared" si="4"/>
        <v>4</v>
      </c>
      <c r="F38" s="97">
        <f t="shared" si="4"/>
        <v>18</v>
      </c>
      <c r="G38" s="97">
        <f t="shared" si="4"/>
        <v>195</v>
      </c>
      <c r="H38" s="97">
        <f t="shared" si="4"/>
        <v>62</v>
      </c>
      <c r="I38" s="213">
        <f t="shared" si="4"/>
        <v>6270</v>
      </c>
      <c r="J38" s="98">
        <f t="shared" si="4"/>
        <v>306</v>
      </c>
      <c r="K38" s="97">
        <f t="shared" si="4"/>
        <v>2</v>
      </c>
      <c r="L38" s="97">
        <f t="shared" si="4"/>
        <v>18</v>
      </c>
      <c r="M38" s="97">
        <f t="shared" si="4"/>
        <v>220</v>
      </c>
      <c r="N38" s="97">
        <f t="shared" si="4"/>
        <v>66</v>
      </c>
      <c r="O38" s="213">
        <f t="shared" si="4"/>
        <v>6267</v>
      </c>
      <c r="P38" s="98">
        <f t="shared" si="4"/>
        <v>309</v>
      </c>
      <c r="Q38" s="97">
        <f t="shared" si="4"/>
        <v>7</v>
      </c>
      <c r="R38" s="97">
        <f t="shared" si="4"/>
        <v>18</v>
      </c>
      <c r="S38" s="97">
        <f t="shared" si="4"/>
        <v>220</v>
      </c>
      <c r="T38" s="97">
        <f t="shared" si="4"/>
        <v>64</v>
      </c>
      <c r="U38" s="97">
        <f t="shared" si="4"/>
        <v>6223</v>
      </c>
      <c r="V38" s="97">
        <f t="shared" si="4"/>
        <v>353</v>
      </c>
      <c r="W38" s="97">
        <f t="shared" si="4"/>
        <v>4</v>
      </c>
      <c r="X38" s="97">
        <f t="shared" si="4"/>
        <v>15</v>
      </c>
      <c r="Y38" s="97">
        <f t="shared" si="4"/>
        <v>267</v>
      </c>
      <c r="Z38" s="97">
        <f t="shared" si="4"/>
        <v>67</v>
      </c>
      <c r="AA38" s="97">
        <f t="shared" si="4"/>
        <v>6148</v>
      </c>
      <c r="AB38" s="97">
        <f t="shared" si="4"/>
        <v>428</v>
      </c>
      <c r="AC38" s="97">
        <f t="shared" si="4"/>
        <v>13</v>
      </c>
      <c r="AD38" s="97">
        <f t="shared" si="4"/>
        <v>16</v>
      </c>
      <c r="AE38" s="97">
        <f t="shared" si="4"/>
        <v>312</v>
      </c>
      <c r="AF38" s="97">
        <f t="shared" si="4"/>
        <v>87</v>
      </c>
      <c r="AG38" s="97">
        <f t="shared" si="4"/>
        <v>17</v>
      </c>
      <c r="AH38" s="97">
        <f t="shared" si="4"/>
        <v>20</v>
      </c>
      <c r="AI38" s="97">
        <f t="shared" si="4"/>
        <v>401</v>
      </c>
      <c r="AJ38" s="98">
        <f t="shared" si="4"/>
        <v>148</v>
      </c>
    </row>
    <row r="39" spans="1:44" s="219" customFormat="1" x14ac:dyDescent="0.25">
      <c r="A39" s="214" t="s">
        <v>111</v>
      </c>
      <c r="B39" s="215">
        <f>1-(AG38+AH38+AI38+AJ38)/B38</f>
        <v>0.91088807785888082</v>
      </c>
      <c r="C39" s="216">
        <f>C38/$B$38</f>
        <v>0.95757299270072993</v>
      </c>
      <c r="D39" s="216">
        <f>D38/$B$38</f>
        <v>4.242700729927007E-2</v>
      </c>
      <c r="E39" s="216"/>
      <c r="F39" s="216"/>
      <c r="G39" s="216"/>
      <c r="H39" s="216"/>
      <c r="I39" s="217">
        <f>I38/$B$38</f>
        <v>0.95346715328467158</v>
      </c>
      <c r="J39" s="218">
        <f>J38/$B$38</f>
        <v>4.6532846715328466E-2</v>
      </c>
      <c r="K39" s="216"/>
      <c r="L39" s="216"/>
      <c r="M39" s="216"/>
      <c r="N39" s="216"/>
      <c r="O39" s="217">
        <f>O38/$B$38</f>
        <v>0.95301094890510951</v>
      </c>
      <c r="P39" s="218">
        <f>P38/$B$38</f>
        <v>4.6989051094890509E-2</v>
      </c>
      <c r="Q39" s="216"/>
      <c r="R39" s="216"/>
      <c r="S39" s="216"/>
      <c r="T39" s="216"/>
      <c r="U39" s="216">
        <f>U38/$B$38</f>
        <v>0.94631995133819946</v>
      </c>
      <c r="V39" s="216">
        <f>V38/$B$38</f>
        <v>5.3680048661800484E-2</v>
      </c>
      <c r="W39" s="216"/>
      <c r="X39" s="216"/>
      <c r="Y39" s="216"/>
      <c r="Z39" s="216"/>
      <c r="AA39" s="216">
        <f>AA38/$B$38</f>
        <v>0.93491484184914841</v>
      </c>
      <c r="AB39" s="216">
        <f>AB38/$B$38</f>
        <v>6.5085158150851585E-2</v>
      </c>
      <c r="AC39" s="216"/>
      <c r="AD39" s="216"/>
      <c r="AE39" s="216"/>
      <c r="AF39" s="216"/>
      <c r="AG39" s="216">
        <f>AG38/$B$38</f>
        <v>2.5851581508515814E-3</v>
      </c>
      <c r="AH39" s="216">
        <f>AH38/$B$38</f>
        <v>3.0413625304136255E-3</v>
      </c>
      <c r="AI39" s="216">
        <f>AI38/$B$38</f>
        <v>6.0979318734793189E-2</v>
      </c>
      <c r="AJ39" s="218">
        <f>AJ38/$B$38</f>
        <v>2.2506082725060828E-2</v>
      </c>
    </row>
    <row r="40" spans="1:44" s="10" customFormat="1" x14ac:dyDescent="0.25">
      <c r="A40" s="200"/>
      <c r="B40" s="190"/>
      <c r="C40" s="190"/>
      <c r="D40" s="190"/>
      <c r="E40" s="201"/>
      <c r="F40" s="201"/>
      <c r="G40" s="139"/>
      <c r="H40" s="201"/>
      <c r="I40" s="201"/>
      <c r="J40" s="139"/>
      <c r="K40" s="201"/>
      <c r="L40" s="201"/>
      <c r="M40" s="201"/>
      <c r="N40" s="139"/>
      <c r="O40" s="201"/>
      <c r="P40" s="201"/>
      <c r="Q40" s="201"/>
      <c r="R40" s="201"/>
      <c r="S40" s="201"/>
      <c r="T40" s="201"/>
      <c r="U40" s="201"/>
      <c r="V40" s="201"/>
      <c r="W40" s="201"/>
      <c r="X40" s="201"/>
      <c r="Y40" s="201"/>
      <c r="Z40" s="201"/>
      <c r="AA40" s="201"/>
      <c r="AB40" s="139"/>
      <c r="AC40" s="201"/>
      <c r="AD40" s="201"/>
      <c r="AE40" s="201"/>
      <c r="AF40" s="81"/>
      <c r="AG40" s="201"/>
      <c r="AH40" s="201"/>
      <c r="AI40" s="201"/>
      <c r="AJ40" s="139"/>
      <c r="AK40" s="220"/>
      <c r="AL40" s="94"/>
      <c r="AM40" s="94"/>
      <c r="AN40" s="94"/>
      <c r="AO40" s="94"/>
      <c r="AP40" s="94"/>
      <c r="AQ40" s="94"/>
      <c r="AR40" s="94"/>
    </row>
    <row r="42" spans="1:44" x14ac:dyDescent="0.25">
      <c r="A42" s="90" t="s">
        <v>114</v>
      </c>
      <c r="B42" s="92"/>
      <c r="C42" s="92"/>
      <c r="D42" s="92"/>
      <c r="E42" s="91"/>
      <c r="F42" s="91"/>
      <c r="G42" s="91"/>
      <c r="H42" s="91"/>
      <c r="I42" s="91"/>
      <c r="J42" s="91"/>
      <c r="K42" s="91"/>
      <c r="L42" s="91"/>
      <c r="M42" s="91"/>
      <c r="N42" s="91"/>
      <c r="O42" s="91"/>
      <c r="P42" s="91"/>
      <c r="Q42" s="91"/>
      <c r="R42" s="91"/>
      <c r="S42" s="91"/>
      <c r="T42" s="91"/>
      <c r="U42" s="91"/>
      <c r="V42" s="91"/>
      <c r="W42" s="91"/>
      <c r="X42" s="91"/>
      <c r="Y42" s="91"/>
      <c r="Z42" s="91"/>
      <c r="AA42" s="91"/>
      <c r="AB42" s="93"/>
      <c r="AC42" s="93"/>
      <c r="AD42" s="93"/>
      <c r="AE42" s="93"/>
      <c r="AF42" s="93"/>
      <c r="AG42" s="471" t="s">
        <v>54</v>
      </c>
      <c r="AH42" s="472"/>
      <c r="AI42" s="472"/>
      <c r="AJ42" s="473"/>
      <c r="AK42" s="94"/>
      <c r="AL42" s="94"/>
      <c r="AM42" s="94"/>
      <c r="AN42" s="94"/>
      <c r="AO42" s="94"/>
      <c r="AP42" s="94"/>
      <c r="AQ42" s="94"/>
      <c r="AR42" s="10"/>
    </row>
    <row r="43" spans="1:44" ht="60.75" customHeight="1" x14ac:dyDescent="0.25">
      <c r="A43" s="51" t="s">
        <v>0</v>
      </c>
      <c r="B43" s="17" t="s">
        <v>1</v>
      </c>
      <c r="C43" s="17" t="s">
        <v>98</v>
      </c>
      <c r="D43" s="17" t="s">
        <v>99</v>
      </c>
      <c r="E43" s="95" t="s">
        <v>57</v>
      </c>
      <c r="F43" s="95" t="s">
        <v>58</v>
      </c>
      <c r="G43" s="95" t="s">
        <v>59</v>
      </c>
      <c r="H43" s="95" t="s">
        <v>60</v>
      </c>
      <c r="I43" s="17" t="s">
        <v>7</v>
      </c>
      <c r="J43" s="17" t="s">
        <v>8</v>
      </c>
      <c r="K43" s="95" t="s">
        <v>9</v>
      </c>
      <c r="L43" s="95" t="s">
        <v>10</v>
      </c>
      <c r="M43" s="95" t="s">
        <v>61</v>
      </c>
      <c r="N43" s="95" t="s">
        <v>11</v>
      </c>
      <c r="O43" s="54" t="s">
        <v>12</v>
      </c>
      <c r="P43" s="17" t="s">
        <v>13</v>
      </c>
      <c r="Q43" s="95" t="s">
        <v>14</v>
      </c>
      <c r="R43" s="95" t="s">
        <v>15</v>
      </c>
      <c r="S43" s="95" t="s">
        <v>62</v>
      </c>
      <c r="T43" s="95" t="s">
        <v>16</v>
      </c>
      <c r="U43" s="17" t="s">
        <v>86</v>
      </c>
      <c r="V43" s="17" t="s">
        <v>87</v>
      </c>
      <c r="W43" s="95" t="s">
        <v>19</v>
      </c>
      <c r="X43" s="95" t="s">
        <v>20</v>
      </c>
      <c r="Y43" s="95" t="s">
        <v>63</v>
      </c>
      <c r="Z43" s="95" t="s">
        <v>21</v>
      </c>
      <c r="AA43" s="17" t="s">
        <v>22</v>
      </c>
      <c r="AB43" s="17" t="s">
        <v>88</v>
      </c>
      <c r="AC43" s="95" t="s">
        <v>24</v>
      </c>
      <c r="AD43" s="96" t="s">
        <v>25</v>
      </c>
      <c r="AE43" s="95" t="s">
        <v>64</v>
      </c>
      <c r="AF43" s="95" t="s">
        <v>26</v>
      </c>
      <c r="AG43" s="17" t="s">
        <v>65</v>
      </c>
      <c r="AH43" s="17" t="s">
        <v>66</v>
      </c>
      <c r="AI43" s="17" t="s">
        <v>67</v>
      </c>
      <c r="AJ43" s="17" t="s">
        <v>29</v>
      </c>
      <c r="AK43" s="7"/>
      <c r="AL43" s="7"/>
      <c r="AM43" s="7"/>
    </row>
    <row r="44" spans="1:44" x14ac:dyDescent="0.25">
      <c r="A44" s="37" t="s">
        <v>68</v>
      </c>
      <c r="B44" s="61">
        <v>6304</v>
      </c>
      <c r="C44" s="60">
        <v>5863</v>
      </c>
      <c r="D44" s="63">
        <v>441</v>
      </c>
      <c r="E44" s="61">
        <v>1</v>
      </c>
      <c r="F44" s="61">
        <v>7</v>
      </c>
      <c r="G44" s="61">
        <v>159</v>
      </c>
      <c r="H44" s="61">
        <v>274</v>
      </c>
      <c r="I44" s="61">
        <v>5849</v>
      </c>
      <c r="J44" s="61">
        <v>455</v>
      </c>
      <c r="K44" s="61">
        <v>2</v>
      </c>
      <c r="L44" s="61">
        <v>6</v>
      </c>
      <c r="M44" s="61">
        <v>181</v>
      </c>
      <c r="N44" s="57">
        <v>266</v>
      </c>
      <c r="O44" s="61">
        <v>5811</v>
      </c>
      <c r="P44" s="61">
        <v>493</v>
      </c>
      <c r="Q44" s="61">
        <v>5</v>
      </c>
      <c r="R44" s="61">
        <v>8</v>
      </c>
      <c r="S44" s="61">
        <v>192</v>
      </c>
      <c r="T44" s="61">
        <v>288</v>
      </c>
      <c r="U44" s="61">
        <v>5978</v>
      </c>
      <c r="V44" s="61">
        <v>326</v>
      </c>
      <c r="W44" s="61">
        <v>4</v>
      </c>
      <c r="X44" s="61">
        <v>8</v>
      </c>
      <c r="Y44" s="61">
        <v>205</v>
      </c>
      <c r="Z44" s="61">
        <v>109</v>
      </c>
      <c r="AA44" s="61">
        <v>5696</v>
      </c>
      <c r="AB44" s="61">
        <v>608</v>
      </c>
      <c r="AC44" s="57">
        <v>3</v>
      </c>
      <c r="AD44" s="61">
        <v>8</v>
      </c>
      <c r="AE44" s="61">
        <v>264</v>
      </c>
      <c r="AF44" s="61">
        <v>333</v>
      </c>
      <c r="AG44" s="60">
        <v>9</v>
      </c>
      <c r="AH44" s="63">
        <v>8</v>
      </c>
      <c r="AI44" s="63">
        <v>333</v>
      </c>
      <c r="AJ44" s="57">
        <v>479</v>
      </c>
      <c r="AK44" s="7"/>
      <c r="AL44" s="7"/>
      <c r="AM44" s="7"/>
    </row>
    <row r="45" spans="1:44" x14ac:dyDescent="0.25">
      <c r="A45" s="37" t="s">
        <v>69</v>
      </c>
      <c r="B45" s="97">
        <v>467</v>
      </c>
      <c r="C45" s="98">
        <v>367</v>
      </c>
      <c r="D45" s="97">
        <v>100</v>
      </c>
      <c r="E45" s="98">
        <v>1</v>
      </c>
      <c r="F45" s="98">
        <v>5</v>
      </c>
      <c r="G45" s="98">
        <v>48</v>
      </c>
      <c r="H45" s="98">
        <v>46</v>
      </c>
      <c r="I45" s="98">
        <v>367</v>
      </c>
      <c r="J45" s="98">
        <v>100</v>
      </c>
      <c r="K45" s="98">
        <v>0</v>
      </c>
      <c r="L45" s="98">
        <v>5</v>
      </c>
      <c r="M45" s="98">
        <v>52</v>
      </c>
      <c r="N45" s="98">
        <v>43</v>
      </c>
      <c r="O45" s="98">
        <v>365</v>
      </c>
      <c r="P45" s="98">
        <v>102</v>
      </c>
      <c r="Q45" s="98">
        <v>0</v>
      </c>
      <c r="R45" s="98">
        <v>5</v>
      </c>
      <c r="S45" s="98">
        <v>56</v>
      </c>
      <c r="T45" s="98">
        <v>41</v>
      </c>
      <c r="U45" s="98">
        <v>372</v>
      </c>
      <c r="V45" s="98">
        <v>95</v>
      </c>
      <c r="W45" s="98">
        <v>0</v>
      </c>
      <c r="X45" s="98">
        <v>5</v>
      </c>
      <c r="Y45" s="98">
        <v>59</v>
      </c>
      <c r="Z45" s="98">
        <v>31</v>
      </c>
      <c r="AA45" s="98">
        <v>360</v>
      </c>
      <c r="AB45" s="98">
        <v>107</v>
      </c>
      <c r="AC45" s="98">
        <v>1</v>
      </c>
      <c r="AD45" s="98">
        <v>5</v>
      </c>
      <c r="AE45" s="98">
        <v>57</v>
      </c>
      <c r="AF45" s="98">
        <v>44</v>
      </c>
      <c r="AG45" s="98">
        <v>2</v>
      </c>
      <c r="AH45" s="97">
        <v>5</v>
      </c>
      <c r="AI45" s="98">
        <v>66</v>
      </c>
      <c r="AJ45" s="97">
        <v>57</v>
      </c>
      <c r="AK45" s="7"/>
      <c r="AL45" s="7"/>
      <c r="AM45" s="7"/>
    </row>
    <row r="46" spans="1:44" x14ac:dyDescent="0.25">
      <c r="A46" s="37" t="s">
        <v>89</v>
      </c>
      <c r="B46" s="99">
        <f t="shared" ref="B46:AJ46" si="5">B44+B45</f>
        <v>6771</v>
      </c>
      <c r="C46" s="98">
        <f t="shared" si="5"/>
        <v>6230</v>
      </c>
      <c r="D46" s="100">
        <f t="shared" si="5"/>
        <v>541</v>
      </c>
      <c r="E46" s="100">
        <f t="shared" si="5"/>
        <v>2</v>
      </c>
      <c r="F46" s="100">
        <f t="shared" si="5"/>
        <v>12</v>
      </c>
      <c r="G46" s="100">
        <f t="shared" si="5"/>
        <v>207</v>
      </c>
      <c r="H46" s="100">
        <f t="shared" si="5"/>
        <v>320</v>
      </c>
      <c r="I46" s="100">
        <f t="shared" si="5"/>
        <v>6216</v>
      </c>
      <c r="J46" s="100">
        <f t="shared" si="5"/>
        <v>555</v>
      </c>
      <c r="K46" s="100">
        <f t="shared" si="5"/>
        <v>2</v>
      </c>
      <c r="L46" s="100">
        <f t="shared" si="5"/>
        <v>11</v>
      </c>
      <c r="M46" s="100">
        <f t="shared" si="5"/>
        <v>233</v>
      </c>
      <c r="N46" s="100">
        <f t="shared" si="5"/>
        <v>309</v>
      </c>
      <c r="O46" s="100">
        <f t="shared" si="5"/>
        <v>6176</v>
      </c>
      <c r="P46" s="100">
        <f t="shared" si="5"/>
        <v>595</v>
      </c>
      <c r="Q46" s="100">
        <f t="shared" si="5"/>
        <v>5</v>
      </c>
      <c r="R46" s="100">
        <f t="shared" si="5"/>
        <v>13</v>
      </c>
      <c r="S46" s="100">
        <f t="shared" si="5"/>
        <v>248</v>
      </c>
      <c r="T46" s="100">
        <f t="shared" si="5"/>
        <v>329</v>
      </c>
      <c r="U46" s="100">
        <f t="shared" si="5"/>
        <v>6350</v>
      </c>
      <c r="V46" s="100">
        <f t="shared" si="5"/>
        <v>421</v>
      </c>
      <c r="W46" s="100">
        <f t="shared" si="5"/>
        <v>4</v>
      </c>
      <c r="X46" s="100">
        <f t="shared" si="5"/>
        <v>13</v>
      </c>
      <c r="Y46" s="100">
        <f t="shared" si="5"/>
        <v>264</v>
      </c>
      <c r="Z46" s="100">
        <f t="shared" si="5"/>
        <v>140</v>
      </c>
      <c r="AA46" s="100">
        <f t="shared" si="5"/>
        <v>6056</v>
      </c>
      <c r="AB46" s="100">
        <f t="shared" si="5"/>
        <v>715</v>
      </c>
      <c r="AC46" s="100">
        <f t="shared" si="5"/>
        <v>4</v>
      </c>
      <c r="AD46" s="100">
        <f t="shared" si="5"/>
        <v>13</v>
      </c>
      <c r="AE46" s="100">
        <f t="shared" si="5"/>
        <v>321</v>
      </c>
      <c r="AF46" s="100">
        <f t="shared" si="5"/>
        <v>377</v>
      </c>
      <c r="AG46" s="98">
        <f t="shared" si="5"/>
        <v>11</v>
      </c>
      <c r="AH46" s="100">
        <f t="shared" si="5"/>
        <v>13</v>
      </c>
      <c r="AI46" s="98">
        <f t="shared" si="5"/>
        <v>399</v>
      </c>
      <c r="AJ46" s="98">
        <f t="shared" si="5"/>
        <v>536</v>
      </c>
      <c r="AK46" s="7"/>
      <c r="AL46" s="7"/>
      <c r="AM46" s="7"/>
    </row>
    <row r="47" spans="1:44" s="106" customFormat="1" x14ac:dyDescent="0.25">
      <c r="A47" s="222" t="s">
        <v>71</v>
      </c>
      <c r="B47" s="101">
        <f>1-(AG46+AH46+AI46+AJ46)/B46</f>
        <v>0.85836656328459604</v>
      </c>
      <c r="C47" s="102">
        <f>C46/B46</f>
        <v>0.92010042829714966</v>
      </c>
      <c r="D47" s="102">
        <f>D46/B46</f>
        <v>7.9899571702850392E-2</v>
      </c>
      <c r="E47" s="102"/>
      <c r="F47" s="102"/>
      <c r="G47" s="102"/>
      <c r="H47" s="102"/>
      <c r="I47" s="102">
        <f>I46/B46</f>
        <v>0.91803278688524592</v>
      </c>
      <c r="J47" s="102">
        <f>J46/B46</f>
        <v>8.1967213114754092E-2</v>
      </c>
      <c r="K47" s="102"/>
      <c r="L47" s="102"/>
      <c r="M47" s="102"/>
      <c r="N47" s="102"/>
      <c r="O47" s="102">
        <f>O46/B46</f>
        <v>0.91212523999409245</v>
      </c>
      <c r="P47" s="102">
        <f>P46/B46</f>
        <v>8.7874760005907548E-2</v>
      </c>
      <c r="Q47" s="102"/>
      <c r="R47" s="102"/>
      <c r="S47" s="102"/>
      <c r="T47" s="102"/>
      <c r="U47" s="103">
        <f>U46/B46</f>
        <v>0.93782306897060996</v>
      </c>
      <c r="V47" s="104">
        <f>V46/B46</f>
        <v>6.2176931029390044E-2</v>
      </c>
      <c r="W47" s="102"/>
      <c r="X47" s="102"/>
      <c r="Y47" s="102"/>
      <c r="Z47" s="102"/>
      <c r="AA47" s="102">
        <f>AA46/B46</f>
        <v>0.89440259932063215</v>
      </c>
      <c r="AB47" s="102">
        <f>AB46/B46</f>
        <v>0.10559740067936789</v>
      </c>
      <c r="AC47" s="102"/>
      <c r="AD47" s="102"/>
      <c r="AE47" s="102"/>
      <c r="AF47" s="102"/>
      <c r="AG47" s="102">
        <f>AG46/B46</f>
        <v>1.6245753950671984E-3</v>
      </c>
      <c r="AH47" s="102">
        <f>AH46/B46</f>
        <v>1.9199527396248708E-3</v>
      </c>
      <c r="AI47" s="102">
        <f>AI46/B46</f>
        <v>5.8927780239255649E-2</v>
      </c>
      <c r="AJ47" s="102">
        <f>AJ46/B46</f>
        <v>7.9161128341456208E-2</v>
      </c>
      <c r="AK47" s="105"/>
      <c r="AL47" s="105"/>
      <c r="AM47" s="105"/>
    </row>
    <row r="48" spans="1:44" x14ac:dyDescent="0.25">
      <c r="A48" s="51"/>
      <c r="B48" s="54"/>
      <c r="C48" s="17"/>
      <c r="D48" s="17"/>
      <c r="E48" s="223"/>
      <c r="F48" s="223"/>
      <c r="G48" s="223"/>
      <c r="H48" s="223"/>
      <c r="I48" s="17"/>
      <c r="J48" s="224"/>
      <c r="K48" s="223"/>
      <c r="L48" s="225"/>
      <c r="M48" s="223"/>
      <c r="N48" s="225"/>
      <c r="O48" s="17"/>
      <c r="P48" s="17"/>
      <c r="Q48" s="225"/>
      <c r="R48" s="223"/>
      <c r="S48" s="225"/>
      <c r="T48" s="223"/>
      <c r="U48" s="224"/>
      <c r="V48" s="17"/>
      <c r="W48" s="225"/>
      <c r="X48" s="223"/>
      <c r="Y48" s="225"/>
      <c r="Z48" s="223"/>
      <c r="AA48" s="224"/>
      <c r="AB48" s="17"/>
      <c r="AC48" s="223"/>
      <c r="AD48" s="225"/>
      <c r="AE48" s="223"/>
      <c r="AF48" s="225"/>
      <c r="AG48" s="17"/>
      <c r="AH48" s="17"/>
      <c r="AI48" s="17"/>
      <c r="AJ48" s="17"/>
      <c r="AK48" s="7"/>
      <c r="AL48" s="7"/>
      <c r="AM48" s="7"/>
    </row>
    <row r="49" spans="1:61" s="231" customFormat="1" x14ac:dyDescent="0.25">
      <c r="A49" s="226" t="s">
        <v>108</v>
      </c>
      <c r="B49" s="227">
        <v>6296</v>
      </c>
      <c r="C49" s="228">
        <v>6060</v>
      </c>
      <c r="D49" s="229">
        <v>236</v>
      </c>
      <c r="E49" s="229">
        <v>5</v>
      </c>
      <c r="F49" s="229">
        <v>8</v>
      </c>
      <c r="G49" s="229">
        <v>154</v>
      </c>
      <c r="H49" s="229">
        <v>69</v>
      </c>
      <c r="I49" s="229">
        <v>6037</v>
      </c>
      <c r="J49" s="230">
        <v>259</v>
      </c>
      <c r="K49" s="229">
        <v>3</v>
      </c>
      <c r="L49" s="230">
        <v>6</v>
      </c>
      <c r="M49" s="229">
        <v>174</v>
      </c>
      <c r="N49" s="230">
        <v>76</v>
      </c>
      <c r="O49" s="229">
        <v>6044</v>
      </c>
      <c r="P49" s="229">
        <v>252</v>
      </c>
      <c r="Q49" s="230">
        <v>3</v>
      </c>
      <c r="R49" s="229">
        <v>8</v>
      </c>
      <c r="S49" s="230">
        <v>179</v>
      </c>
      <c r="T49" s="229">
        <v>62</v>
      </c>
      <c r="U49" s="230">
        <v>6037</v>
      </c>
      <c r="V49" s="229">
        <v>259</v>
      </c>
      <c r="W49" s="230">
        <v>6</v>
      </c>
      <c r="X49" s="229">
        <v>6</v>
      </c>
      <c r="Y49" s="230">
        <v>192</v>
      </c>
      <c r="Z49" s="229">
        <v>55</v>
      </c>
      <c r="AA49" s="230">
        <v>5940</v>
      </c>
      <c r="AB49" s="229">
        <v>356</v>
      </c>
      <c r="AC49" s="229">
        <v>6</v>
      </c>
      <c r="AD49" s="230">
        <v>7</v>
      </c>
      <c r="AE49" s="229">
        <v>260</v>
      </c>
      <c r="AF49" s="230">
        <v>83</v>
      </c>
      <c r="AG49" s="229">
        <v>14</v>
      </c>
      <c r="AH49" s="229">
        <v>8</v>
      </c>
      <c r="AI49" s="229">
        <v>312</v>
      </c>
      <c r="AJ49" s="229">
        <v>156</v>
      </c>
      <c r="AK49" s="230"/>
      <c r="AL49" s="230"/>
      <c r="AM49" s="230"/>
      <c r="AN49" s="230"/>
      <c r="AO49" s="230"/>
      <c r="AP49" s="230"/>
      <c r="AQ49" s="230"/>
    </row>
    <row r="50" spans="1:61" s="231" customFormat="1" x14ac:dyDescent="0.25">
      <c r="A50" s="190" t="s">
        <v>109</v>
      </c>
      <c r="B50" s="232">
        <v>377</v>
      </c>
      <c r="C50" s="233">
        <v>346</v>
      </c>
      <c r="D50" s="232">
        <v>31</v>
      </c>
      <c r="E50" s="232">
        <v>0</v>
      </c>
      <c r="F50" s="232">
        <v>2</v>
      </c>
      <c r="G50" s="232">
        <v>17</v>
      </c>
      <c r="H50" s="232">
        <v>12</v>
      </c>
      <c r="I50" s="232">
        <v>342</v>
      </c>
      <c r="J50" s="234">
        <v>35</v>
      </c>
      <c r="K50" s="232">
        <v>0</v>
      </c>
      <c r="L50" s="234">
        <v>2</v>
      </c>
      <c r="M50" s="232">
        <v>22</v>
      </c>
      <c r="N50" s="234">
        <v>11</v>
      </c>
      <c r="O50" s="232">
        <v>338</v>
      </c>
      <c r="P50" s="232">
        <v>39</v>
      </c>
      <c r="Q50" s="234">
        <v>0</v>
      </c>
      <c r="R50" s="232">
        <v>2</v>
      </c>
      <c r="S50" s="234">
        <v>25</v>
      </c>
      <c r="T50" s="232">
        <v>12</v>
      </c>
      <c r="U50" s="234">
        <v>340</v>
      </c>
      <c r="V50" s="232">
        <v>37</v>
      </c>
      <c r="W50" s="234">
        <v>0</v>
      </c>
      <c r="X50" s="232">
        <v>2</v>
      </c>
      <c r="Y50" s="234">
        <v>25</v>
      </c>
      <c r="Z50" s="232">
        <v>10</v>
      </c>
      <c r="AA50" s="234">
        <v>324</v>
      </c>
      <c r="AB50" s="232">
        <v>53</v>
      </c>
      <c r="AC50" s="232">
        <v>0</v>
      </c>
      <c r="AD50" s="234">
        <v>2</v>
      </c>
      <c r="AE50" s="232">
        <v>30</v>
      </c>
      <c r="AF50" s="234">
        <v>21</v>
      </c>
      <c r="AG50" s="232">
        <v>0</v>
      </c>
      <c r="AH50" s="232">
        <v>2</v>
      </c>
      <c r="AI50" s="232">
        <v>35</v>
      </c>
      <c r="AJ50" s="232">
        <v>23</v>
      </c>
      <c r="AK50" s="230"/>
      <c r="AL50" s="230"/>
      <c r="AM50" s="230"/>
      <c r="AN50" s="230"/>
      <c r="AO50" s="230"/>
      <c r="AP50" s="230"/>
      <c r="AQ50" s="230"/>
    </row>
    <row r="51" spans="1:61" s="231" customFormat="1" x14ac:dyDescent="0.25">
      <c r="A51" s="226" t="s">
        <v>110</v>
      </c>
      <c r="B51" s="235">
        <f t="shared" ref="B51:AJ51" si="6">B49+B50</f>
        <v>6673</v>
      </c>
      <c r="C51" s="228">
        <f t="shared" si="6"/>
        <v>6406</v>
      </c>
      <c r="D51" s="229">
        <f t="shared" si="6"/>
        <v>267</v>
      </c>
      <c r="E51" s="229">
        <f t="shared" si="6"/>
        <v>5</v>
      </c>
      <c r="F51" s="229">
        <f t="shared" si="6"/>
        <v>10</v>
      </c>
      <c r="G51" s="229">
        <f t="shared" si="6"/>
        <v>171</v>
      </c>
      <c r="H51" s="229">
        <f t="shared" si="6"/>
        <v>81</v>
      </c>
      <c r="I51" s="229">
        <f t="shared" si="6"/>
        <v>6379</v>
      </c>
      <c r="J51" s="230">
        <f t="shared" si="6"/>
        <v>294</v>
      </c>
      <c r="K51" s="229">
        <f t="shared" si="6"/>
        <v>3</v>
      </c>
      <c r="L51" s="230">
        <f t="shared" si="6"/>
        <v>8</v>
      </c>
      <c r="M51" s="229">
        <f t="shared" si="6"/>
        <v>196</v>
      </c>
      <c r="N51" s="230">
        <f t="shared" si="6"/>
        <v>87</v>
      </c>
      <c r="O51" s="229">
        <f t="shared" si="6"/>
        <v>6382</v>
      </c>
      <c r="P51" s="229">
        <f t="shared" si="6"/>
        <v>291</v>
      </c>
      <c r="Q51" s="230">
        <f t="shared" si="6"/>
        <v>3</v>
      </c>
      <c r="R51" s="229">
        <f t="shared" si="6"/>
        <v>10</v>
      </c>
      <c r="S51" s="230">
        <f t="shared" si="6"/>
        <v>204</v>
      </c>
      <c r="T51" s="229">
        <f t="shared" si="6"/>
        <v>74</v>
      </c>
      <c r="U51" s="230">
        <f t="shared" si="6"/>
        <v>6377</v>
      </c>
      <c r="V51" s="229">
        <f t="shared" si="6"/>
        <v>296</v>
      </c>
      <c r="W51" s="230">
        <f t="shared" si="6"/>
        <v>6</v>
      </c>
      <c r="X51" s="229">
        <f t="shared" si="6"/>
        <v>8</v>
      </c>
      <c r="Y51" s="230">
        <f t="shared" si="6"/>
        <v>217</v>
      </c>
      <c r="Z51" s="229">
        <f t="shared" si="6"/>
        <v>65</v>
      </c>
      <c r="AA51" s="230">
        <f t="shared" si="6"/>
        <v>6264</v>
      </c>
      <c r="AB51" s="229">
        <f t="shared" si="6"/>
        <v>409</v>
      </c>
      <c r="AC51" s="229">
        <f t="shared" si="6"/>
        <v>6</v>
      </c>
      <c r="AD51" s="230">
        <f t="shared" si="6"/>
        <v>9</v>
      </c>
      <c r="AE51" s="229">
        <f t="shared" si="6"/>
        <v>290</v>
      </c>
      <c r="AF51" s="230">
        <f t="shared" si="6"/>
        <v>104</v>
      </c>
      <c r="AG51" s="229">
        <f t="shared" si="6"/>
        <v>14</v>
      </c>
      <c r="AH51" s="229">
        <f t="shared" si="6"/>
        <v>10</v>
      </c>
      <c r="AI51" s="229">
        <f t="shared" si="6"/>
        <v>347</v>
      </c>
      <c r="AJ51" s="229">
        <f t="shared" si="6"/>
        <v>179</v>
      </c>
      <c r="AK51" s="230"/>
      <c r="AL51" s="230"/>
      <c r="AM51" s="230"/>
      <c r="AN51" s="230"/>
      <c r="AO51" s="230"/>
      <c r="AP51" s="230"/>
      <c r="AQ51" s="230"/>
    </row>
    <row r="52" spans="1:61" s="238" customFormat="1" x14ac:dyDescent="0.25">
      <c r="A52" s="236" t="s">
        <v>111</v>
      </c>
      <c r="B52" s="237">
        <f>1-(AG51+AH51+AI51+AJ51)/B51</f>
        <v>0.91757830061441625</v>
      </c>
      <c r="C52" s="77">
        <f>C51/B51</f>
        <v>0.95998801138918033</v>
      </c>
      <c r="D52" s="75">
        <f>D51/B51</f>
        <v>4.001198861081972E-2</v>
      </c>
      <c r="E52" s="75"/>
      <c r="F52" s="75"/>
      <c r="G52" s="75"/>
      <c r="H52" s="75"/>
      <c r="I52" s="75">
        <f>I51/B51</f>
        <v>0.9559418552375244</v>
      </c>
      <c r="J52" s="76">
        <f>J51/B51</f>
        <v>4.4058144762475646E-2</v>
      </c>
      <c r="K52" s="75"/>
      <c r="L52" s="76"/>
      <c r="M52" s="75"/>
      <c r="N52" s="76"/>
      <c r="O52" s="75">
        <f>O51/B51</f>
        <v>0.95639142814326394</v>
      </c>
      <c r="P52" s="75">
        <f>P51/B51</f>
        <v>4.3608571856736097E-2</v>
      </c>
      <c r="Q52" s="76"/>
      <c r="R52" s="75"/>
      <c r="S52" s="76"/>
      <c r="T52" s="75"/>
      <c r="U52" s="76">
        <f>U51/B51</f>
        <v>0.95564213996703129</v>
      </c>
      <c r="V52" s="75">
        <f>V51/B51</f>
        <v>4.4357860032968682E-2</v>
      </c>
      <c r="W52" s="76"/>
      <c r="X52" s="75"/>
      <c r="Y52" s="76"/>
      <c r="Z52" s="75"/>
      <c r="AA52" s="76">
        <f>AA51/B51</f>
        <v>0.93870822718417501</v>
      </c>
      <c r="AB52" s="75">
        <f>AB51/B51</f>
        <v>6.1291772815824964E-2</v>
      </c>
      <c r="AC52" s="75"/>
      <c r="AD52" s="76"/>
      <c r="AE52" s="75"/>
      <c r="AF52" s="76"/>
      <c r="AG52" s="75">
        <f>AG51/B51</f>
        <v>2.0980068934512213E-3</v>
      </c>
      <c r="AH52" s="75">
        <f>AH51/B51</f>
        <v>1.4985763524651581E-3</v>
      </c>
      <c r="AI52" s="75">
        <f>AI51/B51</f>
        <v>5.2000599430540986E-2</v>
      </c>
      <c r="AJ52" s="75">
        <f>AJ51/B51</f>
        <v>2.682451670912633E-2</v>
      </c>
      <c r="AK52" s="135"/>
      <c r="AL52" s="135"/>
      <c r="AM52" s="135"/>
      <c r="AN52" s="135"/>
      <c r="AO52" s="135"/>
      <c r="AP52" s="135"/>
      <c r="AQ52" s="135"/>
    </row>
    <row r="53" spans="1:61" s="10" customFormat="1" x14ac:dyDescent="0.25">
      <c r="A53" s="200"/>
      <c r="B53" s="190"/>
      <c r="C53" s="200"/>
      <c r="D53" s="190"/>
      <c r="E53" s="201"/>
      <c r="F53" s="201"/>
      <c r="G53" s="201"/>
      <c r="H53" s="201"/>
      <c r="I53" s="201"/>
      <c r="J53" s="81"/>
      <c r="K53" s="201"/>
      <c r="L53" s="81"/>
      <c r="M53" s="201"/>
      <c r="N53" s="81"/>
      <c r="O53" s="201"/>
      <c r="P53" s="201"/>
      <c r="Q53" s="81"/>
      <c r="R53" s="201"/>
      <c r="S53" s="81"/>
      <c r="T53" s="201"/>
      <c r="U53" s="81"/>
      <c r="V53" s="201"/>
      <c r="W53" s="81"/>
      <c r="X53" s="201"/>
      <c r="Y53" s="81"/>
      <c r="Z53" s="201"/>
      <c r="AA53" s="81"/>
      <c r="AB53" s="201"/>
      <c r="AC53" s="201"/>
      <c r="AD53" s="81"/>
      <c r="AE53" s="201"/>
      <c r="AF53" s="81"/>
      <c r="AG53" s="201"/>
      <c r="AH53" s="201"/>
      <c r="AI53" s="201"/>
      <c r="AJ53" s="201"/>
      <c r="AK53" s="94"/>
      <c r="AL53" s="94"/>
      <c r="AM53" s="94"/>
      <c r="AN53" s="94"/>
      <c r="AO53" s="94"/>
      <c r="AP53" s="94"/>
      <c r="AQ53" s="94"/>
    </row>
    <row r="54" spans="1:61" s="10" customFormat="1" x14ac:dyDescent="0.25">
      <c r="A54" s="48"/>
      <c r="B54" s="48"/>
      <c r="C54" s="48"/>
      <c r="D54" s="48"/>
      <c r="E54" s="359"/>
      <c r="F54" s="359"/>
      <c r="G54" s="359"/>
      <c r="H54" s="359"/>
      <c r="I54" s="359"/>
      <c r="J54" s="359"/>
      <c r="K54" s="359"/>
      <c r="L54" s="359"/>
      <c r="M54" s="359"/>
      <c r="N54" s="359"/>
      <c r="O54" s="359"/>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row>
    <row r="55" spans="1:61" s="10" customFormat="1" x14ac:dyDescent="0.25">
      <c r="A55" s="389"/>
      <c r="B55" s="48"/>
      <c r="C55" s="48"/>
      <c r="D55" s="48"/>
      <c r="E55" s="359"/>
      <c r="F55" s="359"/>
      <c r="G55" s="359"/>
      <c r="H55" s="359"/>
      <c r="I55" s="359"/>
      <c r="J55" s="359"/>
      <c r="K55" s="359"/>
      <c r="L55" s="359"/>
      <c r="M55" s="359"/>
      <c r="N55" s="359"/>
      <c r="O55" s="359"/>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row>
    <row r="56" spans="1:61" s="10" customFormat="1" x14ac:dyDescent="0.25">
      <c r="A56" s="48"/>
      <c r="B56" s="48"/>
      <c r="C56" s="48"/>
      <c r="D56" s="48"/>
      <c r="E56" s="359"/>
      <c r="F56" s="359"/>
      <c r="G56" s="359"/>
      <c r="H56" s="359"/>
      <c r="I56" s="359"/>
      <c r="J56" s="359"/>
      <c r="K56" s="359"/>
      <c r="L56" s="359"/>
      <c r="M56" s="359"/>
      <c r="N56" s="359"/>
      <c r="O56" s="359"/>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row>
    <row r="57" spans="1:61" s="330" customFormat="1" ht="15" customHeight="1" x14ac:dyDescent="0.25">
      <c r="A57" s="474" t="s">
        <v>138</v>
      </c>
      <c r="B57" s="474"/>
      <c r="C57" s="474"/>
      <c r="D57" s="474"/>
      <c r="E57" s="474"/>
      <c r="F57" s="474"/>
      <c r="G57" s="474"/>
      <c r="H57" s="474"/>
      <c r="I57" s="474"/>
      <c r="J57" s="474"/>
      <c r="K57" s="474"/>
      <c r="L57" s="474"/>
      <c r="M57" s="474"/>
      <c r="N57" s="474"/>
      <c r="O57" s="474"/>
      <c r="P57" s="474"/>
      <c r="Q57" s="474"/>
      <c r="R57" s="474"/>
      <c r="S57" s="474"/>
      <c r="T57" s="474"/>
      <c r="U57" s="474"/>
      <c r="V57" s="474"/>
      <c r="W57" s="474"/>
      <c r="X57" s="474"/>
      <c r="Y57" s="474"/>
      <c r="Z57" s="474"/>
      <c r="AA57" s="474"/>
      <c r="AB57" s="475" t="s">
        <v>54</v>
      </c>
      <c r="AC57" s="475"/>
      <c r="AD57" s="475"/>
      <c r="AE57" s="391"/>
      <c r="AF57" s="391"/>
      <c r="AG57" s="476"/>
      <c r="AH57" s="476"/>
      <c r="AI57" s="476"/>
      <c r="AJ57" s="476"/>
      <c r="AK57" s="35"/>
      <c r="AL57" s="35"/>
      <c r="AM57" s="35"/>
      <c r="AN57" s="35"/>
      <c r="AO57" s="35"/>
      <c r="AP57" s="35"/>
      <c r="AQ57" s="35"/>
      <c r="AR57" s="329"/>
      <c r="AS57" s="329"/>
      <c r="AT57" s="357"/>
      <c r="AU57" s="357"/>
      <c r="AV57" s="357"/>
      <c r="AW57" s="357"/>
      <c r="AX57" s="357"/>
      <c r="AY57" s="357"/>
      <c r="AZ57" s="357"/>
      <c r="BA57" s="357"/>
      <c r="BB57" s="357"/>
      <c r="BC57" s="357"/>
      <c r="BD57" s="357"/>
      <c r="BE57" s="357"/>
      <c r="BF57" s="357"/>
      <c r="BG57" s="357"/>
      <c r="BH57" s="357"/>
      <c r="BI57" s="357"/>
    </row>
    <row r="58" spans="1:61" s="282" customFormat="1" ht="47.25" customHeight="1" x14ac:dyDescent="0.25">
      <c r="A58" s="342" t="s">
        <v>0</v>
      </c>
      <c r="B58" s="348" t="s">
        <v>1</v>
      </c>
      <c r="C58" s="348" t="s">
        <v>133</v>
      </c>
      <c r="D58" s="348" t="s">
        <v>134</v>
      </c>
      <c r="E58" s="401" t="s">
        <v>91</v>
      </c>
      <c r="F58" s="401" t="s">
        <v>75</v>
      </c>
      <c r="G58" s="401" t="s">
        <v>77</v>
      </c>
      <c r="H58" s="348" t="s">
        <v>7</v>
      </c>
      <c r="I58" s="348" t="s">
        <v>8</v>
      </c>
      <c r="J58" s="401" t="s">
        <v>9</v>
      </c>
      <c r="K58" s="401" t="s">
        <v>10</v>
      </c>
      <c r="L58" s="401" t="s">
        <v>11</v>
      </c>
      <c r="M58" s="348" t="s">
        <v>12</v>
      </c>
      <c r="N58" s="348" t="s">
        <v>13</v>
      </c>
      <c r="O58" s="401" t="s">
        <v>14</v>
      </c>
      <c r="P58" s="401" t="s">
        <v>15</v>
      </c>
      <c r="Q58" s="401" t="s">
        <v>16</v>
      </c>
      <c r="R58" s="348" t="s">
        <v>17</v>
      </c>
      <c r="S58" s="348" t="s">
        <v>18</v>
      </c>
      <c r="T58" s="401" t="s">
        <v>19</v>
      </c>
      <c r="U58" s="401" t="s">
        <v>20</v>
      </c>
      <c r="V58" s="401" t="s">
        <v>21</v>
      </c>
      <c r="W58" s="348" t="s">
        <v>22</v>
      </c>
      <c r="X58" s="348" t="s">
        <v>23</v>
      </c>
      <c r="Y58" s="401" t="s">
        <v>24</v>
      </c>
      <c r="Z58" s="401" t="s">
        <v>25</v>
      </c>
      <c r="AA58" s="401" t="s">
        <v>26</v>
      </c>
      <c r="AB58" s="348" t="s">
        <v>27</v>
      </c>
      <c r="AC58" s="348" t="s">
        <v>28</v>
      </c>
      <c r="AD58" s="348" t="s">
        <v>29</v>
      </c>
      <c r="AE58" s="348" t="s">
        <v>30</v>
      </c>
      <c r="AF58" s="348" t="s">
        <v>31</v>
      </c>
      <c r="AG58" s="348" t="s">
        <v>32</v>
      </c>
      <c r="AH58" s="401" t="s">
        <v>33</v>
      </c>
      <c r="AI58" s="401" t="s">
        <v>51</v>
      </c>
      <c r="AJ58" s="401" t="s">
        <v>34</v>
      </c>
    </row>
    <row r="59" spans="1:61" s="282" customFormat="1" x14ac:dyDescent="0.25">
      <c r="A59" s="37" t="s">
        <v>81</v>
      </c>
      <c r="B59" s="191">
        <v>6017</v>
      </c>
      <c r="C59" s="191">
        <v>5710</v>
      </c>
      <c r="D59" s="191">
        <v>307</v>
      </c>
      <c r="E59" s="191">
        <v>5</v>
      </c>
      <c r="F59" s="191">
        <v>73</v>
      </c>
      <c r="G59" s="191">
        <v>229</v>
      </c>
      <c r="H59" s="191">
        <v>5904</v>
      </c>
      <c r="I59" s="191">
        <v>113</v>
      </c>
      <c r="J59" s="191">
        <v>3</v>
      </c>
      <c r="K59" s="191">
        <v>73</v>
      </c>
      <c r="L59" s="191">
        <v>37</v>
      </c>
      <c r="M59" s="191">
        <v>5922</v>
      </c>
      <c r="N59" s="191">
        <v>95</v>
      </c>
      <c r="O59" s="191">
        <v>5</v>
      </c>
      <c r="P59" s="191">
        <v>61</v>
      </c>
      <c r="Q59" s="191">
        <v>29</v>
      </c>
      <c r="R59" s="191">
        <v>5900</v>
      </c>
      <c r="S59" s="191">
        <v>117</v>
      </c>
      <c r="T59" s="191">
        <v>3</v>
      </c>
      <c r="U59" s="191">
        <v>73</v>
      </c>
      <c r="V59" s="191">
        <v>41</v>
      </c>
      <c r="W59" s="191">
        <v>5886</v>
      </c>
      <c r="X59" s="191">
        <v>131</v>
      </c>
      <c r="Y59" s="191">
        <v>3</v>
      </c>
      <c r="Z59" s="191">
        <v>79</v>
      </c>
      <c r="AA59" s="191">
        <v>49</v>
      </c>
      <c r="AB59" s="191">
        <v>11</v>
      </c>
      <c r="AC59" s="191">
        <v>108</v>
      </c>
      <c r="AD59" s="191">
        <v>294</v>
      </c>
      <c r="AE59" s="392">
        <v>0</v>
      </c>
      <c r="AF59" s="392">
        <v>0</v>
      </c>
      <c r="AG59" s="392">
        <v>0</v>
      </c>
      <c r="AH59" s="392">
        <v>0</v>
      </c>
      <c r="AI59" s="392">
        <v>0</v>
      </c>
      <c r="AJ59" s="392">
        <v>0</v>
      </c>
    </row>
    <row r="60" spans="1:61" s="282" customFormat="1" x14ac:dyDescent="0.25">
      <c r="A60" s="37" t="s">
        <v>82</v>
      </c>
      <c r="B60" s="191">
        <v>561</v>
      </c>
      <c r="C60" s="191">
        <v>490</v>
      </c>
      <c r="D60" s="191">
        <v>71</v>
      </c>
      <c r="E60" s="191">
        <v>0</v>
      </c>
      <c r="F60" s="191">
        <v>30</v>
      </c>
      <c r="G60" s="191">
        <v>41</v>
      </c>
      <c r="H60" s="191">
        <v>512</v>
      </c>
      <c r="I60" s="191">
        <v>49</v>
      </c>
      <c r="J60" s="191">
        <v>0</v>
      </c>
      <c r="K60" s="191">
        <v>27</v>
      </c>
      <c r="L60" s="191">
        <v>22</v>
      </c>
      <c r="M60" s="191">
        <v>519</v>
      </c>
      <c r="N60" s="191">
        <v>42</v>
      </c>
      <c r="O60" s="191">
        <v>0</v>
      </c>
      <c r="P60" s="191">
        <v>28</v>
      </c>
      <c r="Q60" s="191">
        <v>14</v>
      </c>
      <c r="R60" s="191">
        <v>510</v>
      </c>
      <c r="S60" s="191">
        <v>51</v>
      </c>
      <c r="T60" s="191">
        <v>1</v>
      </c>
      <c r="U60" s="191">
        <v>29</v>
      </c>
      <c r="V60" s="191">
        <v>21</v>
      </c>
      <c r="W60" s="191">
        <v>517</v>
      </c>
      <c r="X60" s="191">
        <v>44</v>
      </c>
      <c r="Y60" s="191">
        <v>0</v>
      </c>
      <c r="Z60" s="191">
        <v>25</v>
      </c>
      <c r="AA60" s="191">
        <v>19</v>
      </c>
      <c r="AB60" s="191">
        <v>1</v>
      </c>
      <c r="AC60" s="191">
        <v>35</v>
      </c>
      <c r="AD60" s="191">
        <v>59</v>
      </c>
      <c r="AE60" s="191">
        <v>33</v>
      </c>
      <c r="AF60" s="191">
        <v>31</v>
      </c>
      <c r="AG60" s="191">
        <v>2</v>
      </c>
      <c r="AH60" s="191">
        <v>0</v>
      </c>
      <c r="AI60" s="191">
        <v>0</v>
      </c>
      <c r="AJ60" s="191">
        <v>2</v>
      </c>
    </row>
    <row r="61" spans="1:61" s="282" customFormat="1" x14ac:dyDescent="0.25">
      <c r="A61" s="37" t="s">
        <v>83</v>
      </c>
      <c r="B61" s="351">
        <f>B59+B60</f>
        <v>6578</v>
      </c>
      <c r="C61" s="351">
        <f t="shared" ref="C61:AI61" si="7">C59+C60</f>
        <v>6200</v>
      </c>
      <c r="D61" s="351">
        <f t="shared" si="7"/>
        <v>378</v>
      </c>
      <c r="E61" s="351">
        <f t="shared" si="7"/>
        <v>5</v>
      </c>
      <c r="F61" s="351">
        <f t="shared" si="7"/>
        <v>103</v>
      </c>
      <c r="G61" s="351">
        <f t="shared" si="7"/>
        <v>270</v>
      </c>
      <c r="H61" s="351">
        <f t="shared" si="7"/>
        <v>6416</v>
      </c>
      <c r="I61" s="351">
        <f t="shared" si="7"/>
        <v>162</v>
      </c>
      <c r="J61" s="351">
        <f t="shared" si="7"/>
        <v>3</v>
      </c>
      <c r="K61" s="351">
        <f t="shared" si="7"/>
        <v>100</v>
      </c>
      <c r="L61" s="351">
        <f t="shared" si="7"/>
        <v>59</v>
      </c>
      <c r="M61" s="351">
        <f t="shared" si="7"/>
        <v>6441</v>
      </c>
      <c r="N61" s="351">
        <f t="shared" si="7"/>
        <v>137</v>
      </c>
      <c r="O61" s="351">
        <f t="shared" si="7"/>
        <v>5</v>
      </c>
      <c r="P61" s="351">
        <f t="shared" si="7"/>
        <v>89</v>
      </c>
      <c r="Q61" s="351">
        <f t="shared" si="7"/>
        <v>43</v>
      </c>
      <c r="R61" s="351">
        <f t="shared" si="7"/>
        <v>6410</v>
      </c>
      <c r="S61" s="351">
        <f t="shared" si="7"/>
        <v>168</v>
      </c>
      <c r="T61" s="351">
        <f t="shared" si="7"/>
        <v>4</v>
      </c>
      <c r="U61" s="351">
        <f t="shared" si="7"/>
        <v>102</v>
      </c>
      <c r="V61" s="351">
        <f t="shared" si="7"/>
        <v>62</v>
      </c>
      <c r="W61" s="351">
        <f t="shared" si="7"/>
        <v>6403</v>
      </c>
      <c r="X61" s="351">
        <f t="shared" si="7"/>
        <v>175</v>
      </c>
      <c r="Y61" s="351">
        <f t="shared" si="7"/>
        <v>3</v>
      </c>
      <c r="Z61" s="351">
        <f t="shared" si="7"/>
        <v>104</v>
      </c>
      <c r="AA61" s="351">
        <f t="shared" si="7"/>
        <v>68</v>
      </c>
      <c r="AB61" s="351">
        <f t="shared" si="7"/>
        <v>12</v>
      </c>
      <c r="AC61" s="351">
        <f t="shared" si="7"/>
        <v>143</v>
      </c>
      <c r="AD61" s="351">
        <f t="shared" si="7"/>
        <v>353</v>
      </c>
      <c r="AE61" s="351">
        <f t="shared" si="7"/>
        <v>33</v>
      </c>
      <c r="AF61" s="351">
        <f t="shared" si="7"/>
        <v>31</v>
      </c>
      <c r="AG61" s="351">
        <f t="shared" si="7"/>
        <v>2</v>
      </c>
      <c r="AH61" s="351">
        <f t="shared" si="7"/>
        <v>0</v>
      </c>
      <c r="AI61" s="351">
        <f t="shared" si="7"/>
        <v>0</v>
      </c>
      <c r="AJ61" s="351">
        <f>AJ59+AJ60</f>
        <v>2</v>
      </c>
    </row>
    <row r="62" spans="1:61" s="371" customFormat="1" x14ac:dyDescent="0.25">
      <c r="A62" s="393" t="s">
        <v>84</v>
      </c>
      <c r="B62" s="394">
        <f>1-(AB61+AC61+AD61)/B61</f>
        <v>0.92277287929461838</v>
      </c>
      <c r="C62" s="395">
        <f>C61/B61</f>
        <v>0.94253572514442074</v>
      </c>
      <c r="D62" s="395">
        <f>D61/B61</f>
        <v>5.74642748555792E-2</v>
      </c>
      <c r="E62" s="395"/>
      <c r="F62" s="395"/>
      <c r="G62" s="395"/>
      <c r="H62" s="395">
        <f>H61/B61</f>
        <v>0.97537245363332314</v>
      </c>
      <c r="I62" s="395">
        <f>I61/B61</f>
        <v>2.46275463666768E-2</v>
      </c>
      <c r="J62" s="395"/>
      <c r="K62" s="395"/>
      <c r="L62" s="395"/>
      <c r="M62" s="395">
        <f>M61/B61</f>
        <v>0.97917300091213133</v>
      </c>
      <c r="N62" s="395">
        <f>N61/B61</f>
        <v>2.0826999087868652E-2</v>
      </c>
      <c r="O62" s="395"/>
      <c r="P62" s="395"/>
      <c r="Q62" s="395"/>
      <c r="R62" s="395">
        <f>R61/B61</f>
        <v>0.97446032228640922</v>
      </c>
      <c r="S62" s="395">
        <f>S61/B61</f>
        <v>2.5539677713590756E-2</v>
      </c>
      <c r="T62" s="395"/>
      <c r="U62" s="395"/>
      <c r="V62" s="395"/>
      <c r="W62" s="395">
        <f>W61/B61</f>
        <v>0.97339616904834292</v>
      </c>
      <c r="X62" s="395">
        <f>X61/B61</f>
        <v>2.660383095165704E-2</v>
      </c>
      <c r="Y62" s="395"/>
      <c r="Z62" s="395"/>
      <c r="AA62" s="395"/>
      <c r="AB62" s="395">
        <f>AB61/B61</f>
        <v>1.8242626938279112E-3</v>
      </c>
      <c r="AC62" s="395">
        <f>AC61/B61</f>
        <v>2.1739130434782608E-2</v>
      </c>
      <c r="AD62" s="395">
        <f>AD61/B61</f>
        <v>5.3663727576771056E-2</v>
      </c>
      <c r="AE62" s="395"/>
      <c r="AF62" s="395">
        <f>AF61/AE61</f>
        <v>0.93939393939393945</v>
      </c>
      <c r="AG62" s="395">
        <f>AG61/AE61</f>
        <v>6.0606060606060608E-2</v>
      </c>
      <c r="AH62" s="395"/>
      <c r="AI62" s="395"/>
      <c r="AJ62" s="395"/>
    </row>
    <row r="63" spans="1:61" x14ac:dyDescent="0.25">
      <c r="A63" s="51"/>
      <c r="B63" s="17"/>
      <c r="C63" s="17"/>
      <c r="D63" s="17"/>
      <c r="E63" s="223"/>
      <c r="F63" s="223"/>
      <c r="G63" s="223"/>
      <c r="H63" s="223"/>
      <c r="I63" s="17"/>
      <c r="J63" s="17"/>
      <c r="K63" s="223"/>
      <c r="L63" s="223"/>
      <c r="M63" s="223"/>
      <c r="N63" s="223"/>
      <c r="O63" s="17"/>
      <c r="P63" s="17"/>
      <c r="Q63" s="223"/>
      <c r="R63" s="223"/>
      <c r="S63" s="223"/>
      <c r="T63" s="223"/>
      <c r="U63" s="17"/>
      <c r="V63" s="17"/>
      <c r="W63" s="223"/>
      <c r="X63" s="223"/>
      <c r="Y63" s="223"/>
      <c r="Z63" s="223"/>
      <c r="AA63" s="17"/>
      <c r="AB63" s="17"/>
      <c r="AC63" s="223"/>
      <c r="AD63" s="223"/>
      <c r="AE63" s="223"/>
      <c r="AF63" s="223"/>
      <c r="AG63" s="17"/>
      <c r="AH63" s="17"/>
      <c r="AI63" s="17"/>
      <c r="AJ63" s="17"/>
      <c r="AK63" s="7"/>
      <c r="AL63" s="7"/>
      <c r="AM63" s="7"/>
    </row>
    <row r="64" spans="1:61" s="387" customFormat="1" x14ac:dyDescent="0.25">
      <c r="A64" s="111" t="s">
        <v>116</v>
      </c>
      <c r="B64" s="191">
        <v>5911</v>
      </c>
      <c r="C64" s="191">
        <v>5770</v>
      </c>
      <c r="D64" s="191">
        <v>141</v>
      </c>
      <c r="E64" s="191">
        <v>4</v>
      </c>
      <c r="F64" s="191">
        <v>78</v>
      </c>
      <c r="G64" s="191">
        <v>59</v>
      </c>
      <c r="H64" s="191">
        <v>5807</v>
      </c>
      <c r="I64" s="191">
        <v>104</v>
      </c>
      <c r="J64" s="191">
        <v>2</v>
      </c>
      <c r="K64" s="191">
        <v>77</v>
      </c>
      <c r="L64" s="191">
        <v>25</v>
      </c>
      <c r="M64" s="191">
        <v>5825</v>
      </c>
      <c r="N64" s="191">
        <v>86</v>
      </c>
      <c r="O64" s="191">
        <v>4</v>
      </c>
      <c r="P64" s="191">
        <v>68</v>
      </c>
      <c r="Q64" s="191">
        <v>14</v>
      </c>
      <c r="R64" s="191">
        <v>5791</v>
      </c>
      <c r="S64" s="191">
        <v>120</v>
      </c>
      <c r="T64" s="191">
        <v>3</v>
      </c>
      <c r="U64" s="191">
        <v>88</v>
      </c>
      <c r="V64" s="191">
        <v>29</v>
      </c>
      <c r="W64" s="191">
        <v>5799</v>
      </c>
      <c r="X64" s="191">
        <v>112</v>
      </c>
      <c r="Y64" s="191">
        <v>5</v>
      </c>
      <c r="Z64" s="191">
        <v>81</v>
      </c>
      <c r="AA64" s="191">
        <v>26</v>
      </c>
      <c r="AB64" s="191">
        <v>10</v>
      </c>
      <c r="AC64" s="191">
        <v>126</v>
      </c>
      <c r="AD64" s="191">
        <v>100</v>
      </c>
      <c r="AE64" s="232">
        <v>0</v>
      </c>
      <c r="AF64" s="232">
        <v>0</v>
      </c>
      <c r="AG64" s="232">
        <v>0</v>
      </c>
      <c r="AH64" s="232">
        <v>0</v>
      </c>
      <c r="AI64" s="232">
        <v>0</v>
      </c>
      <c r="AJ64" s="232">
        <v>0</v>
      </c>
      <c r="AK64" s="359"/>
      <c r="AL64" s="359"/>
      <c r="AM64" s="359"/>
      <c r="AN64" s="359"/>
      <c r="AO64" s="359"/>
      <c r="AP64" s="359"/>
      <c r="AQ64" s="359"/>
    </row>
    <row r="65" spans="1:54" s="387" customFormat="1" x14ac:dyDescent="0.25">
      <c r="A65" s="111" t="s">
        <v>117</v>
      </c>
      <c r="B65" s="191">
        <v>724</v>
      </c>
      <c r="C65" s="191">
        <v>647</v>
      </c>
      <c r="D65" s="191">
        <v>77</v>
      </c>
      <c r="E65" s="191">
        <v>3</v>
      </c>
      <c r="F65" s="191">
        <v>39</v>
      </c>
      <c r="G65" s="191">
        <v>35</v>
      </c>
      <c r="H65" s="191">
        <v>664</v>
      </c>
      <c r="I65" s="191">
        <v>60</v>
      </c>
      <c r="J65" s="191">
        <v>2</v>
      </c>
      <c r="K65" s="191">
        <v>35</v>
      </c>
      <c r="L65" s="191">
        <v>23</v>
      </c>
      <c r="M65" s="191">
        <v>668</v>
      </c>
      <c r="N65" s="191">
        <v>56</v>
      </c>
      <c r="O65" s="191">
        <v>4</v>
      </c>
      <c r="P65" s="191">
        <v>33</v>
      </c>
      <c r="Q65" s="191">
        <v>19</v>
      </c>
      <c r="R65" s="191">
        <v>658</v>
      </c>
      <c r="S65" s="191">
        <v>66</v>
      </c>
      <c r="T65" s="191">
        <v>1</v>
      </c>
      <c r="U65" s="191">
        <v>42</v>
      </c>
      <c r="V65" s="191">
        <v>23</v>
      </c>
      <c r="W65" s="191">
        <v>664</v>
      </c>
      <c r="X65" s="191">
        <v>60</v>
      </c>
      <c r="Y65" s="191">
        <v>3</v>
      </c>
      <c r="Z65" s="191">
        <v>32</v>
      </c>
      <c r="AA65" s="191">
        <v>25</v>
      </c>
      <c r="AB65" s="191">
        <v>5</v>
      </c>
      <c r="AC65" s="191">
        <v>49</v>
      </c>
      <c r="AD65" s="191">
        <v>45</v>
      </c>
      <c r="AE65" s="191">
        <v>71</v>
      </c>
      <c r="AF65" s="191">
        <v>67</v>
      </c>
      <c r="AG65" s="191">
        <v>4</v>
      </c>
      <c r="AH65" s="191">
        <v>1</v>
      </c>
      <c r="AI65" s="191">
        <v>0</v>
      </c>
      <c r="AJ65" s="191">
        <v>3</v>
      </c>
      <c r="AK65" s="359"/>
      <c r="AL65" s="359"/>
      <c r="AM65" s="359"/>
      <c r="AN65" s="359"/>
      <c r="AO65" s="359"/>
      <c r="AP65" s="359"/>
      <c r="AQ65" s="359"/>
    </row>
    <row r="66" spans="1:54" s="387" customFormat="1" x14ac:dyDescent="0.25">
      <c r="A66" s="111" t="s">
        <v>118</v>
      </c>
      <c r="B66" s="244">
        <f>B64+B65</f>
        <v>6635</v>
      </c>
      <c r="C66" s="244">
        <f t="shared" ref="C66:AJ66" si="8">C64+C65</f>
        <v>6417</v>
      </c>
      <c r="D66" s="244">
        <f t="shared" si="8"/>
        <v>218</v>
      </c>
      <c r="E66" s="244">
        <f t="shared" si="8"/>
        <v>7</v>
      </c>
      <c r="F66" s="244">
        <f t="shared" si="8"/>
        <v>117</v>
      </c>
      <c r="G66" s="244">
        <f t="shared" si="8"/>
        <v>94</v>
      </c>
      <c r="H66" s="244">
        <f t="shared" si="8"/>
        <v>6471</v>
      </c>
      <c r="I66" s="244">
        <f t="shared" si="8"/>
        <v>164</v>
      </c>
      <c r="J66" s="244">
        <f t="shared" si="8"/>
        <v>4</v>
      </c>
      <c r="K66" s="244">
        <f t="shared" si="8"/>
        <v>112</v>
      </c>
      <c r="L66" s="244">
        <f t="shared" si="8"/>
        <v>48</v>
      </c>
      <c r="M66" s="244">
        <f t="shared" si="8"/>
        <v>6493</v>
      </c>
      <c r="N66" s="244">
        <f t="shared" si="8"/>
        <v>142</v>
      </c>
      <c r="O66" s="244">
        <f t="shared" si="8"/>
        <v>8</v>
      </c>
      <c r="P66" s="244">
        <f t="shared" si="8"/>
        <v>101</v>
      </c>
      <c r="Q66" s="244">
        <f t="shared" si="8"/>
        <v>33</v>
      </c>
      <c r="R66" s="244">
        <f t="shared" si="8"/>
        <v>6449</v>
      </c>
      <c r="S66" s="244">
        <f t="shared" si="8"/>
        <v>186</v>
      </c>
      <c r="T66" s="244">
        <f t="shared" si="8"/>
        <v>4</v>
      </c>
      <c r="U66" s="244">
        <f t="shared" si="8"/>
        <v>130</v>
      </c>
      <c r="V66" s="244">
        <f t="shared" si="8"/>
        <v>52</v>
      </c>
      <c r="W66" s="244">
        <f t="shared" si="8"/>
        <v>6463</v>
      </c>
      <c r="X66" s="244">
        <f t="shared" si="8"/>
        <v>172</v>
      </c>
      <c r="Y66" s="244">
        <f t="shared" si="8"/>
        <v>8</v>
      </c>
      <c r="Z66" s="244">
        <f t="shared" si="8"/>
        <v>113</v>
      </c>
      <c r="AA66" s="244">
        <f t="shared" si="8"/>
        <v>51</v>
      </c>
      <c r="AB66" s="244">
        <f t="shared" si="8"/>
        <v>15</v>
      </c>
      <c r="AC66" s="244">
        <f t="shared" si="8"/>
        <v>175</v>
      </c>
      <c r="AD66" s="244">
        <f t="shared" si="8"/>
        <v>145</v>
      </c>
      <c r="AE66" s="244">
        <f t="shared" si="8"/>
        <v>71</v>
      </c>
      <c r="AF66" s="244">
        <f t="shared" si="8"/>
        <v>67</v>
      </c>
      <c r="AG66" s="244">
        <f t="shared" si="8"/>
        <v>4</v>
      </c>
      <c r="AH66" s="244">
        <f t="shared" si="8"/>
        <v>1</v>
      </c>
      <c r="AI66" s="244">
        <f t="shared" si="8"/>
        <v>0</v>
      </c>
      <c r="AJ66" s="244">
        <f t="shared" si="8"/>
        <v>3</v>
      </c>
      <c r="AK66" s="359"/>
      <c r="AL66" s="359"/>
      <c r="AM66" s="359"/>
      <c r="AN66" s="359"/>
      <c r="AO66" s="359"/>
      <c r="AP66" s="359"/>
      <c r="AQ66" s="359"/>
    </row>
    <row r="67" spans="1:54" s="390" customFormat="1" x14ac:dyDescent="0.25">
      <c r="A67" s="373" t="s">
        <v>119</v>
      </c>
      <c r="B67" s="396">
        <f>1-(AB66+AC66+AD66)/B66</f>
        <v>0.94951017332328558</v>
      </c>
      <c r="C67" s="75">
        <f>C66/B66</f>
        <v>0.96714393368500373</v>
      </c>
      <c r="D67" s="75">
        <f>D66/B66</f>
        <v>3.2856066314996234E-2</v>
      </c>
      <c r="E67" s="75"/>
      <c r="F67" s="75"/>
      <c r="G67" s="75"/>
      <c r="H67" s="75">
        <f>H66/B66</f>
        <v>0.97528259231348913</v>
      </c>
      <c r="I67" s="75">
        <f>I66/B66</f>
        <v>2.4717407686510928E-2</v>
      </c>
      <c r="J67" s="75"/>
      <c r="K67" s="75"/>
      <c r="L67" s="75"/>
      <c r="M67" s="75">
        <f>M66/B66</f>
        <v>0.97859834212509422</v>
      </c>
      <c r="N67" s="75">
        <f>N66/B66</f>
        <v>2.1401657874905802E-2</v>
      </c>
      <c r="O67" s="75"/>
      <c r="P67" s="75"/>
      <c r="Q67" s="75"/>
      <c r="R67" s="75">
        <f>R66/B66</f>
        <v>0.97196684250188392</v>
      </c>
      <c r="S67" s="75">
        <f>S66/B66</f>
        <v>2.8033157498116051E-2</v>
      </c>
      <c r="T67" s="75"/>
      <c r="U67" s="75"/>
      <c r="V67" s="75"/>
      <c r="W67" s="75">
        <f>W66/B66</f>
        <v>0.97407686510926905</v>
      </c>
      <c r="X67" s="75">
        <f>X66/B66</f>
        <v>2.5923134890730972E-2</v>
      </c>
      <c r="Y67" s="75"/>
      <c r="Z67" s="75"/>
      <c r="AA67" s="75"/>
      <c r="AB67" s="75">
        <f>AB66/B66</f>
        <v>2.2607385079125848E-3</v>
      </c>
      <c r="AC67" s="75">
        <f>AC66/B66</f>
        <v>2.637528259231349E-2</v>
      </c>
      <c r="AD67" s="75">
        <f>AD66/B66</f>
        <v>2.1853805576488319E-2</v>
      </c>
      <c r="AE67" s="75"/>
      <c r="AF67" s="75">
        <f>AF66/AE66</f>
        <v>0.94366197183098588</v>
      </c>
      <c r="AG67" s="75">
        <f>AG66/AE66</f>
        <v>5.6338028169014086E-2</v>
      </c>
      <c r="AH67" s="75"/>
      <c r="AI67" s="75"/>
      <c r="AJ67" s="397"/>
      <c r="AK67" s="135"/>
      <c r="AL67" s="135"/>
      <c r="AM67" s="135"/>
      <c r="AN67" s="135"/>
      <c r="AO67" s="135"/>
      <c r="AP67" s="135"/>
      <c r="AQ67" s="135"/>
    </row>
    <row r="68" spans="1:54" s="387" customFormat="1" x14ac:dyDescent="0.25">
      <c r="A68" s="398"/>
      <c r="B68" s="399"/>
      <c r="C68" s="399"/>
      <c r="D68" s="399"/>
      <c r="E68" s="399"/>
      <c r="F68" s="399"/>
      <c r="G68" s="399"/>
      <c r="H68" s="399"/>
      <c r="I68" s="399"/>
      <c r="J68" s="399"/>
      <c r="K68" s="399"/>
      <c r="L68" s="399"/>
      <c r="M68" s="399"/>
      <c r="N68" s="399"/>
      <c r="O68" s="399"/>
      <c r="P68" s="399"/>
      <c r="Q68" s="399"/>
      <c r="R68" s="399"/>
      <c r="S68" s="399"/>
      <c r="T68" s="399"/>
      <c r="U68" s="399"/>
      <c r="V68" s="399"/>
      <c r="W68" s="399"/>
      <c r="X68" s="399"/>
      <c r="Y68" s="399"/>
      <c r="Z68" s="399"/>
      <c r="AA68" s="399"/>
      <c r="AB68" s="399"/>
      <c r="AC68" s="399"/>
      <c r="AD68" s="399"/>
      <c r="AE68" s="399"/>
      <c r="AF68" s="399"/>
      <c r="AG68" s="399"/>
      <c r="AH68" s="399"/>
      <c r="AI68" s="399"/>
      <c r="AJ68" s="400"/>
      <c r="AK68" s="359"/>
      <c r="AL68" s="359"/>
      <c r="AM68" s="359"/>
      <c r="AN68" s="359"/>
      <c r="AO68" s="359"/>
      <c r="AP68" s="359"/>
      <c r="AQ68" s="359"/>
    </row>
    <row r="69" spans="1:54" s="10" customFormat="1" x14ac:dyDescent="0.25">
      <c r="A69" s="48"/>
      <c r="B69" s="48"/>
      <c r="C69" s="48"/>
      <c r="D69" s="48"/>
      <c r="E69" s="359"/>
      <c r="F69" s="359"/>
      <c r="G69" s="359"/>
      <c r="H69" s="359"/>
      <c r="I69" s="359"/>
      <c r="J69" s="359"/>
      <c r="K69" s="359"/>
      <c r="L69" s="359"/>
      <c r="M69" s="359"/>
      <c r="N69" s="359"/>
      <c r="O69" s="359"/>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row>
    <row r="70" spans="1:54" ht="15" customHeight="1" x14ac:dyDescent="0.25">
      <c r="A70" s="449" t="s">
        <v>115</v>
      </c>
      <c r="B70" s="450"/>
      <c r="C70" s="450"/>
      <c r="D70" s="450"/>
      <c r="E70" s="450"/>
      <c r="F70" s="450"/>
      <c r="G70" s="450"/>
      <c r="H70" s="450"/>
      <c r="I70" s="450"/>
      <c r="J70" s="450"/>
      <c r="K70" s="450"/>
      <c r="L70" s="450"/>
      <c r="M70" s="450"/>
      <c r="N70" s="450"/>
      <c r="O70" s="450"/>
      <c r="P70" s="450"/>
      <c r="Q70" s="450"/>
      <c r="R70" s="450"/>
      <c r="S70" s="450"/>
      <c r="T70" s="450"/>
      <c r="U70" s="450"/>
      <c r="V70" s="450"/>
      <c r="W70" s="450"/>
      <c r="X70" s="450"/>
      <c r="Y70" s="450"/>
      <c r="Z70" s="450"/>
      <c r="AA70" s="450"/>
      <c r="AB70" s="450"/>
      <c r="AC70" s="450"/>
      <c r="AD70" s="450"/>
      <c r="AE70" s="450"/>
      <c r="AF70" s="450"/>
      <c r="AG70" s="465" t="s">
        <v>54</v>
      </c>
      <c r="AH70" s="466"/>
      <c r="AI70" s="466"/>
      <c r="AJ70" s="467"/>
      <c r="AK70" s="11"/>
      <c r="AL70" s="11"/>
      <c r="AM70" s="11"/>
      <c r="AN70" s="11"/>
      <c r="AO70" s="11"/>
      <c r="AP70" s="11"/>
      <c r="AQ70" s="11"/>
      <c r="AR70" s="12"/>
      <c r="AS70" s="12"/>
    </row>
    <row r="71" spans="1:54" s="36" customFormat="1" ht="75" x14ac:dyDescent="0.25">
      <c r="A71" s="13" t="s">
        <v>0</v>
      </c>
      <c r="B71" s="14" t="s">
        <v>1</v>
      </c>
      <c r="C71" s="14" t="s">
        <v>72</v>
      </c>
      <c r="D71" s="14" t="s">
        <v>73</v>
      </c>
      <c r="E71" s="15" t="s">
        <v>74</v>
      </c>
      <c r="F71" s="15" t="s">
        <v>75</v>
      </c>
      <c r="G71" s="15" t="s">
        <v>76</v>
      </c>
      <c r="H71" s="15" t="s">
        <v>77</v>
      </c>
      <c r="I71" s="14" t="s">
        <v>7</v>
      </c>
      <c r="J71" s="14" t="s">
        <v>8</v>
      </c>
      <c r="K71" s="15" t="s">
        <v>9</v>
      </c>
      <c r="L71" s="15" t="s">
        <v>10</v>
      </c>
      <c r="M71" s="15" t="s">
        <v>61</v>
      </c>
      <c r="N71" s="15" t="s">
        <v>11</v>
      </c>
      <c r="O71" s="14" t="s">
        <v>12</v>
      </c>
      <c r="P71" s="14" t="s">
        <v>13</v>
      </c>
      <c r="Q71" s="15" t="s">
        <v>14</v>
      </c>
      <c r="R71" s="15" t="s">
        <v>15</v>
      </c>
      <c r="S71" s="15" t="s">
        <v>62</v>
      </c>
      <c r="T71" s="15" t="s">
        <v>16</v>
      </c>
      <c r="U71" s="14" t="s">
        <v>17</v>
      </c>
      <c r="V71" s="14" t="s">
        <v>18</v>
      </c>
      <c r="W71" s="15" t="s">
        <v>19</v>
      </c>
      <c r="X71" s="15" t="s">
        <v>20</v>
      </c>
      <c r="Y71" s="15" t="s">
        <v>63</v>
      </c>
      <c r="Z71" s="15" t="s">
        <v>21</v>
      </c>
      <c r="AA71" s="14" t="s">
        <v>22</v>
      </c>
      <c r="AB71" s="14" t="s">
        <v>23</v>
      </c>
      <c r="AC71" s="15" t="s">
        <v>24</v>
      </c>
      <c r="AD71" s="15" t="s">
        <v>25</v>
      </c>
      <c r="AE71" s="15" t="s">
        <v>64</v>
      </c>
      <c r="AF71" s="15" t="s">
        <v>26</v>
      </c>
      <c r="AG71" s="17" t="s">
        <v>65</v>
      </c>
      <c r="AH71" s="17" t="s">
        <v>66</v>
      </c>
      <c r="AI71" s="17" t="s">
        <v>67</v>
      </c>
      <c r="AJ71" s="17" t="s">
        <v>29</v>
      </c>
      <c r="AK71" s="14" t="s">
        <v>30</v>
      </c>
      <c r="AL71" s="14" t="s">
        <v>78</v>
      </c>
      <c r="AM71" s="14" t="s">
        <v>79</v>
      </c>
      <c r="AN71" s="15" t="s">
        <v>33</v>
      </c>
      <c r="AO71" s="15" t="s">
        <v>51</v>
      </c>
      <c r="AP71" s="15" t="s">
        <v>80</v>
      </c>
      <c r="AQ71" s="15" t="s">
        <v>34</v>
      </c>
      <c r="AR71" s="35"/>
      <c r="AS71" s="35"/>
    </row>
    <row r="72" spans="1:54" x14ac:dyDescent="0.25">
      <c r="A72" s="37" t="s">
        <v>81</v>
      </c>
      <c r="B72" s="23">
        <v>5912</v>
      </c>
      <c r="C72" s="23">
        <v>5567</v>
      </c>
      <c r="D72" s="23">
        <v>345</v>
      </c>
      <c r="E72" s="23">
        <v>4</v>
      </c>
      <c r="F72" s="23">
        <v>27</v>
      </c>
      <c r="G72" s="23">
        <v>88</v>
      </c>
      <c r="H72" s="23">
        <v>226</v>
      </c>
      <c r="I72" s="23">
        <v>5790</v>
      </c>
      <c r="J72" s="23">
        <v>122</v>
      </c>
      <c r="K72" s="23">
        <v>2</v>
      </c>
      <c r="L72" s="23">
        <v>24</v>
      </c>
      <c r="M72" s="23">
        <v>73</v>
      </c>
      <c r="N72" s="23">
        <v>23</v>
      </c>
      <c r="O72" s="23">
        <v>5799</v>
      </c>
      <c r="P72" s="23">
        <v>113</v>
      </c>
      <c r="Q72" s="23">
        <v>4</v>
      </c>
      <c r="R72" s="23">
        <v>22</v>
      </c>
      <c r="S72" s="23">
        <v>66</v>
      </c>
      <c r="T72" s="23">
        <v>21</v>
      </c>
      <c r="U72" s="23">
        <v>5757</v>
      </c>
      <c r="V72" s="23">
        <v>155</v>
      </c>
      <c r="W72" s="23">
        <v>6</v>
      </c>
      <c r="X72" s="23">
        <v>23</v>
      </c>
      <c r="Y72" s="23">
        <v>95</v>
      </c>
      <c r="Z72" s="23">
        <v>31</v>
      </c>
      <c r="AA72" s="23">
        <v>5746</v>
      </c>
      <c r="AB72" s="23">
        <v>166</v>
      </c>
      <c r="AC72" s="23">
        <v>4</v>
      </c>
      <c r="AD72" s="23">
        <v>26</v>
      </c>
      <c r="AE72" s="23">
        <v>107</v>
      </c>
      <c r="AF72" s="23">
        <v>29</v>
      </c>
      <c r="AG72" s="23">
        <v>11</v>
      </c>
      <c r="AH72" s="23">
        <v>32</v>
      </c>
      <c r="AI72" s="23">
        <v>165</v>
      </c>
      <c r="AJ72" s="23">
        <v>268</v>
      </c>
      <c r="AK72" s="38" t="s">
        <v>36</v>
      </c>
      <c r="AL72" s="38" t="s">
        <v>36</v>
      </c>
      <c r="AM72" s="38" t="s">
        <v>36</v>
      </c>
      <c r="AN72" s="38" t="s">
        <v>36</v>
      </c>
      <c r="AO72" s="38" t="s">
        <v>36</v>
      </c>
      <c r="AP72" s="38" t="s">
        <v>36</v>
      </c>
      <c r="AQ72" s="38" t="s">
        <v>36</v>
      </c>
      <c r="AR72" s="12"/>
      <c r="AS72" s="12"/>
    </row>
    <row r="73" spans="1:54" x14ac:dyDescent="0.25">
      <c r="A73" s="37" t="s">
        <v>82</v>
      </c>
      <c r="B73" s="23">
        <v>670</v>
      </c>
      <c r="C73" s="23">
        <v>578</v>
      </c>
      <c r="D73" s="23">
        <v>92</v>
      </c>
      <c r="E73" s="23">
        <v>1</v>
      </c>
      <c r="F73" s="23">
        <v>5</v>
      </c>
      <c r="G73" s="23">
        <v>37</v>
      </c>
      <c r="H73" s="23">
        <v>49</v>
      </c>
      <c r="I73" s="23">
        <v>603</v>
      </c>
      <c r="J73" s="23">
        <v>67</v>
      </c>
      <c r="K73" s="23">
        <v>1</v>
      </c>
      <c r="L73" s="23">
        <v>4</v>
      </c>
      <c r="M73" s="23">
        <v>37</v>
      </c>
      <c r="N73" s="23">
        <v>25</v>
      </c>
      <c r="O73" s="23">
        <v>606</v>
      </c>
      <c r="P73" s="23">
        <v>64</v>
      </c>
      <c r="Q73" s="23">
        <v>1</v>
      </c>
      <c r="R73" s="23">
        <v>5</v>
      </c>
      <c r="S73" s="23">
        <v>34</v>
      </c>
      <c r="T73" s="23">
        <v>24</v>
      </c>
      <c r="U73" s="23">
        <v>599</v>
      </c>
      <c r="V73" s="23">
        <v>71</v>
      </c>
      <c r="W73" s="23">
        <v>0</v>
      </c>
      <c r="X73" s="23">
        <v>5</v>
      </c>
      <c r="Y73" s="23">
        <v>43</v>
      </c>
      <c r="Z73" s="23">
        <v>23</v>
      </c>
      <c r="AA73" s="23">
        <v>603</v>
      </c>
      <c r="AB73" s="23">
        <v>67</v>
      </c>
      <c r="AC73" s="23">
        <v>0</v>
      </c>
      <c r="AD73" s="23">
        <v>4</v>
      </c>
      <c r="AE73" s="23">
        <v>33</v>
      </c>
      <c r="AF73" s="23">
        <v>30</v>
      </c>
      <c r="AG73" s="23">
        <v>2</v>
      </c>
      <c r="AH73" s="23">
        <v>7</v>
      </c>
      <c r="AI73" s="23">
        <v>52</v>
      </c>
      <c r="AJ73" s="23">
        <v>69</v>
      </c>
      <c r="AK73" s="23">
        <v>61</v>
      </c>
      <c r="AL73" s="23">
        <v>54</v>
      </c>
      <c r="AM73" s="23">
        <v>7</v>
      </c>
      <c r="AN73" s="23">
        <v>0</v>
      </c>
      <c r="AO73" s="23">
        <v>1</v>
      </c>
      <c r="AP73" s="23">
        <v>3</v>
      </c>
      <c r="AQ73" s="23">
        <v>3</v>
      </c>
      <c r="AR73" s="12"/>
      <c r="AS73" s="12"/>
    </row>
    <row r="74" spans="1:54" x14ac:dyDescent="0.25">
      <c r="A74" s="39" t="s">
        <v>83</v>
      </c>
      <c r="B74" s="40">
        <v>6582</v>
      </c>
      <c r="C74" s="41">
        <v>6145</v>
      </c>
      <c r="D74" s="41">
        <v>437</v>
      </c>
      <c r="E74" s="41">
        <v>5</v>
      </c>
      <c r="F74" s="41">
        <v>32</v>
      </c>
      <c r="G74" s="41">
        <v>125</v>
      </c>
      <c r="H74" s="41">
        <v>275</v>
      </c>
      <c r="I74" s="41">
        <v>6393</v>
      </c>
      <c r="J74" s="41">
        <v>189</v>
      </c>
      <c r="K74" s="41">
        <v>3</v>
      </c>
      <c r="L74" s="41">
        <v>28</v>
      </c>
      <c r="M74" s="41">
        <v>110</v>
      </c>
      <c r="N74" s="41">
        <v>48</v>
      </c>
      <c r="O74" s="41">
        <v>6405</v>
      </c>
      <c r="P74" s="41">
        <v>177</v>
      </c>
      <c r="Q74" s="41">
        <v>5</v>
      </c>
      <c r="R74" s="41">
        <v>27</v>
      </c>
      <c r="S74" s="41">
        <v>100</v>
      </c>
      <c r="T74" s="41">
        <v>45</v>
      </c>
      <c r="U74" s="41">
        <v>6356</v>
      </c>
      <c r="V74" s="41">
        <v>226</v>
      </c>
      <c r="W74" s="41">
        <v>6</v>
      </c>
      <c r="X74" s="41">
        <v>28</v>
      </c>
      <c r="Y74" s="41">
        <v>138</v>
      </c>
      <c r="Z74" s="41">
        <v>54</v>
      </c>
      <c r="AA74" s="41">
        <v>6349</v>
      </c>
      <c r="AB74" s="41">
        <v>233</v>
      </c>
      <c r="AC74" s="41">
        <v>4</v>
      </c>
      <c r="AD74" s="41">
        <v>30</v>
      </c>
      <c r="AE74" s="41">
        <v>140</v>
      </c>
      <c r="AF74" s="41">
        <v>59</v>
      </c>
      <c r="AG74" s="41">
        <v>13</v>
      </c>
      <c r="AH74" s="41">
        <v>39</v>
      </c>
      <c r="AI74" s="41">
        <v>217</v>
      </c>
      <c r="AJ74" s="41">
        <v>337</v>
      </c>
      <c r="AK74" s="41">
        <v>61</v>
      </c>
      <c r="AL74" s="41">
        <v>54</v>
      </c>
      <c r="AM74" s="41">
        <v>7</v>
      </c>
      <c r="AN74" s="41">
        <v>0</v>
      </c>
      <c r="AO74" s="41">
        <v>1</v>
      </c>
      <c r="AP74" s="41">
        <v>3</v>
      </c>
      <c r="AQ74" s="41">
        <v>3</v>
      </c>
      <c r="AR74" s="42"/>
      <c r="AS74" s="42"/>
    </row>
    <row r="75" spans="1:54" s="31" customFormat="1" x14ac:dyDescent="0.25">
      <c r="A75" s="239" t="s">
        <v>84</v>
      </c>
      <c r="B75" s="28">
        <f>1-(AG74+AH74+AI74+AJ74)/B74</f>
        <v>0.9079307201458523</v>
      </c>
      <c r="C75" s="29">
        <v>0.93360680644181104</v>
      </c>
      <c r="D75" s="29">
        <v>6.6393193558188998E-2</v>
      </c>
      <c r="E75" s="29"/>
      <c r="F75" s="29"/>
      <c r="G75" s="29"/>
      <c r="H75" s="29"/>
      <c r="I75" s="29">
        <v>0.97128532360984499</v>
      </c>
      <c r="J75" s="29">
        <v>2.8714676390154969E-2</v>
      </c>
      <c r="K75" s="29"/>
      <c r="L75" s="29"/>
      <c r="M75" s="29"/>
      <c r="N75" s="29"/>
      <c r="O75" s="29">
        <v>0.97310847766636277</v>
      </c>
      <c r="P75" s="29">
        <v>2.6891522333637192E-2</v>
      </c>
      <c r="Q75" s="29"/>
      <c r="R75" s="29"/>
      <c r="S75" s="29"/>
      <c r="T75" s="29"/>
      <c r="U75" s="29">
        <v>0.96566393193558187</v>
      </c>
      <c r="V75" s="29">
        <v>3.4336068064418107E-2</v>
      </c>
      <c r="W75" s="29"/>
      <c r="X75" s="29"/>
      <c r="Y75" s="29"/>
      <c r="Z75" s="29"/>
      <c r="AA75" s="29">
        <v>0.96460042540261315</v>
      </c>
      <c r="AB75" s="29">
        <v>3.539957459738681E-2</v>
      </c>
      <c r="AC75" s="29"/>
      <c r="AD75" s="29"/>
      <c r="AE75" s="29"/>
      <c r="AF75" s="29"/>
      <c r="AG75" s="29">
        <v>1.9750835612275903E-3</v>
      </c>
      <c r="AH75" s="29">
        <v>5.9252506836827709E-3</v>
      </c>
      <c r="AI75" s="29">
        <v>3.2968702522029776E-2</v>
      </c>
      <c r="AJ75" s="29">
        <v>5.1200243087207532E-2</v>
      </c>
      <c r="AK75" s="29"/>
      <c r="AL75" s="29">
        <f>AL74/AK74</f>
        <v>0.88524590163934425</v>
      </c>
      <c r="AM75" s="29">
        <f>AM74/AK74</f>
        <v>0.11475409836065574</v>
      </c>
      <c r="AN75" s="29"/>
      <c r="AO75" s="29"/>
      <c r="AP75" s="29"/>
      <c r="AQ75" s="29"/>
      <c r="AR75" s="30"/>
      <c r="AS75" s="30"/>
    </row>
    <row r="76" spans="1:54" s="31" customFormat="1" x14ac:dyDescent="0.25">
      <c r="A76" s="240"/>
      <c r="B76" s="241"/>
      <c r="C76" s="241"/>
      <c r="D76" s="241"/>
      <c r="E76" s="241"/>
      <c r="F76" s="241"/>
      <c r="G76" s="241"/>
      <c r="H76" s="241"/>
      <c r="I76" s="241"/>
      <c r="J76" s="241"/>
      <c r="K76" s="241"/>
      <c r="L76" s="241"/>
      <c r="M76" s="241"/>
      <c r="N76" s="241"/>
      <c r="O76" s="241"/>
      <c r="P76" s="241"/>
      <c r="Q76" s="241"/>
      <c r="R76" s="241"/>
      <c r="S76" s="241"/>
      <c r="T76" s="241"/>
      <c r="U76" s="241"/>
      <c r="V76" s="241"/>
      <c r="W76" s="241"/>
      <c r="X76" s="241"/>
      <c r="Y76" s="241"/>
      <c r="Z76" s="241"/>
      <c r="AA76" s="241"/>
      <c r="AB76" s="241"/>
      <c r="AC76" s="241"/>
      <c r="AD76" s="241"/>
      <c r="AE76" s="241"/>
      <c r="AF76" s="241"/>
      <c r="AG76" s="241"/>
      <c r="AH76" s="241"/>
      <c r="AI76" s="241"/>
      <c r="AJ76" s="241"/>
      <c r="AK76" s="241"/>
      <c r="AL76" s="241"/>
      <c r="AM76" s="241"/>
      <c r="AN76" s="241"/>
      <c r="AO76" s="241"/>
      <c r="AP76" s="241"/>
      <c r="AQ76" s="241"/>
      <c r="AR76" s="30"/>
      <c r="AS76" s="30"/>
    </row>
    <row r="77" spans="1:54" s="9" customFormat="1" x14ac:dyDescent="0.25">
      <c r="A77" s="111" t="s">
        <v>116</v>
      </c>
      <c r="B77" s="191">
        <v>6001</v>
      </c>
      <c r="C77" s="191">
        <v>5785</v>
      </c>
      <c r="D77" s="191">
        <v>216</v>
      </c>
      <c r="E77" s="191">
        <v>7</v>
      </c>
      <c r="F77" s="191">
        <v>30</v>
      </c>
      <c r="G77" s="191">
        <v>119</v>
      </c>
      <c r="H77" s="191">
        <v>60</v>
      </c>
      <c r="I77" s="191">
        <v>5856</v>
      </c>
      <c r="J77" s="191">
        <v>145</v>
      </c>
      <c r="K77" s="191">
        <v>3</v>
      </c>
      <c r="L77" s="191">
        <v>26</v>
      </c>
      <c r="M77" s="191">
        <v>95</v>
      </c>
      <c r="N77" s="191">
        <v>21</v>
      </c>
      <c r="O77" s="191">
        <v>5858</v>
      </c>
      <c r="P77" s="191">
        <v>143</v>
      </c>
      <c r="Q77" s="191">
        <v>6</v>
      </c>
      <c r="R77" s="191">
        <v>27</v>
      </c>
      <c r="S77" s="191">
        <v>95</v>
      </c>
      <c r="T77" s="191">
        <v>15</v>
      </c>
      <c r="U77" s="191">
        <v>5834</v>
      </c>
      <c r="V77" s="191">
        <v>167</v>
      </c>
      <c r="W77" s="191">
        <v>2</v>
      </c>
      <c r="X77" s="191">
        <v>24</v>
      </c>
      <c r="Y77" s="191">
        <v>113</v>
      </c>
      <c r="Z77" s="191">
        <v>28</v>
      </c>
      <c r="AA77" s="191">
        <v>5800</v>
      </c>
      <c r="AB77" s="191">
        <v>201</v>
      </c>
      <c r="AC77" s="191">
        <v>9</v>
      </c>
      <c r="AD77" s="191">
        <v>25</v>
      </c>
      <c r="AE77" s="191">
        <v>133</v>
      </c>
      <c r="AF77" s="191">
        <v>34</v>
      </c>
      <c r="AG77" s="191">
        <v>14</v>
      </c>
      <c r="AH77" s="191">
        <v>32</v>
      </c>
      <c r="AI77" s="191">
        <v>194</v>
      </c>
      <c r="AJ77" s="191">
        <v>103</v>
      </c>
      <c r="AK77" s="38" t="s">
        <v>36</v>
      </c>
      <c r="AL77" s="38" t="s">
        <v>36</v>
      </c>
      <c r="AM77" s="38" t="s">
        <v>36</v>
      </c>
      <c r="AN77" s="38" t="s">
        <v>36</v>
      </c>
      <c r="AO77" s="38" t="s">
        <v>36</v>
      </c>
      <c r="AP77" s="38" t="s">
        <v>36</v>
      </c>
      <c r="AQ77" s="38" t="s">
        <v>36</v>
      </c>
    </row>
    <row r="78" spans="1:54" s="9" customFormat="1" x14ac:dyDescent="0.25">
      <c r="A78" s="111" t="s">
        <v>117</v>
      </c>
      <c r="B78" s="191">
        <v>724</v>
      </c>
      <c r="C78" s="191">
        <v>645</v>
      </c>
      <c r="D78" s="191">
        <v>79</v>
      </c>
      <c r="E78" s="191">
        <v>3</v>
      </c>
      <c r="F78" s="191">
        <v>39</v>
      </c>
      <c r="G78" s="191">
        <v>37</v>
      </c>
      <c r="H78" s="191">
        <v>663</v>
      </c>
      <c r="I78" s="191">
        <v>61</v>
      </c>
      <c r="J78" s="191">
        <v>2</v>
      </c>
      <c r="K78" s="191">
        <v>35</v>
      </c>
      <c r="L78" s="191">
        <v>24</v>
      </c>
      <c r="M78" s="191">
        <v>667</v>
      </c>
      <c r="N78" s="191">
        <v>57</v>
      </c>
      <c r="O78" s="191">
        <v>4</v>
      </c>
      <c r="P78" s="191">
        <v>33</v>
      </c>
      <c r="Q78" s="191">
        <v>20</v>
      </c>
      <c r="R78" s="191">
        <v>657</v>
      </c>
      <c r="S78" s="191">
        <v>67</v>
      </c>
      <c r="T78" s="191">
        <v>1</v>
      </c>
      <c r="U78" s="191">
        <v>42</v>
      </c>
      <c r="V78" s="191">
        <v>24</v>
      </c>
      <c r="W78" s="191">
        <v>663</v>
      </c>
      <c r="X78" s="191">
        <v>61</v>
      </c>
      <c r="Y78" s="191">
        <v>3</v>
      </c>
      <c r="Z78" s="191">
        <v>32</v>
      </c>
      <c r="AA78" s="191">
        <v>26</v>
      </c>
      <c r="AB78" s="191">
        <v>5</v>
      </c>
      <c r="AC78" s="191">
        <v>49</v>
      </c>
      <c r="AD78" s="191">
        <v>45</v>
      </c>
      <c r="AE78" s="191">
        <v>71</v>
      </c>
      <c r="AF78" s="191">
        <v>67</v>
      </c>
      <c r="AG78" s="191">
        <v>4</v>
      </c>
      <c r="AH78" s="191">
        <v>1</v>
      </c>
      <c r="AI78" s="191">
        <v>0</v>
      </c>
      <c r="AJ78" s="191">
        <v>3</v>
      </c>
      <c r="AK78" s="191">
        <v>70</v>
      </c>
      <c r="AL78" s="191">
        <v>69</v>
      </c>
      <c r="AM78" s="191">
        <v>1</v>
      </c>
      <c r="AN78" s="191">
        <v>0</v>
      </c>
      <c r="AO78" s="191">
        <v>0</v>
      </c>
      <c r="AP78" s="191">
        <v>0</v>
      </c>
      <c r="AQ78" s="191">
        <v>1</v>
      </c>
      <c r="AR78" s="242"/>
      <c r="AS78" s="242"/>
      <c r="AT78" s="242"/>
      <c r="AU78" s="242"/>
      <c r="AV78" s="243"/>
      <c r="AW78" s="243"/>
      <c r="AX78" s="243"/>
      <c r="AY78" s="243"/>
      <c r="AZ78" s="243"/>
      <c r="BA78" s="243"/>
      <c r="BB78" s="243"/>
    </row>
    <row r="79" spans="1:54" s="9" customFormat="1" x14ac:dyDescent="0.25">
      <c r="A79" s="111" t="s">
        <v>118</v>
      </c>
      <c r="B79" s="244">
        <f>B77+B78</f>
        <v>6725</v>
      </c>
      <c r="C79" s="244">
        <f t="shared" ref="C79:AJ79" si="9">C77+C78</f>
        <v>6430</v>
      </c>
      <c r="D79" s="244">
        <f t="shared" si="9"/>
        <v>295</v>
      </c>
      <c r="E79" s="244">
        <f t="shared" si="9"/>
        <v>10</v>
      </c>
      <c r="F79" s="244">
        <f t="shared" si="9"/>
        <v>69</v>
      </c>
      <c r="G79" s="244">
        <f t="shared" si="9"/>
        <v>156</v>
      </c>
      <c r="H79" s="244">
        <f t="shared" si="9"/>
        <v>723</v>
      </c>
      <c r="I79" s="244">
        <f t="shared" si="9"/>
        <v>5917</v>
      </c>
      <c r="J79" s="244">
        <f t="shared" si="9"/>
        <v>147</v>
      </c>
      <c r="K79" s="244">
        <f t="shared" si="9"/>
        <v>38</v>
      </c>
      <c r="L79" s="244">
        <f t="shared" si="9"/>
        <v>50</v>
      </c>
      <c r="M79" s="244">
        <f t="shared" si="9"/>
        <v>762</v>
      </c>
      <c r="N79" s="244">
        <f t="shared" si="9"/>
        <v>78</v>
      </c>
      <c r="O79" s="244">
        <f t="shared" si="9"/>
        <v>5862</v>
      </c>
      <c r="P79" s="244">
        <f t="shared" si="9"/>
        <v>176</v>
      </c>
      <c r="Q79" s="244">
        <f t="shared" si="9"/>
        <v>26</v>
      </c>
      <c r="R79" s="244">
        <f t="shared" si="9"/>
        <v>684</v>
      </c>
      <c r="S79" s="244">
        <f t="shared" si="9"/>
        <v>162</v>
      </c>
      <c r="T79" s="244">
        <f t="shared" si="9"/>
        <v>16</v>
      </c>
      <c r="U79" s="244">
        <f t="shared" si="9"/>
        <v>5876</v>
      </c>
      <c r="V79" s="244">
        <f t="shared" si="9"/>
        <v>191</v>
      </c>
      <c r="W79" s="244">
        <f t="shared" si="9"/>
        <v>665</v>
      </c>
      <c r="X79" s="244">
        <f t="shared" si="9"/>
        <v>85</v>
      </c>
      <c r="Y79" s="244">
        <f t="shared" si="9"/>
        <v>116</v>
      </c>
      <c r="Z79" s="244">
        <f t="shared" si="9"/>
        <v>60</v>
      </c>
      <c r="AA79" s="244">
        <f t="shared" si="9"/>
        <v>5826</v>
      </c>
      <c r="AB79" s="244">
        <f t="shared" si="9"/>
        <v>206</v>
      </c>
      <c r="AC79" s="244">
        <f t="shared" si="9"/>
        <v>58</v>
      </c>
      <c r="AD79" s="244">
        <f t="shared" si="9"/>
        <v>70</v>
      </c>
      <c r="AE79" s="244">
        <f t="shared" si="9"/>
        <v>204</v>
      </c>
      <c r="AF79" s="244">
        <f t="shared" si="9"/>
        <v>101</v>
      </c>
      <c r="AG79" s="244">
        <f t="shared" si="9"/>
        <v>18</v>
      </c>
      <c r="AH79" s="244">
        <f t="shared" si="9"/>
        <v>33</v>
      </c>
      <c r="AI79" s="244">
        <f t="shared" si="9"/>
        <v>194</v>
      </c>
      <c r="AJ79" s="244">
        <f t="shared" si="9"/>
        <v>106</v>
      </c>
      <c r="AK79" s="244">
        <v>70</v>
      </c>
      <c r="AL79" s="244">
        <v>69</v>
      </c>
      <c r="AM79" s="244">
        <v>1</v>
      </c>
      <c r="AN79" s="244">
        <v>0</v>
      </c>
      <c r="AO79" s="244">
        <v>0</v>
      </c>
      <c r="AP79" s="244">
        <v>0</v>
      </c>
      <c r="AQ79" s="244">
        <v>1</v>
      </c>
    </row>
    <row r="80" spans="1:54" s="238" customFormat="1" x14ac:dyDescent="0.25">
      <c r="A80" s="196" t="s">
        <v>119</v>
      </c>
      <c r="B80" s="245">
        <f>1-(AG79+AH79+AI79+AJ79)/B79</f>
        <v>0.94780669144981411</v>
      </c>
      <c r="C80" s="75">
        <f>C79/B79</f>
        <v>0.95613382899628252</v>
      </c>
      <c r="D80" s="75">
        <f>D79/B79</f>
        <v>4.3866171003717473E-2</v>
      </c>
      <c r="E80" s="75"/>
      <c r="F80" s="75"/>
      <c r="G80" s="75"/>
      <c r="H80" s="75"/>
      <c r="I80" s="75">
        <f>I79/B79</f>
        <v>0.87985130111524168</v>
      </c>
      <c r="J80" s="75">
        <f>J79/B79</f>
        <v>2.1858736059479553E-2</v>
      </c>
      <c r="K80" s="75"/>
      <c r="L80" s="75"/>
      <c r="M80" s="75"/>
      <c r="N80" s="75"/>
      <c r="O80" s="75">
        <f>O79/B79</f>
        <v>0.87167286245353159</v>
      </c>
      <c r="P80" s="75">
        <f>P79/B79</f>
        <v>2.6171003717472118E-2</v>
      </c>
      <c r="Q80" s="75"/>
      <c r="R80" s="75"/>
      <c r="S80" s="75"/>
      <c r="T80" s="75"/>
      <c r="U80" s="75">
        <f>U79/B79</f>
        <v>0.8737546468401487</v>
      </c>
      <c r="V80" s="75">
        <f>V79/B79</f>
        <v>2.8401486988847584E-2</v>
      </c>
      <c r="W80" s="75"/>
      <c r="X80" s="75"/>
      <c r="Y80" s="75"/>
      <c r="Z80" s="75"/>
      <c r="AA80" s="75">
        <f>AA79/B79</f>
        <v>0.86631970260223046</v>
      </c>
      <c r="AB80" s="75">
        <f>AB79/B79</f>
        <v>3.0631970260223049E-2</v>
      </c>
      <c r="AC80" s="75"/>
      <c r="AD80" s="75"/>
      <c r="AE80" s="75"/>
      <c r="AF80" s="75"/>
      <c r="AG80" s="75">
        <f>AG79/B79</f>
        <v>2.6765799256505576E-3</v>
      </c>
      <c r="AH80" s="75">
        <f>AH79/B79</f>
        <v>4.9070631970260219E-3</v>
      </c>
      <c r="AI80" s="75">
        <f>AI79/B79</f>
        <v>2.8847583643122676E-2</v>
      </c>
      <c r="AJ80" s="75">
        <f>AJ79/B79</f>
        <v>1.5762081784386615E-2</v>
      </c>
      <c r="AK80" s="75"/>
      <c r="AL80" s="75">
        <f>AL79/AK79</f>
        <v>0.98571428571428577</v>
      </c>
      <c r="AM80" s="75">
        <f>AM79/AK79</f>
        <v>1.4285714285714285E-2</v>
      </c>
      <c r="AN80" s="75"/>
      <c r="AO80" s="75"/>
      <c r="AP80" s="75"/>
      <c r="AQ80" s="75"/>
    </row>
    <row r="81" spans="1:45" s="10" customFormat="1" x14ac:dyDescent="0.25">
      <c r="A81" s="246"/>
      <c r="B81" s="190"/>
      <c r="C81" s="200"/>
      <c r="D81" s="190"/>
      <c r="E81" s="201"/>
      <c r="F81" s="201"/>
      <c r="G81" s="201"/>
      <c r="H81" s="201"/>
      <c r="I81" s="201"/>
      <c r="J81" s="81"/>
      <c r="K81" s="201"/>
      <c r="L81" s="81"/>
      <c r="M81" s="201"/>
      <c r="N81" s="81"/>
      <c r="O81" s="201"/>
      <c r="P81" s="201"/>
      <c r="Q81" s="81"/>
      <c r="R81" s="201"/>
      <c r="S81" s="81"/>
      <c r="T81" s="201"/>
      <c r="U81" s="81"/>
      <c r="V81" s="201"/>
      <c r="W81" s="81"/>
      <c r="X81" s="201"/>
      <c r="Y81" s="81"/>
      <c r="Z81" s="201"/>
      <c r="AA81" s="81"/>
      <c r="AB81" s="201"/>
      <c r="AC81" s="201"/>
      <c r="AD81" s="81"/>
      <c r="AE81" s="201"/>
      <c r="AF81" s="81"/>
      <c r="AG81" s="201"/>
      <c r="AH81" s="201"/>
      <c r="AI81" s="201"/>
      <c r="AJ81" s="201"/>
      <c r="AK81" s="241"/>
      <c r="AL81" s="241"/>
      <c r="AM81" s="241"/>
      <c r="AN81" s="241"/>
      <c r="AO81" s="241"/>
      <c r="AP81" s="241"/>
      <c r="AQ81" s="247"/>
    </row>
    <row r="82" spans="1:45" s="10" customFormat="1" x14ac:dyDescent="0.25">
      <c r="A82" s="48"/>
      <c r="B82" s="48"/>
      <c r="C82" s="48"/>
      <c r="D82" s="48"/>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row>
    <row r="83" spans="1:45" s="55" customFormat="1" x14ac:dyDescent="0.25">
      <c r="A83" s="248" t="s">
        <v>120</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249"/>
      <c r="AD83" s="249"/>
      <c r="AE83" s="249"/>
      <c r="AF83" s="249"/>
      <c r="AG83" s="468" t="s">
        <v>54</v>
      </c>
      <c r="AH83" s="469"/>
      <c r="AI83" s="469"/>
      <c r="AJ83" s="469"/>
      <c r="AK83" s="250"/>
      <c r="AL83" s="249"/>
      <c r="AM83" s="249"/>
      <c r="AN83" s="249"/>
      <c r="AO83" s="249"/>
      <c r="AP83" s="249"/>
      <c r="AQ83" s="251"/>
    </row>
    <row r="84" spans="1:45" s="55" customFormat="1" ht="78" customHeight="1" x14ac:dyDescent="0.25">
      <c r="A84" s="51" t="s">
        <v>0</v>
      </c>
      <c r="B84" s="17" t="s">
        <v>1</v>
      </c>
      <c r="C84" s="17" t="s">
        <v>72</v>
      </c>
      <c r="D84" s="17" t="s">
        <v>90</v>
      </c>
      <c r="E84" s="52" t="s">
        <v>91</v>
      </c>
      <c r="F84" s="52" t="s">
        <v>75</v>
      </c>
      <c r="G84" s="52" t="s">
        <v>76</v>
      </c>
      <c r="H84" s="52" t="s">
        <v>77</v>
      </c>
      <c r="I84" s="17" t="s">
        <v>7</v>
      </c>
      <c r="J84" s="17" t="s">
        <v>8</v>
      </c>
      <c r="K84" s="52" t="s">
        <v>9</v>
      </c>
      <c r="L84" s="52" t="s">
        <v>10</v>
      </c>
      <c r="M84" s="52" t="s">
        <v>61</v>
      </c>
      <c r="N84" s="52" t="s">
        <v>11</v>
      </c>
      <c r="O84" s="17" t="s">
        <v>12</v>
      </c>
      <c r="P84" s="17" t="s">
        <v>13</v>
      </c>
      <c r="Q84" s="52" t="s">
        <v>14</v>
      </c>
      <c r="R84" s="52" t="s">
        <v>15</v>
      </c>
      <c r="S84" s="52" t="s">
        <v>62</v>
      </c>
      <c r="T84" s="52" t="s">
        <v>16</v>
      </c>
      <c r="U84" s="17" t="s">
        <v>86</v>
      </c>
      <c r="V84" s="17" t="s">
        <v>87</v>
      </c>
      <c r="W84" s="52" t="s">
        <v>19</v>
      </c>
      <c r="X84" s="52" t="s">
        <v>20</v>
      </c>
      <c r="Y84" s="52" t="s">
        <v>63</v>
      </c>
      <c r="Z84" s="52" t="s">
        <v>21</v>
      </c>
      <c r="AA84" s="17" t="s">
        <v>22</v>
      </c>
      <c r="AB84" s="17" t="s">
        <v>88</v>
      </c>
      <c r="AC84" s="52" t="s">
        <v>24</v>
      </c>
      <c r="AD84" s="52" t="s">
        <v>25</v>
      </c>
      <c r="AE84" s="52" t="s">
        <v>64</v>
      </c>
      <c r="AF84" s="52" t="s">
        <v>26</v>
      </c>
      <c r="AG84" s="17" t="s">
        <v>65</v>
      </c>
      <c r="AH84" s="17" t="s">
        <v>66</v>
      </c>
      <c r="AI84" s="17" t="s">
        <v>67</v>
      </c>
      <c r="AJ84" s="17" t="s">
        <v>29</v>
      </c>
      <c r="AK84" s="17" t="s">
        <v>30</v>
      </c>
      <c r="AL84" s="17" t="s">
        <v>78</v>
      </c>
      <c r="AM84" s="17" t="s">
        <v>92</v>
      </c>
      <c r="AN84" s="85" t="s">
        <v>93</v>
      </c>
      <c r="AO84" s="85" t="s">
        <v>94</v>
      </c>
      <c r="AP84" s="85" t="s">
        <v>95</v>
      </c>
      <c r="AQ84" s="85" t="s">
        <v>96</v>
      </c>
    </row>
    <row r="85" spans="1:45" s="55" customFormat="1" x14ac:dyDescent="0.25">
      <c r="A85" s="37" t="s">
        <v>81</v>
      </c>
      <c r="B85" s="64">
        <v>6054</v>
      </c>
      <c r="C85" s="64">
        <v>5658</v>
      </c>
      <c r="D85" s="64">
        <v>396</v>
      </c>
      <c r="E85" s="64">
        <v>9</v>
      </c>
      <c r="F85" s="64">
        <v>4</v>
      </c>
      <c r="G85" s="64">
        <v>135</v>
      </c>
      <c r="H85" s="64">
        <v>248</v>
      </c>
      <c r="I85" s="64">
        <v>5915</v>
      </c>
      <c r="J85" s="64">
        <v>139</v>
      </c>
      <c r="K85" s="64">
        <v>1</v>
      </c>
      <c r="L85" s="64">
        <v>4</v>
      </c>
      <c r="M85" s="64">
        <v>121</v>
      </c>
      <c r="N85" s="64">
        <v>13</v>
      </c>
      <c r="O85" s="64">
        <v>5905</v>
      </c>
      <c r="P85" s="64">
        <v>149</v>
      </c>
      <c r="Q85" s="64">
        <v>6</v>
      </c>
      <c r="R85" s="64">
        <v>5</v>
      </c>
      <c r="S85" s="64">
        <v>116</v>
      </c>
      <c r="T85" s="64">
        <v>22</v>
      </c>
      <c r="U85" s="64">
        <v>5876</v>
      </c>
      <c r="V85" s="64">
        <v>178</v>
      </c>
      <c r="W85" s="64">
        <v>4</v>
      </c>
      <c r="X85" s="64">
        <v>3</v>
      </c>
      <c r="Y85" s="64">
        <v>133</v>
      </c>
      <c r="Z85" s="64">
        <v>38</v>
      </c>
      <c r="AA85" s="64">
        <v>5815</v>
      </c>
      <c r="AB85" s="64">
        <v>239</v>
      </c>
      <c r="AC85" s="64">
        <v>13</v>
      </c>
      <c r="AD85" s="64">
        <v>5</v>
      </c>
      <c r="AE85" s="64">
        <v>150</v>
      </c>
      <c r="AF85" s="64">
        <v>71</v>
      </c>
      <c r="AG85" s="64">
        <v>23</v>
      </c>
      <c r="AH85" s="64">
        <v>6</v>
      </c>
      <c r="AI85" s="64">
        <v>223</v>
      </c>
      <c r="AJ85" s="64">
        <v>308</v>
      </c>
      <c r="AK85" s="86">
        <v>0</v>
      </c>
      <c r="AL85" s="86">
        <v>0</v>
      </c>
      <c r="AM85" s="86">
        <v>0</v>
      </c>
      <c r="AN85" s="86">
        <v>0</v>
      </c>
      <c r="AO85" s="86">
        <v>0</v>
      </c>
      <c r="AP85" s="86">
        <v>0</v>
      </c>
      <c r="AQ85" s="86">
        <v>0</v>
      </c>
    </row>
    <row r="86" spans="1:45" s="55" customFormat="1" x14ac:dyDescent="0.25">
      <c r="A86" s="37" t="s">
        <v>82</v>
      </c>
      <c r="B86" s="64">
        <v>561</v>
      </c>
      <c r="C86" s="64">
        <v>485</v>
      </c>
      <c r="D86" s="64">
        <v>76</v>
      </c>
      <c r="E86" s="64">
        <v>0</v>
      </c>
      <c r="F86" s="64">
        <v>5</v>
      </c>
      <c r="G86" s="64">
        <v>31</v>
      </c>
      <c r="H86" s="64">
        <v>40</v>
      </c>
      <c r="I86" s="64">
        <v>508</v>
      </c>
      <c r="J86" s="64">
        <v>53</v>
      </c>
      <c r="K86" s="64">
        <v>0</v>
      </c>
      <c r="L86" s="64">
        <v>5</v>
      </c>
      <c r="M86" s="64">
        <v>34</v>
      </c>
      <c r="N86" s="64">
        <v>14</v>
      </c>
      <c r="O86" s="64">
        <v>511</v>
      </c>
      <c r="P86" s="64">
        <v>50</v>
      </c>
      <c r="Q86" s="64">
        <v>0</v>
      </c>
      <c r="R86" s="64">
        <v>6</v>
      </c>
      <c r="S86" s="64">
        <v>33</v>
      </c>
      <c r="T86" s="64">
        <v>11</v>
      </c>
      <c r="U86" s="64">
        <v>498</v>
      </c>
      <c r="V86" s="64">
        <v>63</v>
      </c>
      <c r="W86" s="64">
        <v>0</v>
      </c>
      <c r="X86" s="64">
        <v>5</v>
      </c>
      <c r="Y86" s="64">
        <v>38</v>
      </c>
      <c r="Z86" s="64">
        <v>20</v>
      </c>
      <c r="AA86" s="64">
        <v>499</v>
      </c>
      <c r="AB86" s="64">
        <v>62</v>
      </c>
      <c r="AC86" s="64">
        <v>1</v>
      </c>
      <c r="AD86" s="64">
        <v>5</v>
      </c>
      <c r="AE86" s="64">
        <v>33</v>
      </c>
      <c r="AF86" s="64">
        <v>23</v>
      </c>
      <c r="AG86" s="64">
        <v>1</v>
      </c>
      <c r="AH86" s="64">
        <v>6</v>
      </c>
      <c r="AI86" s="64">
        <v>44</v>
      </c>
      <c r="AJ86" s="64">
        <v>54</v>
      </c>
      <c r="AK86" s="86">
        <v>39</v>
      </c>
      <c r="AL86" s="86">
        <v>37</v>
      </c>
      <c r="AM86" s="86">
        <v>2</v>
      </c>
      <c r="AN86" s="86">
        <v>0</v>
      </c>
      <c r="AO86" s="86">
        <v>0</v>
      </c>
      <c r="AP86" s="86">
        <v>0</v>
      </c>
      <c r="AQ86" s="86">
        <v>2</v>
      </c>
    </row>
    <row r="87" spans="1:45" s="55" customFormat="1" x14ac:dyDescent="0.25">
      <c r="A87" s="39" t="s">
        <v>83</v>
      </c>
      <c r="B87" s="87">
        <f t="shared" ref="B87:AQ87" si="10">B85+B86</f>
        <v>6615</v>
      </c>
      <c r="C87" s="72">
        <f t="shared" si="10"/>
        <v>6143</v>
      </c>
      <c r="D87" s="72">
        <f t="shared" si="10"/>
        <v>472</v>
      </c>
      <c r="E87" s="72">
        <f t="shared" si="10"/>
        <v>9</v>
      </c>
      <c r="F87" s="72">
        <f t="shared" si="10"/>
        <v>9</v>
      </c>
      <c r="G87" s="72">
        <f t="shared" si="10"/>
        <v>166</v>
      </c>
      <c r="H87" s="72">
        <f t="shared" si="10"/>
        <v>288</v>
      </c>
      <c r="I87" s="72">
        <f t="shared" si="10"/>
        <v>6423</v>
      </c>
      <c r="J87" s="72">
        <f t="shared" si="10"/>
        <v>192</v>
      </c>
      <c r="K87" s="72">
        <f t="shared" si="10"/>
        <v>1</v>
      </c>
      <c r="L87" s="72">
        <f t="shared" si="10"/>
        <v>9</v>
      </c>
      <c r="M87" s="72">
        <f t="shared" si="10"/>
        <v>155</v>
      </c>
      <c r="N87" s="64">
        <f t="shared" si="10"/>
        <v>27</v>
      </c>
      <c r="O87" s="72">
        <f t="shared" si="10"/>
        <v>6416</v>
      </c>
      <c r="P87" s="72">
        <f t="shared" si="10"/>
        <v>199</v>
      </c>
      <c r="Q87" s="72">
        <f t="shared" si="10"/>
        <v>6</v>
      </c>
      <c r="R87" s="72">
        <f t="shared" si="10"/>
        <v>11</v>
      </c>
      <c r="S87" s="72">
        <f t="shared" si="10"/>
        <v>149</v>
      </c>
      <c r="T87" s="72">
        <f t="shared" si="10"/>
        <v>33</v>
      </c>
      <c r="U87" s="72">
        <f t="shared" si="10"/>
        <v>6374</v>
      </c>
      <c r="V87" s="72">
        <f t="shared" si="10"/>
        <v>241</v>
      </c>
      <c r="W87" s="72">
        <f t="shared" si="10"/>
        <v>4</v>
      </c>
      <c r="X87" s="72">
        <f t="shared" si="10"/>
        <v>8</v>
      </c>
      <c r="Y87" s="72">
        <f t="shared" si="10"/>
        <v>171</v>
      </c>
      <c r="Z87" s="72">
        <f t="shared" si="10"/>
        <v>58</v>
      </c>
      <c r="AA87" s="72">
        <f t="shared" si="10"/>
        <v>6314</v>
      </c>
      <c r="AB87" s="72">
        <f t="shared" si="10"/>
        <v>301</v>
      </c>
      <c r="AC87" s="72">
        <f t="shared" si="10"/>
        <v>14</v>
      </c>
      <c r="AD87" s="72">
        <f t="shared" si="10"/>
        <v>10</v>
      </c>
      <c r="AE87" s="72">
        <f t="shared" si="10"/>
        <v>183</v>
      </c>
      <c r="AF87" s="72">
        <f t="shared" si="10"/>
        <v>94</v>
      </c>
      <c r="AG87" s="72">
        <f t="shared" si="10"/>
        <v>24</v>
      </c>
      <c r="AH87" s="72">
        <f t="shared" si="10"/>
        <v>12</v>
      </c>
      <c r="AI87" s="72">
        <f t="shared" si="10"/>
        <v>267</v>
      </c>
      <c r="AJ87" s="72">
        <f t="shared" si="10"/>
        <v>362</v>
      </c>
      <c r="AK87" s="72">
        <f t="shared" si="10"/>
        <v>39</v>
      </c>
      <c r="AL87" s="72">
        <f t="shared" si="10"/>
        <v>37</v>
      </c>
      <c r="AM87" s="72">
        <f t="shared" si="10"/>
        <v>2</v>
      </c>
      <c r="AN87" s="72">
        <f t="shared" si="10"/>
        <v>0</v>
      </c>
      <c r="AO87" s="72">
        <f t="shared" si="10"/>
        <v>0</v>
      </c>
      <c r="AP87" s="72">
        <f t="shared" si="10"/>
        <v>0</v>
      </c>
      <c r="AQ87" s="73">
        <f t="shared" si="10"/>
        <v>2</v>
      </c>
    </row>
    <row r="88" spans="1:45" s="79" customFormat="1" x14ac:dyDescent="0.25">
      <c r="A88" s="88" t="s">
        <v>84</v>
      </c>
      <c r="B88" s="89">
        <f>1-(AG87+AH87+AI87+AJ87)/B87</f>
        <v>0.89947089947089953</v>
      </c>
      <c r="C88" s="75">
        <v>0.92864701436130004</v>
      </c>
      <c r="D88" s="75">
        <v>7.135298563869992E-2</v>
      </c>
      <c r="E88" s="75"/>
      <c r="F88" s="75"/>
      <c r="G88" s="75"/>
      <c r="H88" s="75"/>
      <c r="I88" s="75">
        <v>0.97097505668934236</v>
      </c>
      <c r="J88" s="75">
        <v>2.9024943310657598E-2</v>
      </c>
      <c r="K88" s="75"/>
      <c r="L88" s="75"/>
      <c r="M88" s="75"/>
      <c r="N88" s="76"/>
      <c r="O88" s="75">
        <v>0.96991685563114138</v>
      </c>
      <c r="P88" s="75">
        <v>3.0083144368858655E-2</v>
      </c>
      <c r="Q88" s="75"/>
      <c r="R88" s="75"/>
      <c r="S88" s="75"/>
      <c r="T88" s="75"/>
      <c r="U88" s="75">
        <v>0.96356764928193495</v>
      </c>
      <c r="V88" s="75">
        <v>3.6432350718065006E-2</v>
      </c>
      <c r="W88" s="75"/>
      <c r="X88" s="75"/>
      <c r="Y88" s="75"/>
      <c r="Z88" s="75"/>
      <c r="AA88" s="75">
        <v>0.95449735449735451</v>
      </c>
      <c r="AB88" s="75">
        <v>4.5502645502645503E-2</v>
      </c>
      <c r="AC88" s="75"/>
      <c r="AD88" s="75"/>
      <c r="AE88" s="75"/>
      <c r="AF88" s="75"/>
      <c r="AG88" s="75">
        <v>3.6281179138321997E-3</v>
      </c>
      <c r="AH88" s="75">
        <v>1.8140589569160999E-3</v>
      </c>
      <c r="AI88" s="75">
        <v>4.0362811791383221E-2</v>
      </c>
      <c r="AJ88" s="75">
        <v>5.4724111866969009E-2</v>
      </c>
      <c r="AK88" s="75"/>
      <c r="AL88" s="75">
        <v>0.94871794871794868</v>
      </c>
      <c r="AM88" s="75">
        <v>5.128205128205128E-2</v>
      </c>
      <c r="AN88" s="75"/>
      <c r="AO88" s="75"/>
      <c r="AP88" s="75"/>
      <c r="AQ88" s="77"/>
    </row>
    <row r="89" spans="1:45" s="79" customFormat="1" x14ac:dyDescent="0.25">
      <c r="A89" s="252"/>
      <c r="B89" s="241"/>
      <c r="C89" s="241"/>
      <c r="D89" s="241"/>
      <c r="E89" s="241"/>
      <c r="F89" s="241"/>
      <c r="G89" s="241"/>
      <c r="H89" s="241"/>
      <c r="I89" s="241"/>
      <c r="J89" s="241"/>
      <c r="K89" s="241"/>
      <c r="L89" s="241"/>
      <c r="M89" s="241"/>
      <c r="N89" s="253"/>
      <c r="O89" s="241"/>
      <c r="P89" s="241"/>
      <c r="Q89" s="241"/>
      <c r="R89" s="241"/>
      <c r="S89" s="241"/>
      <c r="T89" s="241"/>
      <c r="U89" s="241"/>
      <c r="V89" s="241"/>
      <c r="W89" s="241"/>
      <c r="X89" s="241"/>
      <c r="Y89" s="241"/>
      <c r="Z89" s="241"/>
      <c r="AA89" s="241"/>
      <c r="AB89" s="241"/>
      <c r="AC89" s="241"/>
      <c r="AD89" s="241"/>
      <c r="AE89" s="241"/>
      <c r="AF89" s="241"/>
      <c r="AG89" s="241"/>
      <c r="AH89" s="241"/>
      <c r="AI89" s="241"/>
      <c r="AJ89" s="241"/>
      <c r="AK89" s="241"/>
      <c r="AL89" s="241"/>
      <c r="AM89" s="241"/>
      <c r="AN89" s="241"/>
      <c r="AO89" s="241"/>
      <c r="AP89" s="241"/>
      <c r="AQ89" s="247"/>
    </row>
    <row r="90" spans="1:45" s="55" customFormat="1" x14ac:dyDescent="0.25">
      <c r="A90" s="226" t="s">
        <v>116</v>
      </c>
      <c r="B90" s="64">
        <v>6135</v>
      </c>
      <c r="C90" s="64">
        <v>5973</v>
      </c>
      <c r="D90" s="64">
        <v>162</v>
      </c>
      <c r="E90" s="64">
        <v>5</v>
      </c>
      <c r="F90" s="64">
        <v>10</v>
      </c>
      <c r="G90" s="64">
        <v>91</v>
      </c>
      <c r="H90" s="64">
        <v>56</v>
      </c>
      <c r="I90" s="64">
        <v>6025</v>
      </c>
      <c r="J90" s="64">
        <v>110</v>
      </c>
      <c r="K90" s="64">
        <v>1</v>
      </c>
      <c r="L90" s="64">
        <v>6</v>
      </c>
      <c r="M90" s="64">
        <v>80</v>
      </c>
      <c r="N90" s="64">
        <v>23</v>
      </c>
      <c r="O90" s="64">
        <v>6031</v>
      </c>
      <c r="P90" s="64">
        <v>104</v>
      </c>
      <c r="Q90" s="64">
        <v>2</v>
      </c>
      <c r="R90" s="64">
        <v>5</v>
      </c>
      <c r="S90" s="64">
        <v>77</v>
      </c>
      <c r="T90" s="64">
        <v>20</v>
      </c>
      <c r="U90" s="64">
        <v>6008</v>
      </c>
      <c r="V90" s="64">
        <v>127</v>
      </c>
      <c r="W90" s="64">
        <v>3</v>
      </c>
      <c r="X90" s="64">
        <v>5</v>
      </c>
      <c r="Y90" s="64">
        <v>91</v>
      </c>
      <c r="Z90" s="64">
        <v>28</v>
      </c>
      <c r="AA90" s="64">
        <v>5941</v>
      </c>
      <c r="AB90" s="64">
        <v>194</v>
      </c>
      <c r="AC90" s="64">
        <v>9</v>
      </c>
      <c r="AD90" s="64">
        <v>6</v>
      </c>
      <c r="AE90" s="64">
        <v>129</v>
      </c>
      <c r="AF90" s="64">
        <v>50</v>
      </c>
      <c r="AG90" s="64">
        <v>14</v>
      </c>
      <c r="AH90" s="64">
        <v>10</v>
      </c>
      <c r="AI90" s="64">
        <v>175</v>
      </c>
      <c r="AJ90" s="64">
        <v>105</v>
      </c>
      <c r="AK90" s="86">
        <v>0</v>
      </c>
      <c r="AL90" s="86">
        <v>0</v>
      </c>
      <c r="AM90" s="86">
        <v>0</v>
      </c>
      <c r="AN90" s="86">
        <v>0</v>
      </c>
      <c r="AO90" s="86">
        <v>0</v>
      </c>
      <c r="AP90" s="86">
        <v>0</v>
      </c>
      <c r="AQ90" s="86">
        <v>0</v>
      </c>
    </row>
    <row r="91" spans="1:45" s="55" customFormat="1" x14ac:dyDescent="0.25">
      <c r="A91" s="190" t="s">
        <v>117</v>
      </c>
      <c r="B91" s="64">
        <v>676</v>
      </c>
      <c r="C91" s="64">
        <v>619</v>
      </c>
      <c r="D91" s="64">
        <v>57</v>
      </c>
      <c r="E91" s="64">
        <v>0</v>
      </c>
      <c r="F91" s="64">
        <v>2</v>
      </c>
      <c r="G91" s="64">
        <v>30</v>
      </c>
      <c r="H91" s="64">
        <v>25</v>
      </c>
      <c r="I91" s="64">
        <v>627</v>
      </c>
      <c r="J91" s="64">
        <v>49</v>
      </c>
      <c r="K91" s="64">
        <v>0</v>
      </c>
      <c r="L91" s="64">
        <v>2</v>
      </c>
      <c r="M91" s="64">
        <v>30</v>
      </c>
      <c r="N91" s="64">
        <v>17</v>
      </c>
      <c r="O91" s="64">
        <v>627</v>
      </c>
      <c r="P91" s="65">
        <v>49</v>
      </c>
      <c r="Q91" s="65">
        <v>0</v>
      </c>
      <c r="R91" s="64">
        <v>2</v>
      </c>
      <c r="S91" s="64">
        <v>31</v>
      </c>
      <c r="T91" s="64">
        <v>16</v>
      </c>
      <c r="U91" s="64">
        <v>616</v>
      </c>
      <c r="V91" s="64">
        <v>60</v>
      </c>
      <c r="W91" s="64">
        <v>0</v>
      </c>
      <c r="X91" s="64">
        <v>2</v>
      </c>
      <c r="Y91" s="64">
        <v>38</v>
      </c>
      <c r="Z91" s="64">
        <v>20</v>
      </c>
      <c r="AA91" s="64">
        <v>600</v>
      </c>
      <c r="AB91" s="64">
        <v>76</v>
      </c>
      <c r="AC91" s="64">
        <v>0</v>
      </c>
      <c r="AD91" s="64">
        <v>3</v>
      </c>
      <c r="AE91" s="64">
        <v>42</v>
      </c>
      <c r="AF91" s="64">
        <v>31</v>
      </c>
      <c r="AG91" s="65">
        <v>0</v>
      </c>
      <c r="AH91" s="64">
        <v>3</v>
      </c>
      <c r="AI91" s="65">
        <v>51</v>
      </c>
      <c r="AJ91" s="64">
        <v>39</v>
      </c>
      <c r="AK91" s="86">
        <v>91</v>
      </c>
      <c r="AL91" s="86">
        <v>86</v>
      </c>
      <c r="AM91" s="254">
        <v>5</v>
      </c>
      <c r="AN91" s="86">
        <v>0</v>
      </c>
      <c r="AO91" s="86">
        <v>0</v>
      </c>
      <c r="AP91" s="86">
        <v>0</v>
      </c>
      <c r="AQ91" s="86">
        <v>5</v>
      </c>
    </row>
    <row r="92" spans="1:45" s="257" customFormat="1" x14ac:dyDescent="0.25">
      <c r="A92" s="111" t="s">
        <v>118</v>
      </c>
      <c r="B92" s="212">
        <f>B90+B91</f>
        <v>6811</v>
      </c>
      <c r="C92" s="255">
        <f t="shared" ref="C92:AQ92" si="11">C90+C91</f>
        <v>6592</v>
      </c>
      <c r="D92" s="255">
        <f t="shared" si="11"/>
        <v>219</v>
      </c>
      <c r="E92" s="255">
        <f t="shared" si="11"/>
        <v>5</v>
      </c>
      <c r="F92" s="255">
        <f t="shared" si="11"/>
        <v>12</v>
      </c>
      <c r="G92" s="255">
        <f t="shared" si="11"/>
        <v>121</v>
      </c>
      <c r="H92" s="255">
        <f t="shared" si="11"/>
        <v>81</v>
      </c>
      <c r="I92" s="255">
        <f t="shared" si="11"/>
        <v>6652</v>
      </c>
      <c r="J92" s="255">
        <f t="shared" si="11"/>
        <v>159</v>
      </c>
      <c r="K92" s="255">
        <f t="shared" si="11"/>
        <v>1</v>
      </c>
      <c r="L92" s="255">
        <f t="shared" si="11"/>
        <v>8</v>
      </c>
      <c r="M92" s="255">
        <f t="shared" si="11"/>
        <v>110</v>
      </c>
      <c r="N92" s="255">
        <f t="shared" si="11"/>
        <v>40</v>
      </c>
      <c r="O92" s="255">
        <f t="shared" si="11"/>
        <v>6658</v>
      </c>
      <c r="P92" s="255">
        <f t="shared" si="11"/>
        <v>153</v>
      </c>
      <c r="Q92" s="255">
        <f t="shared" si="11"/>
        <v>2</v>
      </c>
      <c r="R92" s="255">
        <f t="shared" si="11"/>
        <v>7</v>
      </c>
      <c r="S92" s="255">
        <f t="shared" si="11"/>
        <v>108</v>
      </c>
      <c r="T92" s="255">
        <f t="shared" si="11"/>
        <v>36</v>
      </c>
      <c r="U92" s="255">
        <f t="shared" si="11"/>
        <v>6624</v>
      </c>
      <c r="V92" s="255">
        <f t="shared" si="11"/>
        <v>187</v>
      </c>
      <c r="W92" s="255">
        <f t="shared" si="11"/>
        <v>3</v>
      </c>
      <c r="X92" s="255">
        <f t="shared" si="11"/>
        <v>7</v>
      </c>
      <c r="Y92" s="255">
        <f t="shared" si="11"/>
        <v>129</v>
      </c>
      <c r="Z92" s="255">
        <f t="shared" si="11"/>
        <v>48</v>
      </c>
      <c r="AA92" s="255">
        <f t="shared" si="11"/>
        <v>6541</v>
      </c>
      <c r="AB92" s="255">
        <f t="shared" si="11"/>
        <v>270</v>
      </c>
      <c r="AC92" s="255">
        <f t="shared" si="11"/>
        <v>9</v>
      </c>
      <c r="AD92" s="255">
        <f t="shared" si="11"/>
        <v>9</v>
      </c>
      <c r="AE92" s="256">
        <f t="shared" si="11"/>
        <v>171</v>
      </c>
      <c r="AF92" s="255">
        <f t="shared" si="11"/>
        <v>81</v>
      </c>
      <c r="AG92" s="255">
        <f t="shared" si="11"/>
        <v>14</v>
      </c>
      <c r="AH92" s="255">
        <f t="shared" si="11"/>
        <v>13</v>
      </c>
      <c r="AI92" s="255">
        <f t="shared" si="11"/>
        <v>226</v>
      </c>
      <c r="AJ92" s="255">
        <f t="shared" si="11"/>
        <v>144</v>
      </c>
      <c r="AK92" s="255">
        <f t="shared" si="11"/>
        <v>91</v>
      </c>
      <c r="AL92" s="255">
        <f t="shared" si="11"/>
        <v>86</v>
      </c>
      <c r="AM92" s="255">
        <f t="shared" si="11"/>
        <v>5</v>
      </c>
      <c r="AN92" s="255">
        <f t="shared" si="11"/>
        <v>0</v>
      </c>
      <c r="AO92" s="255">
        <f t="shared" si="11"/>
        <v>0</v>
      </c>
      <c r="AP92" s="255">
        <f t="shared" si="11"/>
        <v>0</v>
      </c>
      <c r="AQ92" s="255">
        <f t="shared" si="11"/>
        <v>5</v>
      </c>
    </row>
    <row r="93" spans="1:45" s="261" customFormat="1" x14ac:dyDescent="0.25">
      <c r="A93" s="258" t="s">
        <v>119</v>
      </c>
      <c r="B93" s="215">
        <f>1-(AG92+AH92+AI92+AJ92)/B92</f>
        <v>0.94171193657319041</v>
      </c>
      <c r="C93" s="218">
        <f>C92/$B92</f>
        <v>0.96784613125825869</v>
      </c>
      <c r="D93" s="259">
        <f>D92/$B92</f>
        <v>3.2153868741741302E-2</v>
      </c>
      <c r="E93" s="218"/>
      <c r="F93" s="218"/>
      <c r="G93" s="218"/>
      <c r="H93" s="218"/>
      <c r="I93" s="218">
        <f>I92/$B92</f>
        <v>0.97665541036558512</v>
      </c>
      <c r="J93" s="218">
        <f>J92/$B92</f>
        <v>2.3344589634414915E-2</v>
      </c>
      <c r="K93" s="218"/>
      <c r="L93" s="218"/>
      <c r="M93" s="218"/>
      <c r="N93" s="218"/>
      <c r="O93" s="259">
        <f>O92/$B92</f>
        <v>0.9775363382763177</v>
      </c>
      <c r="P93" s="218">
        <f>P92/$B92</f>
        <v>2.246366172368228E-2</v>
      </c>
      <c r="Q93" s="259"/>
      <c r="R93" s="259"/>
      <c r="S93" s="259"/>
      <c r="T93" s="259"/>
      <c r="U93" s="218">
        <f>U92/$B92</f>
        <v>0.9725444134488328</v>
      </c>
      <c r="V93" s="218">
        <f>V92/$B92</f>
        <v>2.745558655116723E-2</v>
      </c>
      <c r="W93" s="218"/>
      <c r="X93" s="259"/>
      <c r="Y93" s="218"/>
      <c r="Z93" s="259"/>
      <c r="AA93" s="218">
        <f>AA92/$B92</f>
        <v>0.96035824401703129</v>
      </c>
      <c r="AB93" s="218">
        <f>AB92/$B92</f>
        <v>3.9641755982968728E-2</v>
      </c>
      <c r="AC93" s="259"/>
      <c r="AD93" s="218"/>
      <c r="AE93" s="260"/>
      <c r="AF93" s="259"/>
      <c r="AG93" s="259">
        <f>AG92/$B92</f>
        <v>2.0554984583761563E-3</v>
      </c>
      <c r="AH93" s="259">
        <f>AH92/$B92</f>
        <v>1.9086771399207164E-3</v>
      </c>
      <c r="AI93" s="259">
        <f>AI92/$B92</f>
        <v>3.3181617970929382E-2</v>
      </c>
      <c r="AJ93" s="259">
        <f>AJ92/$B92</f>
        <v>2.1142269857583322E-2</v>
      </c>
      <c r="AK93" s="218"/>
      <c r="AL93" s="218">
        <f>AL92/AK92</f>
        <v>0.94505494505494503</v>
      </c>
      <c r="AM93" s="218">
        <f>AM92/AK92</f>
        <v>5.4945054945054944E-2</v>
      </c>
      <c r="AN93" s="259"/>
      <c r="AO93" s="259"/>
      <c r="AP93" s="259"/>
      <c r="AQ93" s="218"/>
    </row>
    <row r="94" spans="1:45" s="10" customFormat="1" x14ac:dyDescent="0.25">
      <c r="A94" s="200"/>
      <c r="B94" s="200"/>
      <c r="C94" s="200"/>
      <c r="D94" s="190"/>
      <c r="E94" s="139"/>
      <c r="F94" s="201"/>
      <c r="G94" s="201"/>
      <c r="H94" s="201"/>
      <c r="I94" s="201"/>
      <c r="J94" s="81"/>
      <c r="K94" s="201"/>
      <c r="L94" s="81"/>
      <c r="M94" s="201"/>
      <c r="N94" s="81"/>
      <c r="O94" s="201"/>
      <c r="P94" s="139"/>
      <c r="Q94" s="139"/>
      <c r="R94" s="139"/>
      <c r="S94" s="139"/>
      <c r="T94" s="139"/>
      <c r="U94" s="81"/>
      <c r="V94" s="201"/>
      <c r="W94" s="81"/>
      <c r="X94" s="201"/>
      <c r="Y94" s="81"/>
      <c r="Z94" s="201"/>
      <c r="AA94" s="81"/>
      <c r="AB94" s="201"/>
      <c r="AC94" s="201"/>
      <c r="AD94" s="81"/>
      <c r="AE94" s="201"/>
      <c r="AF94" s="139"/>
      <c r="AG94" s="139"/>
      <c r="AH94" s="139"/>
      <c r="AI94" s="139"/>
      <c r="AJ94" s="139"/>
      <c r="AK94" s="139"/>
      <c r="AL94" s="81"/>
      <c r="AM94" s="201"/>
      <c r="AN94" s="201"/>
      <c r="AO94" s="139"/>
      <c r="AP94" s="139"/>
      <c r="AQ94" s="139"/>
      <c r="AR94" s="94"/>
    </row>
    <row r="95" spans="1:45" x14ac:dyDescent="0.25">
      <c r="AF95" s="188"/>
    </row>
    <row r="96" spans="1:45" x14ac:dyDescent="0.25">
      <c r="A96" s="90" t="s">
        <v>121</v>
      </c>
      <c r="B96" s="92"/>
      <c r="C96" s="92"/>
      <c r="D96" s="92"/>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262"/>
      <c r="AF96" s="262"/>
      <c r="AG96" s="471" t="s">
        <v>54</v>
      </c>
      <c r="AH96" s="472"/>
      <c r="AI96" s="472"/>
      <c r="AJ96" s="473"/>
      <c r="AK96" s="92"/>
      <c r="AL96" s="91"/>
      <c r="AM96" s="91"/>
      <c r="AN96" s="91"/>
      <c r="AO96" s="91"/>
      <c r="AP96" s="91"/>
      <c r="AQ96" s="91"/>
      <c r="AR96" s="220"/>
      <c r="AS96" s="263"/>
    </row>
    <row r="97" spans="1:44" ht="77.25" customHeight="1" x14ac:dyDescent="0.25">
      <c r="A97" s="51" t="s">
        <v>0</v>
      </c>
      <c r="B97" s="54" t="s">
        <v>1</v>
      </c>
      <c r="C97" s="17" t="s">
        <v>101</v>
      </c>
      <c r="D97" s="17" t="s">
        <v>90</v>
      </c>
      <c r="E97" s="52" t="s">
        <v>91</v>
      </c>
      <c r="F97" s="52" t="s">
        <v>75</v>
      </c>
      <c r="G97" s="52" t="s">
        <v>76</v>
      </c>
      <c r="H97" s="52" t="s">
        <v>77</v>
      </c>
      <c r="I97" s="17" t="s">
        <v>7</v>
      </c>
      <c r="J97" s="17" t="s">
        <v>8</v>
      </c>
      <c r="K97" s="95" t="s">
        <v>9</v>
      </c>
      <c r="L97" s="95" t="s">
        <v>10</v>
      </c>
      <c r="M97" s="96" t="s">
        <v>61</v>
      </c>
      <c r="N97" s="95" t="s">
        <v>11</v>
      </c>
      <c r="O97" s="17" t="s">
        <v>12</v>
      </c>
      <c r="P97" s="17" t="s">
        <v>13</v>
      </c>
      <c r="Q97" s="95" t="s">
        <v>14</v>
      </c>
      <c r="R97" s="95" t="s">
        <v>15</v>
      </c>
      <c r="S97" s="95" t="s">
        <v>62</v>
      </c>
      <c r="T97" s="95" t="s">
        <v>16</v>
      </c>
      <c r="U97" s="17" t="s">
        <v>86</v>
      </c>
      <c r="V97" s="17" t="s">
        <v>87</v>
      </c>
      <c r="W97" s="95" t="s">
        <v>19</v>
      </c>
      <c r="X97" s="95" t="s">
        <v>20</v>
      </c>
      <c r="Y97" s="95" t="s">
        <v>63</v>
      </c>
      <c r="Z97" s="95" t="s">
        <v>21</v>
      </c>
      <c r="AA97" s="54" t="s">
        <v>22</v>
      </c>
      <c r="AB97" s="17" t="s">
        <v>88</v>
      </c>
      <c r="AC97" s="95" t="s">
        <v>24</v>
      </c>
      <c r="AD97" s="95" t="s">
        <v>25</v>
      </c>
      <c r="AE97" s="95" t="s">
        <v>64</v>
      </c>
      <c r="AF97" s="95" t="s">
        <v>26</v>
      </c>
      <c r="AG97" s="17" t="s">
        <v>65</v>
      </c>
      <c r="AH97" s="17" t="s">
        <v>66</v>
      </c>
      <c r="AI97" s="17" t="s">
        <v>67</v>
      </c>
      <c r="AJ97" s="17" t="s">
        <v>29</v>
      </c>
      <c r="AK97" s="17" t="s">
        <v>30</v>
      </c>
      <c r="AL97" s="17" t="s">
        <v>78</v>
      </c>
      <c r="AM97" s="17" t="s">
        <v>92</v>
      </c>
      <c r="AN97" s="110" t="s">
        <v>33</v>
      </c>
      <c r="AO97" s="110" t="s">
        <v>51</v>
      </c>
      <c r="AP97" s="110" t="s">
        <v>80</v>
      </c>
      <c r="AQ97" s="110" t="s">
        <v>34</v>
      </c>
      <c r="AR97" s="264"/>
    </row>
    <row r="98" spans="1:44" s="7" customFormat="1" x14ac:dyDescent="0.25">
      <c r="A98" s="111" t="s">
        <v>81</v>
      </c>
      <c r="B98" s="112">
        <v>6149</v>
      </c>
      <c r="C98" s="112">
        <v>5697</v>
      </c>
      <c r="D98" s="112">
        <v>452</v>
      </c>
      <c r="E98" s="112">
        <v>7</v>
      </c>
      <c r="F98" s="112">
        <v>8</v>
      </c>
      <c r="G98" s="112">
        <v>124</v>
      </c>
      <c r="H98" s="112">
        <v>313</v>
      </c>
      <c r="I98" s="112">
        <v>6017</v>
      </c>
      <c r="J98" s="112">
        <v>132</v>
      </c>
      <c r="K98" s="112">
        <v>2</v>
      </c>
      <c r="L98" s="112">
        <v>6</v>
      </c>
      <c r="M98" s="112">
        <v>94</v>
      </c>
      <c r="N98" s="112">
        <v>30</v>
      </c>
      <c r="O98" s="112">
        <v>6021</v>
      </c>
      <c r="P98" s="112">
        <v>128</v>
      </c>
      <c r="Q98" s="112">
        <v>2</v>
      </c>
      <c r="R98" s="112">
        <v>7</v>
      </c>
      <c r="S98" s="112">
        <v>94</v>
      </c>
      <c r="T98" s="112">
        <v>25</v>
      </c>
      <c r="U98" s="112">
        <v>5989</v>
      </c>
      <c r="V98" s="112">
        <v>160</v>
      </c>
      <c r="W98" s="112">
        <v>1</v>
      </c>
      <c r="X98" s="112">
        <v>6</v>
      </c>
      <c r="Y98" s="112">
        <v>105</v>
      </c>
      <c r="Z98" s="112">
        <v>48</v>
      </c>
      <c r="AA98" s="112">
        <v>5867</v>
      </c>
      <c r="AB98" s="112">
        <v>282</v>
      </c>
      <c r="AC98" s="112">
        <v>5</v>
      </c>
      <c r="AD98" s="112">
        <v>6</v>
      </c>
      <c r="AE98" s="112">
        <v>123</v>
      </c>
      <c r="AF98" s="112">
        <v>148</v>
      </c>
      <c r="AG98" s="112">
        <v>11</v>
      </c>
      <c r="AH98" s="112">
        <v>9</v>
      </c>
      <c r="AI98" s="112">
        <v>201</v>
      </c>
      <c r="AJ98" s="112">
        <v>406</v>
      </c>
      <c r="AK98" s="112">
        <v>0</v>
      </c>
      <c r="AL98" s="112">
        <v>0</v>
      </c>
      <c r="AM98" s="112">
        <v>0</v>
      </c>
      <c r="AN98" s="112">
        <v>0</v>
      </c>
      <c r="AO98" s="112">
        <v>0</v>
      </c>
      <c r="AP98" s="112">
        <v>0</v>
      </c>
      <c r="AQ98" s="112">
        <v>0</v>
      </c>
    </row>
    <row r="99" spans="1:44" s="7" customFormat="1" x14ac:dyDescent="0.25">
      <c r="A99" s="113" t="s">
        <v>82</v>
      </c>
      <c r="B99" s="114">
        <v>598</v>
      </c>
      <c r="C99" s="115">
        <v>520</v>
      </c>
      <c r="D99" s="115">
        <v>78</v>
      </c>
      <c r="E99" s="115">
        <v>0</v>
      </c>
      <c r="F99" s="115">
        <v>1</v>
      </c>
      <c r="G99" s="115">
        <v>33</v>
      </c>
      <c r="H99" s="115">
        <v>44</v>
      </c>
      <c r="I99" s="115">
        <v>538</v>
      </c>
      <c r="J99" s="115">
        <v>60</v>
      </c>
      <c r="K99" s="115">
        <v>0</v>
      </c>
      <c r="L99" s="115">
        <v>1</v>
      </c>
      <c r="M99" s="115">
        <v>33</v>
      </c>
      <c r="N99" s="115">
        <v>26</v>
      </c>
      <c r="O99" s="115">
        <v>541</v>
      </c>
      <c r="P99" s="115">
        <v>57</v>
      </c>
      <c r="Q99" s="115">
        <v>1</v>
      </c>
      <c r="R99" s="115">
        <v>1</v>
      </c>
      <c r="S99" s="115">
        <v>32</v>
      </c>
      <c r="T99" s="115">
        <v>23</v>
      </c>
      <c r="U99" s="115">
        <v>536</v>
      </c>
      <c r="V99" s="115">
        <v>62</v>
      </c>
      <c r="W99" s="115">
        <v>0</v>
      </c>
      <c r="X99" s="115">
        <v>1</v>
      </c>
      <c r="Y99" s="115">
        <v>37</v>
      </c>
      <c r="Z99" s="115">
        <v>24</v>
      </c>
      <c r="AA99" s="115">
        <v>518</v>
      </c>
      <c r="AB99" s="115">
        <v>80</v>
      </c>
      <c r="AC99" s="115">
        <v>1</v>
      </c>
      <c r="AD99" s="115">
        <v>1</v>
      </c>
      <c r="AE99" s="115">
        <v>34</v>
      </c>
      <c r="AF99" s="115">
        <v>44</v>
      </c>
      <c r="AG99" s="115">
        <v>2</v>
      </c>
      <c r="AH99" s="115">
        <v>1</v>
      </c>
      <c r="AI99" s="115">
        <v>47</v>
      </c>
      <c r="AJ99" s="115">
        <v>69</v>
      </c>
      <c r="AK99" s="115">
        <v>59</v>
      </c>
      <c r="AL99" s="115">
        <v>54</v>
      </c>
      <c r="AM99" s="115">
        <v>5</v>
      </c>
      <c r="AN99" s="115">
        <v>0</v>
      </c>
      <c r="AO99" s="115">
        <v>0</v>
      </c>
      <c r="AP99" s="115">
        <v>0</v>
      </c>
      <c r="AQ99" s="115">
        <v>5</v>
      </c>
    </row>
    <row r="100" spans="1:44" x14ac:dyDescent="0.25">
      <c r="A100" s="116" t="s">
        <v>83</v>
      </c>
      <c r="B100" s="117">
        <f>B98+B99</f>
        <v>6747</v>
      </c>
      <c r="C100" s="118">
        <f t="shared" ref="C100:AQ100" si="12">C98+C99</f>
        <v>6217</v>
      </c>
      <c r="D100" s="118">
        <f t="shared" si="12"/>
        <v>530</v>
      </c>
      <c r="E100" s="118">
        <f t="shared" si="12"/>
        <v>7</v>
      </c>
      <c r="F100" s="118">
        <f t="shared" si="12"/>
        <v>9</v>
      </c>
      <c r="G100" s="118">
        <f t="shared" si="12"/>
        <v>157</v>
      </c>
      <c r="H100" s="118">
        <f t="shared" si="12"/>
        <v>357</v>
      </c>
      <c r="I100" s="118">
        <f t="shared" si="12"/>
        <v>6555</v>
      </c>
      <c r="J100" s="118">
        <f t="shared" si="12"/>
        <v>192</v>
      </c>
      <c r="K100" s="118">
        <f t="shared" si="12"/>
        <v>2</v>
      </c>
      <c r="L100" s="118">
        <f t="shared" si="12"/>
        <v>7</v>
      </c>
      <c r="M100" s="118">
        <f t="shared" si="12"/>
        <v>127</v>
      </c>
      <c r="N100" s="118">
        <f t="shared" si="12"/>
        <v>56</v>
      </c>
      <c r="O100" s="118">
        <f t="shared" si="12"/>
        <v>6562</v>
      </c>
      <c r="P100" s="118">
        <f t="shared" si="12"/>
        <v>185</v>
      </c>
      <c r="Q100" s="118">
        <f t="shared" si="12"/>
        <v>3</v>
      </c>
      <c r="R100" s="118">
        <f t="shared" si="12"/>
        <v>8</v>
      </c>
      <c r="S100" s="118">
        <f t="shared" si="12"/>
        <v>126</v>
      </c>
      <c r="T100" s="118">
        <f t="shared" si="12"/>
        <v>48</v>
      </c>
      <c r="U100" s="118">
        <f t="shared" si="12"/>
        <v>6525</v>
      </c>
      <c r="V100" s="118">
        <f t="shared" si="12"/>
        <v>222</v>
      </c>
      <c r="W100" s="118">
        <f t="shared" si="12"/>
        <v>1</v>
      </c>
      <c r="X100" s="118">
        <f t="shared" si="12"/>
        <v>7</v>
      </c>
      <c r="Y100" s="118">
        <f t="shared" si="12"/>
        <v>142</v>
      </c>
      <c r="Z100" s="118">
        <f t="shared" si="12"/>
        <v>72</v>
      </c>
      <c r="AA100" s="118">
        <f t="shared" si="12"/>
        <v>6385</v>
      </c>
      <c r="AB100" s="118">
        <f t="shared" si="12"/>
        <v>362</v>
      </c>
      <c r="AC100" s="118">
        <f t="shared" si="12"/>
        <v>6</v>
      </c>
      <c r="AD100" s="118">
        <f t="shared" si="12"/>
        <v>7</v>
      </c>
      <c r="AE100" s="118">
        <f t="shared" si="12"/>
        <v>157</v>
      </c>
      <c r="AF100" s="115">
        <f t="shared" si="12"/>
        <v>192</v>
      </c>
      <c r="AG100" s="118">
        <f t="shared" si="12"/>
        <v>13</v>
      </c>
      <c r="AH100" s="118">
        <f t="shared" si="12"/>
        <v>10</v>
      </c>
      <c r="AI100" s="118">
        <f t="shared" si="12"/>
        <v>248</v>
      </c>
      <c r="AJ100" s="118">
        <f t="shared" si="12"/>
        <v>475</v>
      </c>
      <c r="AK100" s="118">
        <f t="shared" si="12"/>
        <v>59</v>
      </c>
      <c r="AL100" s="118">
        <f t="shared" si="12"/>
        <v>54</v>
      </c>
      <c r="AM100" s="118">
        <f t="shared" si="12"/>
        <v>5</v>
      </c>
      <c r="AN100" s="118">
        <f t="shared" si="12"/>
        <v>0</v>
      </c>
      <c r="AO100" s="118">
        <f t="shared" si="12"/>
        <v>0</v>
      </c>
      <c r="AP100" s="115">
        <f t="shared" si="12"/>
        <v>0</v>
      </c>
      <c r="AQ100" s="115">
        <f t="shared" si="12"/>
        <v>5</v>
      </c>
    </row>
    <row r="101" spans="1:44" s="106" customFormat="1" x14ac:dyDescent="0.25">
      <c r="A101" s="265" t="s">
        <v>84</v>
      </c>
      <c r="B101" s="119">
        <f>1-(AG100+AH100+AI100+AJ100)/B100</f>
        <v>0.88943234029939233</v>
      </c>
      <c r="C101" s="102">
        <f>C100/B100</f>
        <v>0.92144656884541276</v>
      </c>
      <c r="D101" s="102">
        <f>D100/B100</f>
        <v>7.8553431154587225E-2</v>
      </c>
      <c r="E101" s="102"/>
      <c r="F101" s="102"/>
      <c r="G101" s="102"/>
      <c r="H101" s="102"/>
      <c r="I101" s="102">
        <f>I100/B100</f>
        <v>0.97154290795909293</v>
      </c>
      <c r="J101" s="102">
        <f>J100/B100</f>
        <v>2.8457092040907069E-2</v>
      </c>
      <c r="K101" s="102"/>
      <c r="L101" s="102"/>
      <c r="M101" s="102"/>
      <c r="N101" s="102"/>
      <c r="O101" s="102">
        <f>O100/B100</f>
        <v>0.97258040610641772</v>
      </c>
      <c r="P101" s="102">
        <f>P100/B100</f>
        <v>2.7419593893582332E-2</v>
      </c>
      <c r="Q101" s="102"/>
      <c r="R101" s="102"/>
      <c r="S101" s="102"/>
      <c r="T101" s="102"/>
      <c r="U101" s="102">
        <f>U100/B100</f>
        <v>0.96709648732770115</v>
      </c>
      <c r="V101" s="102">
        <f>V100/B100</f>
        <v>3.2903512672298803E-2</v>
      </c>
      <c r="W101" s="102"/>
      <c r="X101" s="102"/>
      <c r="Y101" s="102"/>
      <c r="Z101" s="102"/>
      <c r="AA101" s="102">
        <f>AA100/B100</f>
        <v>0.94634652438120648</v>
      </c>
      <c r="AB101" s="102">
        <f>AB100/B100</f>
        <v>5.3653475618793536E-2</v>
      </c>
      <c r="AC101" s="102"/>
      <c r="AD101" s="102"/>
      <c r="AE101" s="102"/>
      <c r="AF101" s="103"/>
      <c r="AG101" s="104">
        <f>AG100/B100</f>
        <v>1.9267822736030828E-3</v>
      </c>
      <c r="AH101" s="102">
        <f>AH100/B100</f>
        <v>1.4821402104639098E-3</v>
      </c>
      <c r="AI101" s="102">
        <f>AI100/B100</f>
        <v>3.6757077219504962E-2</v>
      </c>
      <c r="AJ101" s="102">
        <f>AJ100/B100</f>
        <v>7.0401659997035723E-2</v>
      </c>
      <c r="AK101" s="102"/>
      <c r="AL101" s="102">
        <f>AL100/AK100</f>
        <v>0.9152542372881356</v>
      </c>
      <c r="AM101" s="102">
        <f>AM100/AK100</f>
        <v>8.4745762711864403E-2</v>
      </c>
      <c r="AN101" s="120"/>
      <c r="AO101" s="120"/>
      <c r="AP101" s="121"/>
      <c r="AQ101" s="122"/>
    </row>
    <row r="102" spans="1:44" x14ac:dyDescent="0.25">
      <c r="A102" s="51"/>
      <c r="B102" s="17"/>
      <c r="C102" s="17"/>
      <c r="D102" s="17"/>
      <c r="E102" s="266"/>
      <c r="F102" s="266"/>
      <c r="G102" s="266"/>
      <c r="H102" s="266"/>
      <c r="I102" s="17"/>
      <c r="J102" s="224"/>
      <c r="K102" s="223"/>
      <c r="L102" s="225"/>
      <c r="M102" s="223"/>
      <c r="N102" s="225"/>
      <c r="O102" s="17"/>
      <c r="P102" s="17"/>
      <c r="Q102" s="225"/>
      <c r="R102" s="223"/>
      <c r="S102" s="225"/>
      <c r="T102" s="223"/>
      <c r="U102" s="224"/>
      <c r="V102" s="17"/>
      <c r="W102" s="225"/>
      <c r="X102" s="223"/>
      <c r="Y102" s="225"/>
      <c r="Z102" s="223"/>
      <c r="AA102" s="224"/>
      <c r="AB102" s="17"/>
      <c r="AC102" s="223"/>
      <c r="AD102" s="225"/>
      <c r="AE102" s="223"/>
      <c r="AF102" s="225"/>
      <c r="AG102" s="17"/>
      <c r="AH102" s="17"/>
      <c r="AI102" s="17"/>
      <c r="AJ102" s="17"/>
      <c r="AK102" s="17"/>
      <c r="AL102" s="54"/>
      <c r="AM102" s="17"/>
      <c r="AN102" s="267"/>
      <c r="AO102" s="267"/>
      <c r="AP102" s="267"/>
      <c r="AQ102" s="268"/>
    </row>
    <row r="103" spans="1:44" s="231" customFormat="1" x14ac:dyDescent="0.25">
      <c r="A103" s="226" t="s">
        <v>116</v>
      </c>
      <c r="B103" s="229">
        <v>6170</v>
      </c>
      <c r="C103" s="229">
        <v>5976</v>
      </c>
      <c r="D103" s="229">
        <v>194</v>
      </c>
      <c r="E103" s="229">
        <v>7</v>
      </c>
      <c r="F103" s="229">
        <v>7</v>
      </c>
      <c r="G103" s="229">
        <v>96</v>
      </c>
      <c r="H103" s="229">
        <v>84</v>
      </c>
      <c r="I103" s="229">
        <v>6059</v>
      </c>
      <c r="J103" s="230">
        <v>111</v>
      </c>
      <c r="K103" s="229">
        <v>1</v>
      </c>
      <c r="L103" s="230">
        <v>5</v>
      </c>
      <c r="M103" s="229">
        <v>74</v>
      </c>
      <c r="N103" s="230">
        <v>31</v>
      </c>
      <c r="O103" s="229">
        <v>6064</v>
      </c>
      <c r="P103" s="229">
        <v>106</v>
      </c>
      <c r="Q103" s="230">
        <v>2</v>
      </c>
      <c r="R103" s="229">
        <v>6</v>
      </c>
      <c r="S103" s="230">
        <v>74</v>
      </c>
      <c r="T103" s="229">
        <v>24</v>
      </c>
      <c r="U103" s="230">
        <v>6023</v>
      </c>
      <c r="V103" s="229">
        <v>147</v>
      </c>
      <c r="W103" s="230">
        <v>3</v>
      </c>
      <c r="X103" s="229">
        <v>7</v>
      </c>
      <c r="Y103" s="230">
        <v>104</v>
      </c>
      <c r="Z103" s="229">
        <v>33</v>
      </c>
      <c r="AA103" s="230">
        <v>5963</v>
      </c>
      <c r="AB103" s="229">
        <v>207</v>
      </c>
      <c r="AC103" s="229">
        <v>6</v>
      </c>
      <c r="AD103" s="230">
        <v>6</v>
      </c>
      <c r="AE103" s="229">
        <v>119</v>
      </c>
      <c r="AF103" s="230">
        <v>76</v>
      </c>
      <c r="AG103" s="229">
        <v>13</v>
      </c>
      <c r="AH103" s="229">
        <v>7</v>
      </c>
      <c r="AI103" s="229">
        <v>184</v>
      </c>
      <c r="AJ103" s="229">
        <v>157</v>
      </c>
      <c r="AK103" s="229">
        <v>0</v>
      </c>
      <c r="AL103" s="227">
        <v>0</v>
      </c>
      <c r="AM103" s="227">
        <v>0</v>
      </c>
      <c r="AN103" s="229">
        <v>0</v>
      </c>
      <c r="AO103" s="229">
        <v>0</v>
      </c>
      <c r="AP103" s="229">
        <v>0</v>
      </c>
      <c r="AQ103" s="269">
        <v>0</v>
      </c>
    </row>
    <row r="104" spans="1:44" s="231" customFormat="1" x14ac:dyDescent="0.25">
      <c r="A104" s="190" t="s">
        <v>117</v>
      </c>
      <c r="B104" s="232">
        <v>622</v>
      </c>
      <c r="C104" s="232">
        <v>547</v>
      </c>
      <c r="D104" s="232">
        <v>75</v>
      </c>
      <c r="E104" s="232">
        <v>3</v>
      </c>
      <c r="F104" s="232">
        <v>4</v>
      </c>
      <c r="G104" s="232">
        <v>31</v>
      </c>
      <c r="H104" s="232">
        <v>37</v>
      </c>
      <c r="I104" s="232">
        <v>557</v>
      </c>
      <c r="J104" s="234">
        <v>65</v>
      </c>
      <c r="K104" s="232">
        <v>2</v>
      </c>
      <c r="L104" s="234">
        <v>4</v>
      </c>
      <c r="M104" s="232">
        <v>31</v>
      </c>
      <c r="N104" s="234">
        <v>28</v>
      </c>
      <c r="O104" s="232">
        <v>561</v>
      </c>
      <c r="P104" s="232">
        <v>61</v>
      </c>
      <c r="Q104" s="234">
        <v>1</v>
      </c>
      <c r="R104" s="232">
        <v>4</v>
      </c>
      <c r="S104" s="234">
        <v>32</v>
      </c>
      <c r="T104" s="232">
        <v>24</v>
      </c>
      <c r="U104" s="234">
        <v>540</v>
      </c>
      <c r="V104" s="232">
        <v>82</v>
      </c>
      <c r="W104" s="234">
        <v>2</v>
      </c>
      <c r="X104" s="232">
        <v>4</v>
      </c>
      <c r="Y104" s="234">
        <v>36</v>
      </c>
      <c r="Z104" s="232">
        <v>40</v>
      </c>
      <c r="AA104" s="234">
        <v>539</v>
      </c>
      <c r="AB104" s="232">
        <v>83</v>
      </c>
      <c r="AC104" s="232">
        <v>1</v>
      </c>
      <c r="AD104" s="234">
        <v>4</v>
      </c>
      <c r="AE104" s="232">
        <v>32</v>
      </c>
      <c r="AF104" s="234">
        <v>46</v>
      </c>
      <c r="AG104" s="232">
        <v>4</v>
      </c>
      <c r="AH104" s="232">
        <v>4</v>
      </c>
      <c r="AI104" s="232">
        <v>46</v>
      </c>
      <c r="AJ104" s="232">
        <v>77</v>
      </c>
      <c r="AK104" s="232">
        <v>72</v>
      </c>
      <c r="AL104" s="232">
        <v>66</v>
      </c>
      <c r="AM104" s="232">
        <v>6</v>
      </c>
      <c r="AN104" s="232">
        <v>0</v>
      </c>
      <c r="AO104" s="232">
        <v>1</v>
      </c>
      <c r="AP104" s="232">
        <v>1</v>
      </c>
      <c r="AQ104" s="233">
        <v>4</v>
      </c>
    </row>
    <row r="105" spans="1:44" s="231" customFormat="1" x14ac:dyDescent="0.25">
      <c r="A105" s="226" t="s">
        <v>118</v>
      </c>
      <c r="B105" s="270">
        <f>B103+B104</f>
        <v>6792</v>
      </c>
      <c r="C105" s="229">
        <f t="shared" ref="C105:AQ105" si="13">C103+C104</f>
        <v>6523</v>
      </c>
      <c r="D105" s="229">
        <f t="shared" si="13"/>
        <v>269</v>
      </c>
      <c r="E105" s="229">
        <f t="shared" si="13"/>
        <v>10</v>
      </c>
      <c r="F105" s="271">
        <f t="shared" si="13"/>
        <v>11</v>
      </c>
      <c r="G105" s="232">
        <f t="shared" si="13"/>
        <v>127</v>
      </c>
      <c r="H105" s="229">
        <f t="shared" si="13"/>
        <v>121</v>
      </c>
      <c r="I105" s="229">
        <f t="shared" si="13"/>
        <v>6616</v>
      </c>
      <c r="J105" s="230">
        <f t="shared" si="13"/>
        <v>176</v>
      </c>
      <c r="K105" s="229">
        <f t="shared" si="13"/>
        <v>3</v>
      </c>
      <c r="L105" s="230">
        <f t="shared" si="13"/>
        <v>9</v>
      </c>
      <c r="M105" s="229">
        <f t="shared" si="13"/>
        <v>105</v>
      </c>
      <c r="N105" s="230">
        <f t="shared" si="13"/>
        <v>59</v>
      </c>
      <c r="O105" s="229">
        <f t="shared" si="13"/>
        <v>6625</v>
      </c>
      <c r="P105" s="229">
        <f t="shared" si="13"/>
        <v>167</v>
      </c>
      <c r="Q105" s="230">
        <f t="shared" si="13"/>
        <v>3</v>
      </c>
      <c r="R105" s="229">
        <f t="shared" si="13"/>
        <v>10</v>
      </c>
      <c r="S105" s="230">
        <f t="shared" si="13"/>
        <v>106</v>
      </c>
      <c r="T105" s="229">
        <f t="shared" si="13"/>
        <v>48</v>
      </c>
      <c r="U105" s="230">
        <f t="shared" si="13"/>
        <v>6563</v>
      </c>
      <c r="V105" s="229">
        <f t="shared" si="13"/>
        <v>229</v>
      </c>
      <c r="W105" s="230">
        <f t="shared" si="13"/>
        <v>5</v>
      </c>
      <c r="X105" s="229">
        <f t="shared" si="13"/>
        <v>11</v>
      </c>
      <c r="Y105" s="230">
        <f t="shared" si="13"/>
        <v>140</v>
      </c>
      <c r="Z105" s="229">
        <f t="shared" si="13"/>
        <v>73</v>
      </c>
      <c r="AA105" s="230">
        <f t="shared" si="13"/>
        <v>6502</v>
      </c>
      <c r="AB105" s="229">
        <f t="shared" si="13"/>
        <v>290</v>
      </c>
      <c r="AC105" s="229">
        <f t="shared" si="13"/>
        <v>7</v>
      </c>
      <c r="AD105" s="230">
        <f t="shared" si="13"/>
        <v>10</v>
      </c>
      <c r="AE105" s="229">
        <f t="shared" si="13"/>
        <v>151</v>
      </c>
      <c r="AF105" s="230">
        <f t="shared" si="13"/>
        <v>122</v>
      </c>
      <c r="AG105" s="229">
        <f t="shared" si="13"/>
        <v>17</v>
      </c>
      <c r="AH105" s="229">
        <f t="shared" si="13"/>
        <v>11</v>
      </c>
      <c r="AI105" s="229">
        <f t="shared" si="13"/>
        <v>230</v>
      </c>
      <c r="AJ105" s="229">
        <f t="shared" si="13"/>
        <v>234</v>
      </c>
      <c r="AK105" s="229">
        <f t="shared" si="13"/>
        <v>72</v>
      </c>
      <c r="AL105" s="229">
        <f t="shared" si="13"/>
        <v>66</v>
      </c>
      <c r="AM105" s="229">
        <f t="shared" si="13"/>
        <v>6</v>
      </c>
      <c r="AN105" s="229">
        <f t="shared" si="13"/>
        <v>0</v>
      </c>
      <c r="AO105" s="229">
        <f t="shared" si="13"/>
        <v>1</v>
      </c>
      <c r="AP105" s="229">
        <f t="shared" si="13"/>
        <v>1</v>
      </c>
      <c r="AQ105" s="272">
        <f t="shared" si="13"/>
        <v>4</v>
      </c>
    </row>
    <row r="106" spans="1:44" s="238" customFormat="1" x14ac:dyDescent="0.25">
      <c r="A106" s="265" t="s">
        <v>119</v>
      </c>
      <c r="B106" s="237">
        <f>1-(AG105+AH105+AI105+AJ105)/B105</f>
        <v>0.92756183745583043</v>
      </c>
      <c r="C106" s="75">
        <f>C105/B105</f>
        <v>0.96039458186101301</v>
      </c>
      <c r="D106" s="75">
        <f>D105/B105</f>
        <v>3.960541813898704E-2</v>
      </c>
      <c r="E106" s="75"/>
      <c r="F106" s="76"/>
      <c r="G106" s="75"/>
      <c r="H106" s="75"/>
      <c r="I106" s="75">
        <f>I105/B105</f>
        <v>0.97408716136631335</v>
      </c>
      <c r="J106" s="76">
        <f>J105/B105</f>
        <v>2.591283863368669E-2</v>
      </c>
      <c r="K106" s="75"/>
      <c r="L106" s="76"/>
      <c r="M106" s="75"/>
      <c r="N106" s="76"/>
      <c r="O106" s="75">
        <f>O105/B105</f>
        <v>0.97541224970553597</v>
      </c>
      <c r="P106" s="75">
        <f>P105/B105</f>
        <v>2.4587750294464077E-2</v>
      </c>
      <c r="Q106" s="76"/>
      <c r="R106" s="75"/>
      <c r="S106" s="76"/>
      <c r="T106" s="75"/>
      <c r="U106" s="76">
        <f>U105/B105</f>
        <v>0.966283863368669</v>
      </c>
      <c r="V106" s="75">
        <f>V105/B105</f>
        <v>3.3716136631330974E-2</v>
      </c>
      <c r="W106" s="76"/>
      <c r="X106" s="75"/>
      <c r="Y106" s="76"/>
      <c r="Z106" s="75"/>
      <c r="AA106" s="76">
        <f>AA105/B105</f>
        <v>0.95730270906949355</v>
      </c>
      <c r="AB106" s="75">
        <f>AB105/B105</f>
        <v>4.2697290930506476E-2</v>
      </c>
      <c r="AC106" s="75"/>
      <c r="AD106" s="76"/>
      <c r="AE106" s="75"/>
      <c r="AF106" s="76"/>
      <c r="AG106" s="75">
        <f>AG105/B105</f>
        <v>2.502944640753828E-3</v>
      </c>
      <c r="AH106" s="75">
        <f>AH105/B105</f>
        <v>1.6195524146054182E-3</v>
      </c>
      <c r="AI106" s="75">
        <f>AI105/B105</f>
        <v>3.3863368669022377E-2</v>
      </c>
      <c r="AJ106" s="75">
        <f>AJ105/B105</f>
        <v>3.4452296819787988E-2</v>
      </c>
      <c r="AK106" s="75"/>
      <c r="AL106" s="75">
        <f>AL105/AK105</f>
        <v>0.91666666666666663</v>
      </c>
      <c r="AM106" s="75">
        <f>AM105/AK105</f>
        <v>8.3333333333333329E-2</v>
      </c>
      <c r="AN106" s="75"/>
      <c r="AO106" s="75"/>
      <c r="AP106" s="75"/>
      <c r="AQ106" s="77"/>
    </row>
    <row r="107" spans="1:44" x14ac:dyDescent="0.25">
      <c r="A107" s="51"/>
      <c r="B107" s="17"/>
      <c r="C107" s="17"/>
      <c r="D107" s="17"/>
      <c r="E107" s="266"/>
      <c r="F107" s="266"/>
      <c r="G107" s="266"/>
      <c r="H107" s="266"/>
      <c r="I107" s="17"/>
      <c r="J107" s="224"/>
      <c r="K107" s="223"/>
      <c r="L107" s="225"/>
      <c r="M107" s="223"/>
      <c r="N107" s="225"/>
      <c r="O107" s="17"/>
      <c r="P107" s="17"/>
      <c r="Q107" s="225"/>
      <c r="R107" s="223"/>
      <c r="S107" s="225"/>
      <c r="T107" s="223"/>
      <c r="U107" s="224"/>
      <c r="V107" s="17"/>
      <c r="W107" s="225"/>
      <c r="X107" s="223"/>
      <c r="Y107" s="225"/>
      <c r="Z107" s="223"/>
      <c r="AA107" s="224"/>
      <c r="AB107" s="17"/>
      <c r="AC107" s="223"/>
      <c r="AD107" s="225"/>
      <c r="AE107" s="223"/>
      <c r="AF107" s="225"/>
      <c r="AG107" s="17"/>
      <c r="AH107" s="17"/>
      <c r="AI107" s="17"/>
      <c r="AJ107" s="17"/>
      <c r="AK107" s="17"/>
      <c r="AL107" s="54"/>
      <c r="AM107" s="17"/>
      <c r="AN107" s="267"/>
      <c r="AO107" s="267"/>
      <c r="AP107" s="267"/>
      <c r="AQ107" s="268"/>
    </row>
  </sheetData>
  <mergeCells count="14">
    <mergeCell ref="AG83:AJ83"/>
    <mergeCell ref="AG96:AJ96"/>
    <mergeCell ref="A16:AF16"/>
    <mergeCell ref="AG16:AJ16"/>
    <mergeCell ref="AG29:AJ29"/>
    <mergeCell ref="AG42:AJ42"/>
    <mergeCell ref="A70:AF70"/>
    <mergeCell ref="AG70:AJ70"/>
    <mergeCell ref="A3:AA3"/>
    <mergeCell ref="AB3:AD3"/>
    <mergeCell ref="AG3:AJ3"/>
    <mergeCell ref="A57:AA57"/>
    <mergeCell ref="AB57:AD57"/>
    <mergeCell ref="AG57:AJ57"/>
  </mergeCells>
  <pageMargins left="0.25" right="0.25"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Description of terminology</vt:lpstr>
      <vt:lpstr>School summary data 2016-17</vt:lpstr>
      <vt:lpstr>Historic summary data 2010-2016</vt:lpstr>
      <vt:lpstr>Grade K,1&amp;7,8 historic summary</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Halverson, Karen</dc:creator>
  <cp:lastModifiedBy>Halverson, Karen</cp:lastModifiedBy>
  <cp:lastPrinted>2017-05-03T13:13:42Z</cp:lastPrinted>
  <dcterms:created xsi:type="dcterms:W3CDTF">2017-04-18T21:07:29Z</dcterms:created>
  <dcterms:modified xsi:type="dcterms:W3CDTF">2017-05-03T13:14:59Z</dcterms:modified>
  <cp:contentStatus>Final</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