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hivikaBansal\Downloads\"/>
    </mc:Choice>
  </mc:AlternateContent>
  <xr:revisionPtr revIDLastSave="0" documentId="8_{5DC67509-75AB-4AFB-8BCD-4452FE4FCEC5}" xr6:coauthVersionLast="47" xr6:coauthVersionMax="47" xr10:uidLastSave="{00000000-0000-0000-0000-000000000000}"/>
  <bookViews>
    <workbookView xWindow="-110" yWindow="-110" windowWidth="19420" windowHeight="11500" firstSheet="3" activeTab="10" xr2:uid="{00000000-000D-0000-FFFF-FFFF00000000}"/>
  </bookViews>
  <sheets>
    <sheet name="Combo Chart" sheetId="3" r:id="rId1"/>
    <sheet name="Waterfall Chart" sheetId="4" r:id="rId2"/>
    <sheet name="Sheet3" sheetId="5" r:id="rId3"/>
    <sheet name="Pie Chart" sheetId="6" r:id="rId4"/>
    <sheet name="Map Chart" sheetId="7" r:id="rId5"/>
    <sheet name="Top 5" sheetId="8" r:id="rId6"/>
    <sheet name="KPI" sheetId="9" r:id="rId7"/>
    <sheet name="KPI YOY" sheetId="10" r:id="rId8"/>
    <sheet name="Data" sheetId="1" r:id="rId9"/>
    <sheet name="Sheet8" sheetId="12" r:id="rId10"/>
    <sheet name="Dashboard" sheetId="2" r:id="rId11"/>
  </sheets>
  <definedNames>
    <definedName name="_xlchart.v1.0" hidden="1">'Waterfall Chart'!$E$5:$E$8</definedName>
    <definedName name="_xlchart.v1.1" hidden="1">'Waterfall Chart'!$F$5:$F$8</definedName>
    <definedName name="_xlchart.v1.12" hidden="1">'Waterfall Chart'!$E$5:$E$8</definedName>
    <definedName name="_xlchart.v1.13" hidden="1">'Waterfall Chart'!$F$5:$F$8</definedName>
    <definedName name="_xlchart.v5.10" hidden="1">'Map Chart'!$F$3</definedName>
    <definedName name="_xlchart.v5.11" hidden="1">'Map Chart'!$F$4:$F$53</definedName>
    <definedName name="_xlchart.v5.14" hidden="1">'Map Chart'!$E$3</definedName>
    <definedName name="_xlchart.v5.15" hidden="1">'Map Chart'!$E$4:$E$53</definedName>
    <definedName name="_xlchart.v5.16" hidden="1">'Map Chart'!$F$3</definedName>
    <definedName name="_xlchart.v5.17" hidden="1">'Map Chart'!$F$4:$F$53</definedName>
    <definedName name="_xlchart.v5.2" hidden="1">'Map Chart'!$E$3</definedName>
    <definedName name="_xlchart.v5.3" hidden="1">'Map Chart'!$E$4:$E$53</definedName>
    <definedName name="_xlchart.v5.4" hidden="1">'Map Chart'!$F$2</definedName>
    <definedName name="_xlchart.v5.5" hidden="1">'Map Chart'!$F$3</definedName>
    <definedName name="_xlchart.v5.6" hidden="1">'Map Chart'!$F$4:$F$53</definedName>
    <definedName name="_xlchart.v5.7" hidden="1">'Map Chart'!$E$3</definedName>
    <definedName name="_xlchart.v5.8" hidden="1">'Map Chart'!$E$4:$E$53</definedName>
    <definedName name="_xlchart.v5.9" hidden="1">'Map Chart'!$F$2</definedName>
    <definedName name="Slicer_Region">#N/A</definedName>
    <definedName name="Slicer_Segment">#N/A</definedName>
    <definedName name="Slicer_Year">#N/A</definedName>
  </definedNames>
  <calcPr calcId="191029"/>
  <pivotCaches>
    <pivotCache cacheId="2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L10" i="10" l="1"/>
  <c r="K10" i="10"/>
  <c r="M10" i="10"/>
  <c r="J10" i="10"/>
  <c r="I10" i="10"/>
  <c r="F53"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4" i="7"/>
  <c r="F8" i="4"/>
  <c r="F7" i="4"/>
  <c r="F6" i="4"/>
  <c r="F5" i="4"/>
  <c r="E6" i="4"/>
  <c r="E7" i="4"/>
  <c r="E5"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<sst xmlns="http://schemas.openxmlformats.org/spreadsheetml/2006/main" count="130097" uniqueCount="10956">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</sst>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 &quot;K&quot;"/>
    <numFmt numFmtId="166" formatCode="[$$-409]#,##0.00"/>
    <numFmt numFmtId="167" formatCode="&quot;#&quot;\ 0"/>
    <numFmt numFmtId="168" formatCode="[Green]\▲0.00%;[Red]\▼0.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1">
    <xf numFmtId="0" fontId="0" fillId="0" borderId="0"/>
  </cellStyleXfs>
  <cellXfs count="45">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4" xfId="0" applyNumberFormat="1" applyBorder="1"/>
    <xf numFmtId="0" fontId="0" fillId="0" borderId="7" xfId="0" applyBorder="1" applyAlignment="1">
      <alignment horizontal="left"/>
    </xf>
    <xf numFmtId="0" fontId="0" fillId="0" borderId="6" xfId="0" applyNumberFormat="1" applyBorder="1"/>
    <xf numFmtId="0" fontId="0" fillId="0" borderId="8" xfId="0" applyBorder="1"/>
    <xf numFmtId="0" fontId="0" fillId="0" borderId="1" xfId="0" applyNumberFormat="1" applyBorder="1"/>
    <xf numFmtId="0" fontId="0" fillId="0" borderId="8" xfId="0" applyNumberFormat="1" applyBorder="1"/>
    <xf numFmtId="0" fontId="0" fillId="0" borderId="7" xfId="0" applyNumberFormat="1" applyBorder="1"/>
    <xf numFmtId="0" fontId="0" fillId="0" borderId="9" xfId="0" applyNumberFormat="1"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0" fontId="0" fillId="0" borderId="5" xfId="0" applyNumberFormat="1" applyBorder="1"/>
    <xf numFmtId="0" fontId="1" fillId="0" borderId="0" xfId="0" applyFont="1"/>
    <xf numFmtId="165" fontId="0" fillId="0" borderId="4" xfId="0" applyNumberFormat="1" applyBorder="1"/>
    <xf numFmtId="165" fontId="0" fillId="0" borderId="5" xfId="0" applyNumberFormat="1" applyBorder="1"/>
    <xf numFmtId="165" fontId="0" fillId="0" borderId="6"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65" fontId="1" fillId="0" borderId="0" xfId="0" applyNumberFormat="1" applyFont="1" applyFill="1" applyBorder="1"/>
    <xf numFmtId="165" fontId="0" fillId="0" borderId="0" xfId="0" applyNumberFormat="1"/>
    <xf numFmtId="166" fontId="0" fillId="0" borderId="6" xfId="0" applyNumberFormat="1" applyBorder="1"/>
    <xf numFmtId="167" fontId="0" fillId="0" borderId="6" xfId="0" applyNumberFormat="1" applyBorder="1"/>
    <xf numFmtId="0" fontId="0" fillId="0" borderId="2"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6" fillId="0" borderId="0" xfId="0" applyFont="1"/>
    <xf numFmtId="0" fontId="0" fillId="0" borderId="3" xfId="0" applyBorder="1" applyAlignment="1">
      <alignment horizontal="left"/>
    </xf>
    <xf numFmtId="0" fontId="0" fillId="0" borderId="3" xfId="0" applyNumberFormat="1" applyBorder="1"/>
    <xf numFmtId="0" fontId="0" fillId="0" borderId="13" xfId="0" applyNumberFormat="1" applyBorder="1"/>
    <xf numFmtId="0" fontId="0" fillId="0" borderId="14" xfId="0" applyNumberFormat="1" applyBorder="1"/>
    <xf numFmtId="0" fontId="0" fillId="0" borderId="0" xfId="0" applyAlignment="1">
      <alignment horizontal="center" vertical="center"/>
    </xf>
    <xf numFmtId="168" fontId="0" fillId="0" borderId="0" xfId="0" applyNumberFormat="1" applyAlignment="1">
      <alignment horizontal="center" vertical="center"/>
    </xf>
    <xf numFmtId="168" fontId="6" fillId="0" borderId="0" xfId="0" applyNumberFormat="1" applyFont="1" applyAlignment="1">
      <alignment horizontal="center" vertical="center"/>
    </xf>
  </cellXfs>
  <cellStyles count="1">
    <cellStyle name="Normal" xfId="0" builtinId="0"/>
  </cellStyles>
  <dxfs count="88">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color theme="0"/>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3788AE15-EA33-4EBD-8476-21CCD263841E}">
      <tableStyleElement type="wholeTable" dxfId="68"/>
      <tableStyleElement type="headerRow" dxfId="67"/>
    </tableStyle>
    <tableStyle name="Data-style" pivot="0" count="3" xr9:uid="{00000000-0011-0000-FFFF-FFFF00000000}">
      <tableStyleElement type="headerRow" dxfId="87"/>
      <tableStyleElement type="firstRowStripe" dxfId="86"/>
      <tableStyleElement type="secondRowStripe" dxfId="85"/>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192.53249999999997</c:v>
                </c:pt>
                <c:pt idx="1">
                  <c:v>-81.523300000000148</c:v>
                </c:pt>
                <c:pt idx="2">
                  <c:v>-319.8053000000001</c:v>
                </c:pt>
                <c:pt idx="3">
                  <c:v>875.40329999999994</c:v>
                </c:pt>
                <c:pt idx="4">
                  <c:v>323.57299999999998</c:v>
                </c:pt>
                <c:pt idx="5">
                  <c:v>2052.7631999999999</c:v>
                </c:pt>
                <c:pt idx="6">
                  <c:v>67.577400000000026</c:v>
                </c:pt>
                <c:pt idx="7">
                  <c:v>1018.1265999999996</c:v>
                </c:pt>
                <c:pt idx="8">
                  <c:v>332.43229999999977</c:v>
                </c:pt>
                <c:pt idx="9">
                  <c:v>5719.8416999999999</c:v>
                </c:pt>
                <c:pt idx="10">
                  <c:v>2411.6563999999998</c:v>
                </c:pt>
                <c:pt idx="11">
                  <c:v>2897.3468999999996</c:v>
                </c:pt>
              </c:numCache>
            </c:numRef>
          </c:val>
          <c:extLst>
            <c:ext xmlns:c16="http://schemas.microsoft.com/office/drawing/2014/chart" uri="{C3380CC4-5D6E-409C-BE32-E72D297353CC}">
              <c16:uniqueId val="{00000001-8B2A-4203-BA23-8E43813F594B}"/>
            </c:ext>
          </c:extLst>
        </c:ser>
        <c:dLbls>
          <c:showLegendKey val="0"/>
          <c:showVal val="0"/>
          <c:showCatName val="0"/>
          <c:showSerName val="0"/>
          <c:showPercent val="0"/>
          <c:showBubbleSize val="0"/>
        </c:dLbls>
        <c:axId val="370888544"/>
        <c:axId val="37089190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527.67000000000007</c:v>
                </c:pt>
                <c:pt idx="1">
                  <c:v>1627.0630000000001</c:v>
                </c:pt>
                <c:pt idx="2">
                  <c:v>2238.3020000000001</c:v>
                </c:pt>
                <c:pt idx="3">
                  <c:v>6402.6780000000008</c:v>
                </c:pt>
                <c:pt idx="4">
                  <c:v>1479.9019999999998</c:v>
                </c:pt>
                <c:pt idx="5">
                  <c:v>4665.6949999999997</c:v>
                </c:pt>
                <c:pt idx="6">
                  <c:v>1574.8939999999998</c:v>
                </c:pt>
                <c:pt idx="7">
                  <c:v>3301.9219999999996</c:v>
                </c:pt>
                <c:pt idx="8">
                  <c:v>5099.5370000000003</c:v>
                </c:pt>
                <c:pt idx="9">
                  <c:v>17325.874</c:v>
                </c:pt>
                <c:pt idx="10">
                  <c:v>12395.686</c:v>
                </c:pt>
                <c:pt idx="11">
                  <c:v>10770.184000000001</c:v>
                </c:pt>
              </c:numCache>
            </c:numRef>
          </c:val>
          <c:extLst>
            <c:ext xmlns:c16="http://schemas.microsoft.com/office/drawing/2014/chart" uri="{C3380CC4-5D6E-409C-BE32-E72D297353CC}">
              <c16:uniqueId val="{00000000-8B2A-4203-BA23-8E43813F594B}"/>
            </c:ext>
          </c:extLst>
        </c:ser>
        <c:dLbls>
          <c:showLegendKey val="0"/>
          <c:showVal val="0"/>
          <c:showCatName val="0"/>
          <c:showSerName val="0"/>
          <c:showPercent val="0"/>
          <c:showBubbleSize val="0"/>
        </c:dLbls>
        <c:gapWidth val="219"/>
        <c:overlap val="-27"/>
        <c:axId val="381877152"/>
        <c:axId val="381879072"/>
      </c:barChart>
      <c:catAx>
        <c:axId val="3818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879072"/>
        <c:crosses val="autoZero"/>
        <c:auto val="1"/>
        <c:lblAlgn val="ctr"/>
        <c:lblOffset val="100"/>
        <c:noMultiLvlLbl val="0"/>
      </c:catAx>
      <c:valAx>
        <c:axId val="381879072"/>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877152"/>
        <c:crosses val="autoZero"/>
        <c:crossBetween val="between"/>
      </c:valAx>
      <c:valAx>
        <c:axId val="370891904"/>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88544"/>
        <c:crosses val="max"/>
        <c:crossBetween val="between"/>
      </c:valAx>
      <c:catAx>
        <c:axId val="370888544"/>
        <c:scaling>
          <c:orientation val="minMax"/>
        </c:scaling>
        <c:delete val="1"/>
        <c:axPos val="b"/>
        <c:numFmt formatCode="General" sourceLinked="1"/>
        <c:majorTickMark val="out"/>
        <c:minorTickMark val="none"/>
        <c:tickLblPos val="nextTo"/>
        <c:crossAx val="37089190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0.24050799022753597</c:v>
                </c:pt>
                <c:pt idx="1">
                  <c:v>0.23652090575429624</c:v>
                </c:pt>
                <c:pt idx="2">
                  <c:v>0.52297110401816771</c:v>
                </c:pt>
              </c:numCache>
            </c:numRef>
          </c:val>
          <c:extLst>
            <c:ext xmlns:c16="http://schemas.microsoft.com/office/drawing/2014/chart" uri="{C3380CC4-5D6E-409C-BE32-E72D297353CC}">
              <c16:uniqueId val="{00000000-1125-4055-8383-8B8D16FBB325}"/>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Chairs</c:v>
                </c:pt>
                <c:pt idx="1">
                  <c:v>Storage</c:v>
                </c:pt>
                <c:pt idx="2">
                  <c:v>Phones</c:v>
                </c:pt>
                <c:pt idx="3">
                  <c:v>Machines</c:v>
                </c:pt>
                <c:pt idx="4">
                  <c:v>Copiers</c:v>
                </c:pt>
              </c:strCache>
            </c:strRef>
          </c:cat>
          <c:val>
            <c:numRef>
              <c:f>'Top 5'!$B$4:$B$9</c:f>
              <c:numCache>
                <c:formatCode>General</c:formatCode>
                <c:ptCount val="5"/>
                <c:pt idx="0">
                  <c:v>7084.3369999999995</c:v>
                </c:pt>
                <c:pt idx="1">
                  <c:v>7726.0220000000008</c:v>
                </c:pt>
                <c:pt idx="2">
                  <c:v>9018.8019999999997</c:v>
                </c:pt>
                <c:pt idx="3">
                  <c:v>9223.7999999999993</c:v>
                </c:pt>
                <c:pt idx="4">
                  <c:v>12399.948</c:v>
                </c:pt>
              </c:numCache>
            </c:numRef>
          </c:val>
          <c:extLst>
            <c:ext xmlns:c16="http://schemas.microsoft.com/office/drawing/2014/chart" uri="{C3380CC4-5D6E-409C-BE32-E72D297353CC}">
              <c16:uniqueId val="{00000000-8913-413D-A91B-3BF493AA515C}"/>
            </c:ext>
          </c:extLst>
        </c:ser>
        <c:dLbls>
          <c:showLegendKey val="0"/>
          <c:showVal val="0"/>
          <c:showCatName val="0"/>
          <c:showSerName val="0"/>
          <c:showPercent val="0"/>
          <c:showBubbleSize val="0"/>
        </c:dLbls>
        <c:gapWidth val="182"/>
        <c:axId val="1756917056"/>
        <c:axId val="1756917536"/>
      </c:barChart>
      <c:catAx>
        <c:axId val="175691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917536"/>
        <c:crosses val="autoZero"/>
        <c:auto val="1"/>
        <c:lblAlgn val="ctr"/>
        <c:lblOffset val="100"/>
        <c:noMultiLvlLbl val="0"/>
      </c:catAx>
      <c:valAx>
        <c:axId val="175691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91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7435493640218047E-2"/>
          <c:w val="0.99243856332703217"/>
          <c:h val="0.9525645063597819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527.67000000000007</c:v>
                </c:pt>
                <c:pt idx="1">
                  <c:v>1627.0630000000001</c:v>
                </c:pt>
                <c:pt idx="2">
                  <c:v>2238.3020000000001</c:v>
                </c:pt>
                <c:pt idx="3">
                  <c:v>6402.6780000000008</c:v>
                </c:pt>
                <c:pt idx="4">
                  <c:v>1479.9019999999998</c:v>
                </c:pt>
                <c:pt idx="5">
                  <c:v>4665.6949999999997</c:v>
                </c:pt>
                <c:pt idx="6">
                  <c:v>1574.8939999999998</c:v>
                </c:pt>
                <c:pt idx="7">
                  <c:v>3301.9219999999996</c:v>
                </c:pt>
                <c:pt idx="8">
                  <c:v>5099.5370000000003</c:v>
                </c:pt>
                <c:pt idx="9">
                  <c:v>17325.874</c:v>
                </c:pt>
                <c:pt idx="10">
                  <c:v>12395.686</c:v>
                </c:pt>
                <c:pt idx="11">
                  <c:v>10770.184000000001</c:v>
                </c:pt>
              </c:numCache>
            </c:numRef>
          </c:val>
          <c:smooth val="0"/>
          <c:extLst>
            <c:ext xmlns:c16="http://schemas.microsoft.com/office/drawing/2014/chart" uri="{C3380CC4-5D6E-409C-BE32-E72D297353CC}">
              <c16:uniqueId val="{00000000-9703-4EA9-94A4-050628B7EEAC}"/>
            </c:ext>
          </c:extLst>
        </c:ser>
        <c:dLbls>
          <c:showLegendKey val="0"/>
          <c:showVal val="0"/>
          <c:showCatName val="0"/>
          <c:showSerName val="0"/>
          <c:showPercent val="0"/>
          <c:showBubbleSize val="0"/>
        </c:dLbls>
        <c:smooth val="0"/>
        <c:axId val="472400944"/>
        <c:axId val="472401424"/>
      </c:lineChart>
      <c:catAx>
        <c:axId val="472400944"/>
        <c:scaling>
          <c:orientation val="minMax"/>
        </c:scaling>
        <c:delete val="1"/>
        <c:axPos val="b"/>
        <c:numFmt formatCode="General" sourceLinked="1"/>
        <c:majorTickMark val="none"/>
        <c:minorTickMark val="none"/>
        <c:tickLblPos val="nextTo"/>
        <c:crossAx val="472401424"/>
        <c:crosses val="autoZero"/>
        <c:auto val="1"/>
        <c:lblAlgn val="ctr"/>
        <c:lblOffset val="100"/>
        <c:noMultiLvlLbl val="0"/>
      </c:catAx>
      <c:valAx>
        <c:axId val="472401424"/>
        <c:scaling>
          <c:orientation val="minMax"/>
        </c:scaling>
        <c:delete val="1"/>
        <c:axPos val="l"/>
        <c:numFmt formatCode="General" sourceLinked="1"/>
        <c:majorTickMark val="none"/>
        <c:minorTickMark val="none"/>
        <c:tickLblPos val="nextTo"/>
        <c:crossAx val="47240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8309939518429782E-3"/>
          <c:w val="0.93204633204633203"/>
          <c:h val="0.94682871162843762"/>
        </c:manualLayout>
      </c:layout>
      <c:lineChart>
        <c:grouping val="standard"/>
        <c:varyColors val="0"/>
        <c:ser>
          <c:idx val="0"/>
          <c:order val="0"/>
          <c:tx>
            <c:strRef>
              <c:f>KPI!$K$2</c:f>
              <c:strCache>
                <c:ptCount val="1"/>
                <c:pt idx="0">
                  <c:v>Total</c:v>
                </c:pt>
              </c:strCache>
            </c:strRef>
          </c:tx>
          <c:spPr>
            <a:ln w="28575" cap="rnd">
              <a:solidFill>
                <a:schemeClr val="accent1"/>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192.53249999999997</c:v>
                </c:pt>
                <c:pt idx="1">
                  <c:v>-81.523300000000148</c:v>
                </c:pt>
                <c:pt idx="2">
                  <c:v>-319.8053000000001</c:v>
                </c:pt>
                <c:pt idx="3">
                  <c:v>875.40329999999994</c:v>
                </c:pt>
                <c:pt idx="4">
                  <c:v>323.57299999999998</c:v>
                </c:pt>
                <c:pt idx="5">
                  <c:v>2052.7631999999999</c:v>
                </c:pt>
                <c:pt idx="6">
                  <c:v>67.577400000000026</c:v>
                </c:pt>
                <c:pt idx="7">
                  <c:v>1018.1265999999996</c:v>
                </c:pt>
                <c:pt idx="8">
                  <c:v>332.43229999999977</c:v>
                </c:pt>
                <c:pt idx="9">
                  <c:v>5719.8416999999999</c:v>
                </c:pt>
                <c:pt idx="10">
                  <c:v>2411.6563999999998</c:v>
                </c:pt>
                <c:pt idx="11">
                  <c:v>2897.3468999999996</c:v>
                </c:pt>
              </c:numCache>
            </c:numRef>
          </c:val>
          <c:smooth val="0"/>
          <c:extLst>
            <c:ext xmlns:c16="http://schemas.microsoft.com/office/drawing/2014/chart" uri="{C3380CC4-5D6E-409C-BE32-E72D297353CC}">
              <c16:uniqueId val="{00000000-6F3C-44BD-B003-1C4AFB8E2E9D}"/>
            </c:ext>
          </c:extLst>
        </c:ser>
        <c:dLbls>
          <c:showLegendKey val="0"/>
          <c:showVal val="0"/>
          <c:showCatName val="0"/>
          <c:showSerName val="0"/>
          <c:showPercent val="0"/>
          <c:showBubbleSize val="0"/>
        </c:dLbls>
        <c:smooth val="0"/>
        <c:axId val="1789053408"/>
        <c:axId val="1789053888"/>
      </c:lineChart>
      <c:catAx>
        <c:axId val="1789053408"/>
        <c:scaling>
          <c:orientation val="minMax"/>
        </c:scaling>
        <c:delete val="1"/>
        <c:axPos val="b"/>
        <c:numFmt formatCode="General" sourceLinked="1"/>
        <c:majorTickMark val="none"/>
        <c:minorTickMark val="none"/>
        <c:tickLblPos val="nextTo"/>
        <c:crossAx val="1789053888"/>
        <c:crosses val="autoZero"/>
        <c:auto val="1"/>
        <c:lblAlgn val="ctr"/>
        <c:lblOffset val="100"/>
        <c:noMultiLvlLbl val="0"/>
      </c:catAx>
      <c:valAx>
        <c:axId val="1789053888"/>
        <c:scaling>
          <c:orientation val="minMax"/>
        </c:scaling>
        <c:delete val="1"/>
        <c:axPos val="l"/>
        <c:numFmt formatCode="General" sourceLinked="1"/>
        <c:majorTickMark val="none"/>
        <c:minorTickMark val="none"/>
        <c:tickLblPos val="nextTo"/>
        <c:crossAx val="178905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51266766020868E-2"/>
          <c:y val="0.10714285714285714"/>
          <c:w val="0.94634873323397917"/>
          <c:h val="0.8928571428571429"/>
        </c:manualLayout>
      </c:layout>
      <c:lineChart>
        <c:grouping val="standard"/>
        <c:varyColors val="0"/>
        <c:ser>
          <c:idx val="0"/>
          <c:order val="0"/>
          <c:tx>
            <c:strRef>
              <c:f>KPI!$O$2</c:f>
              <c:strCache>
                <c:ptCount val="1"/>
                <c:pt idx="0">
                  <c:v>Total</c:v>
                </c:pt>
              </c:strCache>
            </c:strRef>
          </c:tx>
          <c:spPr>
            <a:ln w="28575" cap="rnd">
              <a:solidFill>
                <a:schemeClr val="accent1"/>
              </a:solidFill>
              <a:round/>
            </a:ln>
            <a:effectLst/>
          </c:spPr>
          <c:marker>
            <c:symbol val="none"/>
          </c:marker>
          <c:cat>
            <c:strRef>
              <c:f>KPI!$N$3:$N$15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KPI!$O$3:$O$15</c:f>
              <c:numCache>
                <c:formatCode>General</c:formatCode>
                <c:ptCount val="12"/>
                <c:pt idx="0">
                  <c:v>17</c:v>
                </c:pt>
                <c:pt idx="1">
                  <c:v>25</c:v>
                </c:pt>
                <c:pt idx="2">
                  <c:v>61</c:v>
                </c:pt>
                <c:pt idx="3">
                  <c:v>89</c:v>
                </c:pt>
                <c:pt idx="4">
                  <c:v>33</c:v>
                </c:pt>
                <c:pt idx="5">
                  <c:v>50</c:v>
                </c:pt>
                <c:pt idx="6">
                  <c:v>60</c:v>
                </c:pt>
                <c:pt idx="7">
                  <c:v>71</c:v>
                </c:pt>
                <c:pt idx="8">
                  <c:v>128</c:v>
                </c:pt>
                <c:pt idx="9">
                  <c:v>91</c:v>
                </c:pt>
                <c:pt idx="10">
                  <c:v>157</c:v>
                </c:pt>
                <c:pt idx="11">
                  <c:v>128</c:v>
                </c:pt>
              </c:numCache>
            </c:numRef>
          </c:val>
          <c:smooth val="0"/>
          <c:extLst>
            <c:ext xmlns:c16="http://schemas.microsoft.com/office/drawing/2014/chart" uri="{C3380CC4-5D6E-409C-BE32-E72D297353CC}">
              <c16:uniqueId val="{00000000-8C02-4CDC-B6C0-C43CE918013D}"/>
            </c:ext>
          </c:extLst>
        </c:ser>
        <c:dLbls>
          <c:showLegendKey val="0"/>
          <c:showVal val="0"/>
          <c:showCatName val="0"/>
          <c:showSerName val="0"/>
          <c:showPercent val="0"/>
          <c:showBubbleSize val="0"/>
        </c:dLbls>
        <c:smooth val="0"/>
        <c:axId val="463472048"/>
        <c:axId val="463469648"/>
      </c:lineChart>
      <c:catAx>
        <c:axId val="463472048"/>
        <c:scaling>
          <c:orientation val="minMax"/>
        </c:scaling>
        <c:delete val="1"/>
        <c:axPos val="b"/>
        <c:numFmt formatCode="General" sourceLinked="1"/>
        <c:majorTickMark val="none"/>
        <c:minorTickMark val="none"/>
        <c:tickLblPos val="nextTo"/>
        <c:crossAx val="463469648"/>
        <c:crosses val="autoZero"/>
        <c:auto val="1"/>
        <c:lblAlgn val="ctr"/>
        <c:lblOffset val="100"/>
        <c:noMultiLvlLbl val="0"/>
      </c:catAx>
      <c:valAx>
        <c:axId val="463469648"/>
        <c:scaling>
          <c:orientation val="minMax"/>
        </c:scaling>
        <c:delete val="1"/>
        <c:axPos val="l"/>
        <c:numFmt formatCode="General" sourceLinked="1"/>
        <c:majorTickMark val="none"/>
        <c:minorTickMark val="none"/>
        <c:tickLblPos val="nextTo"/>
        <c:crossAx val="46347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40337224383919E-2"/>
          <c:y val="0.12560386473429952"/>
          <c:w val="0.88586251621271073"/>
          <c:h val="0.7874396135265701"/>
        </c:manualLayout>
      </c:layout>
      <c:lineChart>
        <c:grouping val="standard"/>
        <c:varyColors val="0"/>
        <c:ser>
          <c:idx val="0"/>
          <c:order val="0"/>
          <c:tx>
            <c:strRef>
              <c:f>KPI!$B$25</c:f>
              <c:strCache>
                <c:ptCount val="1"/>
                <c:pt idx="0">
                  <c:v>Total</c:v>
                </c:pt>
              </c:strCache>
            </c:strRef>
          </c:tx>
          <c:spPr>
            <a:ln w="28575" cap="rnd">
              <a:solidFill>
                <a:schemeClr val="accent1"/>
              </a:solidFill>
              <a:round/>
            </a:ln>
            <a:effectLst/>
          </c:spPr>
          <c:marker>
            <c:symbol val="none"/>
          </c:marker>
          <c:cat>
            <c:strRef>
              <c:f>KPI!$A$26:$A$38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KPI!$B$26:$B$38</c:f>
              <c:numCache>
                <c:formatCode>General</c:formatCode>
                <c:ptCount val="12"/>
                <c:pt idx="0">
                  <c:v>3</c:v>
                </c:pt>
                <c:pt idx="1">
                  <c:v>7</c:v>
                </c:pt>
                <c:pt idx="2">
                  <c:v>20</c:v>
                </c:pt>
                <c:pt idx="3">
                  <c:v>31</c:v>
                </c:pt>
                <c:pt idx="4">
                  <c:v>6</c:v>
                </c:pt>
                <c:pt idx="5">
                  <c:v>14</c:v>
                </c:pt>
                <c:pt idx="6">
                  <c:v>15</c:v>
                </c:pt>
                <c:pt idx="7">
                  <c:v>18</c:v>
                </c:pt>
                <c:pt idx="8">
                  <c:v>35</c:v>
                </c:pt>
                <c:pt idx="9">
                  <c:v>22</c:v>
                </c:pt>
                <c:pt idx="10">
                  <c:v>38</c:v>
                </c:pt>
                <c:pt idx="11">
                  <c:v>30</c:v>
                </c:pt>
              </c:numCache>
            </c:numRef>
          </c:val>
          <c:smooth val="0"/>
          <c:extLst>
            <c:ext xmlns:c16="http://schemas.microsoft.com/office/drawing/2014/chart" uri="{C3380CC4-5D6E-409C-BE32-E72D297353CC}">
              <c16:uniqueId val="{00000000-315C-4E40-BD38-1C3DB6D1C92A}"/>
            </c:ext>
          </c:extLst>
        </c:ser>
        <c:dLbls>
          <c:showLegendKey val="0"/>
          <c:showVal val="0"/>
          <c:showCatName val="0"/>
          <c:showSerName val="0"/>
          <c:showPercent val="0"/>
          <c:showBubbleSize val="0"/>
        </c:dLbls>
        <c:smooth val="0"/>
        <c:axId val="1756916096"/>
        <c:axId val="1756920896"/>
      </c:lineChart>
      <c:catAx>
        <c:axId val="1756916096"/>
        <c:scaling>
          <c:orientation val="minMax"/>
        </c:scaling>
        <c:delete val="1"/>
        <c:axPos val="b"/>
        <c:numFmt formatCode="General" sourceLinked="1"/>
        <c:majorTickMark val="none"/>
        <c:minorTickMark val="none"/>
        <c:tickLblPos val="nextTo"/>
        <c:crossAx val="1756920896"/>
        <c:crosses val="autoZero"/>
        <c:auto val="1"/>
        <c:lblAlgn val="ctr"/>
        <c:lblOffset val="100"/>
        <c:noMultiLvlLbl val="0"/>
      </c:catAx>
      <c:valAx>
        <c:axId val="1756920896"/>
        <c:scaling>
          <c:orientation val="minMax"/>
        </c:scaling>
        <c:delete val="1"/>
        <c:axPos val="l"/>
        <c:numFmt formatCode="General" sourceLinked="1"/>
        <c:majorTickMark val="none"/>
        <c:minorTickMark val="none"/>
        <c:tickLblPos val="nextTo"/>
        <c:crossAx val="175691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KPI!$L$26</c:f>
              <c:strCache>
                <c:ptCount val="1"/>
                <c:pt idx="0">
                  <c:v>Total</c:v>
                </c:pt>
              </c:strCache>
            </c:strRef>
          </c:tx>
          <c:spPr>
            <a:ln w="28575" cap="rnd">
              <a:solidFill>
                <a:schemeClr val="accent1"/>
              </a:solidFill>
              <a:round/>
            </a:ln>
            <a:effectLst/>
          </c:spPr>
          <c:marker>
            <c:symbol val="none"/>
          </c:marker>
          <c:cat>
            <c:strRef>
              <c:f>KPI!$K$27:$K$39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KPI!$L$27:$L$39</c:f>
              <c:numCache>
                <c:formatCode>General</c:formatCode>
                <c:ptCount val="12"/>
                <c:pt idx="0">
                  <c:v>0.3648729319461026</c:v>
                </c:pt>
                <c:pt idx="1">
                  <c:v>-5.0104574930411511E-2</c:v>
                </c:pt>
                <c:pt idx="2">
                  <c:v>-0.14287853024301461</c:v>
                </c:pt>
                <c:pt idx="3">
                  <c:v>0.13672455494404057</c:v>
                </c:pt>
                <c:pt idx="4">
                  <c:v>0.21864488324226874</c:v>
                </c:pt>
                <c:pt idx="5">
                  <c:v>0.43996943649338416</c:v>
                </c:pt>
                <c:pt idx="6">
                  <c:v>4.2909173569776783E-2</c:v>
                </c:pt>
                <c:pt idx="7">
                  <c:v>0.30834362531882936</c:v>
                </c:pt>
                <c:pt idx="8">
                  <c:v>6.5188722034961163E-2</c:v>
                </c:pt>
                <c:pt idx="9">
                  <c:v>0.33013293874814048</c:v>
                </c:pt>
                <c:pt idx="10">
                  <c:v>0.19455610605173446</c:v>
                </c:pt>
                <c:pt idx="11">
                  <c:v>0.26901554328134036</c:v>
                </c:pt>
              </c:numCache>
            </c:numRef>
          </c:val>
          <c:smooth val="0"/>
          <c:extLst>
            <c:ext xmlns:c16="http://schemas.microsoft.com/office/drawing/2014/chart" uri="{C3380CC4-5D6E-409C-BE32-E72D297353CC}">
              <c16:uniqueId val="{00000000-00BA-48AA-864A-1F152998074B}"/>
            </c:ext>
          </c:extLst>
        </c:ser>
        <c:dLbls>
          <c:showLegendKey val="0"/>
          <c:showVal val="0"/>
          <c:showCatName val="0"/>
          <c:showSerName val="0"/>
          <c:showPercent val="0"/>
          <c:showBubbleSize val="0"/>
        </c:dLbls>
        <c:smooth val="0"/>
        <c:axId val="1760639456"/>
        <c:axId val="1760640416"/>
      </c:lineChart>
      <c:catAx>
        <c:axId val="1760639456"/>
        <c:scaling>
          <c:orientation val="minMax"/>
        </c:scaling>
        <c:delete val="1"/>
        <c:axPos val="b"/>
        <c:numFmt formatCode="General" sourceLinked="1"/>
        <c:majorTickMark val="none"/>
        <c:minorTickMark val="none"/>
        <c:tickLblPos val="nextTo"/>
        <c:crossAx val="1760640416"/>
        <c:crosses val="autoZero"/>
        <c:auto val="1"/>
        <c:lblAlgn val="ctr"/>
        <c:lblOffset val="100"/>
        <c:noMultiLvlLbl val="0"/>
      </c:catAx>
      <c:valAx>
        <c:axId val="1760640416"/>
        <c:scaling>
          <c:orientation val="minMax"/>
        </c:scaling>
        <c:delete val="1"/>
        <c:axPos val="l"/>
        <c:numFmt formatCode="General" sourceLinked="1"/>
        <c:majorTickMark val="none"/>
        <c:minorTickMark val="none"/>
        <c:tickLblPos val="nextTo"/>
        <c:crossAx val="17606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36913765646497E-3"/>
          <c:y val="1.10722977809592E-2"/>
          <c:w val="0.99243856332703217"/>
          <c:h val="0.95256450635978196"/>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527.67000000000007</c:v>
                </c:pt>
                <c:pt idx="1">
                  <c:v>1627.0630000000001</c:v>
                </c:pt>
                <c:pt idx="2">
                  <c:v>2238.3020000000001</c:v>
                </c:pt>
                <c:pt idx="3">
                  <c:v>6402.6780000000008</c:v>
                </c:pt>
                <c:pt idx="4">
                  <c:v>1479.9019999999998</c:v>
                </c:pt>
                <c:pt idx="5">
                  <c:v>4665.6949999999997</c:v>
                </c:pt>
                <c:pt idx="6">
                  <c:v>1574.8939999999998</c:v>
                </c:pt>
                <c:pt idx="7">
                  <c:v>3301.9219999999996</c:v>
                </c:pt>
                <c:pt idx="8">
                  <c:v>5099.5370000000003</c:v>
                </c:pt>
                <c:pt idx="9">
                  <c:v>17325.874</c:v>
                </c:pt>
                <c:pt idx="10">
                  <c:v>12395.686</c:v>
                </c:pt>
                <c:pt idx="11">
                  <c:v>10770.184000000001</c:v>
                </c:pt>
              </c:numCache>
            </c:numRef>
          </c:val>
          <c:smooth val="0"/>
          <c:extLst>
            <c:ext xmlns:c16="http://schemas.microsoft.com/office/drawing/2014/chart" uri="{C3380CC4-5D6E-409C-BE32-E72D297353CC}">
              <c16:uniqueId val="{00000000-A1A3-4DCD-9623-4219259E1701}"/>
            </c:ext>
          </c:extLst>
        </c:ser>
        <c:dLbls>
          <c:showLegendKey val="0"/>
          <c:showVal val="0"/>
          <c:showCatName val="0"/>
          <c:showSerName val="0"/>
          <c:showPercent val="0"/>
          <c:showBubbleSize val="0"/>
        </c:dLbls>
        <c:smooth val="0"/>
        <c:axId val="472400944"/>
        <c:axId val="472401424"/>
      </c:lineChart>
      <c:catAx>
        <c:axId val="472400944"/>
        <c:scaling>
          <c:orientation val="minMax"/>
        </c:scaling>
        <c:delete val="1"/>
        <c:axPos val="b"/>
        <c:numFmt formatCode="General" sourceLinked="1"/>
        <c:majorTickMark val="none"/>
        <c:minorTickMark val="none"/>
        <c:tickLblPos val="nextTo"/>
        <c:crossAx val="472401424"/>
        <c:crosses val="autoZero"/>
        <c:auto val="1"/>
        <c:lblAlgn val="ctr"/>
        <c:lblOffset val="100"/>
        <c:noMultiLvlLbl val="0"/>
      </c:catAx>
      <c:valAx>
        <c:axId val="472401424"/>
        <c:scaling>
          <c:orientation val="minMax"/>
        </c:scaling>
        <c:delete val="1"/>
        <c:axPos val="l"/>
        <c:numFmt formatCode="General" sourceLinked="1"/>
        <c:majorTickMark val="none"/>
        <c:minorTickMark val="none"/>
        <c:tickLblPos val="nextTo"/>
        <c:crossAx val="47240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65000"/>
            <a:lumOff val="35000"/>
            <a:alpha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8309939518429782E-3"/>
          <c:w val="0.93204633204633203"/>
          <c:h val="0.94682871162843762"/>
        </c:manualLayout>
      </c:layout>
      <c:lineChart>
        <c:grouping val="standard"/>
        <c:varyColors val="0"/>
        <c:ser>
          <c:idx val="0"/>
          <c:order val="0"/>
          <c:tx>
            <c:strRef>
              <c:f>KPI!$K$2</c:f>
              <c:strCache>
                <c:ptCount val="1"/>
                <c:pt idx="0">
                  <c:v>Total</c:v>
                </c:pt>
              </c:strCache>
            </c:strRef>
          </c:tx>
          <c:spPr>
            <a:ln w="34925" cap="rnd">
              <a:solidFill>
                <a:schemeClr val="bg1">
                  <a:lumMod val="85000"/>
                </a:schemeClr>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192.53249999999997</c:v>
                </c:pt>
                <c:pt idx="1">
                  <c:v>-81.523300000000148</c:v>
                </c:pt>
                <c:pt idx="2">
                  <c:v>-319.8053000000001</c:v>
                </c:pt>
                <c:pt idx="3">
                  <c:v>875.40329999999994</c:v>
                </c:pt>
                <c:pt idx="4">
                  <c:v>323.57299999999998</c:v>
                </c:pt>
                <c:pt idx="5">
                  <c:v>2052.7631999999999</c:v>
                </c:pt>
                <c:pt idx="6">
                  <c:v>67.577400000000026</c:v>
                </c:pt>
                <c:pt idx="7">
                  <c:v>1018.1265999999996</c:v>
                </c:pt>
                <c:pt idx="8">
                  <c:v>332.43229999999977</c:v>
                </c:pt>
                <c:pt idx="9">
                  <c:v>5719.8416999999999</c:v>
                </c:pt>
                <c:pt idx="10">
                  <c:v>2411.6563999999998</c:v>
                </c:pt>
                <c:pt idx="11">
                  <c:v>2897.3468999999996</c:v>
                </c:pt>
              </c:numCache>
            </c:numRef>
          </c:val>
          <c:smooth val="0"/>
          <c:extLst>
            <c:ext xmlns:c16="http://schemas.microsoft.com/office/drawing/2014/chart" uri="{C3380CC4-5D6E-409C-BE32-E72D297353CC}">
              <c16:uniqueId val="{00000000-57A2-4C93-BE81-B91887D17639}"/>
            </c:ext>
          </c:extLst>
        </c:ser>
        <c:dLbls>
          <c:showLegendKey val="0"/>
          <c:showVal val="0"/>
          <c:showCatName val="0"/>
          <c:showSerName val="0"/>
          <c:showPercent val="0"/>
          <c:showBubbleSize val="0"/>
        </c:dLbls>
        <c:smooth val="0"/>
        <c:axId val="1789053408"/>
        <c:axId val="1789053888"/>
      </c:lineChart>
      <c:catAx>
        <c:axId val="1789053408"/>
        <c:scaling>
          <c:orientation val="minMax"/>
        </c:scaling>
        <c:delete val="1"/>
        <c:axPos val="b"/>
        <c:numFmt formatCode="General" sourceLinked="1"/>
        <c:majorTickMark val="none"/>
        <c:minorTickMark val="none"/>
        <c:tickLblPos val="nextTo"/>
        <c:crossAx val="1789053888"/>
        <c:crosses val="autoZero"/>
        <c:auto val="1"/>
        <c:lblAlgn val="ctr"/>
        <c:lblOffset val="100"/>
        <c:noMultiLvlLbl val="0"/>
      </c:catAx>
      <c:valAx>
        <c:axId val="1789053888"/>
        <c:scaling>
          <c:orientation val="minMax"/>
        </c:scaling>
        <c:delete val="1"/>
        <c:axPos val="l"/>
        <c:numFmt formatCode="General" sourceLinked="1"/>
        <c:majorTickMark val="none"/>
        <c:minorTickMark val="none"/>
        <c:tickLblPos val="nextTo"/>
        <c:crossAx val="178905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1428571428571425E-2"/>
          <c:w val="1"/>
          <c:h val="0.9285714285714286"/>
        </c:manualLayout>
      </c:layout>
      <c:lineChart>
        <c:grouping val="standard"/>
        <c:varyColors val="0"/>
        <c:ser>
          <c:idx val="0"/>
          <c:order val="0"/>
          <c:tx>
            <c:strRef>
              <c:f>KPI!$O$2</c:f>
              <c:strCache>
                <c:ptCount val="1"/>
                <c:pt idx="0">
                  <c:v>Total</c:v>
                </c:pt>
              </c:strCache>
            </c:strRef>
          </c:tx>
          <c:spPr>
            <a:ln w="34925" cap="rnd">
              <a:solidFill>
                <a:schemeClr val="bg1">
                  <a:lumMod val="85000"/>
                </a:schemeClr>
              </a:solidFill>
              <a:round/>
            </a:ln>
            <a:effectLst/>
          </c:spPr>
          <c:marker>
            <c:symbol val="none"/>
          </c:marker>
          <c:cat>
            <c:strRef>
              <c:f>KPI!$N$3:$N$15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KPI!$O$3:$O$15</c:f>
              <c:numCache>
                <c:formatCode>General</c:formatCode>
                <c:ptCount val="12"/>
                <c:pt idx="0">
                  <c:v>17</c:v>
                </c:pt>
                <c:pt idx="1">
                  <c:v>25</c:v>
                </c:pt>
                <c:pt idx="2">
                  <c:v>61</c:v>
                </c:pt>
                <c:pt idx="3">
                  <c:v>89</c:v>
                </c:pt>
                <c:pt idx="4">
                  <c:v>33</c:v>
                </c:pt>
                <c:pt idx="5">
                  <c:v>50</c:v>
                </c:pt>
                <c:pt idx="6">
                  <c:v>60</c:v>
                </c:pt>
                <c:pt idx="7">
                  <c:v>71</c:v>
                </c:pt>
                <c:pt idx="8">
                  <c:v>128</c:v>
                </c:pt>
                <c:pt idx="9">
                  <c:v>91</c:v>
                </c:pt>
                <c:pt idx="10">
                  <c:v>157</c:v>
                </c:pt>
                <c:pt idx="11">
                  <c:v>128</c:v>
                </c:pt>
              </c:numCache>
            </c:numRef>
          </c:val>
          <c:smooth val="0"/>
          <c:extLst>
            <c:ext xmlns:c16="http://schemas.microsoft.com/office/drawing/2014/chart" uri="{C3380CC4-5D6E-409C-BE32-E72D297353CC}">
              <c16:uniqueId val="{00000000-F81F-4823-98A6-F2DD2BABFD5A}"/>
            </c:ext>
          </c:extLst>
        </c:ser>
        <c:dLbls>
          <c:showLegendKey val="0"/>
          <c:showVal val="0"/>
          <c:showCatName val="0"/>
          <c:showSerName val="0"/>
          <c:showPercent val="0"/>
          <c:showBubbleSize val="0"/>
        </c:dLbls>
        <c:smooth val="0"/>
        <c:axId val="463472048"/>
        <c:axId val="463469648"/>
      </c:lineChart>
      <c:catAx>
        <c:axId val="463472048"/>
        <c:scaling>
          <c:orientation val="minMax"/>
        </c:scaling>
        <c:delete val="1"/>
        <c:axPos val="b"/>
        <c:numFmt formatCode="General" sourceLinked="1"/>
        <c:majorTickMark val="none"/>
        <c:minorTickMark val="none"/>
        <c:tickLblPos val="nextTo"/>
        <c:crossAx val="463469648"/>
        <c:crosses val="autoZero"/>
        <c:auto val="1"/>
        <c:lblAlgn val="ctr"/>
        <c:lblOffset val="100"/>
        <c:noMultiLvlLbl val="0"/>
      </c:catAx>
      <c:valAx>
        <c:axId val="463469648"/>
        <c:scaling>
          <c:orientation val="minMax"/>
        </c:scaling>
        <c:delete val="1"/>
        <c:axPos val="l"/>
        <c:numFmt formatCode="General" sourceLinked="1"/>
        <c:majorTickMark val="none"/>
        <c:minorTickMark val="none"/>
        <c:tickLblPos val="nextTo"/>
        <c:crossAx val="46347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9029765657106E-2"/>
          <c:y val="0.31165057198038926"/>
          <c:w val="0.9645834978678689"/>
          <c:h val="0.68181425951893015"/>
        </c:manualLayout>
      </c:layout>
      <c:lineChart>
        <c:grouping val="standard"/>
        <c:varyColors val="0"/>
        <c:ser>
          <c:idx val="0"/>
          <c:order val="0"/>
          <c:tx>
            <c:strRef>
              <c:f>KPI!$B$25</c:f>
              <c:strCache>
                <c:ptCount val="1"/>
                <c:pt idx="0">
                  <c:v>Total</c:v>
                </c:pt>
              </c:strCache>
            </c:strRef>
          </c:tx>
          <c:spPr>
            <a:ln w="34925" cap="rnd">
              <a:solidFill>
                <a:schemeClr val="bg1">
                  <a:lumMod val="85000"/>
                </a:schemeClr>
              </a:solidFill>
              <a:round/>
            </a:ln>
            <a:effectLst/>
          </c:spPr>
          <c:marker>
            <c:symbol val="none"/>
          </c:marker>
          <c:cat>
            <c:strRef>
              <c:f>KPI!$A$26:$A$38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KPI!$B$26:$B$38</c:f>
              <c:numCache>
                <c:formatCode>General</c:formatCode>
                <c:ptCount val="12"/>
                <c:pt idx="0">
                  <c:v>3</c:v>
                </c:pt>
                <c:pt idx="1">
                  <c:v>7</c:v>
                </c:pt>
                <c:pt idx="2">
                  <c:v>20</c:v>
                </c:pt>
                <c:pt idx="3">
                  <c:v>31</c:v>
                </c:pt>
                <c:pt idx="4">
                  <c:v>6</c:v>
                </c:pt>
                <c:pt idx="5">
                  <c:v>14</c:v>
                </c:pt>
                <c:pt idx="6">
                  <c:v>15</c:v>
                </c:pt>
                <c:pt idx="7">
                  <c:v>18</c:v>
                </c:pt>
                <c:pt idx="8">
                  <c:v>35</c:v>
                </c:pt>
                <c:pt idx="9">
                  <c:v>22</c:v>
                </c:pt>
                <c:pt idx="10">
                  <c:v>38</c:v>
                </c:pt>
                <c:pt idx="11">
                  <c:v>30</c:v>
                </c:pt>
              </c:numCache>
            </c:numRef>
          </c:val>
          <c:smooth val="0"/>
          <c:extLst>
            <c:ext xmlns:c16="http://schemas.microsoft.com/office/drawing/2014/chart" uri="{C3380CC4-5D6E-409C-BE32-E72D297353CC}">
              <c16:uniqueId val="{00000000-8404-478D-885E-EDCBBE0D2E19}"/>
            </c:ext>
          </c:extLst>
        </c:ser>
        <c:dLbls>
          <c:showLegendKey val="0"/>
          <c:showVal val="0"/>
          <c:showCatName val="0"/>
          <c:showSerName val="0"/>
          <c:showPercent val="0"/>
          <c:showBubbleSize val="0"/>
        </c:dLbls>
        <c:smooth val="0"/>
        <c:axId val="1756916096"/>
        <c:axId val="1756920896"/>
      </c:lineChart>
      <c:catAx>
        <c:axId val="1756916096"/>
        <c:scaling>
          <c:orientation val="minMax"/>
        </c:scaling>
        <c:delete val="1"/>
        <c:axPos val="b"/>
        <c:numFmt formatCode="General" sourceLinked="1"/>
        <c:majorTickMark val="none"/>
        <c:minorTickMark val="none"/>
        <c:tickLblPos val="nextTo"/>
        <c:crossAx val="1756920896"/>
        <c:crosses val="autoZero"/>
        <c:auto val="1"/>
        <c:lblAlgn val="ctr"/>
        <c:lblOffset val="100"/>
        <c:noMultiLvlLbl val="0"/>
      </c:catAx>
      <c:valAx>
        <c:axId val="1756920896"/>
        <c:scaling>
          <c:orientation val="minMax"/>
        </c:scaling>
        <c:delete val="1"/>
        <c:axPos val="l"/>
        <c:numFmt formatCode="General" sourceLinked="1"/>
        <c:majorTickMark val="none"/>
        <c:minorTickMark val="none"/>
        <c:tickLblPos val="nextTo"/>
        <c:crossAx val="175691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59943396755118E-2"/>
          <c:y val="0.18625075711689884"/>
          <c:w val="0.92669939786938405"/>
          <c:h val="0.5214723926380368"/>
        </c:manualLayout>
      </c:layout>
      <c:lineChart>
        <c:grouping val="standard"/>
        <c:varyColors val="0"/>
        <c:ser>
          <c:idx val="0"/>
          <c:order val="0"/>
          <c:tx>
            <c:strRef>
              <c:f>KPI!$L$26</c:f>
              <c:strCache>
                <c:ptCount val="1"/>
                <c:pt idx="0">
                  <c:v>Total</c:v>
                </c:pt>
              </c:strCache>
            </c:strRef>
          </c:tx>
          <c:spPr>
            <a:ln w="34925" cap="rnd">
              <a:solidFill>
                <a:schemeClr val="bg1">
                  <a:lumMod val="85000"/>
                </a:schemeClr>
              </a:solidFill>
              <a:round/>
            </a:ln>
            <a:effectLst/>
          </c:spPr>
          <c:marker>
            <c:symbol val="none"/>
          </c:marker>
          <c:cat>
            <c:strRef>
              <c:f>KPI!$K$27:$K$39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KPI!$L$27:$L$39</c:f>
              <c:numCache>
                <c:formatCode>General</c:formatCode>
                <c:ptCount val="12"/>
                <c:pt idx="0">
                  <c:v>0.3648729319461026</c:v>
                </c:pt>
                <c:pt idx="1">
                  <c:v>-5.0104574930411511E-2</c:v>
                </c:pt>
                <c:pt idx="2">
                  <c:v>-0.14287853024301461</c:v>
                </c:pt>
                <c:pt idx="3">
                  <c:v>0.13672455494404057</c:v>
                </c:pt>
                <c:pt idx="4">
                  <c:v>0.21864488324226874</c:v>
                </c:pt>
                <c:pt idx="5">
                  <c:v>0.43996943649338416</c:v>
                </c:pt>
                <c:pt idx="6">
                  <c:v>4.2909173569776783E-2</c:v>
                </c:pt>
                <c:pt idx="7">
                  <c:v>0.30834362531882936</c:v>
                </c:pt>
                <c:pt idx="8">
                  <c:v>6.5188722034961163E-2</c:v>
                </c:pt>
                <c:pt idx="9">
                  <c:v>0.33013293874814048</c:v>
                </c:pt>
                <c:pt idx="10">
                  <c:v>0.19455610605173446</c:v>
                </c:pt>
                <c:pt idx="11">
                  <c:v>0.26901554328134036</c:v>
                </c:pt>
              </c:numCache>
            </c:numRef>
          </c:val>
          <c:smooth val="0"/>
          <c:extLst>
            <c:ext xmlns:c16="http://schemas.microsoft.com/office/drawing/2014/chart" uri="{C3380CC4-5D6E-409C-BE32-E72D297353CC}">
              <c16:uniqueId val="{00000000-B899-474C-9478-05D94AAED574}"/>
            </c:ext>
          </c:extLst>
        </c:ser>
        <c:dLbls>
          <c:showLegendKey val="0"/>
          <c:showVal val="0"/>
          <c:showCatName val="0"/>
          <c:showSerName val="0"/>
          <c:showPercent val="0"/>
          <c:showBubbleSize val="0"/>
        </c:dLbls>
        <c:smooth val="0"/>
        <c:axId val="1760639456"/>
        <c:axId val="1760640416"/>
      </c:lineChart>
      <c:catAx>
        <c:axId val="1760639456"/>
        <c:scaling>
          <c:orientation val="minMax"/>
        </c:scaling>
        <c:delete val="1"/>
        <c:axPos val="b"/>
        <c:numFmt formatCode="General" sourceLinked="1"/>
        <c:majorTickMark val="none"/>
        <c:minorTickMark val="none"/>
        <c:tickLblPos val="nextTo"/>
        <c:crossAx val="1760640416"/>
        <c:crosses val="autoZero"/>
        <c:auto val="1"/>
        <c:lblAlgn val="ctr"/>
        <c:lblOffset val="100"/>
        <c:noMultiLvlLbl val="0"/>
      </c:catAx>
      <c:valAx>
        <c:axId val="1760640416"/>
        <c:scaling>
          <c:orientation val="minMax"/>
        </c:scaling>
        <c:delete val="1"/>
        <c:axPos val="l"/>
        <c:numFmt formatCode="General" sourceLinked="1"/>
        <c:majorTickMark val="none"/>
        <c:minorTickMark val="none"/>
        <c:tickLblPos val="nextTo"/>
        <c:crossAx val="17606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5">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192.53249999999997</c:v>
                </c:pt>
                <c:pt idx="1">
                  <c:v>-81.523300000000148</c:v>
                </c:pt>
                <c:pt idx="2">
                  <c:v>-319.8053000000001</c:v>
                </c:pt>
                <c:pt idx="3">
                  <c:v>875.40329999999994</c:v>
                </c:pt>
                <c:pt idx="4">
                  <c:v>323.57299999999998</c:v>
                </c:pt>
                <c:pt idx="5">
                  <c:v>2052.7631999999999</c:v>
                </c:pt>
                <c:pt idx="6">
                  <c:v>67.577400000000026</c:v>
                </c:pt>
                <c:pt idx="7">
                  <c:v>1018.1265999999996</c:v>
                </c:pt>
                <c:pt idx="8">
                  <c:v>332.43229999999977</c:v>
                </c:pt>
                <c:pt idx="9">
                  <c:v>5719.8416999999999</c:v>
                </c:pt>
                <c:pt idx="10">
                  <c:v>2411.6563999999998</c:v>
                </c:pt>
                <c:pt idx="11">
                  <c:v>2897.3468999999996</c:v>
                </c:pt>
              </c:numCache>
            </c:numRef>
          </c:val>
          <c:extLst>
            <c:ext xmlns:c16="http://schemas.microsoft.com/office/drawing/2014/chart" uri="{C3380CC4-5D6E-409C-BE32-E72D297353CC}">
              <c16:uniqueId val="{00000000-D11F-4FE2-B7F3-C1085F7F7285}"/>
            </c:ext>
          </c:extLst>
        </c:ser>
        <c:dLbls>
          <c:showLegendKey val="0"/>
          <c:showVal val="0"/>
          <c:showCatName val="0"/>
          <c:showSerName val="0"/>
          <c:showPercent val="0"/>
          <c:showBubbleSize val="0"/>
        </c:dLbls>
        <c:axId val="370888544"/>
        <c:axId val="370891904"/>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527.67000000000007</c:v>
                </c:pt>
                <c:pt idx="1">
                  <c:v>1627.0630000000001</c:v>
                </c:pt>
                <c:pt idx="2">
                  <c:v>2238.3020000000001</c:v>
                </c:pt>
                <c:pt idx="3">
                  <c:v>6402.6780000000008</c:v>
                </c:pt>
                <c:pt idx="4">
                  <c:v>1479.9019999999998</c:v>
                </c:pt>
                <c:pt idx="5">
                  <c:v>4665.6949999999997</c:v>
                </c:pt>
                <c:pt idx="6">
                  <c:v>1574.8939999999998</c:v>
                </c:pt>
                <c:pt idx="7">
                  <c:v>3301.9219999999996</c:v>
                </c:pt>
                <c:pt idx="8">
                  <c:v>5099.5370000000003</c:v>
                </c:pt>
                <c:pt idx="9">
                  <c:v>17325.874</c:v>
                </c:pt>
                <c:pt idx="10">
                  <c:v>12395.686</c:v>
                </c:pt>
                <c:pt idx="11">
                  <c:v>10770.184000000001</c:v>
                </c:pt>
              </c:numCache>
            </c:numRef>
          </c:val>
          <c:extLst>
            <c:ext xmlns:c16="http://schemas.microsoft.com/office/drawing/2014/chart" uri="{C3380CC4-5D6E-409C-BE32-E72D297353CC}">
              <c16:uniqueId val="{00000001-D11F-4FE2-B7F3-C1085F7F7285}"/>
            </c:ext>
          </c:extLst>
        </c:ser>
        <c:dLbls>
          <c:showLegendKey val="0"/>
          <c:showVal val="0"/>
          <c:showCatName val="0"/>
          <c:showSerName val="0"/>
          <c:showPercent val="0"/>
          <c:showBubbleSize val="0"/>
        </c:dLbls>
        <c:gapWidth val="109"/>
        <c:overlap val="-27"/>
        <c:axId val="381877152"/>
        <c:axId val="381879072"/>
      </c:barChart>
      <c:catAx>
        <c:axId val="3818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81879072"/>
        <c:crosses val="autoZero"/>
        <c:auto val="1"/>
        <c:lblAlgn val="ctr"/>
        <c:lblOffset val="100"/>
        <c:noMultiLvlLbl val="0"/>
      </c:catAx>
      <c:valAx>
        <c:axId val="381879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Sale</a:t>
                </a:r>
              </a:p>
            </c:rich>
          </c:tx>
          <c:layout>
            <c:manualLayout>
              <c:xMode val="edge"/>
              <c:yMode val="edge"/>
              <c:x val="1.581027996022117E-2"/>
              <c:y val="0.300839564865712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81877152"/>
        <c:crosses val="autoZero"/>
        <c:crossBetween val="between"/>
      </c:valAx>
      <c:valAx>
        <c:axId val="3708919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70888544"/>
        <c:crosses val="max"/>
        <c:crossBetween val="between"/>
      </c:valAx>
      <c:catAx>
        <c:axId val="370888544"/>
        <c:scaling>
          <c:orientation val="minMax"/>
        </c:scaling>
        <c:delete val="1"/>
        <c:axPos val="b"/>
        <c:numFmt formatCode="General" sourceLinked="1"/>
        <c:majorTickMark val="out"/>
        <c:minorTickMark val="none"/>
        <c:tickLblPos val="nextTo"/>
        <c:crossAx val="3708919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0" tIns="0" rIns="0" bIns="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6">
              <a:lumMod val="20000"/>
              <a:lumOff val="80000"/>
            </a:schemeClr>
          </a:solidFill>
          <a:ln w="19050">
            <a:solidFill>
              <a:schemeClr val="lt1"/>
            </a:solidFill>
          </a:ln>
          <a:effectLst/>
        </c:spPr>
        <c:dLbl>
          <c:idx val="0"/>
          <c:spPr>
            <a:noFill/>
            <a:ln>
              <a:noFill/>
            </a:ln>
            <a:effectLst/>
          </c:spPr>
          <c:txPr>
            <a:bodyPr rot="0" spcFirstLastPara="1" vertOverflow="ellipsis" vert="horz" wrap="square" lIns="0" tIns="0" rIns="0" bIns="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59294426431988"/>
                  <c:h val="0.13265592838239618"/>
                </c:manualLayout>
              </c15:layout>
            </c:ext>
          </c:extLst>
        </c:dLbl>
      </c:pivotFmt>
      <c:pivotFmt>
        <c:idx val="7"/>
        <c:spPr>
          <a:solidFill>
            <a:schemeClr val="accent6">
              <a:lumMod val="60000"/>
              <a:lumOff val="40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dLbl>
          <c:idx val="0"/>
          <c:layout>
            <c:manualLayout>
              <c:x val="2.4509803921568627E-2"/>
              <c:y val="0"/>
            </c:manualLayout>
          </c:layout>
          <c:spPr>
            <a:noFill/>
            <a:ln>
              <a:noFill/>
            </a:ln>
            <a:effectLst/>
          </c:spPr>
          <c:txPr>
            <a:bodyPr rot="0" spcFirstLastPara="1" vertOverflow="ellipsis" vert="horz" wrap="square" lIns="0" tIns="0" rIns="0" bIns="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45972556739231124"/>
          <c:y val="0.11061293808862127"/>
          <c:w val="0.5176906746950749"/>
          <c:h val="0.82830507951211985"/>
        </c:manualLayout>
      </c:layout>
      <c:doughnutChart>
        <c:varyColors val="1"/>
        <c:ser>
          <c:idx val="0"/>
          <c:order val="0"/>
          <c:tx>
            <c:strRef>
              <c:f>'Pie Chart'!$B$3</c:f>
              <c:strCache>
                <c:ptCount val="1"/>
                <c:pt idx="0">
                  <c:v>Total</c:v>
                </c:pt>
              </c:strCache>
            </c:strRef>
          </c:tx>
          <c:spPr>
            <a:solidFill>
              <a:schemeClr val="accent6">
                <a:lumMod val="60000"/>
                <a:lumOff val="40000"/>
              </a:schemeClr>
            </a:solidFill>
          </c:spPr>
          <c:explosion val="1"/>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7106-4631-9E8E-212A7494D38D}"/>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7106-4631-9E8E-212A7494D38D}"/>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7106-4631-9E8E-212A7494D38D}"/>
              </c:ext>
            </c:extLst>
          </c:dPt>
          <c:dLbls>
            <c:dLbl>
              <c:idx val="0"/>
              <c:spPr>
                <a:noFill/>
                <a:ln>
                  <a:noFill/>
                </a:ln>
                <a:effectLst/>
              </c:spPr>
              <c:txPr>
                <a:bodyPr rot="0" spcFirstLastPara="1" vertOverflow="ellipsis" vert="horz" wrap="square" lIns="0" tIns="0" rIns="0" bIns="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59294426431988"/>
                      <c:h val="0.13265592838239618"/>
                    </c:manualLayout>
                  </c15:layout>
                </c:ext>
                <c:ext xmlns:c16="http://schemas.microsoft.com/office/drawing/2014/chart" uri="{C3380CC4-5D6E-409C-BE32-E72D297353CC}">
                  <c16:uniqueId val="{00000001-7106-4631-9E8E-212A7494D38D}"/>
                </c:ext>
              </c:extLst>
            </c:dLbl>
            <c:dLbl>
              <c:idx val="2"/>
              <c:layout>
                <c:manualLayout>
                  <c:x val="2.45098039215686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06-4631-9E8E-212A7494D38D}"/>
                </c:ext>
              </c:extLst>
            </c:dLbl>
            <c:spPr>
              <a:noFill/>
              <a:ln>
                <a:noFill/>
              </a:ln>
              <a:effectLst/>
            </c:spPr>
            <c:txPr>
              <a:bodyPr rot="0" spcFirstLastPara="1" vertOverflow="ellipsis" vert="horz" wrap="square" lIns="0" tIns="0" rIns="0" bIns="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0.24050799022753597</c:v>
                </c:pt>
                <c:pt idx="1">
                  <c:v>0.23652090575429624</c:v>
                </c:pt>
                <c:pt idx="2">
                  <c:v>0.52297110401816771</c:v>
                </c:pt>
              </c:numCache>
            </c:numRef>
          </c:val>
          <c:extLst>
            <c:ext xmlns:c16="http://schemas.microsoft.com/office/drawing/2014/chart" uri="{C3380CC4-5D6E-409C-BE32-E72D297353CC}">
              <c16:uniqueId val="{00000006-7106-4631-9E8E-212A7494D38D}"/>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Chairs</c:v>
                </c:pt>
                <c:pt idx="1">
                  <c:v>Storage</c:v>
                </c:pt>
                <c:pt idx="2">
                  <c:v>Phones</c:v>
                </c:pt>
                <c:pt idx="3">
                  <c:v>Machines</c:v>
                </c:pt>
                <c:pt idx="4">
                  <c:v>Copiers</c:v>
                </c:pt>
              </c:strCache>
            </c:strRef>
          </c:cat>
          <c:val>
            <c:numRef>
              <c:f>'Top 5'!$B$4:$B$9</c:f>
              <c:numCache>
                <c:formatCode>General</c:formatCode>
                <c:ptCount val="5"/>
                <c:pt idx="0">
                  <c:v>7084.3369999999995</c:v>
                </c:pt>
                <c:pt idx="1">
                  <c:v>7726.0220000000008</c:v>
                </c:pt>
                <c:pt idx="2">
                  <c:v>9018.8019999999997</c:v>
                </c:pt>
                <c:pt idx="3">
                  <c:v>9223.7999999999993</c:v>
                </c:pt>
                <c:pt idx="4">
                  <c:v>12399.948</c:v>
                </c:pt>
              </c:numCache>
            </c:numRef>
          </c:val>
          <c:extLst>
            <c:ext xmlns:c16="http://schemas.microsoft.com/office/drawing/2014/chart" uri="{C3380CC4-5D6E-409C-BE32-E72D297353CC}">
              <c16:uniqueId val="{00000000-92CF-45C6-8987-CD6D94C61FF3}"/>
            </c:ext>
          </c:extLst>
        </c:ser>
        <c:dLbls>
          <c:dLblPos val="outEnd"/>
          <c:showLegendKey val="0"/>
          <c:showVal val="1"/>
          <c:showCatName val="0"/>
          <c:showSerName val="0"/>
          <c:showPercent val="0"/>
          <c:showBubbleSize val="0"/>
        </c:dLbls>
        <c:gapWidth val="70"/>
        <c:axId val="1756917056"/>
        <c:axId val="1756917536"/>
      </c:barChart>
      <c:catAx>
        <c:axId val="175691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756917536"/>
        <c:crosses val="autoZero"/>
        <c:auto val="1"/>
        <c:lblAlgn val="ctr"/>
        <c:lblOffset val="100"/>
        <c:noMultiLvlLbl val="0"/>
      </c:catAx>
      <c:valAx>
        <c:axId val="175691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75691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00000000-E89F-46E6-B9A7-1274A106E137}">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_xlchart.v5.11</cx:f>
        <cx:nf>_xlchart.v5.10</cx:nf>
      </cx:numDim>
    </cx:data>
  </cx:chartData>
  <cx:chart>
    <cx:title pos="t" align="ctr" overlay="0"/>
    <cx:plotArea>
      <cx:plotAreaRegion>
        <cx:series layoutId="regionMap" uniqueId="{00000000-CEB8-4030-8483-66BC9FA1F003}">
          <cx:tx>
            <cx:txData>
              <cx:f>_xlchart.v5.10</cx:f>
              <cx:v>Sales</cx:v>
            </cx:txData>
          </cx:tx>
          <cx:dataId val="0"/>
          <cx:layoutPr>
            <cx:geography cultureLanguage="en-US" cultureRegion="IN" attribution="Powered by Bing">
              <cx:geoCache provider="{E9337A44-BEBE-4D9F-B70C-5C5E7DAFC167}">
                <cx:binary>1HvZctzGtuWvKPTckHNO5I3rG9FAsTiKGijqWHpBUBKNGQkkEuPX9wKL8hHLtuQT7e4I84EVLAy5
c49rr53878/zf32u7u/cs7mumv6/Ps8/P8+8b//rp5/6z9l9fde/qPPPzvb2V//is61/sr/+mn++
/+mLu5vyJv2JESp++pzdOX8/P/+f/8bb0nt7ZT/f+dw2b4Z7t7y974fK99+59oeXnt19qfNml/fe
5Z89/fl5bJvm/rPPPw/++bP7xud+ebe09z8/f3Lj82c/Hb/ud0s/qyCdH77gWUFfSC2p5FyShx/6
/Fllm/TxcqDZC81DFlImvy56fVfjwb8ozYMsd1++uPu+x44ePo8efiI+rr17/uyzHRq/aS6FEn9+
ftvk/v7Lsxt/5+/758/y3saHG2K77eH25mHTPz3V/f/899EXUMPRN9+Y51hnP7r0O+u8vHNLddd8
+aql/3vT8PCFkUxzaY5Mol5oQpnhRpiHH/51zYNl/ookf2yWfz95ZJOXu3+kTXb31d105+6/6udv
sIl5QUioFYNVDj9HtpEvhAqV4DQ8XD6Kmr8i0R/b5t9PHtlmd/LPtM1jYntmf30W22qoP+V3f6Od
EDtE6JBycWQg/YJQxYzijwbC9UMuPQTP13z7V8X6E2P94eaODRf/Iw1Hvirsz6Lp/2GS/dd975+9
z12aN3+ztyjBJNyFHaJWP3WakLxQlGtuCD0UyaOM+5fF+mNvOXr8yE3+9f4f6SYv7/r+7nM29Pfe
9z9ymaeV+7t4hb2gmnFNDDmYKnxqKk1fKCIJ5yFs+G1g/2V5/thGR48f2ejl//5H2uj6fnp2dle3
fZb/nUVS8BcqlIqar5gS4fIEU26YEzUUJjyEE3tqqr8s1h+b6ujxI1Ndn/1jTXVx7/r75auu/iz9
/gexRF5Q5DQj+WNagx2e2Em8UDqU6HAOoWaOauWm6B/L9OdG+vrssYUu/rEW+mBd+Tfah70AyGeC
c/Zb2XliH/lC4Qoi7bERUF/XPmCZzT4/kujPrXN48tg2H/6RtnmV5farbv6WuBFUSmpQhR5+jmpQ
iJ6ZGOAFoX+z27el6EfS/LFNDk8d2ePVPzObvb5vmn6pxru/FcYJ8iI0SpnwoHVCjrkM/SLkYWj0
N3b71i5/Vao/ts/Tp4/s9PqfCRDeZiBYnp33fy+xAc5JsZAZ+diCmaP4AYaTNAyJEo9N9hHc/qtS
/bGdnj59ZKe35//I/HbqwDw9e2f9XfWjNPc3dmffZ+kOkXXItk/u/A8ZSm5eAM9LLQD6H36O0KQB
JUNDrn6jw45QyhF5+Odi/bG7HD3+ZCf/n5jJPzfZb53S7s7fnTxQwt8Ql9+/+rBdcNVHjz77cwU9
Xjr/8vNzJqDl34jm7RWPFw/I40hph1f+9tz9Xe9/fh4o9cJozhX6bq4MFQTwZUKD//NzdHjIAOgP
QrQQEoQaEkRjnc9+fo7cwKXQMPcjJ93bYfuegvDhDDXZUKZRmZn+jYx/basltc1v2nj8+1kz1K9t
3vj+5+ccPtUebtuk3FakjBg0/Uwrs/HfuP757i0If9xN/1dFC9fQqZT3IU38YE5YK9qgikk75ut7
KYe2vBOBk/2+6ZZ+ETvPZpnNcWAT8iltnGiC2LK51Bcmk8uwK03QdGeTqav+ZSXrNlgiW86y/SRL
X8x2B11VBY9TrQW917NdhrdVNuvqLgxlm3zmNe/UdaryruVRTfMeoohWuvpVRomfml1aSVe2kZ1k
XV9RvXQQOa1rulyymjfFr0E/WjzzjUn/QEloqJ/oCJ0DE0YqsdVcqAse8a2ONK3zIVNZeJ9Mtim6
M1+LSpxVYuydPlv71OdTvOZtlf9akSRnyf77y1N0J0/X1xoYC/A45LAUhHm6/lrwsFdE5V8KWvIy
j73lkmeRMSzoir2bp9T5nct8KrIoEMHaNq8nwZeexVSsauIXXmVNX0bWdtzRa5SrDtd+IOSRI2lK
lRaKE6ASwQWU9VTIsGO9X3plPzWVDOAVBfSxTtG4EL/IS55IeFKfDq68qwvZwEaurR2VZ2FQBGMZ
dRnst/nSkuGpJl+r8VLMZWvrHwmKocK32oSghivN0PAxjZZCHXn8zKemNc3KP/UJU0F9Uvi+rYbX
3erztomnbukgXKDrEdfs0tV22YXlugQ3U9sm571xVZHG9bqS5bLOusYnUWOISnw8SBJUb1Vt0rWO
GTczlMyCYqHNBVlNhbeWeTJ1XfR9zSN5PNkPKCAuQgTv1h1tCeGp4ucsD1jmePBFBW4kbJeuOtXd
vgqF5yRqnFfqYylJ4oEIfkt0rw854tvUcRQVGusKIzRjkjAT8uN122Gx2gY8/JIuiHYVjaSt+l8y
kbAmjaYiH/JXTYIBpI+yzDKmfrDtYzMSrkVIBdCVkCFD9nq67VSOeUDmjH8JdKU7HsuJKHmHFBb4
c7vmurrOA2rpS152y3BT9oSsWQR+qIJSvq8ITDqeGkAyJUIpQyUVtMGPDOBVToqlbJLPiVkb6U5t
19bJchIkdW+W0yV0M6zy/SV/v/lQY/iiZAhmCXgAVPW3GSnTWVIVC3FfhJqQX/cLVSst99JNQy9O
8jAR6qMboPUu6hUYqo+WLKMzJ2NuSTv9wBHocegTiREE8hNSJIYNPDySJjVrIU3rg09g33QdnM0+
21JRPdsMA85hKsQq4rzuF9ZGs2EcUsmcZMNN3apiiZuAuubG1Fntml0nrWNv6zFv+k/f19kW199U
OsQ9J0IQISnGwIiWowQ1TEnoSLfOn2bnHZyADCWBssg8cRlEs+NjcNOystuCxk92+8jbdPiRstCa
PRGDKUzMlFGEcqkkVPbUdNBP043N2H7U0spCxi0BMdVFSTIY42K66gCpPVkOMVwNAteGB6duaRLi
0jx5rrr9MPEfu5U4ziUMaMPAnJQyvrnzkY7KuezrJLPtx9bBlt0J78tQvGQ048sl74cFycskY7W+
r7N5WXQ0ZG7qshhpZ1Jv025NgjNXi2J974KhV9dhrjaAMIuxrsxpOcgtmdqeGyT8ZdRyfNu6olzf
r5UqpzIiVbUVrRy5EunUNibDl3xxQCJhPc/ItFwWCz76laQ+3LWy5/1e6WHLtOWc5gAY3cPyJkyD
ZYpCOxd4hQV4gOR50GzYwLeyLu/mXjVduzejo+ON4Hb1V86ViYuqqnasjoM0qeezVKC4fmjCJhHv
RzJSlAQdpsAZY9dYQJTve+hxIoH2NdEaGF9oBa7yyDV4sjQpNW31caV179JoZkS3fTTZwlbnfOgm
uOv3VzyOCaYREYyielCBCnK8Yu9In001nz7wddiccRrEFoSs1yVKiBo7qT4mBV/hhBMbfJ++1IAB
8NPvi7EdsXgSFFwrxTTSJzhYJoCSnwbFysehC4yq39eiqT2PvB1kcG+7rAN2yMq+oScu0TZ/PfZh
CnzQZtKmJ2no2WijUOupGiPP0u6ySkJ1M3NXhUvUT1SNb30YkDzu5DrbSzgRyaKCiCRvI5EoupXm
jMAP7Zihxp0nRem3Oj0KyV8xVJ12iXjp+Dyefn/H9CiDh5jbEBQ97Hrr6NATPN1xqZKsmbpe345D
QwBipXMMIHZcN78VKPXiLKPTDLedS8PxkfoHZBuodnNpPhQTS26SWW0uzbp8rd1Z3jK+AZpu7Qnd
d9XY9vnpKpcSUZdM9Yap6RLWiE5NO4TR97fEjjJbiDocInkjq8GClJIjYNXxpl5t0bDb0GccseXb
dBPAB3zYQvchjsHyLpAtyeYtxJErt5Ti2g6wMMgoYDyd5faV7cq+vKtMocVZPlWbHrplsuo66Wbc
lWd82+KS1qrfl4F2fN+GbuR9vADdYbs/2NoR1sHWDAbsjCJUiBRAHU+t5eeS6mqwyy1Pxy1TedfB
tdZqze1nT8KSNdHibbe+16zZ0GwdWAqDzKqu0uVkrRX16d7wYJhugZUc1DHpgsP7+LgimzR5YOBi
YqraLbsNSJtnOWsnpDWPuogFc58Q/IUei0IVdSqgCu91FvhYVkOBkMgMK/DXQT9bKizvvq+EoxgN
Ae5R4zWTIdpO8jvARadVqEV1wbux1hbZ4QCyWBbOYxmjs8zS5kdp4agcbUsKjNYYQVkCSXbceJHC
Asi0s37XDxQe4hdMYPNTIHXoRxStsPIkmQI795Gq+AKFV2PSoMFA0oOWJjdX/rVWfZgU+8SLEMkA
ATm+dZg9oALUAQLfzw0K1aPZ0m5qoMq5ChvECqJoM0dazpshgiKn+DBLYca3xNYWksiyRG0qld/6
1O9rW5gjVIXNb0UASYJSgZ7lGF8DlPRBSublXZYtqkoiP5S8jZOJJMW1Yqtwy0mXOdWGkWHMFFnk
XJd3F6Qa+CyjFr1JcOnSOhAvkzrTPO4mO6efSV6RsykZhNqVurHVF1FUq3tbW1XjHOBKq+mVGCmZ
111YNEa2cYdurx/20yTD8dp1WTLbSNWkplecOGp2TeMMjYvZDy6J7Bx2axFlzejEHKdzOSIYxtVN
SxXNgSxEsTeMDuJGVX4RaUxmOkzDaWumjCbotpLUn/tMo4+K9VpN64q2Fq7Yns/lkgxR17eF2o9G
p3wn62Be303Ksvz9IKo02XHhGY0XdEl2iVTqe7MzOZvKOJVVeoZZu991lkzrZWIaQk7pRDO2T4M+
zMhJW9pa3C5yTMvg1lgyz+9mP3P/Muh9E7xFxdDDF+mUcrerHtPGRq21NOvfmHmtytMkB7uxX60I
axuZ0nKWxdqtfRd+onURNl8y1tpx3sFVlu7eDH6aSFxWU0+LM580nQx3QKOyUqdJHZTq2lAdlOXp
qFrWV9l9FjbcQ8sz5aETL1duR7j0Sl3fZm+4Il6Rk6YRbavPB5PkWXXVyLns0pNiTP00Xk0ySfN8
n4h6GuTbpGG8O1eFyNJwD19RvIzacSUo61Uf5pOJ0kCozu+yxK3Fcj6lfZDlp1Neo9rEpZkEEuzY
5oP8xQaDkv05nGMKknjigC30emiBukzkFx7O6lXFtMaHP3wZ5HmFaxgqCSy32l50n9ahM2y8KJRr
U3ZG5yDQOl4KWQ76dG4KWleRFONWF4kMcmwn5RJF5W5OFkVMXMjMyPTVMrVTq18XSVBM1V6XPGDt
eTksJhxfqYLL3ESdMVtnrJ2XWflep0kSrJdCVD00FSwdUvZLZO0uk5cBT5yurmje5bR6XRRTESYn
U4FEkJ7YHLNmFyNlbSItY1ARdkLSbMm7HWnLwoW7xpNANr+wlDVYry4qY26HNOy62KEbg2ZZOOSo
IDFV2fYSyA/IEnWd2TC9yHrsPm4z2nC1L7Jp0xivfIkP22c+uGlqvaV8Mfo01LGZvIUDrA3wxqk3
rsZ97WGrmZcr1NcVGj+oJX2C1aqMotVpaL6Zh7YiY/JftJo3PTfCFOCSgiFwMEXQlGEm7rsODU23
d3kOpBVPIV10F+dhJocAFhRDN7z3RTPkDfQVZKs9zYZV0PllWOhN5ByWbtcbBc/CChyXuk9JMG8O
plywWV4uAb6rTL2pZhwpbkWJDbsJMoxNj2Xjx/04x3n3CYRbhu/k3Fp1U0qRGB6LyYCGiFqdUeji
0XuStTd4pS6CbXOJXx6UMcBrXPyIcY1c5fYX72X5kpPcBTePqg4Ot39V8uE+9KusfKlZW0MA2gTZ
+KnMVZu707zhCzbdsRXHr6OU8TQnN6DLUmsieTCUXUcPVwNPNrj0vKFmSWREy2xc1CtTDxZaGlld
4RbWgulxMZrtZDRRSZYN9Ka1ZPiy0inpPpmDBm2LCEJeO+wpYzl6tLi1jZro2TKEG5dGDqY9uIdK
ygr6USLHEydSV9vmZ7Vk8NOUum2ZTGQKXy62Izq7XYNcDP4CO+Wbeg+OtA7LACmxye0tNHc9nsNk
g8O7ep9toh8UGqzTij9sxa3QJwGRTVmcrzigNrenKQGvQk6mfLCIaVOkW//dT7BvPmrWfaIqbeA+
vQRixebdCLD7qgeXvb2QjduHGNMQH1VDtnCoV7nJ3wwqzabboUqrNN83aYj3Zh2nKT8r+0VTf8kP
vpIXvfH69FHlphgdxJlzXuIlqAAWixdtXqLOj7RbFbkFcivCcdd2gW/ymPRpgsVlkVm0TL5qwbBV
oPdAHMBM2XCubbqF84D6iu/KZVBFuC8BFuflgpu+mu2ZF5bUdVwZUdVjlPQpyCtq6ID7M9/1+ABo
lNV13Q34vdQTqBxJJgrCogOXX12PpU9ACkyuwOo0S+34XjXJjC4gWdbN9yeDVF7sZ94xZJjQZdUQ
nlQ1Smx9MgdNYvpzaVCq5g9EzQXyTVpZW5Znj3Ry4avMFfshq9Dvfl5EjzMcZ22RQR2n/CFmOhtW
UFifTGWyvudZaCd/2/Epm9SZP2x9NmkPFfF2XkvsqEynXp6olVBkOe/Epj46t5vXgF3eXPzA4oV9
OUEDdGDbfn2eM3w4ODju73IQckGUVyvYTSNY2ZgIlMWi6pe8pQ53qIVuPewohx5+dSBZViorl+yH
pnMJO0+TbsU71gMBlKAtB3fVSVGCtUtoida3rtE7NbGvQEzIy7pUWzx5MeUg4dMy9EiVXCULal6/
INMUe/R6m/KGnG9UARvCElx8UTUpHsepeuzywwR4lgQXU9I7l18bXmxUmR1Q7l7qMuHKvxEgnZfk
ZE6KYMn2ampl1e9AXVAlIg0SSH0UKadoyVEMDYy/BmLFrlRTb2Wjlsnmbo45Cuc7aLLwFnwoz0nO
x4tplXWi35TrMAU3DmAarMLadkZ9RL6FfwVTu0IDhSDbHpK2CZD80V5uLFWVA68CWZvaTu1HZZas
o5/EXKnqWqmuXZK9YLb3wa9TTos5OUFF45WM+gosbBCHFdXuPeYHU+nfkbQr0jRO5MKz+e2kgW26
L2bMx4596JMQ1MSpK4exNnHA1r58v4qBCRsNqA4zmn1KLTCl1tIMdICX14Vh8YgvAz1GesJkat49
7uRgy64tQFPGUvJl29ZDuqmqcct/Zkm3bAL0vwVv3tfbHc0Dh5wUbPtOUhLgjiVdthsTDnaiPkHn
vjHseZW0COUUaDG5Xv1C25MCgbpFpam3K48uC0yJTGRwYBCXDqzslk6DNHbz4riOKHMkfD1kOp1s
NJEGHK5Y1sSw86lrtihPg3WjA3vMifAhAMv8ebcS+LcgYMGvMWXYJC9zTBo/Pi4knUFJ6+Aqwc2h
Y2vyYtVlVDTtIN6Uh4RVHojGLqQbJRpU3UZC9k45IXZ1Wnc2ibJODcHNkMsWe/YTpnjjRc7SDcZl
YsYaeqw2sYaHgAtsiToSJXLYgrxl25hx10zz5pM6WVmZRzLrm7o+yYoK0bg/KARTmy3plSGG4Ejv
PQ2Ky4zxSoc/IL6OGnpwOcgP8GCG5Kbo74ZAmQeTjekSu8msVZBap+mMaJgs0mwXiC2CqhHESxaN
ebfJ/oPu7inftS2vNvoeRxIlxfpHPKsbZhtMvQZVdUiNBThgSIE+AJH0/aWOiCZEE8FxAqwFygq/
1dbWfzPgncKyCxNAya8+QsrZ2rhrEyFeaYPJCTKyyjajDnkBC1vhBEz2mBy/L8tTCgH/dwX/CfEv
WKHCOBx+fjQpSUbOQN8W6Y3BbEd9zCXd8Hjfh5qfrBbQ+Ud6/v2COOcO4kCFhoFcNEe8Ypk5Qqua
JG+7uUGhSEtU/HO9lEhzj5H9/Q3Sjbb795Bh2+F2Fk5qimM/FEORowXnqhBp4yv19jFjTNm6kfaL
4ouU+1n04bgv2mR1b4aJL8WuHpotn3OH1BD0q0A9+oFETz0dEqGVCg2KlzZSgKI7IhoXQ4JJL7x7
Wx2CagKuQ4zPQ5kgr+fhmMMEmRgWRKbhKA6AFkG2CVK0vBvWeOzQ2e9lza0k0YzUssRI9R1uR3wk
9DpfOPrJeDpMVdpDmv3+Jo7NCMMJwonExIRSiv9KeurDqLudZ3MwXmd9uWWm9QEItb1shjdLEA7i
6j9fT+K/ah5O4SiljnSmZ6ARFpLh+rHszWnWFRGxyKw2cn2e/kfUmiSg/LdjYAgMjlD9XTrgUwIm
esyL60NZAkjerKHLCnHR9N1WML6/wS2/fOOmcAiMnwQiEOdRBBjNIz5zWtY5d6ssz3QTuFLGuq41
/6gcAuZHIfj7pWC6EPP2UKDT18eprk5YvQypSs8OUGSUYEfgR6yr8fH9XdGnDDTejhMaBiNhaBF9
ADLrUz9piM+SYm7NZ1KApn4MK6bKDSo6Xm/t5BSOTR2TWjimI+0qTDqiClC0jz1vZn1bTARJ8Ady
HY6IfKNwcJhQgcHBnYexdXh86IAQzIt0nvWnbmUk60+YnLdZ/UAEG+yv/dpg3BvbPgXna6I6WdHF
Rl6mntaXQBE4GpTGtmzBSF0xAU6EvK4Tmab2bAFmkfY6mfOSzkucMIzCPvRdV6M9cwUTTXdSV8PK
fEwsUX29C50EBXjFZ2q5em0Oc8ZSoUnir5Kmpt38skyz0eAozzCqnIKrKXCE5AwNkM7rXRUULVzk
ETjpAI9lUXmAO+gcQhQx9ZBeDy1Q+aDNKasZSgpa1g2eTCMLALQtC9G/NGyAugH91KCveV9tIDM4
YK4WRyxgN9KGdM2jsvc1XaOmd6bJd6rVVTFEX6mYDuU8ix4B1gOyw8Rvgn7XLtzAhe5GMF7oeUrF
TtrQYsm6RLczXhBMUfI0rua6R5+HOUNVVLcccNzwa7V4I9rzQpFgIyn60YH/XQ79oZmWnne7rBxq
0MFghjSmH1GR+dAmcTDYdCJ11OGMrmSvTWdaPZ2kHY6Bdu/kYsbVvsMcZJu0AZsSpq6t7zHceJe3
YMHTHfwcw/Z95jpKi7imAMO/LmiJ+/BCqnliH6mcFx9eg85L2jeNMUXJToqmDwg6dII+zsc4YoYT
OSeNXWDb3TSz1S0RCcCYjDEgI5VhvIglma5K0/t+jXCoZcrR5ZvQYV6bZ6Q/FaTy0ydF6nLJdolA
I9BEtW5q90sDRigYovAwCnzMkR1O1aTqKqxRT4p9k1WKDUD3D/gPhPyGX5fGb8Xw4BrVA0ptdFWi
lXQG50XaaHRE1RQZNrUaYrCyZNFUBqN5h+Jiw5u2MUG1r3OZyihL0+lGLrksdks+Jae5GPlZTvh6
Xrt5PAPDYt9qp1g8G5ld69xXBFz26N4lcOozkUrbR4i+7FPh2uqXlOR2NxuaoEeuuD9FEw6qizXy
MmzJR1siHJupVVdqytudFlkG65LA7Qs9i5PC5sOrtag8OUG34E/ChfAKHqvqz1k73DAq2ksngvSy
Hnt/IntQ4zimkZ6NdjC7zEzhG91mHU4HtfmXvO+SXZW1abSIptnJxHQX4crq/ZI0mE43rRR4dbg0
sSgavZ/wyvMQfeInN9vhFKenki+dKavTcqbVGi2mkPusIPamFZgZRBWooz4KuE1vp3kN76qgkaAY
hvrdFLL8hDBPLgQxWR7ZIOBXAvTh3vm+ue8LnbwBqZnjNI/n5gvFCAp9Fm3p25EVWb5vlyY4oX3t
3/ajABGCVLDrl3m44L1bykjWUxgn2iRZ+Es+MrOc42TE8LlnoqAndmg92q+8zpZo5DK8D73U9S5I
AndRGxyT2AnqizfzyEv0b7W9lL2nXZyEmb0jRd9ezVqQy17RzUMTuc1203G6mAGzXxJdjudg5YOL
vOQZ24XIfl/oNPEmWteQZmjn2+DD1HbTfRcEc8xyut71fWEZTjq0ONa4rj08N6vaKsJ5Ijfs2nUq
5ws1pF0aEdrm1wvVSMRo9eJx4hW/ECGp2gs3d27P2oFdyqqeIzDQ7+W0fCZDklwLivAZ+8HvQHmS
PErnetQ7uVh+IrRvrttMuA9LOwMrEozd0z4aSpzNKGOdp7KNgoGLO0zMbcRZ1ZxaEBgRI7V/M9Om
fNNniy/j0vv0tsuW7hc3tzWLunmY44S6togKyIdJcAguEIE3Z2ss5nB6bVifVXGzjsVdUbdrhOFT
/b6xeRe17UjfGAw3zlvmwnhwJLkQeSPu+lDNVwXmECPGIWLAoomPkiHo0CkP6ZUKA5tHFS3NnQsA
tnYhcGMRyaLvXqtJlXskeqVik6/6zFObvcZpP5w5mTJ3y2zTno7DTE+LdlR3jie3E/r327Wr1/C0
a8USFV2d3i9QyGnm9TCcAJ4uN94ZmUROdJgkl6mPSDaO58qU7WkHfEyjVPfm1jTefOJzy98VLrGf
xnVc7wc4+G7Ulr0UOPBwSlApdt3c+Rvg3iCSUzNeBa4vP67ENqe8ognOLYHmvs4WIlDLZmQkUuQh
eCpZqjONgVHc9k1xWsrB3eLkE4f8I7ugpOH7QvH+A/jC7rVpMndGl8rc1LVbL9O+6E5mjZSL9rzO
rxtB/IUbxPS66RP3zoWh+MzLEcmBdct4LZYawQOu7RXlfricnZ7O82nmFnxS2JwmqhY7tO04+Qk6
xpyvgUuukiRzb1YWZrchKJ0P3Rr6dyj46RmCTb9caeBxElLl+8ok8gqTd8pjX5tqF65Lw+Hvrtmv
aWBflxgNvE5n23YxTqyQvZuK7kPrB5Gi6V/XK2fEcInjjiVYi9q+S/lqauTsej7hugzPKGaR8diu
4lU4phwTAxd8CRKGE1pXixRrbuKlnoHBd3oA1R5elZKP2p8Q/Fta5aPKtMnVFLTpa7A/1XUgluZ9
5d0dnklBQOf0fV8DwRSDLq5nU+BwomxpfmFsyz4OQTJMcZVN5CWOIA23ORvH7jRjFRexyai+FIl1
4d6QujEXdRa2O8yXxRqNmMPvQrPWOipWb8ao5klzbQOcQ7hcgk5D14pM3l11ZsQAis6OTueN6OpX
/4e9L+uxE1fb/UVuAcZgpKMjHYY11FypSqWSG5ShA9iAjQFj8+vPs5Lu3p307t7aOjfn4pOiSFW1
1mLy8L7PtKiLyWM6Zp0uEmdaVbWZNm9E09mhAhXt2+uhk6oriRkZ9IJ1HZJjaud5f+P5aNb2eCk9
gjKbnOqVxF1TWyOvJLAC0xdhisqlYMNa21ugOGIu6Bo2z1u6K1+ooE9uIGarw3ILUSJeLwAIlhfW
oSs1WEeMXliCwqkZIXc62SVJr1jkglE879TXkc29m4JsvYqw2AVnHoOpOE69H03Z2pmtTxlppIAy
qOkzkxtSN70sSJy5p45CzZNHbdw/Kh+S/bihARZFkE5RcLNlwo1FZMAv3KY9ltMSMtu9VEDcrkS0
dEUSpvJqId7N4r73JMl2its/Bm4ogR8N8qIe0xEb7pclFnwpfSKSPgLwPyvMBw7atVhDHw1VHK59
eyNbsMb5MAJ+LvbFTWNOBw9CKl2FPI1dzFTVbGy7lR3g21K4zp1oE4e8THjQpoDqhAnPsjEaNOnK
Up9HG1j5ZImWO8IylxaDqOM5T2NJARECS3wJNTFfbIbShBrto6NSdUirxrbRGhUo4VqiCmgGIJHb
8rRN3ngSqxSF2cp91xdYSRe8QAWkc91nLEITT6pW9zpnzRS6rJJDGqZtpSOnGLsNiU3WtyCZh/ok
Jh5/bKz9sO9t87Zp9Ycm00zkaBOGpw2ak6rmtTkG2DwCLBKJAS2X7te9j/o7Q7v1YFuTFXrSu85T
iL11PgxseDJjn5TGJD5feRdjfbXL8Hlp6v2Qqh70YuPqWzCfPChCN29TuWOziR+yuaVPKYRNpuws
MCiMBwyYHDq97UuotHzU0zjzak7T5mZWo3pap3lpqtU1tj4DzW7SnAwuOw9KTGU0Tv1BTjV7GmUQ
VtnSqmtZM3IbSRdfRxpkqmpmkOoZ2qIyimpY8tZ0Pe4uivo8SLEJl0Fmp7nSYaLuoGvclrM2W51n
8xa4YpKNKOJktjrPwqGGEh1CzfU8J7i4ygN8f9pr032pwcdPRwHerzSYlFu+e2nusMtj8+8S2Zed
QH2BU6jfYNfpDmuaJcU66vZFdE34AYigO0BMlB1VkA2HVKfigYjAFHZI2tdgHN72Agq1Bo3bIY1q
8V5t0aJyRpV6T4PaXK0RrV1eGyd40QG0vap1hItuAiDvnbMFmnB6L9CWXNkt7D7LlqYfZN2ErzKk
240Fo1wyPakzBZT9AlIgkpc1zemcimC6Teqaom7F4ngZhPHnWF6adD8Ol13bRfMnZTnpqj7pQNAC
5FbJeWRjp4rZdG4BB7YrgJjpJsKC9lhH8oR0gt32eo4+tW27yDzqcQ656NOWFxKfWwCWw5hovWbn
IVmjtEQLb3uDWks2V4NWyzuNrq0tpKY0+ICNdzN5RvhmT2SRSbloQU7dxKK3Fz3DIdytXPPOE33P
mBOfVss1tgd0nge11lBpqZrRG1CK5lp7iF1y06CkuXHzqj/JaHFdMQP+tHlne/d5WTzmCiYl+rRV
A139YsGm2RxMoa1GYekVwPMGUq7O7SjmIWf9NYa0tT4Mabtcxx79W05QjixlX0+EVWQa4BwIdste
lrnv36faukLOdC77gEzB3bql4RNYP55BrYQaLk+Wre2PG4qqK6x+41a5qW0FSrkMpSfUJUTd0XYL
SbHWF4WgHwKmK6Mt9PdQymAQFXE7tCKW9tDYBBTPIAshUaSZ6tLG2qL2UxehpqZjvb+O8zrK+0iF
21yiq6gllrQsUbsuTLg2vT+SIBJjfJ+stOa5DKeOfuwhZyVjYQl3oj6AyJMuuJWtSlRWoNt2sc7X
vR3mtUix4TJftuDVeJ+v8ITEvhytrwd57XkNSKeYVzRg+qG3QK1o7mAWydaDWfXUvTaNjFVTbpgq
oHfgEqKjya2bVLIcGtRq43ltVzJ8nafZWVa10GUNY8UmcIBPdRCBEzpqCLiWsTQ+JoF4EKuWeA4x
gYxrFVBYg5uwEIHj8n8dSJYGuI+zGH2Z6daxV2ZY1D59B5GJvhAhS59dINsorJ2+hnf6IimAjuHC
z2Ae7umXJq4Dlxyh994x36Zwzrr3q95a0uYjBwBH0NnWYkuwRWA5Xl7WFoACv1lQULq7QGSBj4u1
mddJHnewbnha2PKEEp8oX0c7lKxfVj9e0xWXt+dIF4uiuYAYhw71E12Y7pIqgYC2o1fBuk5eQR/V
Lahx0Ds000FrLrAek0WVEuqo2wgiM5TuOsOK6bMORRSPj92SDt5roMMWCG9XQOq19ltcNaOLu77S
G5RAGbCDUfGbHaUfr2rSJzXYOVtnes3DeMriKvU7jY/gI4cXzdf+LYHqZ8kjBVNcHq+YOxVUMMOX
YJSosuChaY2sVDJnbWkN9DMu36MJpOierP6bV+cq6xr7wKDaPQGf7m5UUNNCRsl6K0Lvh0rTASIy
m4Gg1qR/Epnb0vOEEi7N6ah9nLtxk+PRLAHUlY7rbYR1xcoveg9qiaU1Huo8wT66lgvd/Zu5I5tD
gUD6ChUoOsRaaMaOJomXoawH7j6RvXZe52GzTeEbLjvJSgTqjZ9NAGI9n4VFazDuxKIbMSJsK5QT
Zj6tLZP2S0PcBXFBRR2NxS7b5gD/mK3JYVhDDtFQNGVjUQexUlXsg/kUzip939s+BmCZ1lGjCgCK
HUOHmvr5buBJsJZRwNblFZIMyDlyo6H+K6A1mSwKpDCC3gng1l2DznvI4wl1+K0DEejyjcq0SmXS
X5FmVpDYrwwWLWj+9ABJSeTXueQjy0CVkaU9wv2EB5O6huQUmr/TpPtJFCsAs087hBQYG3X2uJJA
4Tp3fUhC7R48HnYZZzXPKgHNx68EoiqAh0I3NwTL8PwBzeXWPqZiMJeqi0bdCRVMcmXilHWfsERS
f6Q2Fm/URutbyDebL40Jcef5tjvI6OoVyMi+dy7XXbC95Y6tD5vpW1wC7HVgrdNBYTVNB5goJMve
hIAP0zITajuHAC26coNm591GY/gbmZzj0xgLAdmkYU9T3ajDEo3Ba2LmMM9S6CNb0+9wDsy7z+EO
8nfwekZdGa2zheWpHyHczzqb2XOTGKjm5nGHTLWpN4fTzfqLZAPdcKHH1EcHMFfgfwMKw2PZWGqx
9BL4MLp80Slkj7SZJxQFo59v6arXmyYKLS8D1uj0AIGGft5cukANvYy4SqgU0g+xaXmTDyjA7ydy
qXhnHvMxR03tuzyRdQaZjJy6tsSGLqAIA1zysA9AAPI90TqppIXwr6TB0FX75PCehkHmBznLoEtL
9ddtbscqqmdXbAvz71OsFvbaLaPRZT9Z/mZmZllxOMYmNAQdUKAhUre0r6Nr3vYyhXyp9kNuwjq7
JqSNPvm+k1eO6PkBGkJRQJsWfYS3bh3Bf6SZLzo2C1OkW9z5ct28mPPe8KWu1rbjPdZfQ/trEUae
HZZkYy+kbrW7A3IlKcAANfi810P4vsugxMgHCETuFJQvQZVuzKMpyCK4LaY6YEM1hKJ9lsyZrcC+
iaoO9XnZUjPxy31L7je6AYamkarveD/Q1wnqjya3a/+ezoN6NYtSeduNwB6h9ISAq7EY8r1535At
aFBbOVIQVB63ZoVJcAbu8mFsVnI2ApO6NJ1M75d1UVcLm+BBMam8AS6Qnkgd8Bcgxl2KYdAkn3S0
08rFwfzGGh+d5ayWqBCWb5dqLRgg6RkB8aTzzE8zbcek3DOCwmnoMnccWWT7N3DxdqUBuFUaDPW4
mChbK5Qv4fXoVQvN4ha+trV3r1m9hLme1wDGQiargff1V8idgzJm8fKWo9w/hnEdflJQxr8GeAvL
icONgxXhFV4gfusgPjhqu2DW8fUjhNPLg14DX+d8UUGIebA/ZA2RqGjCeDhiPzAj2oyZljyFaAbv
vtmmyLwTADtK7tCoTPA677lrQ/VCeB8/iZbGQxED1T9rPYag6KAAlZR+9ivQf1NJDTzIfMIGJQdb
gpuHu+oVHa0a9BsTzypm94toJ6zyMzI1oJkyE3zZEC84L4YJXAOIUHUfe0h8/HGL4CGJSqoCt7Tn
YG0HsZ8hMPfL27pzG/vMxljJk1B8WOKijk2wkJJbFm8Gi5eEygZcG3QbIgu7JCghCAx3lI088F1h
ZGICd169A4qZJ5FjhzgeN/4hGccFi8qkZe96rGOsDViJOg/6iZL4pGkgtImh/YJMGmU81F4eHm1M
GsjrYwaJaqvVr8FEfDqXIFohIKxmvXnZgkntGgkVk27qi7gdY3ACDdKIZg+mR0v5ghamoy4x5kXx
rbaiBEHM0ffBytQ5cSeEmldVzhuiIsMq0HSdp0+r3G3oc3yK7nyxqRglWb7rFivDqYaJUGQFEOvL
lcRJE2T9sW2cTad3K2n2iOVdzSX+Bo1+mrhrssxomK+Fn+s+KVyQ8dQe/pme+5EhB2sIBUgA6vDi
JwUBezH8/1khAaiMLwHcC78OSl+8Tfa7xoWy0YAon9M2XiFJs4EjMGB0AhTdfziBH+ntywlAKAAL
KfKpwBKCFPrxBDrm4Y1quvSL/H4Cw3flySCzHiOOKPBi35nS3/ITHr4zj99zAD4rDWdN0/6Wy/vH
j//7+Ku6ZBjM37Ji//Xr/4VYrX/99KwG/PvHl9z+Hhr886suZ/PHJ+Fkfju7S4bCDz/8Jc7hbwIb
vscL/80ff0hz+CHr5PeckEveQZpeIlj+cDn/Jc7h32T9/uttv6U5IJghvfDnCR4VihB+set/T3Mg
Kf0lhXg1AMnL4xDdEcQ4v8U5xNEvF549ukSm4iS+BS2Atr0kOiDNJ4OCmnFEQFyEI1n43yQ6xN/G
65+45hhqGYRpBfDRwekawD3z43BikYf9VHX2hPTjsIxgea7afcwKtiyvPpGfeGAF8Pp9qUZ0XIUU
yZw75+UVD6UugoU/c8vlFYHi/Nat/Y3lF3SLJHfRZGiOXnXMU2GB0F7KRjQj+yGmQ1BODTwzYB2z
g85IV2TJmhVpFj3q2gYlNga0/TGXVTihpG9CHBMEgy1EOOKYwRSUQs6vts+eV9YpLHUqQjcjPiVE
B2UPmxc6zh0Yj03NWVvzGvJWFzuzFGgsIxUUjS/YYd/AVPXJGhw+Yfq1V91X1SzoJcG9F8jpewxb
PufRiOuBrQhwsplek1DAq2DSMd8ILg+5GKAM0W6XlqRnY/gZep6lqmfcGpvVVbMMcAYJ+TWSxOVJ
glupuJnLYMKHwnFH81g2b3EJuA0BPw/dPJe1watsgHOwOiZVCxAJztlInURs9EFBqFwmU4K/yvhx
4+tSXd4pYnTZXYbmdI+SMYfycM41qMmKLeH+2Kj+MUPuVNXPOGSPrfmaxRNOf6NRtU44IaoTWQZ7
8xaaJyBG6crLTI1f/Tip00QNcMjay3KTPmryrG8+1z0JcR+yZ0QZLhUde13MAerfywZ3iBfOoYm2
UWFENj8DRJTAuRNwHKTfD+ic9tPGcffojINuLD3zkDx/GyTd5Hnp42kudYpxEHr6OFiOvS7IwDmG
togk/gNy8Wg7nFQjZHymxGSHUKDjUCAMrtJsiSqrL6NowWvRVd11cyhh5pmjKrWtKJI6ubSJGFhr
P+hiYOwO4/mry1D+RdAZ5P3WfYIeBs9+x0+iZi6HmXcst4Wjj7IK7xlwl+ZQ8xJ2o/0WNGlWmNm8
fnveQ4Pi2fYYVhA+7oemxZDBToFHP6EwXxPeXwVh8xWTHKM6wWt5i9HJUwwVdZkLzbT4tz0SLvKE
o4EPcSKYeTy3WnZ3gJTPaZw++x1PfpswT+Bnra82yN5v2xSzI0vn1xQgdpFArYcJh8HEMRu/3YxR
Y1JsBC/VcvgEVW5U1UDZr/oIEuu4xqDt5Vxf+TEL36Cw1gVchUDsjbcFXbSGrjeKKiNVUA4mxi0N
LM6haedrPhN3bJIovKFTDf/sskeVBD0GgyUFLyRGdJMKo2zEH902ylseYaKiYwDLZ9u+kr7pqwDz
JOht92hbdvdtelGx76cAkm5Urz1MT4q7i/hZ5cGAxx23mbxq2mA8uoDKClAhpqHkqvj2bMmAyyf1
eJPACoAlBENgBKhVgDDUaLDw/KBr3Q9Km+w4N7GsYAjJDlCG9CW6d118GwCXEY4p/tjFO3g8j2Us
Q79WxXu2n7495gXCPMwDDCMHRLCyIqw/6o6RE2txqTvBsdBHkxNMJ1i90JhC/4ZHEMqvDbIDQKZj
9gQEs3mAZauIxrC+Csw63qQdcB3m2JFv4hNpOp8TyJRvahnJCvrWrlj3gJwahnmqdhbe+LTNDmmC
QTYiGeWGAD8q9hHLF/rjj6ADeR7uI7Cm+Ji1PaQMxOHDws0W8UyTIl0CCsSezTlyWcx5gwmyTEd0
ja4bglOgGIXKt8Gi2IRY3DY8OpLK7Fiv0WNLM37cw9Ef9YLFRMfWFmzCZcOK0sEhHmIWpVqdBo4V
bEjRZ3xbm6LMRdW3SQsg3MI/T57x2e0DwnuC0rD4MfLCH5Oa8JwtgAel2DCYJqch/QUzJhVainYK
xhuXxO5uTeVXBH/g1njMgG/3OsmYLOWAjwTnlx3iMZFV7Ja5JJxhCYwZoAkEBzxE4T6UgL76I6+n
r1OKXw+rqDDpdQ6NgbuKSd8d4BH4zCFoqJA+AW3VlL4MKlaVJO0D2da7VC0ipxtvrnznGpGTfu7D
EhAUJB5yU8iGcCRZSziAka1y8W4gbiZOqoyHMxwFuxGfIqFcGWqRsQLw3TNrQA7MfNPi1gPVu+rg
4+Q5MH0AyMDn47W6VO55q7rlAekZSd3kSdg36cEA0RSFlxCXOJ+ZudrjVoeQYE7kStfrR0B46suc
2c9xF6g1b6iTX/lEyZ5glUB/V2BibCe05uoA/NdlGkQd4lK0AKU4iNiSssFWVML5XN9mm9rJoafj
Nt9JOHvT85jF83CCE2ohrx6Sj6JdG9vf1G1Gl9yYPkyKyQNJuGM2iTwcQWNN3ozwPVy1afL8p1Ls
t5r1z4EzlzL4p7omTiCRTJL0Iuj9WT3cZzACwCyyntLOewjp2q+dxOZCR/68GkUxrDDr4g4j/Z+P
e1EN/uW44PsgxOJBCm3hj/VU5uPIZ4teT+H2bbHDHKSd/DJuROZOy6//fLQfmwGUiClk2hdNehTD
Zo2Ixx+Ptm8wX3b7uJ56jwFyqQQyWZMKPtXg+3X9V03A/0t9/+fy/m+7if8PmwBwCRl6wL/vAn7K
Vf5TqNv3d/7eCAQIS4dyFy1zckm0+L0JQKQbA9bHAw7RNToFjKffmwD2Cxx/IcIeU4oEB0YhYP29
CYh+wQKGl0MYD/UddKL/VRPwlyGb4oMguUVC6CVf8qeOMiaJayYwuyc5srage1LnUdK8/Omm/Jv5
+NeRioNkyA6BZwby1J9jyRZlCWyZfD+tEqyHS2dgoqmFV1PGS/XPh/rRxHCZFGmGJFogPhc3A/t5
6quhdnAL0f3kLBRoHcDC6whMaA4aeUD12y2nITTk6HYW5xn36j8c/oIA/LACoMnDSWQp1Od4aD9n
9kT9ztkGm8hJjNtzNKTvOIDaf77Cvywyl0OwLEqzAM8Nxscfp70xxK9BHU4nFm7PjtGXOQuRnRSF
wIX36dd/Phhghb9eURzB9BYn+O6IGN3sj4ejzRQnLpvnU7zR6aqRQ6gLlKoDZCX1cNXb+G2MqDIw
BChdYX+iSkDw2Gc7MERpBlPOqu7yNGqgD24Fl+d1S7OhsMpmU+H6vgGBMGcoEqMp1HBmtnDnwaB1
jsRAsTNuxwZKyK9jDDY5vxAxL8DWNIDRbB1KSUZ61yLYr6StpJBIe/fiRW1uuqTZGkCvqWlLMEvD
cwLm6l3nU1juB0MfgdGze7aM8k3CCBqu2Az52izN3WpHKL+GrC4VX5E9FTD4Atd9P0ve3K6InzvQ
Yfgap/0b1cWfk50/Qm06FBvc/Fc6cB8aG8OjPYikIqhmIPwReyn1Ph3lxNDJjGEJdHr71bQZRMai
vdc+IWWXKVPF0bBWm9qSO+cgXsxIUl9FDX1JCcpCyCaXAhEwGnSz/ZUmJHtGGEVX+lCIO5g3m+cl
ifsCmyl6HgtZsEKt4IDCnXZ4zlAvuPZ2nFmxtnWOYsJv16wJUBRtBtblotl8k50XLlZ36FSaPU8p
yr+Ws7CIeJfeaDR3wfWIVKnwMDqIO97GY0retdKa+1GF+BzuXPSsQmmve9Otp4CimuyMWQY8VdZe
18NkblG1sQraDHkYoFPPoTsXD5OC9EhsyOyxfo0OFokTL8BE0QbaCcmRbRet79cumFB3BT68Icir
e+7aaa+gJAjzv1et6X00D4OZb+rM0+/KtXil8gS7SngbOpqchhFj4Zt8bV1GIN0Dfd9Kw3wuu7WB
Vpe6Uzx32SNc2eJIqDa337Rsa+/LCOlWtz/r2VQCkX0Of3eTI5emg1ryd1EbFPrJQ5fOBygm1ABr
eQpWKGw+iFW2Z7ztnbPNFZjEqXR6e9RevhXh3OTECnKMh9FeL+iU8w4yKnAHzfZI6i08RrQLTiFi
9KAmXeIz0/N07UFvQr8CufL94LFvYESjTEEb1ASPtJ78R6gAAjR5ZLyxjSDXC3q2I3VgT5MeGQSl
GEZ5kPWUorebcLRGQksCBQWhl9zO+lDr1oN44fV7LhdQjbzJjghG2K6dQPOfKmjlkoy0x9kGNeb+
QPIoBpER15CTDkwimCDpt6s9asMbh2i4Qy2S7EUpBd26xJd+JWn7kdb0XRbuqA6XJXjTOR+cIks/
pFAjAr9vntB9xnkIBx7Kqv0Klui1sLU0+R6TBblFFm0phLpFsgukcUz6UUx1X47T/qVr+MzzNpA+
53VjzzVp1iokwaPz62FxqjkJAvxEZXo77hIf28Dy9NaEJB2wPG0ETm5UxWuk6MfZ9pecMFBfsztM
uqHPjOkMvKk043lM7fywEk0/Yt3m527YIBANIZZ1UHRVbbviCbFY73d1L5cop7X2b1XI+xssSPs5
dGDbwN2/N2pD65RBI7rxWhUQgEIiHbQ3ABeOLTaAfAAPveRNAwK6H8Lxbh74ubfRWzm08JTX4Vg0
3FzFhpNy30ld1pLw26aWv9YQORY7tE0pPLIfYSrRn8RK7b1G8Y70gR5zD0tCct954W4QMdqfkyEy
J4qchVJt+/b6TULcdgZHDjLhfdEnmEA5GZ34mgnSvwu3KXiu0z1+pLuAZqFHGgmcdeDh4Jikx7Rv
lyoZMb5Cl7gv8E2TezmNPW7zWEiTihfWsvEEZYHqi8n0axHGLi5EjNWj52jV1j2Nb3rabVNOAWnc
DzMnJ5TkaC+m9HMaUmh5Ab/1JRRg4swFT5/7GergkXUQUUaxB4rju1MkYzShSdbCgq3UtXIrO7GF
sXs4WeSpJU3zgbNqQPd97D3U4LNt3dsQK1cJwwU/4Cb1z5Q3YcGg7Ibge5HRUzxBSbENw7vFy/iD
s0l7l5hkfzdDSwVH2NbBKGfM3Rrq5SAHgZHnU3GKJURMfYJBhs3z6yjnKK+RcnVImno+Y3/czhZY
ZX4RdabJNXw+kOCVUT+v/1Pkf6/H/+23G/yrVEftjZrm72v8f33L2M/v+b26Z78EyDelAY9TYP3f
sPzfK3wGBgDhTKh5w99q/98KfER4oz8FBQDTJXgAuPD/KPDxJXcxcpxYkCQsgkH7vyvwEVj5UwWH
mMZL9wEPMwd7EPxcMEoB4DNElXDySO94XcQyalCVdFtztw+qcKkZloOe/EOvov0ieAZyGqRY0upA
H4TtRgDLdA9f626FIGIcZYLgxWD71S0oXgDhiYLXCAbqm+Vh5OQSvNB/iAnCbejaacRqZPPR0wAu
M5dBF4qb2J1qAK9PAjHNN84t+10v2IIMxhXgcDrNNdhQKDuuwMVJ4H5A8GBZh/3iopJD7LG5hl9C
IFkKzhnimDhuODmspQi4Oqd7V58VMcubMWviKxgwP4h0Iq9dPwBkmsYEQhY3HtcsaipkztFc81nf
Q2/By8HNj5Y3XxiRuEhIYfKwjR7R0MtDlsm29IzC6AqI/xg08quGBhaBKRlUUWMAfgQqKlCd06IP
046jtzZ6TKiD5T9dbhH3RvM1ApIY8ufarrfQMox568anbdqxGQLpyXs52jyCWBH/DTfKDzcx16/1
ALJ+Dxd3BZD0A1D0czIpm/eUPkovP0wMAG+q1JMTZH8vEW5Satq2peR6PaAatkXXjQWG4LOjdVWn
0DZDmHA5BXjvGD4aawpW5D0N7qkk5LBYqZ6aOetfkLYdv6BQAvB5gfehXaRQ5gCBBcMxYR+Ffm7X
D7Cg7eBpCXZiP31UcWiedbZYqBqg0iuo7it4hSDT29ip5jvPOVume3DM5jWW/DmZOwVHiumO4exh
AamhKtrTLDxlU8Ihd+dv+10TpBfQ7S0kcpciSc0pcMh5eIyyev1MAuR7FLDF0McFovy7oZtayNej
1oGBuFSJfTs+URLCSGBGdALYvd/M/ZIdEPOGjBHaJnCdJWEuOtuVbU8stLVuyo5molqeGx2iFeg8
NAJoNxEyZCEGjkK3XjfIXkHMmSHsbYqEj+t4SIIPMS68nD006UMnoO5huJfqEHIDKxZFIXO9+Ykh
b1gELGdMLP4rDFU7OXIDyfdXn6XbbR8ZaAmaEXh0n3bU5ED1Cj2I8LvJ9H/QnP+w0IeAgf9pof8/
iIdV48c/s8Df3/LbOh8G+FoF1BkIHPsNlPkDyQnD+BdETCff/fxYY7Ga/77Q49sVL+/6HeK54D+/
ITkUwf3glIAxUWQdwHn/3wA5UfQT9AEEkOG8LoxxgPP5S6LAMEHF42SyIVxLw58KVHdb8P2+mHaJ
Cq6VthxptWJKl309SqRHDcE7uCyhxpCjHmagFfGCrv0ifIiq3ggD/ge1ErJv+VOXQKWWILhcjF24
FnpzkJ1jYsIgPY6ZR/W8bQTiQWRTDPaMDWCYUeFB6Tku+nbsvRhLazvAoRnX4w2D9fpKERSxZ9El
/tbHdf0s6KRhK01eyazscQN9ewn9QzAfE/pGDBCbDMKtISaPjJ7bBMBn0bUIpkG7vUEShEzPrAJC
MW1lb3agCkmfuDc7pLsfAx1BrokvPbC3yJKGpDlqF2x+xq7dDhamCfrj6Gx/dBaLTsky1aHobab0
LsOcFsXsAyRJEoJmKNF+OS5G2hUwP5IH2yGWJ12b7SB2k+6gvkd8MMSANVoeW9v7iNXj+2Xz4ZsN
wfr2CK4AYXnzbJu8gd3DFXPj93yWwEkEm+wrMo78S72j0CtMM2l3dqC9LlJThguFTHiNXhHnPSGm
L+yPc5QAN0DXXSWNnkJwkuZmQ9bgxXYKF3EAPguAgdz+L3tntt62lWbRV+kXQD7Mwy04U5RkDZYs
3eCTZBvzeHAAHDx9L9Bxta2k7E7fdt1UVSpxSIIgzj/svbZzcCPhPVCtTyezHzmO0wwU2DYRHTbg
gfnjGvCq0m9aWnmz16pyZ/VFtHJrZ8LNlPUepJss01bOgPkwRLfQ1WtdohfCS1HuQb4ka5wY0t+a
4zhuxj6rVzjoh3irzF7nQsdN46wMUYxfvSjVX9hZxdvc4ddIu5l2G/g16qUkxsLcBl3p7GQ9NXcG
T+wLIIjFpxpbeRjpgzGyQ457yJ1JrK/NzrumeejW0kyiDV4pSHMIh5ZJgTEZwyaOi3arBiwZidcF
15PTYuyLOrmS6J+OSRBNXlhbZQ5f0mLd4ySy+KxnWn2AOmIe+hJXKSkd0TO/BjyLsAWD16gcjDRU
gmNyF/eteR8VqTyMXeltMSt4xCxUkbhD3/imj462HpQ/ryGJo17kF5Aeag+9MXbHiU1i7PrGqXQL
+5gnjv8Eb8PcDSJh+OqI2WBKNLBrF2apWWsRtfc4ebur1tfn16IvozVENfVAbVXuoxkn/krTaMXC
RkPpNzSauFb1VF21DjDCsK+zLA3NIY1WDk6WtZFE9UeXUR0ahoB+FYX0Y98utlM0ksVtbjfmSsyY
IIe+3PU1qIHOi2xJ05rrNw6ztpUCLRBs68o2qdicyIguzgpx6fTNNV0hp6urF19oh9WhDYC6TwsQ
Y2AhRVHVv2V6aq+Bv40rB3/QfuEdYiAxX6ZRPULcclZVHgfTOhiY3dHNW0xVCnpilorS/TAKhhm8
LMAtqbr/g9Dp/+OOw0CD9MtTsXh5fSl/PhXPf+TPU9Hn5AMdxOH3fcPxr1PRp5FBpsSagjG1wX+y
XPh+KtIzYaVC36SzxKJpYuz8/VTU/zBN9KPYummAyCz4ZyKn982P4y6gHQOV09JJvVfMZUZjsua2
tT2DLDsL00yxhWBVef/DNflfbDh4sz6tHM0fDwSflc7PU/LZEAgl5kHbQ+Yx7nN0xHQ/un9djoSD
fLtTv4VU/s1rvV8A8Fpg9y0o0xZIKnZDP78W3wU4wsGK9sqog2vd7YZLCCe4yWd9+tC4Zfo7Bgx7
i79cRZJ+WUfpAK1J/X2/BJhy4bQGY7h9qjr2zVFb9yf2qxyzHOO1g3p5DB705TG21Vn7Yh0rSJ3Y
uahMql3rxJKzYxmNy6lC4Zul3T6oJyb6rKn11wrCDBohEfCAZqY4zrQEpatMGtCpOqKaLm+KnFSA
gr7uo9G71REWf7MlNSO9iqi4r+yYnJi1FVfJTrVomtNYQDzulz4B4N0XiBHzQ5Lb3YPXxJe6VOlm
9IpqJXEj72fTyi9tm0npKsksecN0t/xKu1tfz9aYfTT1FFkFg9UtwoYKtXk5rGRdjQgjIiIE5tbc
+YMO6gfm+MZIsMcVvSUuPKOvr7rG5wGMvvhFL2Jtz4gHv2OnjftWIawN7SmIXPStZv0mfDKK3Lmc
8M7PiQz1Fj1B2Pn2Vhdm95TmWjDm6ynpPIFGQY1gEZ8Cx3SUOCVVk229ysP8MUbc5ys9Ibgj1K2y
epWd1zxl4GQfsyA3bwMktMlq1EXwOaPtzUI4iojZSlPVOSiVdNp2g8/EFnJV8ponhY8eobKLa3Q5
PpIiZMMnDwbzhcIC9eCrGfo9xzcOyoVkkM2xCG08fNcQDW+TKdVX0ZSp2wTx10YYevcEC3zY1pPe
b2mlNAepnVt+7soy2SVV8qa6rFnHsNgu4sCXeGRmJyk3gouTVFFxyRE1P5Isot1YJP6c9BnuX8hY
L8f+OejaOk+zSA+1GsCdmzqHCEI4BJ9KbCyV5ic9i+XnmAL2NTdUVmzmeHarjdanwZFLIMAXu29t
X6DNGburqtDxd3mUA9Y0IuW3LyKtn8IcsV4gEKi3UVPstMZHEo3pdCXQNDEgt/UVPGU39Jr+ItM6
GylhH8O/0v3sBdRWxD/sPVuRtNZ43hTWfbe9jcbCPLmJ+OBM42iEvu/Z3Nr8eiaE98TRMKHMjOHL
VHra1mFVcwk9fn5lXK04lRvntQH0cI1TAb7W3Pe39JfaCnDKLSzFdCOd+ZMmO+vKnBk9m2oWV5o3
z5sxcMc7inZm3EYwbFVp31Rj+ehZUW3uU8yugx32GJDVW+WmUFWYFqDbdiUUnCJUfmMyDcKptM7j
MofNaUqVr1TRuvPJHws1HYpAJ+ZnleAD18NIQ6n9kIsR/iokJylYy81a3a6lGkR2b3eZH/dFCAHS
H8Z7T/XJJjCEF68dPJE4xCM4WqHT6m4Y9H5V7cZhdr1Pk2bDowbOZmIF9UfkDmmhKX8rMpG2Nvu7
HjhpPs7x7ZA7C7m6SYf4ym1xyIc1LJ3xQ4yV1Gf647YiuQgibYA+AZfUeTIbAAMAvBCnJKzHyKB5
yGgynG0LHMb77E24KMOkB63MSIbMl+4uLynBcDYEIn/SnCa/C4aS/Y9e8RiuS8/ZD3pfPHiR0hYc
pBmpcJSudYTqhDZonAcaBkdLgp3TW9hEzag9GdPk7Kn9dA/3kcLGUs6BcW8mNeoi0S7/txe50Z1S
cnxzkdH4YYU0doup3DrUBUieUNr4EXNZ2IdG6NURt0Gw6UtJy1S2Eb0Qrtj6orVt7O+s4Y0tGtua
tinFCMkAZ1UJnVEPqBhKyygKnkERlOj6tOpuFjDlQ6fSJO6eYSxvJstuvrA69k+8kZSyHvImhtmg
nNfAdYtk05HFcAAjElwXTuq+FCVeIhDVA8kOwitvtDH3QJCgYKxWBFbw9xytL7+Cdyge0MdNHwpE
xxDmGVTexWUCsEVQRhg8PHJEVWQb/WcI/m1q/ZvZiEkxgZDg30/Bfwzo/ZZaeP4D34tAnXBCxAFI
yD0ik85ylT9H4Et9SO1noFgBIbdMwf9VBNoGaYeOucTJeC7/tVQy34tA/w+KGybWPNP/LB2/y/n/
rJB+lV34l/rFIwPRRzXB+gf1hO3bP5dMRD/wRKsc5zBMehOtzWzObwH1REdAiOhblSMe4euiT16a
UmOcoqNf9M0Txq/po1P5zZPtZuJRtyrxiLXN3PxwJf+moHsvV+PdmTofnzeIUcBdVgE/2koCfOPo
MQP7kA12/eIk9vSh1ZNqQfNTI7UpjuqgQQEvmjq3f1NMQlh8V9v5luUssyvH1ZekMOtd6RoBNGlc
IPMHBIafeD5Y5HDJNLjMg652WRQ43gl9SOVymVzvYrKD9KORdenzNFfzZ0+KFs71rKwjEG2x4VdZ
7Pqik/mmw3N9g3u/UatJepzJY9mfjMbiSaU3djh3MgqzqWQ9aA+C2EZT6c3KMwZjpcO/5zFpeN5a
Yn5jZyATBsFWj3Z7yFzziT0oO1hBksUs/PrCw7K76epC3iaVqLY1PKyBjZzl59sYkn/CycySwkpt
/VFje7rxc+9e4h4jMXKG5gC/oqmuOnuC7Z9ojOC72hr2AOiiVU5PvUBcpEIxPA5k60QQBhoKllUJ
nPtTlfklLjYUOCdnzKK126n+EfsTsu1UL/DYsfzFLc4X4O59K1dbbPrujlMlxexosuRlktjeBlLL
bnSRpsY649h8KgDwATnx9G7tJ1A8AEF36XbAPqtCjKju7cTyHaV+27oFu++kvzdknWyq3hvlgRVQ
Ea8rs+pvpxSu+wqcg4iQJhj6tjTy5bSIevJBQsdtDG1jx7N1gaoDQEUck4ER5kkgw6ybbb7WTLP3
jCJMDdGs24Wj43zyMuVvEsetPuRVN21FjOMOL3Yyh3YH2z+M9cnYIhjpoIGNzgdVmNpuNtmrtIk5
bHM93TJUG9b8UoODa3rl7Wyq4RzjlB3nzM/WLAm8l8Trm/1c6vMmIOhmr9KunrdgVLApexmulVU7
IOgFOFqJnd9nBiWaPx3R1EYPVmbKPe7gkVIc+9sXe9SHa+L9SDpJK6/8QtBVXqPuZyeDJgcUH2KM
lk5kmB1E917nZlhQqrsk1jLrSiIHYTqURSVFk9GVKQV+SxgKQAQkFTFhJhGCIb/pEXlmqL7ZE3TZ
ztTr8XOeDwDqhjwphyRsKkwJl6INuvQFlUvR7INqsM1rIbroOMvZOhS6lQ2f3CmNA7hGZv0ya5Ca
0DPLCTer0Wr9WxXJDOdn0JOj5va1nW562cFSq1H0XA6ERyp8GNh7N3LQ5vROWbVSe5Q00PXQwrOw
r6uujNdUQXHDvgLDc4gYxKnCQGFgQwaU0w61ccJR0FenLlkAdixX6hec5NbBgEq+GDb1+qBIXLrF
UbQ8DBM+fz6n1XU2w2UEUYnMXjMDXg1PBHaCBA5LF83GuGkdEYkwGWzx2KcwOMIuHXj3U4z4sK2n
eZ9CCgfo7dRPgB8DZsUOVo51MvJD3ghdTloo9Um+6lkn9Ut6SEe/CqLRYhxNZMpLJ4oAq+PiMjk/
ygM+eQL6DgNBny3qsVzrh6spNeeHQlgaKJKcxWEudlNkRsW85iQw1IsjYZY1R1i3Ov/FLAquY1go
I2Z2UBvzOHyq4qlIMW8gmXmRqi+5dQBsXNTd7F612EKGNdq2WtuOsqd1ZA/K3NE3i2tVJQM2oDrF
0kOYy3Qj09i8xq7PDwsjY3HdOQVOXjy7UOx8BYyMfT8aEYQeSXkqcfjixuAdcO+WjU0mhOHD9Wrh
u7CddSK5BnjpPWtDNQI8S7s8WOH1QXDGDE9BbE5IlwwTiCtPtQENJHGp0da+i58i8nX7EJto8vNR
1K/C6D/S+LiHAVqkszP6YLyRDEmLtZbb0bDzMW4hwvHphBc0Q7SyHYAehtTzy8QaIkAmmqpOSTF2
92YuJzqiROJ1HSqXMaBlJNt6zDeZWWvzqoBOebKLrL6IkiE5SW/uRNi3fnGYWr9xkJV1xoWFu+xA
bhFQBm4g7T7nnJn5yIHCLt0WdWi0pbc4wLAwh0uQJQyj3sOTgMFJ8fQbgDKhFJzjFSxIeztFPPBF
aYnH8xn+n6XabwpH0s5+WTeuU9F36Vv/X/XX/yK9Q5av6U+zxG9//ruSgvhrcLyME5dR0aJz/dcs
0fP+MAxEz0gl3peR6CX4GaIfpo6Ea+e5VJj/U0ayXiOpEvHxorTmb/2TMnIpxH5U91LgOqC6Dcdk
6uaCEfq5UOMRmxuJmvQ9ZHRWHF8Z61xPKjpkPkk+Y7UvU/1Ih7RhO/3JyJELQOz5dam4mFD/8haW
GhHjZmCby87wp1qxZmja+H6s7+tO6VeR/UkFzUkM+aYq6XlNJj99K2HRxFVoF7C2GvSLHpCozWg+
AWdZzQlWKI0xGFiZtPa3fQCrzDOu2mX5YDtDiBFlrQ0xrLfmzZ5K/iH6ySoJtfw5w0W3/E9l24x6
1EdBgg9hraHQNsqBlFpzMiEbdE+YwyoqJp1wRtBxwrLWes7mwKoelJ+HHfcEgXc+8limYKZ1EaMJ
ZjI739i9gNFR4Gb0tUu25NhemKZtRH6yNXnDOl9uJpBFphb0N27wZFjaRsTeyyx4B+zJwdMT7+OC
WWuBESfJRtbFepjKFeXoLTGC9xmIjg3BpZuhb54Rgeg7yFgfYuFBhKheZ8aUfZavWncsdu7M2xh7
hhMWgJYSgsIObJkKlT6+VZB3Y1eKUyVGB5srcA5X8GLzFnLodbywm/7zcKn6tFe/ebhAx1706P++
K718oep4qT7/uLP/8w99f6Qs4iwPG5DLEp5lwtJ+fhdnBX/QsjoWrgQ6n/PD5vt2IsCdzWbeJ/LG
sc4KrH89Ubw/mMMtDavDFhWLwT9yX/xllK/juMB4ofPYI3fgPVCAPM+sK5Mc2VNsODOzNrs6xVOs
PpYGiLY4dpxvd9K/3R0sje67J5iHBUN3SDS38Jm9e3zAomJ0NbtqP01ZB6YXx57rjunuhy/hbxra
d0qEZRDAk9q0MK64tmG+95X3jtAHhN/TXvUtcXDm1N7kdYccybMbLI8jEz/RjUjzM+1WEOjy8dcv
j3TiLx/TcPUlaxwfPe/mveFESuWng/L6fU3gDBw9whW2kOT0/UDuwWkiBf04ZVOHMC3yqNIbqnkB
ACnFgStQr9/ViN9jEHAU1mJcpk747uA9w/Nlp53zzwLjJI3JKrSZWTHQyCp0IqEIKfKV+oqHN7+1
MDuAN8T0QkQC/QID32PpOi0yupbUoKGkJG1ig+0w8rAWQZZJHay3k3HP0dhcdWPOzA88yofeknh8
XdG8sCVgrI48Qn1NBJ9oqIrhoZDUOgJOJp5OJAkdTYgBSsOkBov0+pmko+bJAFqtr8YpDU6iXcyX
rhvdBoNXEqImmqWi93r2yPGSyYGwG23JzgStSHvqLcbpOTXvVY2BziOn+9pp5+pUk+YCeSOGmNh4
aXdTw2IDbuON/Qq9gA+UKZkvZ2tC6qeX49piUXDMpdneiLJfOh5v2rkt6uKzW9iw+uEh08vhoc1m
945vx9wwaQRKbjq4GtypfVM1ftWY6cAqHSv1Memj+gm5IN9M21T63h0x5XojDYfVV8HJNbR0j+Fa
fR0lCmu9448ovROPbg0hNppi+9DGvXFP4JZ4/CZDrOvgVJagWMA8tRT7ENNZ3LlYbcOcfg0MSsR+
oBrMTd2a+W3jYlQBn+quKGW7NxubIycfWzt86SaMP2BdAiGIbN+g06mPPnrhnZvK4gDturlSXjOu
J7q5ZC3g01VoNUTBrBbHeQ86B/0GlmqMH/ltjF146/pJe4XdySH+Kx6+EPK2BI/3OCmKZcZOltFz
OrXDQ8T26BJ8F/8qK8GUW9LsGxOfOICAexXly49da53rM07BZse+ce0FaRAw3h3ynFuRIdnwxcgR
PavUtK9jsg82mHnBr8FDWyNHsAH7N5LrmsfNi0fHhaU7yrJ1z6SqWtdJBM1Sj9o3cuDny2pM1Edz
ZBwO9y1nwIz5Q8urHqGFa9yndjquk5h+zdC4tiLme8zkcqmXW7RAkvOF3V++nfMFPNDOfBO2W6ud
bXD/o8FpnjC9RseCufuo4ZNdROnXsf9VlwELnFSDk8lMvzQPiXCedRO+tQn46yE2uTcpIfJ06dP9
NamOz2R2Dl9622uumszhppzMAd0CX5QLwmwbtXZz3ZSWfR0w0riWKjLuq1Q0TxJh1bPWs6Y528k7
M6qfrdJRFxlRbHdMa3zIuZkPxKYa6xcCGJG4p4RKhUEX5Ovzh/MTfgSiFtotYLiqx3SdzZejr8Rj
I7T8VtW9gfk/5voYPUYgUmPKlTvq6b6vTY+YT+Icdg7707eGsD6+pjKXJGLSon0y0jw4ZboiGMQ1
rfaqd83YNx/9PDBy92lgh9m/pZ20n1KjKnOolNZckSXcz1q1wdk6yktQsJFzHGNL2rfMrlTY2pP6
aPiKxHVXJlVI+9atW1w0W+5Dh6wnNGuAM1H0YpqqrmQdmEDTs+Boa/mHnvSpGzDDt5ojySNoyq2f
eM7N3DGAIOXPuuqc+C5yoqsS0/Fa9/gRxayuDqWZfxSOzVSjiORG2uo19bFK2YP8nCdmedCqGHyT
nRyS2Y3ZhMjmVJfDuCkc0FKCmNjPsNLaTZwKsGNttKUxNY7EywVrQ3UeGYkOxVwTs0WebXWpBc3A
dm2OjkTwHbW8adkttUCkmiBqDxjlkN5r+BFafDZAsnJCxcui+Bo3c0+x6lTeTgosBoFd3arKSzes
cYKLjIHLJXDgcesm/GDbrDQuUhVNG0n6/GEmaXBlGojhdBKh8cmz3muWmUc9ghFqLJ+fZWVku0T3
gDJoJVJSIkr3MjbuIDiCLbA9cTIq4tM2Jtf+TUBbdFdOGwB7LGe+wzAu+mFvNqmHhheKWI1DTgoT
grupy0M8BgY81gCTkYPpZa0i8WbVo9zFTsyZxwHuw/rlmEtMOChZxd7SWlSzRp8LYKEymcIkx0QX
+BOOCQTJ4AEnJorxQCWf50/w22oPnLXLEBuh7QhdBXRG4DCZ9AbbokK02huqM39rS9yjh4bnq75W
PESSsM0bpiXI9+pLG3zJxThH86ZG6nEwpwakRJLwqxJovfI2rJbQIdUbzrFxu+njPFoZCBLW9b6o
9mOxtgatPhrYMV5Y+zsHU5XzPbyuOkaZFuzxgwYH0NjqAyX8vB4i2R5z5iwr1yxKbvcc1TUs7Q2p
hvYN82bGz5EyMNF3Y0mn5G9bDUa3FpCkMDrWMpqwsk+eG6chvK5xa0dqCCUc0G2bMLKQMZIG7Ecr
keqA2FNrAgbDVDTW4uChwFWyK1LueNeqk4M/kI4XjJF9WQfM/MJ81G5LaJRXJE2qI1OdATqWEyT2
pnW78gs2zKskmr1TMPWmu7JH2I4hYSnOurST/LJBXnZoEsIEUE8ipS/myHqCaA/s0nOgPofmWIiL
RMW5D3An0780ZVkWa9ur3GmtZ/pwmNkuo0rWuh1wBedpLGSarmf27yeb+IE3LI+ufmkIe5ixwlVG
7DwFg06QdEI8ZggSX4BImHCaeYkzvNYZ1tWeLEzqgqa9wQywAG6Gqt74bFEvNAyiqB9xyXjcfmVy
6KyhOwWtqG2i8ASwK2LY0v1U+ZFYZSmmTkVIy35GFPFqNr4m4FKi3+e70aFrUiJlmcU5VBjzPnNE
dQrMCO1K1fSffQD0DSNQs863OhacOGx4Cn+tChShjdKi2yb3lt9ATpng4YuI1mf+hpekbEaTxrme
01S71eqGpdGQWsmWyTFyuxhjLbEsqsSH6k7NKwDNuWF8zpdkIGEISfpsj9+KL/i6xn1mKPGZrL8M
uAypd9TJZUSg96QU7rG0ce/IaqYsWwpGqIoDHJaM9c3B8tzqhOx13tu6GNfAXXgYdxn74rIxSQlJ
HMHhThQjxIU4kA8pmbP0qVQaFVuAK9QQy7sI2k+WBod5WSwsD2U2L18ZnS5sIY/yJGhb4wOPweoz
wKB6WGsx8A5BmXh0Yx5E4RkLo0SjdgmhFQ8JC5Cc4ZzmVyu97NQuRtNzAVCKzy+HcQ35Wu1qiq2n
RsQADtVS/kKjevL6qTiYgo+wsNXv/XJSX33VpHi2oxqaMvHMRjoKWnEHYG9YN1ZxyM2gvfl1E/Eu
IsqhbVjy9jyTfonVJU+gnyctnUk69yL138ea2R4jgleXctirVm3WdjfEllDeW62/HvhinoVawpzH
ioste+d3Dc15qvNz2/btnVhsV3k7wdJH/hDNJ2uso03W9nubZKjF4Cida8/tTYySAIAUwNcwCbiy
PeuXD15cl5tMONZ+7uvnOCKVHKN0exTWoC7Ipmk/SUmk35Ca08eRinv7mwv3fqG4XDhUYqwyfeLY
SNX7+c36Hvs10p7EXkthgg+icu9Uww+NFNfkWpPcdRxF3GDGwB2f93hvdM6pY15N9UuGIQc+PkXQ
r9/UueX8+QqSKszmd3lTnv2XxjeGjmwidhX7srSAmhDAFa0FHu/TPGrDrmMpsubRPG+UZXHwRPAg
P2XwpHdesvxM7SG/zUa7PVqFi36QHcXnJi28Gx/lNYT5FhuM1tUQzXuEv79+587f3Igew1CGFzTV
FkSTdz27I/EfF2rs9lPLmaa8tMk2bRkoFp0TT6e0GtdBYnlfBzZpe5IJ4q1mmC9+1jyOVWxtUiIf
sKOP8ZqAjPpy6Ez7aQB/eZnOVn6h66X1bNp5Ml1iiMJu3CWJf4hckEk6dJEtGy+F8j7O9nGQOtfs
MwGHQ9S9nYoyOFFAznjCLXVhJ1TzXSuJaFieMKYttdsh7tw7zfHU15KJpbPg1GwowIJnrGu71L1j
XRyk5AGGKnkRXfkgqmwA3oBxIPlWKMdLnsTnWn2q5vamKtrlmRIsZXtOQR+UGM1tPXWh6+bNBpdy
c5UzJD5lsqUGJW1mxd5/eIhnjYEmC/jiubNk7h7hz3vDqY3GmIuUptitJ9FPG9A7iY4u0IoKbW9Z
OGNBdaOIFzauT1mZD3Vko7NvF3+Qx4QwPuSLdyial/9jSfeN1roAA7JCCcZ6hhQG37wIdFt8Bn40
NZzG1PSdnmCHIF2FTxxXQc1I06EjKSZKebJtUbEBE13RTut7um8esT4bMxRs7oKIclbC0epuVQag
x866HHLXm1eFm5zY9T7dyYHqSkf8hDa8p6EA6Sof+rTARE3/OE9G84ROy4LoqlL2R8u1C/LRT4/z
zMXn0NFuSYNj3cfBcZNbQ7qLcthiK9ayxaF3/PqFaLb6xVYg8XFdmYRpoMXZWr3ffaAT9U8oMKG2
jzT9boFcgqhh8ThNhnXQJ55G/dLbVUmweCf6AXLuXLAfV8Uot8Ycl4dOZHQtlccqFszlTWl18uEM
ATMrdqIO6QE73abDaozzLrSaOQH62hCPZsZAqW2L5qr3UrT4kc3TpI8qXIgwO33+2u69FS5rfiMs
E9laEoHkr3t9bt/qauKqlDMmZLrD0IH4ta8SzkRCiJjKmSNHDggMjtAz4s5RrPeL0mw/jcrzT8bI
mEU0SXCKjaY7QpmAOxZz4ToO0F2lm86q9qvhwcc3HOIFSXf+MgECT9pclTnzIdL+mBCM1fwVdkg8
b1J/bp5yt/wwTF4DjBavGET8+NpYaITliG3NsPmXVtpSOC/verIDhlg+PuYlQH35DqyxOBjLTxUY
ykxBk49oNDimnHaS26kDUBFmBNqxKWaMrxYWWjrpNPDJZLc3etXxzdSAVD+fz+Kmiit85rGpLnLL
51al6GWuY7lcqmUoUReeuphjjDzgW/3T+TY0J0Yw3N6tvp+kpi7tmImHJVR7c574VBa3D1mABQku
TE7aki64qIx0X9gUVOSP+icZuQ4qQsYDAMK4DHZLZ8vAkUu/DPLm1FfbvGEgNCbJ147QoUtC3ak1
JrW44seJWZgfM73SUUneEgPFKoMCOKBPoSSTtTd9aOXAcK4iuSyMR52l48wnQqeDdzGe+QnWwcgI
DsEH479cJ5tYavUmQPqyqxjcjWxc+MUQyOVcm7nr3FHw6EDc3YH9dtYxEZztvP0E0Z5BGfbW9i0m
1olFNoA/SGLMbYhZP2jLcMXC35FzG5vR8Typ0XzOc59SoyNkC+sVEl2GPS22jI1l8PLn+c35kJxy
ZrdVndgHTde+6Pq8lMtkLeLiLSmWWqHn22+3ZsroEkBbcYDYEd2SdVudmppMD1LM/ZPfi/ZTbTBD
Az3BTE0utfJYWsk1IgWeW7He83DXTPG5LoL6eYopdjq9DU6jx3O2HhMuYeK03RuZVXwheS4NljYl
oxyX8rzP+E0v93PbLY9hEdXiAkgaE8kg9ah54W7gw+oJ4kotCr5kmXpTlyynAA3a87Jq5jkhxWfZ
RvVLYkTxtScbxkbdcv/kNg0ATyIs9HycaJl+nctbP2BCGucwXkrAENvZ5ph08Qncn88GeHNEpPiI
HeAlLnMnhqiD5hB0HGsw8pGz+0jSKUNglpn3ZwpiUCIVc2sqYZt2eJW4mXHfkM8VppIvEuVbcVCF
Xp1mC4afY1LElst3kFAePsGQQLHezTXF+WggxyV27kGNlMlNznxOrwvzXivRxkc8xz7VAsVZ4hbR
kfmFuzqPBIeeoaVvIllD5j6SPUT5KXiaAI/UBDonbGLbs4pCwh8OS37YOwSlTEHrgh+F0of6GSkO
A+qRmbGVRrQKPYWz5WKYMxkubzjsuXnOj9lpWZ8zOVIXXW3Hj3T1qglJSVr6CYE2buqs6UPH0OZj
41G1a4gS1GqAkHDt6TzekoHfUR6wYtfdoaHHs7jXNKKVURXUzyYJmilxV057HEkqevGWR6Wlc1G6
3MqvZ9/ESo6Gm6mXhny7DTgfsBAxnZ47ptOInNQlLmHj3mo9+cXDI7DreeshZBl+uGlAT9QUdfMq
yo6SoxVzccgqfmQp4tJr06ueh8Hhqs2eZh0IN+OnMuRcg77AbF4NY/uJqgRximSvy6Gs1wF1C6BZ
oJQ6D9mxpZzAsUsFqQa1HiRfODvNGWk2I/XzX55/mKrMOGI0Q3ZvDkketw2HyqGa++nDZGpqS9ZK
uqvHmh90SlUZI1Qi09LhzrYbb4aB7aTzZePOdGREMm8nkX+V9lwT7iRoYM+DYk8g4jHpTMdFnasm
jOFrYO9yxyCBTzweyD0d99K3n+YuTtbzsonpGahsoIjyYkBO/CN5MfU3PeF/dBC/WVUaAaiGHyr7
vwCjT7VMRfry3l98/lPfVbQ+UlkXsYLNao4F4+Ii/nNXGdjLGpO9HRJNWqtzN/p9WWn9oZMhTm/s
syMKzB+sVCb/QlKOMRgzeV22n//ISmW9Wx6CNFs8RzZSXsS+CHeXv/9DF4r3Z5QkYXQHp4o8f40l
1LjVMdpfIpeCTtxmfk98nqe/Cs2L7qGSdgdVVtFR61IeZR21rFd4BjEsbrUjwoVyc4AMg+8h1+59
LMhrbkwn3dQ6OFQjySYqHk1+yTrQshOVwAORORCPSwiocVJGl7VuJxNKR4+ELTjFK7Zc3bjridHZ
123p3kmg1Vc/fGV/s9h8t6/lCtA6Iv7gMiz7Tedda4v2sUPd1TQHlEnTB2y1IJAU9Gqz75fPxfv+
9eu9812dXw8OLItU9sQe67efr7hJnTDFed4czkjcKS5eYzRoK/Ri6W9eibV680N/vLwSXSYKG4Om
Hc/eu082S9cgvpSmbIwgMJtZphZZIHwCVnd3g1nYO5Vk0e0//ngLTZ95ATcTHe7y8X+4oTKdMU9Z
caJKNyH6FbsKDgcdxP1aTg4xxP/81VgUwDpEVg5l9d3FjAOfsJ0yozLGn5tfIoactwQWGOO1BCb+
69cyFinQu+uJtp0X8SBB4o5892ITMrWkRO56aJOpAIaRRAIkUVvW5GoTC5KoZLqWnTROo8jBtBUI
Xjep4OD89fv46w0E1x0mItvBgP/03n2tBWYaVUorO7QSNtR6EopgB6hd94Hb4D/59Yv99R7CIIg4
yvShHdgsQ37+Ors2gDqOgPbQGPN8c4ad9xq/4CZpYJ0psSQwe1WQ+7953b/7kB7204C9NY5I/d1z
iTy+8b/ZO5MtSZFsy/7KWzUnFwgIzaAmivZqfW8+YZm5u9F3Qs/X10Yj41W4eZT7y6xpTrKLNEVB
QZB77zn7xKFdJYdiqEnlW9DwyEIHkmuWxK5fn+OnYxE6wefjJiA2nlXwpwgIi4wno4+8+BAbdbgm
8YZU+EpX0ykEd/3462N9Wm/Px5JMPixUMFS1n0PqE3xMmtK4h+ZpHlByolU4ZrHZG+tfH+cnuQbn
hJ4N6DiLDLer+PF3Q93ZKLsc4wO5NgR3jEPCSZGUupi/EENEcZy3q1G1mKRmYoGDjZ6H0W8adJ/u
neVcQVew0C2NTrQbn+4d5Msp4Xwt36FvwjV1XS1WS9vmMjCn/FiGrlw3tjn9Zj0/X8K/PKbLYRF8
c+ImLV5sDJ9unZ4edjkHTnyIYBg9q8TOj0ShTMyBMZMqsyoQpGrY6VfDhFDZDwaMazCyi/GbYWcU
PFXvQcIkcHsf6jAxgxgmZjAn2u+a0Z9ePMv3lPww4GAXqePPDCdpBgNbVg22omO/Y/2ySB8Bs8lP
lNmDvS+0pHJWU6I5zkZDYXsJgX9atGtBcOjS0jp5rRccRrqDV6AlGyaBfVQmDOw9Au9+fTf9fNfi
6XZpVkI/dbFwf/oldTKTKZKG+JCTTIe3aylNsJSRZ/7r4/z8JCJM5idznAWg+1NbNNYEF0VrACvA
or4lGpqGQ5GWktrSkve/Ptbn5Zzr7+qMAQRvR4nQ9DNreXIb2VhjwnJOrvA6dIN+rSOE8DMelW0g
KkA94zCdjG50Xinkwh2Bq+1vLqyBSuvHt8ryNVCdOron2RTwdT69VTJVaYInI9hjxFUTW3zBYtp6
o1kdQkriW8209fczfj6Ou1wRfhshRiSDUxFKRXTC6Tyv8dBH3ZB7Jzp6mSDp/JqEwJh8BcIBsogQ
gCiuxd2cmcFHT6wHXt8MMU+msMN6NS1dpx7To8jx6vYkEmLJywdxJ+mr3tMr0QnoBm4RAfXo1jqS
qgfo9fPtBEKqI+wsgtin9PYtCyb9HQNtcNloBGyuvLEIaBPjoDxip8znVdFXwX5uDKsBxxnh3DSd
JR5ewwKF+qWGXgjEw/hadLn5OJhmBVd4EVXhxw2sj6xvLUptUBXRpnGT6DI0ebJpHoVrmsLxexex
eJdNKD/CUnNxmudsGxfgmRv6dPvCbqtHtrUbLJ3NEMmCzTcXYCLDp9p5dRGRunelkXC/8fSHQDPh
Ri7Z50q7dUXD2qk3nfM6W4Fcj6TMXjrL3zay5GtM0mRQy/iKOF9Mqw9eaU6XvGeyJyxPw/X58gb2
0EJKjfRbRuNReixn8GeHALGReRR6Hl1iS6ClX88REx/nvFp1BrV6O7NCucaoMeJPuSMJnjIAfi7T
TmAhXDuooDEjUV2PHqwxtp6xOmSaL0K9uDFTSuN1ggXiNERxdGm3Vbhuaid+V7pH7mGg1BTuvHkZ
cKONBt4WmuYjbU0lVprg2uamiN8z+vW0ZUrrDZqNRjtVNrANgzifbwHYYNhpUzXeoA0cAUxafYTQ
yYi/QJBkaSJj9cmYdCvbmMt9SGQsJrwuGcJFztIyYh4NNjBGjsq26DPuJdRr8yXsWuajAaXXtALw
M9/mUtN1n85rsyYnE+9ZwgnQNk3QDvhgMrWN3kTVWzQsEmpcx/igUotuRhCNSwIhFYMtS+3BjgCs
AVNFEhJqWXJM3WzjzRomfHxi16UGXKZNHGMfDvPSZmO6RVdc3YZtFB90YmBPePQtP86zeG2LhoG4
WczHDiPznhFf8BC2zqa0uvSttgnEmDiaHwQSos3s7NKYINV66WvAHjBfXZfHriLvTC/J3dRSHOQk
OMy+oObzDbtQW28EQWyRvJz6XFXxhMziOg6L6Qi0ZhtFtYkXJSqPYMCrVYRzd5VC4KXnymnB+1Q+
GagZxN22W4mGyOZWWq+Y4s3LMI+v1Yiupe/NccHZWOjPhLmVdfxIjkq+YdgrThkSPb1LaY+2xbBL
vZyQ4dmIVtGMic2rSOqMveiuiaZ3rxJv9FCbTaLlJlHcFtDnuRe0Lt2X2m6IM+kZdNHKgF0bdASw
I7k6zkxmV72IcawwYEot+6HvgxPmuPClpd2xiaxpPEZZzgJsLXskaAZXdmyaly3h3rdGnDVHrWfk
OM/2RerUiyTLyhOn8SBC1SJsvtd6Wi0kjQRwE3mahOOGZnI0SmshDGuhc9HJjC9UZgAgV/0k5kc5
WyaS0kWO1GJUOrWGUV+zUbKi9YChfJ06evaI8CB87IQ+3E9glFBFNRVIh6qnT42SwNzgKHOwbLfu
tySP1WGEVnWAlUCLKWAXfalC/Y5pwHDnDNO0MeeuQ3oyJgs1oeojP67q/KZpndl3eNLoSGoWWwGR
loGvJvYiKf7tIi1scl4JE2IpKrD3WQFvBCf0nH2VUPp03H+IQqZi6826teuG3iLAtxL5NT3qJyeb
67UxLDOienYTP2TgjcyPdmuylYnIT1pF27FIUnmDNavZkpEe0vcOB3Jmx3WLnOKYDJ1OfKs7eF/M
ZMSDKAvRLMlGSgM8pKKjWbNvZ7ziNvu5z7kxE/YOlAiZdpuhzdqAd3pBOSi3OrOiV0zt7kdrYYlf
2QV9XJFL53kciGPZ6TLWCJka8ESWHfuxYqz31Tx7V6NW27cqayYfljHY8LZ29lTQ3t4bDdGumCKp
7xVCcFJIk+lYt+alk1v6pQfSC3Mork6UNWBpw0XXhdrxlnhmuoKohU2K/ySyaFMo40GL8fYbaKgQ
+Dre/Sg77GR409sVgi7r6zjrzS2BsHQN8CuuXQROOK+4BeykoK8ahHI3OFqGzLPtN4zirMd0asqb
sG3MVR4YySFIanHJFYzXJnqmug+MXS8lN7ZXXGKuhrRBIOdNWGcgbGvHvCDYfFEzzxI9XW2sQSSU
u0wnXBW5q/vWtZwSC01Ny3aITd9tS4WsKJAunduCRnoxGNCfaT0/FTq6vE53y2uAG2z7PbO0SXjU
kmIzpVppYdqAmwa70nmVqU0Tp6zD06gxJWS+ufTDNW9CV8lEqgU3etsia2XaUXl946MD5Z2+uBB9
7JTyioq92hFX71AAGOUxM6aWpwt63JDk2U0FrvLabcaRIN8m8mjzuvscB+9hcAtt1RuBeyprouXp
47s7euv5e1rUDumklVc/WyEUd9smYciTOSCsikyagwaablMlmXpaGqm0tcfFsAxE3ZMz0rgmmPs3
bMogtNhjatAgF86Fa+hw2DGSr1EodCcjIIpRL5MNv3i8SXPxFahWtY67CsYCQa3NpgjDpVvdle+O
UfTHGVDn2vV4B9aROe8mOQVrks7aG0Pvm/dEpazZdcZbg0VApSEGV8upU/kIRa1wmq+2Ra240q1i
jD4ijdDQNiaBnQe7LSiTWu2jBjJ3OcpKXMWD7B61MOjfLRW7r2HnkZUJ9UPL1qNORgGvPTKPnBzC
S17sNduajjjnvHCT2/0zKrr4Sk9JtNTcPgOQWWMTZIBEVjtgvKtJTISvZ6goTMRFBwlzwuRbtSDT
i0S/BImZrTPMleO6FMQs+1nX2Qyv0xKyjZHU494IhhYpXl4RnGyJkuVsmsN7F+cuVnEpOkJJR14j
Bt0h7ssMYnXYzNpDDFpkiyiH342XAjODqj0y1ey+VtRGVBikNxVazlVQbvyFCHduZTpKOtFYFXnu
jlDj3tbN4Al7rfmmiUr7EHY3XCDyDx9kMZMlW/KxI1yeR6OIcTd2Un0JKitmO6l78PfjRzbGwaYN
bOQ2aX1nm08hHsvVNLO8otPipsqfdFlg+3a1O6eH3Jc4xezjPtlas2aTfw1uH5JavhrZnKwdh1xN
QHfQC6mxV4Vplb43xu9pJmANadTJ+DYhzJLbuRdkSm47e/jeYn3cUcujQUWitE0N1/HT3D6KJgey
F/fGKpfd1g09DI+u0NZkP/OCTkbjNMkcerbxNld8cET/f4coOl1B0ct2VhuP97UtIl8wFbtMiv6D
OD0s0nNerOy+F8eYxi7S7Gg8xnhy9p5OewB/wsTzrLpdFbX6e9oS8kCNz1uHjdDR6kpCMb24hvjf
NhfQPJKL1Bh3qc0U0GTD5VNU2+t2GK8Hm3zXyBrtvVS4drECYCGoiQjGwM4LogxuRqNB05Yl1ZZh
5fdWMYqttHLeGTYZgPi9vigM+1s1VSCyK3oHcwhccmhuO1N7i21rC6RwYp/iXRV5c0Ri/Drk83WX
Bse2tB8rFVyy5NIwyuL2ZKv5I6nDJ4iEdw78KqgLJHkl2Zunxwsenial03rv0LIan9kKbjvNkI9l
tqAMS/FOND0bKy1kkY/EIbMJTcVptk266jRGDgys0P6a916Fj5eu9koiqic0vOueoU59JbXkYONZ
3tZOhlZ28qbwWUcgRzy3clOI7hVqCaTYcRmbO2Pe9HX8gkmEkPA2upD1o+723UPt1h6TovjeMcMI
W4SX+qruuxdNKHczDn2776lhLrA6a3v8w8tjPulHacbOi91YBZ6+2nbXTTSoQ4wZ7robkqWccLxo
ZGgFNEDHXwzBwQD60/ZSU9soH+8W0Mc33XYm7ahVGQ0dZoCNq+9ELwbz1Lp5g/ST8RlMF6GWzxN1
mrxNNJ0HGhdG0B5CcMckmQ1ppVZ0Na2EHPQkA0/ThFG5StkP7R2zc7QrNBFOvCbPIMFuvETp2c1A
yZmSOqY6QUBBmBI9TNQfdzcq0Rxls0shIlwKqbVwS8qikNu+g8oeZPSZlpnGVHbBK6wsjWh6htpF
KeQJcNh4VfOOe3LrAHG4RYiHiB1tQ2KzrV8lmoz7TetNlB2dw7I0NIlJEsBSnRgx/oVkFsN1Yk/G
hW6gsTBCRdpVOgSvYa7R5A7h1t0ZjQSILxWVSDj3+ntJBoi8bCOU1SsTvvTkR7JqnmuQ+Ws302x9
VxmmOrC356M1Gwd9VFKgQ0wK561joGvQB7v9YiNQWceK7R+yh+pGqtknPhHiI4ZQH12gOgiC8Py4
MfHMRBLlQUOR7wLqOJ0nNefj9RUhlBMOdQRhsKCpE/od+bj5y/n/4rm5uCNGxL4vncTbOVLOe2hq
1RseH2qwUQm6BK45XA8z2x6NYpNZz4wakJiq6TJWEWn3UVtvz41iiLWMUUaUXV1KJmWWxxX07Bgw
koZU75hHQ3q0UTTtbDRfz2SfcQJxwieyjsy3DY2XGxlnxksOI4CtfarznYdRHbAXjDfpyH6XQD5k
I2mHbqqa8DCMOudF8EbwUEnKvron+9iXU1Lv2KpR23dd5qh1nwYD8RszXRGalywGnUF1oitvXVq9
rA8p/qac+x8/7YVXYoqh+YdGKU3oKLrzyVMKnr+ReYCheXcQbV2EMwHx6TCQYkBizpU0BnkqExwH
zSxpXgVzejzfdxhq0LAhg2D7D0EqI0T+NiIMhDJp1JbvF1UBEOmFD6tRZt1m3XJNso4pm8F/5bca
r0qn57LRpPQtA8EYArJiVy6tuIYw1ktnCobrORvIESyR+tkWd0Br6Xy21y8fmCX2fSg8beNFBMIw
VW/WrYO8bARN8pLrC7+1sNThnBZYlS1Xy7AXOBkSVoAUfNBmmhVQhprZ+UtkSCtZp23q7eKG+z7S
2F4bDn3W9bnxZGgi+JgNi6YSepGdOXPIZERqRiuR/ARe5/1ji6zowiNc7dijGHxDQjfeMKbn0SHY
hR/T7JhNDhjMgsoo31KngRxQj5oJtLVfqG4qC4w7igPOsBA27a8A6wA74GAodl4RiwvqFvXcgoqM
Vzny5SOov/myb0pxN6TE/J0fWNGk0bd8zqu3GpNhxau86Y9Ziw28peVKkBCCjLd5ClHN0JFra/4O
7Ed6YvF972SDcsQgmapqq68Fgk80MIG7a3qsa3rLr9O2AQ/7YkAKusmjY1F4u1aRtRmCjbs0aYFf
VqCFX9UgsRvO9mycUGYZ14VJYBABG3zzlspHrguWw51uSpofjEXhGi93wVDRmpMVvDmIrshZUrel
Jhy8jrvEmfX3UE+qN0aRWukzi+WZLpUkC4nqdNvprI+exZUKbRIbZwoCcL4VJwyajXtQLbx5RyJQ
gWuBAss1IW1qDiGVDsan2Ec41n93bepknwJjfGnKePwy9i5TKIKNUK7xbg83JHoK3oxonS+Mpi+u
oH90D5gk3G9VbwUfcTl6x15GGaHhA28mLGRQfqUzkUxbcAcQKhW8JrZEO9ooUwUkIdHgxrIWl9Mf
7ef/CB1+I3QQurR+KXS4fGuat69Rxy6sbX40Zp//8p9iB9v7B5IJpna8F0xG2x5zhD+N2eY/pG6T
cc0gEU/0mSb2T7ED4djLSPWPwGoL1Dkd8H+yHqCJCdP1PHbTpv0HaOxfYD18ni64rkGb3TElyxJl
3eeZmAfsCveXVu3dOPsAvcd7yC3BKLmAkn49W/i7IwkQ8fT1cfYi7vhx+pYVVmEtuty9K2YC0PTq
S1WU42oIou43M/6/OxLHoCNgIYW33OWf/2XcHrZawPyOdlc7gGMIOv266XOSNOr56V8+pWWcBvWe
w+kc68cD9U6GRlvN9NUQLqVZ+hFo8UfCv/87h5HM8x1+8Z9+oxaPcRPJsUJ8D+DQgxq2WiQMfgr4
6l+/dNyraGkcMI+ucZ4j/vXSVXpulRFn1NNEuxhpeNJqEohdi+Q3J/V50seNh45H0EgFZwI48dO1
c3p61DB3qn00sPGwu+kOZPiToU1PVc8r8ddXcJkX/XX8eT4YOBHUEOzOGTL++ENRt5Q8myU4qhob
hoNmbp+w1V2VWvzGLIT2gKXMlTEF7b9zPS1TIqNx4D9/frxsVSL7x6a1x2NR3nfod2iYaOmTlvCf
fn2OywX76RzxfrAqOLrOU/3jOc5dAvEX+8xe62q1p804gR/Sg/tfH+Vvnq0zYubPoyxEgr/cIAtK
otdwL+81b5S868enPh+KY6H+vUv3l/P5tF4M6DhKnP/cIFk3re0xeZuZR/j/g8frrL/58dItKB7C
ixg7W0J8Vo+UxPS4OcGZ+6on+LfSe3Jsp6odb2Yrn6Dc6OUahrCxrUFs7HU1luskMz1Em1Zx7GtQ
NYAInBGOE2QVheP4q7P45ZwkMA+LKmi7ZDczVjAP4Wz0l5VDj5i2ZWOvhFfWOLv4vwAQyzf4GQQc
AFPunbHObyfliefUEeWBJIngC6kE03rIgaYSO4Yxc2LLNCTcz6kz2iHOsg4nPz1hrFo1Itq2jYpN
R1rOpmXmdd9qiXXUvXn4eqZPn/nSvQ1zekpAmdKbJgIictyo3ExWpr8naaRRNfF9oJxZb8SNluuU
PuW29MLqGsdyuWaAIm0MHAGoVANp0Yhfr6VnEyABrnVsv0nNrggwmEaaPWc35yxczCRaHwqDgBTB
4hKFwFhtm1cA00dj21Kb0A0EnEMKDnpZ+HzliWYkaiKAqjvXY3rpZLp4DqNensbQSL6Ebpk92QM2
97oxq9eaHLfngHOvVs6ACaTKrW7mO/Uk0tEgg/pqmhPP+mhbbCE1ROtPzcCEl80slFYtbr8EXJpT
lNTVtd0lH6TYk6UAjPEZPd7H2AzBfWvP5WFYlsYISOsJ9B/GEIWuliaH52XRDWEf413C5PHAit6S
Eg4ZoA+JBWcbAPk1Ex2s2hBtwcrqMGSHdIqpnsPig8BL44oRDRexy0B9C23Alni+7bOGnKeZUMsL
BkTFJiVB+znowD3CRZwAAVXhgzsLTil04vSLN7PzzeuB/rSMElgGLfIPv5yVne1i7NDVpdH1lbe2
o6B/iYJK8zY4sxuXHjVjuZWNNeJCo1Z6dgHnkcGZgqp1mK1xjhP8RVZO+hb13qI6fyoBmz6YNLcT
XyomFL6CA5KuvCjqiRIEfHmhxooYeEyoWGmCMWW4g5CgXGlhCsZ7SUdsSB1cVxa1JZ1gXnHzROB6
a1bkj8hsqKKntgBsuuvcInnzBqFt2QQDg3dK4CWxR2u+6YMRgbDXv8xqTney6tpsi5ZQxNukMuW8
AbmY1ivV0IBa0S4x3mevar6JmWfL0nA4rwlvah571GmvYUJt5kwZayiOH7lSnWYeEUsBKKblq/lG
yi8hozD9UoeiOI5BWOAUa4RPwwygL/6YwGCCzRehoxMCyNemBuF1BKfhKkw93PBh5u0SjV+oM3n1
0bnDJeRiNZBM+u+THorTOqrG6HtReXJPDBmtMDuiB2UZ3UvVTP3OzEvKGa/jRpiZDBwHercNvJVV
rbWYrclM8VT4HWqiQwjLeM8AcE82MWqAKT7mhY0fJqB/yKvQuY06Hkpc9eMGr0R/2bfK24Qpz7lF
UAYFipM+u5TUJ90btwxTMuTpY9X6ZNE0KSGihG6QocJNzao43oCandZFl3jXJptK/Mg89eCZ0Y8j
csAQl0ybWbG60Sftd8by3q3IblyLPHmLG829dodEvmWklN2afWtclVBBHhIrMI9jxx2VsqBCs4IR
oWdTue6LhePczDxGOY3A67bohq+NpmiAhQ1rTkT41q1hE6Zm6dkbcyS8HIr1w44053aOKeUEw/51
4DCDXkmzc2+DMlXYnDpWsvNOi2FCzUAp79YJiiNIqAsgfODQZFmpfdy4LTwDY/hKkOOhKkggIgJO
5w6G6KLi7Nqs2nIbDSYZs7i+rxsCZOhnivKUGRU3ExL7jvLbsPzU4erEgYeSw8ZRcl51USe8tqlr
fNcHVqt+uUekPhtXaUAQQCLHcNsjVGWNYycBirCVV0kotw3zGjKHlfClObMituXogxIvH+GmeNez
Qx7YqDvKt7Rm8Dt+YRLZdKX2IWkDD30VBpSvRYGyq8tvm461RwtZPQaPhx7MJ9fcK7utySgWy1Mf
X5mB0N89o2tPeErYj5bdtZs22b6x9X6XRKW3y71QuwScd22i53vRkoTUljFqL4Nkfo51c4DTAW+H
fOp4Z82G3M/om/DN1fl1pakAKvarU6t8jdP8g6zf0Kd//8jz/KR6nVmBW9IVDHMGRLpZXVsTsAde
i4iSbOtdk0DZhMNLD2kKvqE4QntSsPKqghVHz13ILLpBK2zmJ63+WGRtq6m2M7/BltqLmYw9Ahlx
rcLvp2zs9rmQltrh6lsJPGdkHpwDnadzuHNCkVdziyRevgi000WjqTMlgBpEl24JiIbTSexUVplx
juP7HCJ9DpSucvHY5CI/DrWJAtBp4awtqcx4cMm+7P7IwQz+SMWcBkGLj5dPplj/cmcI7mpsewNO
yCQiRzfu8+g4JJ4JgpPmRO8e4YeUyFrsznRMn7246uzV7Cnno5mSiKi6Ps2/VxKiiBGHzmF0nQqq
EnEViyVF6kg+Rtb1yXUAtPutaok+tMl0UInVQdZv3DDZtFWkLCzindFjbzeaL26qp6BTxux+SMwR
cJJBuPCyuYbqUDlTfyyyJF3T93y33I4ZfQIpYTKxrcGH3wqb54uFo7+Fi6ctehKNcbyTw2m3xLTj
ORXmqkyQwXSZ2+5F3bWY/4I38oXSjTMIkp0W2g0xSfRI6aNddbyjMUGGSl+T5dNpPrKD+YrHNfwa
otLvVqnRwP11aMsmmaYd4lHqQPfDnPXNslm+rZDdCdUSsR6D5WWwVznhfYr1M/fdSf5OVnj22/+w
GV2oYi5beMRvglCqTzvsZp5Dq2v0bM8MgfVGDP1lG3b0t13FPqFla3k1mRoTNTGzr1jo1SceeHlq
TVJcMQ3/rlD7rFglSpP+3IKCo0NBsfu5UAtFyDPA91G58UTa4kmlrKmDgwcEEnUw8Zr7dYnxU2Xo
6YZOaYhGdpGBfjYDgNSQeYhniukNmzBowKTaF7yOiyIqT5o1lYdfH+8najpnaGDgxBHJZN80P4se
4TsXCG7SjAWFFu6KVaIE94kwbw217g1drAdMMWI/KN3h5vzaQYlp2LtIDMYWsJHmB2km38q57ncj
ORm/KezMn2ouvh/6aGwYC+Dvp6K8GmPEe6hY9lGeW8eub/KP0qx5poaWUIh8UbyMm4w2dkL0vNFe
9WBsV0bKN64MNtrwot7YyhRHV4BxmASVZxNXcNCyqZMnS0BLK1SisC42HlqEOq5WLdb/fRiwKpsj
hevGcvLg3rR0680kC7NfefzLztUM5xZIFC/gYBqzJz2Oky/nt2JREOLnD3MqfhfR85NAdfmtmLCh
S7dtiUz0kzIUhGbAqKBJ962dLEPFplwxb0XNaFovNSOrPRABiDzgQraSnrwfqvb469vlpzrbIyII
yD5fBPsIJoAfK2BSowcCHPDwetTbO6mFBEFYw++WgZ86FhyFRoWwTccSjvO5EdPFXR/YRRnvbYvN
sx2ycBUVyYQ1uI6QtJaSZn9C8UD3u3/59QmKpVPw4wrEFgWMhIvTACvU53IYibpFROAQ7S1yTAK8
ysBgzgEZecfWmPmxnK49TXpPaF+fUm+qmaHLgWFhL0O/LYsoXtZb1a5q5tom7I6K7aSVqj37b1zv
sHG+1QSqtQctaChcz9/+P/3q3/WrTVrMf/mhfzLmXX0f/uv4XTXfpx+a1X/82Z8UURMwsUC8BfqQ
kQkazf/brJb/kPwvriPQZRPjzD/5s1dNvCfZFbTWpMetynjwv3vVC7KYj8PxxOjfMjBA/StcYtP8
/C4CY8pCzX1JRxzN7OeVWhCEm5vIVfYgppB0FcpsN1OIVP1EIUtDQGf+fx/Czz6WOqmZB0Kd29uo
glkF1dZA2aTASIE3WCboDiFF6C9ROYhqZIoVsj+5RbKl75y0MNnL1xTXozZQtBmRCUWNCeooCvlC
EtMbui2QG1n+0BO/ft+mKPMb5T2Uy9Q5KypUAyW+ZsABBgwFReTGZTdYTGvcxDXuGpunt61a/cVL
DRAFtB3EXVEw+W2WCVi5OP9sukSrAS7fxsKAfMX63awNzTDuAqr8Td5o3geRWQyVqhKK+arPEYmF
PXHSK5SD1RvmmZbakMn3bCFHOF+odGb5V070zu9PLgNLJ8E8Rs8oMVWzu3MNulF+kneHOU0sHwUC
f9jIoREMJatpSaL2cu+5T2Dn+0Xm6i9nZfJ56ioFnvpcB27PG4nxlMaubDbcxZqUYANuYhyDQ1yi
F4haT0moyjH256Ex5z3RSB1h81WovXYdgmtiDvIFSGkaF8ptPH03kAH6NKUZTsw+7IwXReMYHd+o
82lZjr3MrTLtY44Gzx/NOiBpcoy+aVkzXlW8Pnbn79cs34o7G68dPdFlfNzyY5zBBo7tFMNWVx1x
2Zhe2HpjuadMA7kMAXBTzItAwWkZmoaugX9v1bVgJi5sEUTRPsjQO+ztplXmNpIOTShzRoFJkMKs
IYos0+NslYdeWQDu26Tvti1DwxdM4q69NaoJ1Qi3CrL1NudecCsm4mxX1xw99r2mwSOKPRVKK/CL
J6WZ2X1UqemlrqLmwi1M7yFheLyNTKHsdZ3X5rGQXXgC4xg9J+DmVhnORvSr/NgA8FNCsVu6M33J
SSaz1DYIAJtiJ5lYkTRZE0xue629GpNqfkXoNe3gsXi7LBPmx2CbUMMCledg6M15jNahSGICwxO9
ja7SrOSzPJrCW7tkvyp8y+z5hVe9QjABqylt7lBuIoWAK4tANUXk3urBZW6TM+H34eDuoO8btNAi
E8yrm+5yl4E45Rf8lPXYxrm7Sw29uScL4gU8S3eRS/0ZQcBEZYLCJ1ol3ayhEUqzyzwEB0MVYttb
8CJA+x1R+TD7i2MI71XAMHDV9Txn5U1DDt1tg5Fki/I4R1RhGccOTs3KEDXyQAIJ9zPoqQ3dz/kY
WXVKigQCH3/IpPk4guVdyXxCfhwodDnDSF/JalIeDIGkzqcwQzTc9iOownYBalHv+t3QaLu6MpvL
zvSS65GglFOhDfKmlaHYwO9pz+QtkmTDPKMydzUP7YRXx916oGp/6WctvgwMAw6kShLikMqDmvjp
5wrKZmGb6IsSo6QpMCWmDYyMv3mba4+HXkvY4u7BZdX3taeDVRp6A2p41Ju0QNNifhzlpNMjq6Mr
pOmKPmNVPmm2nHaiduhmwPIs2yXfFqlDwYZ/8R62sIKIodlAgZDwAlgoDEqyQV/3to25IqjKWxQr
5A1x/ubBCtCEHuAykUJnz6E6dsiKfW0CPAvpD2noKi/Qtaz0uutgt9PZ850Cx45CIvhAxanP/piR
lCZgupx66OWAGNTSdkqETQvKrvB7eP0IPDIkIHDK2YzrNV2YSRzKgIhjgt6JVIBwi25BAMzwhhEJ
k1OQfuTP7qxuUJ2lx7PC42yzEnbPqtTYaAHOK0udtsEHas30iDoE37Axo606P0UV7fr7s6sDRKK7
tjWdZZUxQs+qMfGGUSUu8BGow9IiEhaPAyYiQzLiKmFzLL7uRUyV9bAVBn1AZxEtibVXvLanq0al
5YRoZf6nkAUwhDz9Z7v0P0KuM3Sksv5/I9eX7dIrO4dPm6Xlj/7cLBn/AI+NmG4ZzFIS/HWzBFgd
c6eF6RIOm7RsrKh/7pYAtRvSxa5sLylduED/e7dk6YDaPfZdZE3gTl92X/8/k32Jg9MB6y7ZfWFQ
/DQPNHoAk7oe8vpxgQD7aRHKa1MN1dVZCfWXS3PzR23wX1jMbko2TM3//l8/lewcy8UszLXwLBJZ
PtVEbJo0NhdGcXDMwbiaEUVeJSxyTxNX4AJyrrf59fF+qo7QS2CKBO5OdcSm9NO58S4UCLR0jkfU
U7gadBjQhGzRH21HxmwF0mVzY470+AYbqPevD/55E8qUhl2oDcaKX49EsU8nSzJhw25MFYeZftg3
8uUZ5GVGD47KmEcyq2bvib7o7075by4xTERUxQgbuNeW2+avg9e2AbY0uA7osBwkQ5pF7be+yJdk
9xidfahP//IBlxxcncNx96Kf+jwzT3BfVYJN7T6CbHtyXARxE7u3Te6aGgmfvf3668u6VCs/lp0O
Kcjnytrj4iLx//EMJ9JT5zAY+z3B6Oi1O7ATgnd1jaDNHSz6FVMXG1cuQpIDmZjGXd3L4qmoKmfw
IztFnx46jXPXTgLBm+pl12NVZKdkjN74Mgn3N3eBdP7m+xqG4NnHnUvV9LkxVuRQjfGud3uJ/tiC
ayRkgPE00+ttWPLWzWvoWTisoikjiqeVQCCLcLoDnqv2At+lfaRZYh7yqZJvodkoxOo41G3AUcwI
8tk1SHGK6Of2usjyDbAy4yoXOtcBq8RsEAjf0AKCOSIwbYvZ3SJ3M67IT9LUpnN0uhLaNN4xzBxv
gpipCZ72vpTvLm94xulqHvsNMzGRnJjIwPhglbDXMf1gbw/+VnsG2u7RXVa8cQ//h70zW44bSbP0
CzXKsDtwG/vGIBmkSJE3MEqU4Ngdjh1PPx+UWdOZWTPZXfdlZSVLk5GKDeH4l3O+o3HmOFgLmolp
B3NHaVk/uEoJ8WJsnKQjakqUlI9jOQ2X0pQ57YuHo6SnzbQpzjgISIfnezr2zfhgDCzWwwz3Aljv
Grp4aivYPaZz9PusrdcjyyIodU7/YDK6LdYhQLAEFWsakhKrvY9Am+Ot0jn6VASC6s2R7XgzasN6
9lr2zcmceB9Mjmw0wFM4vvlVSzCY71oVAS6RN96wlPNKqbvZkOYND4giMnqx0yzTmy4YWEB1vI8g
GnnfNJyuLuRDm9kwvQz17H34BstdAJvhtnYGz9mxumgD7AwGG+dfa8jfrlX8yCR2SScBMJ5kGGuJ
f6JtcT1eLPxK1eyboc/ntYHZV55CgXn0mNVGDYEAck6A5c615SvYpvAlUJynmzbrkBgUk8t1QsiU
+1H9omfFii8/lMxLiFrgBZkiUzG3TLgyaAMNKJNjdUayyMfvqGp8oMUBUNeDEEuIE4PtTj4Gc+y4
ojnc9R1mHBa3QAzZLDMGHNTyWpep9yqgyz78ev/dsfXWDsClrcxILgwDQzb4OEPz+utn2ijCdjWZ
KefGLA8Gr/WRmLt+MxAytuvqhgtYLl8PH3GwOiCWj6IzGki2Hn0zdJusHoPwhtrKYu/V4r/vsEME
Znpt8U4qbxUUmT0+Kb808ZNEFWboXQ7+HbOawS9gbLDM42C1uFIoo41SnpABJ8Z+IoIEcGJsTDCO
VemhBqg87EGl7NroYs/h9IZ6Z/jsJ6MG7ZY2c/IwTIY9vDa8/XLflGW/b6h4h9VsEqyHY8jAeZxR
QHu9x/vcPCu8HtsxmTDOlVBLQyfHQ1WPxwGdyE4FxOxhGOvW5MkeonAaz21cjc9+0VVrFM4JH7sx
XV38ZetGSOsrfJh6o+Tkr9pptO4NX7a3QdZNzA69995bN8MaI52GlgRi6XjuweEd3KCKqXBNu6KU
ruZroDsSCRuOTXotcSKr178qswyjVQcFHpr6UPCBj8sUdWaauC/hu3+GiWRf3RhoEzZc3GDto3Ys
Nwh/GrojIcgeLJu2ZBzhfmlljExE1x8lEudrCnHcPdSDw5FtkbSco5btuaSmzGs+US7z15zL443b
HNeyHTEpPPgGMQPDkoU+NWzfPVrBl2KSAE1EHBA6SaD6eKPljF6WTOKrQuD9htyOvVKfDR8I6eOX
lHyCcwHl7zk1zPQV0QhfLHpfB9BHk+wTQWBwoEIT3h1Y5w230erZ9xCkJABKG15GvLMcbP7oimcz
fJ0bZb0X2jDm4yzdLjg6hSYkfW2pZtw52sLcQNKAQ45S7/lbXdIThCq6kD0RP8D1lMc4CKFCyfol
b/XHVIzL6Z9YL00RsknueJ/GMOWc95SVnMIKA3BnRB0oQzmYdyocxJPtgxbeJP1wZN9l9BtnqK01
30txdqNKB8gf7PJ+7GwglzNG6EIGCvFygweZ/R95M8z4xcrI0WGQPRWV11IY7rfccvh5LLGt/oLS
wI6+LaAgvWLJElW7Oahov+w469hHN5lxwdLd8dYVEbtRGtSvkwiqQ4I39V5Ix9ykvKS9AARKKrYd
NW94zKlFFOTUi7OoJDBh8LGSSqq3eJNdDgs3j/WVkc50nMiMuRrjxG2hqNgvG7nffJo59EQv8jje
Mn/moqETHG9NbEIXJ9OKS4nunMGDrKwrQWicpdi4ONPTkH+nt3k2fov2AsWSQzuFmS6GDojBYCWC
aYCK5/IXMiu5BEeHKbSPVrpgjJFx3uteHybZcw4ywG6aPfpBskSYKq1TtLD5it0uhxacivFBOTy8
7w11vv8lEak0D+xEs/sx03V3619HoJBdpLcCfQuXPrta+dAOZVCuOoUZAgcUE8bcY4uiW6P5LB0W
NUxVNFeEPdceaSPcH2EIcU4XtMQsjmEbSiQ8iFChrtLX7H97Wlbp6Xxfy5RKggBybl8Cadq5zlno
9xNGkRb09TOu2HBrzTk+eUYzPqCXjiz08Y6lLBxBU4fEUNqMlO5tr+dZJ4XitZI/zkOW9M/i5tYq
R9fO8sGtilVO4DmjkCEweyGggrr+qcuaFMx+7U1PkVF5bz4WCPy+2kgvg9Ijs7q8SxtuGVb8PIgZ
4wTxGP7FxfLecC4K6ymvDPOkCL/92QJX2stuQILBc6bKSQwRvtjjwGWBtYk7eR22yI30sqWKl8Xd
ThN0OvNMkuUdrREtEQMwcVvvVOBxw9QcVfiD+USB4vMxdcWih2InfDWsmq6htWeT3bCHZCTZ5gGs
9UWE6nqgESdKyyffSYzuqffxBihCeWQsgxs4gZBYbly3EJG5NdZTspuyxIitL0RwRhUKhKH1VoLg
kBtoRW+bmG4E+gC3DzZAQA6DP9l7IjOoQYQtzVPmanl1cH+vE0NOxPNO9WbEk33K01nd8fHXN2zp
8pj10vg6GmFyMto4gjkuufVMQUGEiG+tplEYu7wbPF5H7W9KEw+3KcIzwohoXRfOYxxwpDtY+XaW
GVsbFErFSo9jfazAbq5IqMc14nLEAE1o9QolEvvkjIqk9Yvsp5G43i7oq+gQzlWB/aJmPc03cEA8
W/4sNVugnL3Q6A5HrmsKg642SZJR5j2DMtJCTRJdYAvDyfXqLbVx9DSi+t2l3EQ3TJ6G7Qis3TVb
925EIPfIp819uRzzE3e+Yk/ii7GCZdmug8LfxmF+12VgglmET/cmCfVflOF3b7qynWuF2Ltaw5Wm
gBwR8IR5ufH7B6ewblR+5AkYg/nT88l8cX6bUxY2g0zGwWJwo+BgpPMPr/b5QGB7Qz1B1j/IDX4r
Ai2oCPrFXg+8iUyDfjlBpMkJwf2K07Al4bOrbeOIe6UmCSXLuUgLyWmT+JorckaECMRjhD3zMGVD
yjCWsnvz923U0iX9aXmHdoCGg12xzRASxNSfuyhAEym4WQfFsfer6CcJ3F7ppfD9+8f5l+4nCNCH
Ayz1aPtdGrc/Pw5R022XVq065KXPYdyxw3yuGw0NxR2t6uy7S+vy6zj8+8f9l9afx10WSoi52TTR
Kf75cWnJcyetEMOPae6znEfKjaud8LMBhL1meVJONwSlnMV1v1S5f//ozG3++u4GyyprgYjxJP66
lp2alOmJ5VeHwYtoQOZA28/BcuqC2uC0b2PFn6bStCVL5Q0NkMP911P4z4Lzf1hwMmhZpCD//4nd
Mc8TNuLNHyd2v//S7xO7QDBgE7hnLGZsy8iOf++f4FELLw53AcZYfMDL7vu/J3b2YtNBh+LCbONJ
uHwV/pm7SpArooxFOu7bSBN8+9+Z2DHD+uvlZRHDETJ2CZfJHSjDP1/ciZ+4GIEbeRprC+HYoCoK
4HTyz6oWBkfOaLkbF33lk8pgwNMJeHAezJ4b3SZu2qo+aIJUEPERBwjoXrjRNkf4i1LNNAliJtXM
3VuE4BiPGXxvvLYu7PFeOSwt6RB9xvp2019y5tj1Ko+8zl51GD7dhTbiX8IUwe0KwDNlsTW3Lqs9
hDEQHR297Ql6lmtnYRk1TaT6lRsY9bcwncT3IJf9pg1ALsSzyRBBqrxtUJQtUT1WPLg26TQt+XBh
4d8N4B1p6rtbA8N5JxqLrL0JKIGzgaqXPCEVmx5HabZXjfXuVqChLbdirAxJoTYSVFV6ZgwALFW3
HBvgnn++pvSpJvBFfniylU7Olgz2hGNrg/4vqXYemQRru5GUNC3iMWszelG9c1thv+Zhxr7I0fmT
ZY8+3lD3Pe4nde9VU7gpZ8d56IBYH9mnuRtp2Q8odJuNhzxua0wJezQiuh8ceCdXpxxunjk0ay/H
3LpSo5DffVhqe1dUzlqLMjtbS/gQqvH61mtH8LbLJL5rusa9DrJ0eG7d3F1MssXtqrpGShc/094P
d33mslz1kgCZi2huWF++e1GEWQF1BRF4krTFhj/Alr+GrmGttCjKtcq9Uz8wWBFJWD6lxNbeHEZk
Z4dq5yFpzPoRiuW31Hbkh1f5w2aOxzN93bTxll05e08SzX1lPPbVWDyxkyHLO8ubK45ouW55R8hy
z2DRpC0lPvYrHPzNl4xMG/ZjyPGmpCk2CvrF1vJ4pqig443ZR/HzHAjsCxQu1HhpWSGjLNMU0oBS
ZGPL2jzRwX/m/Px93Ln5o8AaIjfTGMEuoFYGSOb2TLjwSaxUPM9XdykVUtUb+8wcq/0MB+Vm2lzR
wu/ai5257iLcXyntuDuLy/6uGp35rdeCpauBfeDkptJCk57l9WopEzY1W999l0bxzqi7M0Pa5sQM
767vG3qt2S/zVU2Jtg7w8h4cAiszdueEpI8mcQpdZLSE2bQvBvgb2cy3IJnMXUQ711PoNnX5dRq6
9EE6+t7AAk1gW7gJc/dmkTGxLQNF1hnAGKqal8khjy63m/dC6HyXJTagjSKxz54LyIfI9nM+fYJD
UYS4tzRunfmKUJMl6xRGBzX0xt2As3ALdSrepKb7xmHY3NuqGHdGo6t1nsXecaob98X1jWE9clPb
FJEmqsOx+VoZJxFhZo8S+60XUc2UsdD7XNT2MW1Oc5tc2gLjN8EHq6lMrmVEEBazZUaUpCkWzJm2
w6CSHYXPCBwkbW6gKPNHqvT42Ke8zdOc4ZdhrPhYjPm8L9vMRmupNCiK0b9zdX/CuDGw86SW3sDu
GR4Ht33prAnRVz1518G1ZMkXrGrcwXxCeODm4aa2tJ1inh6c4kKI1rXAnVzVlOS+P7NAdyakSXaJ
lYNkrIfJCZJ7TzYfpavco8dOfTUn1gcSAq9dSXB+7w1K3r1ZSLXRKrfPcU4cNckXXNJmnK/7Aqxb
Psn8YeLYXcmR8y6vUIuzaZze5y5kJx5xPvcd12AyjdM7cyCGqMSdspnVKPVNH2l1UBb3VSHdkAlq
3qmHmFrj6KhBNntlu0LR4PS4iee0Oqqsp1xnaZNvKlWGN2BtPwHeDusYC/lukEGOhSKwsAYYPoQz
xmYF7CzCJzokL1XnQQNTiW8QSsJSNLDbAiMSgCEOdzUgeX7BgQya8DD1ZYtzwEQJi+a6/k4QXjUB
Mkk7c8tYxvbvM81sa0VhFiCNDdL5MjKofBy5YT/hT+Yrkg1cekcNR+NrY5GSKmfYdXi4He9by9Wf
rK2ujsmxNyLh0h8pcatzkIWbyDL1qbLN4FRPkbFrw7SMD1HdHqeEcC+8YflTYKSOYORviL3MUO6v
cTnJN4V+YdvbbnFA2iw/KCvRYxcBq/N1PLXuJWaUk6yEqwSK6KGLjr0ijXtw+r5fOeNsPCqO9p8o
Q3HCwgsf7tq+oW4f7drcCH8aNWAQKBNMBzpnpOidu1czcuqPWpvJG/dkksmHortD41LcM7ELf5qj
BJgl88i5GX3WvxpZPl8LUxxR/+U/yGvyP70y9JJVIp26W3Ven9PouAnkof5YcNqit7bsaYM1haxE
oJAMb1JE3C9dP3kXZij5p5GaKRCJzrZhhahkeEQM4r9wHwm3apzjXUfAGmNLgeEAH4sl46NOxvF7
lpAnwGEURy9hVvYPoyD3ccUUznhIUqauK5sR2Fs6RdnVyVVMAG5EiujaDtGi0+Zlny7E/Zsayify
LtB/JHMZHTNaxw0qVL6smLrq+7lGnbNGiUO6OHw0rCETMPc7xdjrzRum4UcUyPodSHC/Q/MdarwH
YUwgTQ1oRVtp/1B6nDe4SLTx3TUnjAS6pAd2DLBqnZiUPghjUO9hTEzeepqjDjxz6xAhkaQ1kG9R
pK+ADIh0DyqnvWEr6eAmoRi6woDMj3znknQPyA6U4uSOeGIyicNPaPMtCtvI3ZaJmY0bC6PDviO9
5RaFytzXziTWZdeVEF8CN91zPKcBoi+U8Atp8jINbX2yZOtvfOxNWAA6kB/sjFciVygaAg0k0/Tq
tZ/a7daTJVIcq1GPVte0mwY53iU30CGsRFQRmSpSdWwEAET2FqV+w27UEicfd4217sam+kp+rMLs
5yLIXAEWmH/4FFB3kTmojWP739Cxh1+ELNFGxE21c2Teo65JRVSspj6rjDX8HE5Eb5zMY8Li9S6c
XfHeM2M6ALaG82DH3gKBcibnmyCM4dxGlvMStgR/MJR3RndVa9pigDLVARYu/5nNXRYcUjJ6b0EW
MVYnkNr66AnkXTOBV+/olttHD2JvuU5H23zrCNiItjGZrFxLsEVXQSmsz7C263ThCMbGKajS6GsS
tuWXaW79ZueUcjx3TUeoSWoYpD/oBhOGcLJjGmcP5twlX+tSXGPmD5WEKceSazsEnVyXUxs+ui1L
i04sKfdhAWjHg9x47+fUhoEVi31NOgf8MN2730Ix2/7KRd63aF4FKrJiILfFMhx0gBbplvswj+Nr
wzBpO9hzdLRTEDKz67Woc5wcqITZXSxDbv2O7EqZ2p1eJ50vfvgpfJglO05uMp/BbOyJ6JvvVtGu
r0yHsBw3nJu10m53J+0xOzKzy5oVDE1TrRKNVY3IHjf9VGbYEyO2/KEMmXO0OMMdwhf5mjNueE48
U0LZ9MAgWVF30YoBNBe4H5xxpoQAPKgRiyE+BXNhNDtGOd0hSELy4UoGwl+xiVl6JaMBSYtMvDba
KmX72zqa53NmWOo0sF278Arzi43s63s0J+2uSNr2QNZlv4tDpzzWeQzbJJtf1YRUam3ZlmbnWYsH
p66NHxagpeN/uuT/ja6FeAPL+dsu+fNDVn9ukX/9xu8tMgEJJHA4/M+C1ODzyf3fFtmyBOQJB1CE
/bva5Z+SlvAfJi2rybTpl9hlaav/G1aBip1ZCXpylq4oh/+dBpl0kD83yObyL6Cc8UGo44z5F+FH
ZkU1uS6Rf/WkC60wAnJzLsUSG2oE1uRhTRrtInOwZZIjkj+RBeZBMLPFD1nN3pMrMrAsVuU8+741
Yq02kjNt+NhSUgeM5lTpL3fWuQnpTJx5am9Gbsd8OeJhgDlG6iWqzj7JneKMgrjZ9z2eiysT3BBD
TJ0Hu6SR5bGIJqRlacdJNFnxpixyd4NmxtvJxLLtbRp2j0yOlwGrOUSX3FHq0nR2u5/8vj7ZoR4+
YQS/uwXMVBdD4VuOuXwPYVq9a5IW1q5X+EwYmw9Hp/hfx0CizYX6J88zYQsHU1UuLqrAuFIBRyPw
vX4nzcDSIFND0u71WsB2KvodzOIFhZsM6T1uIvu1n8aL2zlqA9JLrZtEmrepKatb29Xlpm/N15w4
ZpSC43Q/EoVIKRoSeBf4296c1pHTF49uauAJ7rR9RSmqj2j/GU6kSXIp+opVli+TO8CMH2Fbe5Sd
pdp6ys/OdQHAhw1A/63JRHScIpbqGXCxH2yg9GLcRWuACqsm4FhXh9BOfnSdrYkKTsavHhpjdB8J
u51awbQG9hu8o//Itp5IJe9N9VokxWtt8NBlrWZAXEP/FrWGt3WwLG/dLBFrT9EW46SEPIaguEfN
6CRh8SRmlhsgsKQ6Llfkl7pv/F1gRagOKR2yg7C7OsFTLlqefS82MFB7Z2/2jj/BkFoEoX5mxTeX
Ouhhmpr5PhoIXZSzW1+kYzPNSczR41EcwtaEcPdMfpAnkz2fPA3UchevUNOF/a9zB0Qj3WHVHh4G
XesdjPnxexu4GE4tky63ywz1E7kwtTzzFGtfiHS4EO1NXphXNpc2CuYKv/sQf5Kha6xzpbyDtNqS
2UqnxNlSIdS5pBXmdSgJZPN1SMyUxiVOBKzfh/QjTffijHBnMfhP9o74qhqAJcDdjY0Pf9dLUvoy
iJTpCixxeGaRNqbo20mSXPdw5Bex5SWpeVKi9hX4r6n5wryiJO8bg9DPqgMtHQR5SEBg5l+0Z3z6
MxnXpF4vzkCSwVaONgZ7RQFLWaUctRMpa9qkh1xNw35WUZk8FEEgd3nsmd+AGuQ7O7H872QIz6d5
LAAJ+73094M2sHNb7fCVhGnnwcgisTFFEO26FqoBYwzI9oSRu+wYgqg6BT4CBfpfbttTZ88PwnOr
LYLacu377MOBrtvHxs40Kx7P2wdkO7540qsek6SUVAjRsrAI4wQFtjMhFgYjtw5CXpJfMWRc2XnY
UKoMtJi6nxhT9el+bKNpmwzB/KUf63HVs/ZFVs4GVIaEHOjWje5kUOoHn/xyWLD6OckM/xY63UGX
znwPh3jAdylOTO4SxMC5PR6ps4dDQCDZQ1qgabfom0dcqcH0hFFX3RVNbz/bFFjviWkBSPQzpAGD
Ho7BlMjoiI9LPEFOtNdhxQZvVOZdgSXBLKvhMXZrfZlSheGB4IJrQxVM7mRJbVUkDodCHW5iZzCP
c219WoOH8MCty6PNsOVYNLhQE6sp1mOpMALwIe81gvpNlKhnQ6gpWk220z7NoZx+QApCo2uI6UBe
qPsopprlk7aYKjoOHE8r8bK96EZ4tBEHuWnP7Rnrx/ilzE13VxPquPaD3r8zx9JYVVAHj2HMjjzK
wuDNqUx5QBCTr40xD7fI9CeDzbbnv3ETJDkuDKlN0tpYjYN01pC8u58pK05UGkl1a2rfwr9eEGhY
mx/xXMTb2spzVmI93rgeJ/paUYG92XPcXnSR35qq6k4yRJrtaK3Odh63D3PpVbuBQNgH00rC+0Zq
MAW47+atG/t6D4wHEiNCxk2TBf2mE9L9EU8l+GQxfu+YrK4zzkwwutkg19r3jIs03BqiiDe8UuQl
v3B4N58V8KaFafwGZpTvBnLpzewFBAShTLpDAWNwYMXYWxHBv8PTw6Yi6uRqRWW5n83K+kAl4iLE
n79gmYnWNnKzg9f7ikR4A/dLklgj8485IAkjv82mdUS/aAKDY1W9zcyJD7jEOrQRSf84sB95NUav
WKddwUDbL8FlwK0uV0YdDy9m7NcA3GtxilmcMMrNovDAuUncQWteGvZ/t3nuHlCmLOYyMz93vGFr
j2vvOZ2wUONYXPGVQMgSWqSTzrE8ok+6ZRPjRHbIFVRmZ3GRl3FwSFg/kifY5tvG6Yq1GUSXNFPZ
vvKbDuEIfRypq8lmgCBy5AtF1HmBHzJm67Ui9LDejkFUXGJPc3wP0fBBLKbaE8Dun+e+Ed8tkeff
NEvlq9fox8YpvKc5cL+Yk9tcszCqL8PgCMYhxrwPOkHKgSd6bOCyO3l+8ZHOaXuUqYh3dZZU+x4o
86Fj1M5Y2YibU2LDZHeT2EUfUVYPqAYyACm91zMPeLRiZb8ZQzlcQu7KwDWtqH9Fpmcc8rn3LoVK
0pOdeLvKYWtv2uZ95rsv+JwgLgdFvgVCGCG96fNn5I1q37VBfa+C1lqPjXJ2Zh39COCEQ76Vco8/
B5EY+e2Hpsrni3Td4ay8LP7ah8z+RMOCWM15vWHNMP+E3/4si7KEkJyKpyziKbQWRnGeH6Tz1Llj
x15ulbTeo4beqqhceZ+qinUEuaqjP16wmrpf8hovR80mf+saut/TPYVkumbRu+6mcU/cg34fjdLH
vtWF26q3+6MY0m7HdOR9wMK1Ckk33MVDv8rcuNjmnfwwOmbbeoJ6L5hbncJwWglSrc5jexYVKGra
vgI6fF7FUDpMxFqmyL8sRNIniiocHHXArd6zInrxIQvS+6pqrX0oYnXNY3dX+I7aBxjTmCy55aYc
yRqTqcvUUNrxBSwkx46ddpht0yULckj9h9pTMPJdgLBj0CH/SFNyQt3hvbE4ayuhPbUfBmu+V4NI
15mnLZIzdLnDnDx+dAEEWCbKM0VKRiop2ou4hmw81e7Gq+bxe4na5N3HAgQKqPko4jDa8ER+Fl1R
71IgjNV6Kg0osY0ZrIs0M8DIayRp4LkhqFluVt6p0cbFg2EaF0kBxBj51GfUanvjlhjO1gWr7hXm
2fGWZek9de+6TUxgLLZPQC+uEFxpkXWaOQfW3ITVRjKXI2TXMH8iLvdWLfseLFaQayq/jbdWwsiH
0kNvmzx79OAeYV42Ec9FEaiNurTTo8lH/U408sKOBt4uyk6BdUcidtJsUIjQMxrInHnHfEJE4mst
0bzsLACw0E7NR3gH/SKgjdOrNbTW91GJ/H4eGbaZpMGtnSizd1GJfMZ6CsaI+f8GqoKsvhM70/su
rpU8LJ7FSLaEewItD/+yRb9YPQ9Tz7tWtZ8wTJk+lVTKq1QTPsdKK7dEDxwy9Zg4JAi9JhmXG0QF
cID7eBp/KF/Jz4FcLhxcjfeV36nejXiIdpPdK/K3I2aP6M3HjdkQaN31QX1XK366wlj45vDNc7JJ
73hE4y4Lw3rTxahNEpiV1Qq5aPmpI9O6A0sZHH2MLHyDaeauovOfZ8m2utae/+nmCkjVLGZ1jrxw
WPxd+qbxmK1Sv9Ano1DFo0ki8cZ3AG6sKjl0BzdnwsxpAO6lrmy4sZQw9tDgT4+T7ODr3N2ie7LP
Ztm4J22i6GEu4WxZEI7s96bCQd/B45FTUX0Zk959bazMYz2SqEKsGripK9Yh2drknbtBVfHWCTTS
Nxbx93FKGvzKBEH1NA5hvOnRMkZrlmbmHdIQe522eHa0kzPWa7zAX3ioCtoMd+EUyGzdsb9gTbhq
kD6dxiJNn+Mgb9/aJZRWh01/nUq47YU3N+hfeLMjYk3B9bZ0X55dyCu0ikGvSNfume8o8zilTf0U
RYXZYuXjRzs4pccMx8CtjZlrxrVVv2ipra+WCmqSH+KXqBDmxbXVQPJYabJAspUipwOv1qrrzbMI
C/XUy7FZ8tRVKe66UbqPYFI+xKxJs1XzCGoc7u+8DgaT234CQ2LgDYkYzOdT/ppi+voSpEO0D+zQ
Imqms+w9rVD7JdMdolfDcpADu/G5KWK14RmVu1SnfAlHXYLk9ltvQlulqXVqIpM2bIGGbzNVHxW/
QVK1rsbpoRZBhmYszJObjkMqMXAn9aoH8o2T0rC2tpjD40CM8VHOc3rxJAjwAm7eNffoHECYcTGZ
xrc8qOYvktGgt/KZi2crVjTV1vSy6TXjqAAy3A8E36RivjemagadrqJ9a/f5rVzqJAfG1UrPbrti
eRafol9CZypfwqHC6lCmkbVOacsq+s+lkLU8ffEciuukNEk74HPeMj5FSsJllxb116odguLeYlvl
sNhBknJXs0HG4FU1Mlh30m/YDuD/mT+NqTSHBys00oMvEcolZW9Mry2R6+PzDKWH+yuUHlR0D53Z
sOPddp2w2eWEjh6HM2+JDoJdFdfSXzuNVUEX+y+CmBvptsZ4ZQe7jwxRP2NgG1/+MP75f3h3rL8o
akzSVpGyBGgeFmP3vxg9VE0QXu5YGJ2NxtsYIdAGy+75RIqjEQSbKH63C4cBq31yMm8HMm3nSWsb
iOhOdfO2IaeAl0pmEtRjGG1//+T+gr747bn5tmm5vgDPZ/9F7VOQj4eMzR6u7AGvQlErRgeyWv79
ByHwdMmdJXNO/NXp4qXtSNPbD9fEhsXN/33WtKWodr8e5j/Cnf9BuGN7yKH/8In8C5ng4UdZNtzX
P8rk44+Tyd9/8Z92O/cfKPADC0edWPz/i0Lnd/FOYP7DW1gVsAbQOHiMg/4o3uGv/IDhpGNBd/FQ
dP0+m3Qw6S0sEUFOG26VBUH6b9jtflPW/Ul5JxZqgrCwAgkgLX/1L+WF00DLNif8QGU2QW4iQ3gD
v8652tATAbfaKcdsQQxSsRtavwYj1Who3gunfzfXegDAmJvGksDRghmSyJCNFaqybqPD76pvI+Ij
sNYyVDQ3boJJZTUjWicHw2jImrKQocx+DlXa4PwwtmKGYLmyJTK1rU7lvDcsu3rRzaRP02L0tRD1
oVGeaepsZk4rNxdyq7njpID2MQrHRJiVB7p4rBoWwx6A74urOPvlMK58B7exuRiP2SRHm06Wh0TM
yQ8IBfH3YTEqj/zOV28ib4rcCIzM8penGRwChg40UE3OghPbc7UYoOk08nO/mKK5X7Z3/WKUthbL
dGQSr7OqWozUwWKppiNKe/o9isdxmbAZi/k6LwpUFEjwOZYXc3ageZstQ6DpoW0zTyX0lG0pfPfA
oCPe2iHvvLvYvclUKh5aAwt4u5jBzcUWnnaBvpe/vOL9Yhv3FgN5uljJabHFjlEc0TjsX+9YTcXm
dhI+/nOdKWJVUB+9Yo9oL+SBfG28uH2ymoacnkATdQXLMY1Rgy729lJ3zsuYU1nijQr2BdCIBdMW
RXfuYo6nFcnWxUJk97y+uQkfXQlyhUWvuihXm0XD6iJmFf0DDTcOhsGt9y5yV7frkmoNxd25WkbT
vVmLLlazmrvvG3oIFFZbY4HWeb+0tIuq1ln0tfjRIuTuafnoLerbzLVf8fz4m2xR5uLQnnblotYF
FlRvfcMrDgNSXsYCLcOHNL1Fi863WxS/0aL9jf0K1oYTbAt3wJjXwU6NfumFw0U6nIaRt+sWOXE4
DN+tKDR21S/FsVzEx1zkeCUWQXKzSJPnPHS2DM7JQ3P+D3tnthU3lnXrV/lfQB7qm3OpJiKIcAQQ
YEz6RgNjo76XtpqnP59w5j8MJuHUua66qMocZSNCIe299lpzflPVfbM0riueNg9p36Faxc3o1Ewf
+9E9JCzC5Cfkz/EqhDZWSfS4iqOjgRGxMmC0yFfptG5Z0QUT5+Zs0AY9IvN29pbdNX6KjjholUl4
+bMUWyA4Kp/12dMq1a7Bs7oDdpVVNYOSuzYHI0BlOJ2Z8HJsixId0bcJLRYJuB3mU7Lp4PcjDjeU
RUcqnv4Sjo+/ZOTkRdnDjYr5YLwxgOUhNjeaLFbuFJ1ngWInTQ5mK1vXvR2H8ddJXxBhDwq79IYT
Gmrb3Exmrg+Cz7Fn9auDt0t2c+xZwmtDLW4D7G6ScT8xeksvxkqlrM+rBUvelKLnK7dtxeH5RiSJ
PgIvSQbmnFGEiuKUabJI/8qyvl1KfxFZaSFjMYBbEjjjLL7o1ImVbUii6K8CWQU4Xij/fD9SVfB4
jhUYgQlAANUoU4RVGz/OVuTnaUn2GAr0Pot2M63rv4DSjf2jlTlMIfH8QI8QLsEO1T7pS+yIRNRl
PaqK0gwZ5aKglxAOykMf3pbZYBJw0zDRJo2cpiEvljL9shf/d6f+aKe2GPi9t1Of4+rHz/+56PKH
8seLnfrXX/xnp1Y+KaqM/Bxa+S9Z7P/u1BaeeVyf8i/5rfUbREj9xN9ArmvaCrpYU+X/+nufBnhP
HIasPG/s/5ElnlHhy/khkGcby6Cu8Tsg16XMfimwbfA+MPHmJCBZXemmc1yR0oJ5KMCzVQSJatyP
hRDHXKoTjKv1PRMF6UIerZNaMfMhTi5GzdLpBaCgorzKB/kOwwjYvTpvUlYy8icWcLEXLe0/jBmS
tUmZd7t2Z53qVRKIKOsqpRH54GjF0RzzIyv6Nuzr0O9bw4EQguEtFwNRlG3yNMhDciqQMXuNVeMe
KmFFy5K9uKgncTTJy6Fy5CtTIT6PoeFDNZELCMoHfjODEXxJT93KWSw0kL1WZZ8sbdqOiVV7NaRh
ZD5H2D/ncDJIp0sGRHDZcZiXKz2dD3LEn2pT2t5x8kAVQS+mWR6NHqObUB4ry7xv5m5T5ZBY2yLW
viIy2iWtbeLDxxZbkSkH+8Y+ob65z0T+YMEt3cjReJbb7LjegZ5d0EdZ+ZTWJZ3dqE832kp01aDK
ukPE4UuM4pbhwdkuJ9OzVROdUu48UgE4WyXWd6TNHbIBdu+CJNyTxo4bQxIPbfm9Gg+qN2UYK1Gd
jLV+H2vZPpryh7ZJgYIYJ9xrnBAhfQY6H2gl51b9fKXnfFez1m8ah4hbSV/BPXAHpz4uVhEELd+K
G6XGLf4NgwYXZUAcJBk46UESFVFcrMeRtN7LuHhAkkhxhJwRTTFup/VaNfjggLylK4B9V72KkjRe
Ds8EXFrGh9pCfiOy+EnL+WOGkhyzbDpQNRo7u3JMN034hJU+3y0hUN68NxELO5rkZx0XEgmBlTGU
GkZn6b6agaPqAJpjY7olCdmf5nL0yph0LprjD6XADcZc6JFT9kGoUcIC3ianrLHuk0n+bjfaJYNV
xTMhG85qv1sQ/e6aSdzSY94lSd3zoGq7qOA7AmIE8rUX7EzDcjCrOUbfyfcJ7l/D0MyTMC09bXoO
j27dyXdlpDw62gjphaYCTol8TxvstmmHW33Knwo5ZVnHrO0PxXSrhSSrZgkYYuDaiMzRMnsKPWzv
+b4rpXkiPvy+akrmorpxqg3d2vTr3+NzIru0eBQ18z4hSXlnAmRw2SJOtSrV3xjfOMzmYzq+K2OU
WW3l5xPcWxqkZNs6vdg1K6IUhai46ArTvpiEJF1mePgJIq6Ly1KqZ3q3uSCqqek8Vcq1xx7o6Sxa
87Nik0fMU1MltFtbOq2p79Az861sGR9CQmYkGnBqjoGPUdhdVoZ3xYRtyV904uPcAuoTPteTXmbf
Wo0WLSZX1JVsd4uW+HU/t0GjT6iSW7wxqZtMLYqditgd02pOuRRflYS5Bswv7yqJHk83GEYgBuMB
W377WJZQEdDVxUGOxNS20AzUi2Oi0wFvrM4kzyk9Iteo5PFfUvWxIi2BPnIBj0bInjmpykazIMny
W6zmYR5DEH6yP+FwwbRlDVt0kUztMuvekszToDYjAZftkzS2B9CaHyAY/2BhYNHgDMiRjdObgTzy
5SqOJhETxJhVO30l9WtDA2Tdnk6J0RwX4Nu/DDeP0/+JflZvNEhe9SDYMwikZ0Mj2RaGnf3aUYVJ
byjN2QKgxKvulwppX7kWu6bGgv7bZvrGlV51YtYrcUJFTqVyXHVwOb38XKNlTVpKj3yn9tmDswZy
rctxqozkukIvqC74J/lXV+JfP92fjiauCU0PgAtYPf735TUjrXRim1Bi6jIjDoxO3FYTLzZpfbtx
hTqvnzfPl0Pbsbq9/3E1ugCv3FRc21lpKhzE4Wis9+O3MAlmAOOSzna5I5BD81PAdyi1QayxXBzS
Ks12UMcfRxDEiMaF2KeC3nLrAOdr4/kxNkMe1+UwRHjokBHvnDUdIGVUQBTvYQTd5BJAUnsZWc9N
lR5Ls90UhjhPRUR4ZVz45qSfBhtFxFRBqjaMCvY73TEPz9bsv/9J33iEEFQhBAc6JBvqM3Hztw+q
5ghKKlUvd7HabfRKvmL6cgWyr/ngjhpv3VF0UbRIiIvhUXp1R51RsSf+T55V/AMXHKWuZiXRA5nm
BMW0k/qdnYETJvaB5MIrWNPFdRyxh+pL9NQI1uW1VIGuldECnA40BJmYjcMt4YMnjXFbbLPcGzin
wSUiqGgmdbqPDLjMRaTWK/sgOQxy253LbLqbsJduECLo+z6x0f6bfXWATPHE4M90sYzwLaLP2U5S
+hRWy52NK3XpOWkQFrCLZyQqcZkQX4hxRKunA1qtnMxOVBgzQwhV5Wcz2f3W0hf2LOVD5u4bK4xG
P9ChmwPx0ngNGFosqWp0SSt3y8jkk3JiYmUjcBZY46jt3n841h7mi74Rbz0GM51vyyJ253WPs1Xn
xMrJp94ZmTjrXbIv4AZ+cIk3VhbLBFajr/9NF239HX57ACE6ZH0uy+WuckQNj3EC0hcuj+tKnyza
vO3JZctUfedI6mkMnZgxWr6XpvBrl6bfSTMjwrwQLRbsVNuJlE08dlid6rk40vB5WsxRC0CYZLtc
MxcU8RrZBvLSfc4T5GF2/cWmwYIXyY4u9DmZPQzao4u5FJyt09QbtaXlrKHz3SLjWCUcyZNR8gg2
SXYUU7bPjGheEYYUqApHWEMhppSzuCfk/lyVahzo2vILi/avq6L+xhvLd+GgxGEd1sGyvLxhpLP1
RPyRGazkHBREXDBU6WnKq1LGZ465Awnllp/P9qkwcIaHXSu7NC0u+5RnOczKgDbNsBnDBfedqVS0
yOT7Ma0135Y5U2fCPIWDZXqAlk8xnUEfnbXk1cDnfCud72R1fFxIgk2s5GbSqA5R45KsIZEqG8t3
M4WYW4dxvdXycevU4zkymGqlLc+nXrPwdaYYXUciiLAgV3irQsx36lYc33+q3nhJ2DPW/9A/5fT2
6h6NUQOrYBTljgwKnxJnQkTHr6PT4Qvr6INvBCHqn++JzS7Msqag9/vjnWx0lOcqorJdC7cyUMyO
VJgw3YfsVI7C97NUPJLLzAGJsX+PFIIKMMqPaEgWd6hCkwmdg4W/EE3g0O9zE+g/bjnb6A6Vz5Kw
Lxnldl7srOycstJ8re4ei3Q5TzlNV9Ja3fUxi7TsgVhnqlR8DikDxmYoyW+siP9I+gAyob3BlXl6
Pl4u+qT5icEfJOV6b0o9f6MexaYOBxSnSx/D25+ung9BCFkrf4QjuyfF4jZh6uQjswCF2HDUM5bx
tu0j2Z2xBMH2v8WoeEW4I/51qjXFGvxkbTiv/8BgtnFhc/FA1oPYKDog//U16iaDkMzxlsBiDhBG
JvE+gQfKG6ol4JRHgFvkYtX8aTRy901q8Ir1qFQcY3qEcuaPAzc4zZMjphuQTBOluJ7r92ksGMXq
jKwqYweObC+JdL+sOT9txAvc9/meQ/EWD1mJU0HwYPJ2mGN/zBXjW9wRHJUpxkl0aLnUdsY+OG6n
FQUzEghzsKnswUzeq2AoPtiPzTdeb2odJMl4fnmiXjPmcxAkjYqSdtdZ82PZiXMns+/h5eN4x2u9
1l/PR+1qBZP2DpXe8ztfxv1mHjuEkCl/jYYWQZ9lGmCc8O3VuQmlI2o8mOFl4EzDvMPLS2x7QsQ4
kPYkaNbUgUbKnWPdOrgVANwE/QK1pGS/8BaLSYHEGpP2853QKLfkVqs9UyblbYr6DHMklTUeP5X9
MNZQhqURZTZK49tesIK2an9ubY6koFiPWMzOugGVACvwFJBjrCGCWA7gYW7TEE5loUiLi5X10eyW
etPW/dnidLDLEvMk2EQ4ZA63GuiwtZrvrX/21/922D7osGkaReBvq+wfs7BbZmE/u+7nz9/ba3//
rb/ba7byyYRGR69MXxGR/wzBHPkT01vNouMGW+nXfOxvgb5mfqKtRp4ppDrKUGWdcP4zBNM/oaV/
Tj5jSdXIQftPhmC69UcBquLQJEBQpgiVHeZ0L/dNC4umFI8E4mBxQ7C0xSjKyIas6REFb18gRHdx
2avj516dsa52DetWh5rcikJr1xREhIRG2BUBFn3l1OFeo/KSs8BM5NKPIrNDCtVqQRGZ033BoKBh
WmJoD05UKhdqLefe4Bgj2K0IrUlo/RjKur8QWhdtjaSMfLBKjaeEGJWXpR+2s5ARfTnE0buLM3WM
tRtCEUqbwVE6V/d63dgPZdsVF5glES8lhMN2EM/knhOxSJPoElG9vSvnJL9VY01g7ux0Bhi0pqv7
WBmarSqkZU8kL+96pJrm99C2alTpBd1Ct2ij6Fi1MxKMtLc/T+wlZ5S3ql/m1rUYFOcop1qDrC+K
vgEMgV2lZQIk8SD8jIRlN0zldtuS6LMbE5BNNAyuq7pCUggbakOm54z7V5CXazn7qMwQf03ZlWRj
YLDQRLh0qOwgxwfmDllj3LQ484Ox0WWP8YCO1X/qLoZukUicXJS9ThbcnjKoDjK1WbwYQorf0ZU/
NmbM0LCxJQQcI8cEBcwSQWKG9TkiUm+r10qxIW7C4Kd2y3W92qytRApdene35lRMjzPd/KAbkeqH
VtZdLxnY43E2840JA9KX6mk+60lqfR/CCcvY/E0ucF0otZbuBhGpWzhQ4Z2w8fGnaWj+sBMzmykS
1fQYMeNivSRFi0FhXwQoG4WfoDUjm6htN6CjmLMR8BBgaCEYHRWoC0vZ+W635fgUEYCzWWSS9Lwm
LAiZgsp5rbPu56ve+UvMJOaLTXX4IHHa41yFWv0I61sQIoc+pUKwHBNLFtdBjXR+dcwj4F4yex/K
ZnmpKaI6whD5Ek8SVRzn7GZnD1V2PVUNBrdSE5dq0QLtaeAB0FfWcdQnilRYu0EaknnTdtkawDHo
WeYtwzTuTfKpU1KjHQZgK4Zcr21iqfDScupVi92MG9crUSBFLsUTmv5chWysjYBiwO5EFgA09NST
uhRXksQhmkGUGw9lc2xN9aHK0cx9blBOxYdayb+aSWudi8pAjGIr0kWXDHqobvNeSzPLFc5YOo9w
5Rra6eTCXC5i6q6wttjFI4f2kACzkh6U3Q9fUDhqIJdR7w5Bnlm3etixi7aEX+GodvYYXtTV4doR
HVbHZn2uJ6lIAQ3NItrVuHjaL2o+6vgxDWa00COgLlTg7TrD7iSoWSmqVhZK7nshoLmHZsrhPyBA
Sobm3Iy9J9dSdGpmq7C+ooxRG+SFxqxcl5MzhD/SkMaekSwOOXiOGyu6xAF6qG54co3MZU6AEcKB
DJmBqlwJPzKe5O8WKXLSzi6FTFpjhWbVJcOJIDfxzFQMsf7qxzEqVrYduM9MoQfkVjL+oAvsobJw
y2acrsre0n/MOmOyLc1fUe847FqYb6TEoZhSwtAJSiPjkgssNZNGqqzcauSsFyDbcspWrJ7JlrVv
JdFkIbpw1UFS7JMLlJIhBu6hurSYF1YmArAm1vpDRuydDGBa0Ji0JisK5Lg0LyeUuBuIAvyrnIvU
JVu+x0KBTveWEHX10JrQAtysahuEWIUz0s7UzCPmVWLiE4f3HoiGb2Q5Rgp10KwtYrN4W1rC3lbI
ta9KNf+8REyIUPEb1ecpNuJDCMZ1U429Tjwi4bS8VCKpUS6WgwI431T3ttWStYLPlnc1Zf2KzCRo
o0qTNvhQ5Bv8tMzIVcbGnjYaEgqesqTVP1RnW1hUMGYj/jLSUMV6rDkHfP7Q8ZtW8bNJjzj89kvn
IizPZbfAnvLYzM139qj2tMJxAQuFyMdEItuuKjfyDSGe4QYeqf3FAPt4rRMgyOZQ5hd5ZHWXVW8D
4ZJmeS9QLj3iGzVoail+ZzHFYOkMdwRbyveZpSQ+RED7L6E0EyE2AEF2BKtNBwvV5ZEDqY1QcGLa
NM7ptxhxy95oKnTI0bTppVJnNCGjOei1GBp7KtBDY89ermjxoN9gTNKRQvFlQYB6ga1s2Cro+LaG
KIwGRjxz+aWToFzmVXxp6Q4Fbzup9iHRWOIJ7CXiqoVcwPkOPaWjG66qYHqKMGhc4QMekSrEWaCn
DhNvPsCm7pjyuMqoxyyNi36vaQ3gMBzv9YMAKXBUrEX5KRjXbAzs/gEePmVndo2GD4DrEToR+TXy
3Q3E0RqcYp+fMnls7tDaNseh7dsrA/HPZ7qmJWT4Mv1MwEOC8zoWp6wyFs+gob5K27/hwE4+z3oc
fw2rQT6FoeLwQzqTSoAABXewK9mrCg2ryhQXvZfw5l8ZqTVtkRW1DzTNEN6YmY/3v7+m2zmRSFbY
JqaGzrkmi4B5TZpV38cuwl49FXKQzZV8AXD+K6cb01PKQqZ4sAAvkmbGKDFrbVdWwLWVoRzobVQf
jSSRD5rUAVpk94fwRlaRD7RC58Cp9F8kFbG9P3QgCF0dPqYjjWhSxWSiCKKF6i3M+gmTi1TaJsXa
yXXlzFQifhq58YuG6X1oRe9XNNge1MmmptDjFP4hSAB2tzZzGGUJc46tG5yDNrQ3AKmQEW47c66T
6+ei9b/1/Uf1Pa5USt5/h1TdVEMf/4//kFX9C63bamflL/5d4jvmJwbUimmsrUHko7+BqhRZ/0Sz
kJKD7pTF6kEt/48P1/jk6NQ8Nk31v88G/4zQ1U/EoDMsgUsDFW49APwnUjft1Rgdr69iMKNA5Ybm
DgzaK06VI3d0B8JGOui6Iq5tQwemqrfGRZEvpPDVUA5k6ouzlptYoSp9CRQINBckglMIZ9V4O2dm
cdA6lazEpocYksgCrkyalgTQKqlnYQsKsj46R/SCdWaMbkhQr6fr5d04ZFejirw3GyPbk9aEMcVE
PoVnhN4Icny30zPgFY2eqzd9iYcdszrvDm2Lkz6K7pbcFMS9FvEVvC75D1ka3NnWvjBueCKws6E8
Hq5nZ4YQUZnGthkNvXQ1zErnJF2GfYVi+zBbZHW4E8bVrSBmkzDoEnfKaILoiaYiSNOl3+uIvjZ9
N2jIjavFpP6X5RMbp0rivT6Hvpgm/FPEPDNJmuVy3i1yKwdyrYdebTTGZ7m1d2SvnGuZfZJYZeVY
ZMqhDKeCbpOD09Pu1SCLKfObBgdjDwHf44HBSVli1m+iDIXA2HhRprUeX1ZxgNiVbSxDsvYI3E0v
JPTaHXSr3kwqxIzdVHK4RFk3RQFYkpvGKBt/nOM7Z1bUL8gSzItJt8RfpVKpxB7j7ZNnrQpPdTur
csA+krSsUlKsyAdRhtpyQ+JQlg2YGStbeszyiU3ArfJBWlB/dWm7qhm6xZONCmwTjssGyCSgszOY
cfsE9oOgkZFh9ERVLhoaSCgld/Rzpi1W3ZJeEjb4y6koMWgzw+jdOZGKuHftpdMEo+XE+EyNSECH
MiVZIGULU8JeOAXnOurmE3wurZbolU2c67ZV3S5te6zoboFOoKxZAYsuP6izHK8WU7mUcI/K3mz/
qtTQOLcLMn3yjbsqkahE2r5CKX8d9lmxLUFAWRGl5yLEuAGRKJM9rS9125+dblZn88soD518I4nZ
tKNActIc/IIaoaFUN2xH9sRinpmVIU/HMSnnutk0jObgJeSy8pVkoul6nBpal3NKpu9qcgV0mUnR
5CcKtEdPGjrG7lTJ0l2cGUnmq4tVzCu+czqSoEMBUzrND2OJmgVJhxqeYWhJtUeXoaGIyAhaDg2y
nk9SOquKh/9YpoYfTQjbkjWGHjUjE2CcwyUSUiXeVWUuBQltK+L37GG+acMYA74mtVjrE/BpiNpM
7VsT66qfR0V02YA1vTSbxA56gacTTmw5bvkF5OMidwaH+gb1WJkvu2Qu6ysTw8SdMzUTetFGgW2s
46ugznAU8ps4713EthnCdYb64hpdb2UATCeYcpICgEpWSouvfMmKdRrRz7gGYjWI5a4/D8Iqrxq7
jrZWo1PeC+PSSUV0G+a01eq8Vg23kaLlr/9uiP9PPApOwMwF/n1D3ADASn682AuVX3/nn3aX/Ikf
wSZDKJZO2+d33bf1yaSbQqo6wBCyO9du2D8tLzAWSMZ01CYQI1RLY+L192ao6p8MPK70pohgeRaM
/yeb4evJmkO+z0rLAAPLP9IyeNnwiohmWuy6GhAXD1EPQs0pCg92v7PCFJzOtYy2JFqTrG7fiT+k
vfIBf58dGmjN104f94dFyaSx/PLqTRMtjlimfjsOqgisGYmvkqi5P1tJsfvta3lDnPDmpRwbrwg6
d27dq0sRYicUpTD6ra7Qoc9VRnEaqagBuoLmg/b8W5fiVjraqs03OTy+/FSLQnbBrOuAFSZKfcB8
jc8QIvP6yRp+cWL+ddD3Sv7wfAOZvso68g5ONq/7lZNgqJcb3ECHAG5XzOo16mzziSOwH5UhpQhH
TKQuq+ZX1ivv/Vu6Tl1/m/z+fXEGzetTjL7x1efsUfuEFB39VqpATawMzaBU4EO8f5U/7ya1GowT
29YxYtivFR5dZGudaMJh2zq6Sfa3Cr3fNabGEkFaF9C+37/cK0QLH8pQldWJtVI5qFTXD/3bqNkA
u8uhlPZqNJvMibP2p6WpT5CAC1fJi4MZpn8Tcf/1O/zzNiKpYKptUDLT3n4t0AnjLB1trRq2KSAG
r0Rtz5flVMH7n2v9Ml5+WVwF9I2DTYpDr7be5t8+F3JApcyabNhqkCfY5aTPyCMuKY+QLMjoNt+/
2lt38fervXo0kMhGTWTkAySBUQHAmriRQARes0u7lYO9rs2y7+9fUn01YH3+5jDZmgaxVJx5Xy9l
cwwRahx57ZTYBMVd6fldJAPGM6vFJpQnyvyhwXUw0xbN9e6H2QPlqw1tN0Tt6lF3REAdM7rtaNWP
06RJtB4oytWwb24W0CYYTCKoc83ywcKkvPH9o+m15PW8xIno9RNndxFJAD2vUTJS3rm6NNKNnCZD
BJKkMUPvlMar7Wr0aVPScMgn/Zu8WIShKHZ9suhJeFEdOZcKJtIP3gXjzV+N9Xl9w5k0vtZ2pE5O
MpGR96A9YgIvYsPHsT55jU2yYNdEHUZXLfVk8LQAHHMqzakkibkLC4Fyd+LgIwCTAzqHL4e/0NUU
pMJhiQERUep8iAa1PWGslojsRDjQiHVSi8/Xa3rCYAZyGO56YYdIMpPGa3UkriAzaM1orR3QYN/3
WUt2oZQPHjNrUHu5cYj17Msw2t0JtCwRw9oCYF8bwCBI/WUFBm1HyDJ8TzL93Ama+Wc5nuWvUkvy
dVoyVQ6N+SmbtXNvM6/EBL/mNMf9JT+53Lz/tP75gtCapzDgrYcCbr1Wck9dZAzGuH7pHQ7cDKZb
YssQLabbYQlr3JWF8h+/klwRJSl6NVw/rDcvFwCnnYTtLFm/bcPwQun0IMfr5JT6Z5plTGAc8/79
T/jnuo0nk9WGipaZGqO7l9frInBufDf9Np1zEIxiNddUCG1sRuX++5f68zFl+Id5TmYQKGtkeL+8
VARrMh1FxS5oE6ML4VO5qMbB+uAGvnkVmhmUKRo6x9dfWSGHUtGP3EDJbGUOqZYj7YB+2lfvf5jX
QhHWMT6NDVpgHRJabEcvPw1BDKSz1063nSDR+6ABUAmj+vNNcFYuowaLkoIHX+bgsm/tr60abStI
UB8tS69Goc+/BiUMYX+MZRVFf/X9NQ2Nj0RYHf3w3GK65uSbcEz7jT4iiPM0fdEvFCYOQStXP/Nq
tM5Zn47byJDFsVgWbW9kVfjBN7D6Ll9tYgQLktEM2JdO0B9e30iXJCmMtW5bRkN5IbdG4MiMM5ay
b05hV5NYZQ31X88CkbyR5ssBYbvH8FUl56lEmlTmP3NcUqcM+sCyjN+GVFK9BqH2zVwO2CD6xNgZ
8HX25ZyfJLn/qLh4+wNg9cRoSQcMv/LL7zZUWofY1ZGbir4filS9GUY9+kJoJpt+Y6V+2JHMWVhm
z47VFvs5Xh7sxLrtWtO5wCoeelA3BSfByrmu6I/f2vryczHCcq/ZoETGOpr9MUsl9oo+37RJU3+w
JSiveme/HovfPsGrp3PsmVxF1dxtZxyBe9ICy31vwJMiu8jvE1RkGg4n1EvyBWgF4XUrYuj9F0R7
8ylw8MQavIwYal+97vbMWjIbQ7fF9gYmeiD25Dtl1ZWlo3XLHflHlYvpq6Uq8WPXwlEQkZdiIsOG
B31aRN1GlRFftaZuuZgFRvpY6lCvdBR5OxnwdcnaUX7OpaKwVFo34DgDQ04rslGdr+RgtTvO3PJn
iVzn3VJVD5aQb8yZC0W6Mnj1CPPig3v+Z+mGahsPOQB/g+7neiD9vXRjlmIxWWZBaNL8axluLXjT
vrQQCIUjRPugTnxj2QZ3aHDypD1LrfjqnASnxCxbFp3ts88msdGvKgzRAAR/lNC4/qSXFSkfS13V
6Tr2ePl1Yd+EEfy20OBJaqPbTNEiQvsWev2ExJEuRWQ2kwFTYu5s4qZ4/xF6Y/c1ZZ2GsqaxMVF4
v7yjtNhoH6Vytx2sGZ6efTVZzRlr5FNu9d858pr++9d7rj3/+KwGvW1F5cBtvl7TyXvvEJ3xyHIM
L8+DRt0zh5o/lzCwNLH8lMPilgQrchDmmuJGJ0JddFEL32354KO/+TAZgDEtVbN0AEkvP3oy9AJ2
Be/viPnCl1d8tI5L05USCEFGnD69/8nf2DRNmcqReFXO3n/ACRjoZWt/kC95bqdtVEP2X8B4fXBG
fPP+KnQyeJK4vUiLXn4qAChRhfu023JGbj1bkPEtytTxGKJLFwS183YKHX3h3OTBGKIBpBuAO0VI
h2VBbfj+Z/7zUG6baJhUDuWIsI3X7+s4D8YSdxm/DNzJII7gYHXtcpwFFOII5ZpXd0W5JVWQGXoG
gvz9qytvvcFUQ9xs6nZUhq+Wix6hoqqRL7idFT3+XlsrNnBso/6SID2jcIHpmaZHJAZhFdK8JpEJ
s8GwL6c1iRFFY8WZB7NqPIpYww2k9v2geEZEBN77v+cbv6btYPVhjUEN9ocLJpZIESBvotlicWo3
g76IQKczH6ypIB/ckjcuxchHt6Bj0IbDo/ny6UhSpaub1mq2/RIWTwhxreuljEEzSab8//GxqEHx
2phrS+2PVQ0u6NLDbm+2hpq01w6Wik01W+EhbdeJ2v82Gq9+rR6/pxa/sYhxJdoilIgQNl+fG+E0
R2k1cKVEkyM/7Mv6hh60GrC70UGeCh30FyTH9y/65q3kfK1Dr8HW6qzLy29thCiSy96JjWZLi114
hYG0EtKM6rey2n1wKQyy/LBXqyaVBjo8y7FsjRXr5cXsTK8G5Ao8InpLLK05zz1qolgfF98owjL3
zLZTfZOanKxKTYzShpPjMAVY6bXiGroELxeKX8A9IQCPO7UWhG60ZWYPEAMxoSNbaOKHajQgTUFk
6jZRvOpQunIVDJR8JEC44Ats3xEGjsJRk7X5YEixs03m1lqCCrM9kg6s77cmiE3Fz9GOgEVQChJX
NKeO1XssLUkBJ5tmSeTWnGDiwxS3Wui3SdbGX7q8UuYL8FzoTuDrFnogybWyL0B4SdtuyER3Mopy
sI96P8zhNUj0vNzw79K4KUa0VBNDMMywfpkJPToiAjAsfzC0Kt2AO8hvBM6XcN+WUrUD9lbicIta
tSUjNbkj9llDhjHoVXphRWNUe/ZQVdkaBDdHAcOTsv2crlraxDOR6OfbroOw7k/CmCe/EnMoHyB3
hDJ9h6Im6aKA/76aOW31wepC+iVW2E8e0MCqvamNhHCDqu/S+WoMLXFTJnrbB2SVOtZZxjcVBQPa
qOGCInbaNDboxw2QQxJ9AAosiwcc1gE7wRYV5OHa/pMllflM0xn2lzRucm/KC7JoOj0WipvWAGIL
e7imz7sZhFF/DTEt3pPGIJ/70hzdsEgngl3TPNAa53LIV0BEt5liqzyHFk1UPWaIuJTJVtUz2ABO
VmyiQew1MY+eWncPKcRB1xjw7g/ppG0KTfuhY4QORDl3/A6ttTW7UQ6IPjC38M8rl4oZV0npwKfS
6+m71TeEXA5YGBEVPSyNifYc1QYoLzirSX4HrhdQhdlcGU7RBooMHhYe+uINcqIcUALGR23k++C0
kIB5IlgU99jWkBTIrYASYkJlLkJHR96VZgNFRWd5ObuE33XWcs0o86LpmT8ny7wS5LLLjO7SNOrt
Ppsm1SccFjRkTwxJGodYOK2sOIxaTJhnYl+BFTkXUjwFygitFuTT4s1SP/joktTtQul6DqO8/lba
nfy5jC0Ct3sAF5Pct0+m1JQEz4nat2lYb62qMlZPNPIOZsIXmpzAoiWiM6BJsVeVaQO6Xtlkxnxf
yAOMsSTcWYZ+kwzzvTGFaD1lh0bdEN4XphSBJMsK+0IMVrkRUhMCB5Vu4aMS5hTiPDWjyg7kFCZj
PjaM4VJAEDHnhnPSSuKqiVr73A2oZUYN2PAMBzGflsSdJXTODQm/ttYnO1J/il1Z2OJJ76BOzwn6
w8zPRNIvszdg5IVx51JptlEYVInT3zKGjRdX5eH5WmAKgWPdcI5gM2WRSKNh/Kvm3p+akacM4RO+
tUy5kAHdBVLVVxs4e/+XvfPastvItuyv3B+ABrx57ONdest8wSCZTHgXAQQQ+Po7QUnVIlktdb3X
GFUlFZl5cODC7L3WXOGZf2mgdHK5Y8/2tLwQBJqM8pNOCUsiboYko7HYzNIWn+Cf7cyceMSVgXO1
3QeG3XydoA22B6dAMLkhNyRQK91YQXgxiFLJV0UQEkBcauUZC3bUhMrfdNlBCK4U6ru63MwgOR9T
qvq3dpnbjyhJi+wI4FFswf514AZtgF+EvGLo7yjGpZk0v/hmzHqS+m4LwAe+acsk+7XHOOWDH0ua
dT56mXOZJuk/uKqIPyKK+8OaVQAazjZW5gb/y/REn6n6EK3wiWuopPVWT4HYsEWj04mx6RNCQPJ9
AfXte1Ysj6F2808KCCoPYzltycvuTnPDfjqbiFq3XUe+UIWjDZJLQmJ6NfAkpNi1XtMk7L52LbqC
YjK616Czs0Mu4r48OlNf7Mg4ki9e0xGAFDTjuIFgU2GcmSUvB/leMKNNt9gkPhlkKPOc47BgTANK
yORf9pGAM02OxqFqyfpe9bhHnrt4TGYUu5kVrqJkjDOCRN0uWle0Bo9tnZbLM2iMpyTK0wdCeiAH
BWKwQbH0rfGMPpFTDNoiSs+JPfNV/UI9K0J0x6skjpObLAR11JjtfIWGL7y4qcunOigqXaTfD6rH
RbViJdKdwDOCJh1l+0bpzt5SOPNuEsGruq2bat7Nw1TsxmZyq30Ab+amLFsVoOpIvRteoo6XirtL
Eb47FVXkEqebtl+ESsSdOwvrUWZc7wwL5n7Wtd6HKReVBCV9Nng071pPtF/IiK7FuvZn8qWKLif5
lhXfAcEaH2uQ+2oBADi1Fnm6s5Ltl55slFfogfZ2DoIOZ3eC73RGe0tkVV3Fp4RqxH6IevkejdK7
ceeOjrqCiH0zZR5i09GvKv0O/skNESTb+H0IEx9Rg15Q3tjtZiRrd22kYYfJpU6JVEb4GkvUx6hT
W6D8N5nXxE+tnybXvjc0b36Cyq4HgABQwcCvvVIhi0hvcOxtAm2WlCcz3iTGoM4CSzwU5mB6Co2c
cTGBae7AjN+0ppHcDFGHqzANPVbgNel9N67TlUdRxEuqK/bEfJMVY3xC68cPxCpCUJmMZb/J57YZ
VjPvOWWsWr5oTdE6DJR8DxIgAHGsISOLfnnKhxQMY5vbQI6rVD27TT8EayQt3alEeXwf9qL97OSp
/2BEM3l8bT2mN9qvagsVUi1ey26ebkN4ws9mOxX32XK7bTwDFy+34vvOVRyoMIgKDwKE4ywy0htX
ctWIetW3JlnlH+YMc9iYXA8Rkgjje7vK3WOHSvfiOyOf2MzFPUv26Sky6cjMo3KNEwYqmW4RxOiP
oKXMt46HlJAo6i2odgnrHKH3Gk1QM5LPOKYzw4/v3ZQt1wrhVqePAFDwYKcDT9JsdIKh13d50hiz
0puyyBuUIdAybw0HBwId05J7bcowVUdYoGG9jmT/geiHPRORrzlSxZFk2Ca3nt1kiZ4fpfXNhwpJ
ELo9dehmyvmjsfNWrH0b0yfcEW/4ZofDjCBMBTz7bctl8ZnJ5d4cC8RNPkvexxmU/X3Um4xmga++
TW3Y3fUxetKhs9vrXmmi7RGQ3ll9mNzEiE72fQR1JJOhA+0zJZZaI6E71kbSv3QQ2807QZAQY3xT
VN6x0UQ/saIOrtgTxzsslbAv0RIE1E17Z6Ah7IRvMyyt6xh6116VJdnrPqDojmnz4gi3AAkcJNkt
7I9219aufBIt9jcxpx/EvvNHsm1bULKt88WLEm/ntkSWty40CtuZ6rWnHH8PyBmMCB0JTGaC97B3
Kn1vVWK6ZREyrmo3j5+BiLvr0mge+si9wmsDQcIEWg2PV+DZi/LrjvqPOaSY56tWLFJd/8YcK+s6
DSrGDdRr+8nMDPjKRntTay9+IJmwOWLwG9CQZ9W8smqajZ3lmUcv609Ka9gjvJtXAF3EpU6C+pSk
tV6x1GcJGNH+o4T6OcJKcyyCGghwo5x3VbqnLjMthrSQ/3Fkt619XLxT756nKXdfWG/jbiSo70s0
Ln2mpt+lVJaPXdwEdMtSFqSKxLGXkLjAe7NOx11AAqyPPWETjQYJalnXQLmfP1P/qz4VFRpq5hwu
kg2dmIGeHc6alBCXoMiikMfCwLahYgP2deVihx4GGl/W0G5YoY63bliYeyfP5cPQGYQPQJS9HyQH
Gbw4gN4Z1SsK03rFptT9HGWR/+wD7IOOEjyD16r2lEvx9pks5Qh2082qITX6KiM5Yt1Y9hFxnPWF
0OBxp7CLQC615k2YDc5mVLyMskXGNhaUChNN7CeLC/cld7197U3NjteJAbjJ2Z3CSY/IHIqiD4WZ
5mVqXes6qqJFaFi5j2065WuiEd0dVgjvXGGkeMaVE9xpvFA7oHJTtwtYFyJeE+RyIkX8NtNqIpYp
6bNr3J/xA3p2sEaLQpthDfwZWmgyvKcWNwoNBDJSMLMOwO/WUGPzz1COoOyM9aEvujJfea5xaXQ+
3c2m/dKjzdvxKu4yZ85ZqHmkcsfBcF25XvxUFg3LDCK/CoZAkCRhn92Hppg3ReWEZ6kzRi9IO6kH
CBYpo3dTtR5xeukYQT9EKnbUulFXgO+ZdqrQKHjh/PrUJlN+g1WdXIuOwF7eO6LC8lVpIDFf0UNT
V1Hc56+V7fp7tOXI2YjwZcYC8IIyMTOmW9Dp3UVTzGZXF2DgXJF9WZxA45j3XgC9GNn4IVY9gVKy
uALa05xlPUIpdhvCoGnwrOpR9hfqvqDNZX6wJiN6jeiZss/5LBoUfRWhnOuu9dU6D+oU4JPqrddJ
u+LY2MEXa/a/xaLp3lixlm+lrBoGLWk8wU82do4akm0fDNWd9lmxlFpYNL2jfglBxxPOcmg6KOz6
2clwmtHdqMCUwSEocFUzaPjNjTEuyfS1DpobyjeQ4+wwh4g7lHA+eEa9/K2qoAHaXVjdAZrDDpfh
6dnnuN7fS2mbX2qZp+9dbM4tABw+sEMFcPJE3jxoF/jGq2DFw33L2ORUKYFaK2X4zrFscTtjtGs/
MVtSO5tLi6zPhILkEc06SfV1wc60IPjwlBSTfK/QUL+D8KaIIPVQfRTQI5Duwp55M2VufSlSwUwP
Fmm6lWQWvqG4ZxPuxhmIn3aO5bvhtUSK2rOKgu1ceKTTdRMDg0ynsdkFSa+anRuNVDSGKeXxSO2B
BQ6ixuYh9YfCY43ZxG+e5fE7UTuVAmd+VCyUYJPHqHZ0j71H8i23OXiHcFOj0grYxOBVgtjk1vKc
zV7PvtGslZWuR2SjyY7FK588G/jHju5I+XGTEthm7A29LAF6OqTgdaYquuSpCS/eB984rOE4c5eM
maluTSpj/KaESnFkDBngyxiv24c9DBx16BxtbUbwZ2+/X0xPGcmwwiFpYY+XJsq0wJpxm7CfaPYE
ESdrp/MlXLPvRQE06vUD9Cm73pdZTrkHZQEYf2AexaG1qALd2J1HrGTvzd5ZI3x98EYUFdxC+q3r
Me44vyLwqIeI1ixyYNLEHO4rjfDjKlK9+lA+tdHVYHtteuUbVvpYaGXv66GuXyorCu6KICIisG1D
83FMW6kPE2X4+MYdOOmDrVBvUmp3+dZZHXPzCGGsDfp/zYKpMTPeXWr/sFuoy3AVldHz83Nty/eM
3Uu24stGFy2V/JblMi/30SA6GhjREvxnEqU6rUugkqx3uZ3zoab+dxozaZhIgntWdCROtdDmfUER
RdBbyRlcMg/eVO2y4WYSZv5aV4MZE3cRDsiq7Hmay5tUOYDqlyVkGdQ2vn+0gU9WbtrbrmzMEz1p
cRirwbmrknC6oGXKnuc5HZ8Quavfy+r/NWX8kynDRx75lyrtL6brl2+y/5/nTCTZTwRi5/ff/JNr
GPyGvIjwMbr5iAVdhw/9k0Bs48mmO0VVN6LT/x1f+Kcrw0SkalomeG0EouTTU4T9Q4nqBL/BXPJR
VBIvjrTMj/4TJaof/lRbxhSyCCZdZnLkBnzLn2vLzDxlnRN6IqtgOLMY9zDSUXE7O7pyqa32THLF
4Fj3AIKpDLBAMbMp2yAuHw+MpgYxi0BJdoLd9wOdOAPPcRk9Z7hj92lkIO3Ohqg5N5PXLQxXBJlT
kXpHeH8B/Yec1Jo165WR+kXold7KLTx/oyKN+ZiE4UMXuye81YNC07+UnChaPlm1jHhTPcLJIj+n
1js+W5LRblFp6KcZAfeaU9K7TC3NceJm75KxsU59s8wEUy1Hmh1GqdazEYN0ZZK68CsW4bxmoPZt
Y9xlcZvLDcuh8SCcrrmaR6JmJumYL2j+1Tl3TP0Yt9rZaSHTW+ySwNGieTnzktloa1d+hrY+x5Ac
eEBw0lFXD0nqeTuW6XCBJX8dmJ11jqzsqcGOtvgy1FVILHeoyn5tdOBvE9UosLaZ2z8UbR7cxo3l
3MVAKZhsfHyktDcGzrgMjXmD/zRaseLARt1SiiW3gzrSyCV0ZO+uXWKxWdLiMYsn52UoKE9RaL8E
LuVDa0hvknDGAGZr0y03AYL3teuBnWclN7uXHuIr/I0aTWbozz1F3P6AYbd/ciUJI6QAz9bWUDb6
0Fw71UrI2uN+eMNlDu1Dn5ufMsawzcC5bIu4f46JCmM9JJ50od11hIXlDYC1Juy0JcJdY/SBzLRN
LOa/Mk+Se/bDDk7WoCmvQsD61yXtIy51WaXBqq0an1Rv6VOmNWKAvgEZbSK27zTcrq2H1/+i5/Zb
b4OyZNky+9tlqrmdR2KnpwhvW+47a2TIEyG45FeVlk9luTbiO8vpX/G4s5/CHnBMfREn57HH03o3
Mbd3n7Hgyze8hsNHRjvzzmdxeYap4TxQoM43hlcPF0/Kzl/3quKSEQUkrgbbfBsnd7g2AApu7dH8
5tbVG+AbArIqXDNkWbvDqqSldMPEZxGgLXT4KUzS4ZEQcip4Ki63fhcjupsrVGoH0yWGGY8yCw/8
g+P4luLoNTeWHrJ2K42OvK4iFyx3uctbL8DMngEsMclfn+Evmql5aekCOOuJeJs71dq3o2d9mmX0
yRTDCmM/AqPArNpD5GdttHaDtBN7hRtlbya2/+LF4SN54d/IRieGJ8dHSwwWiSxeqSDipKXLSiei
mU6RwwYqxtjBJySrAOk3eIbsTKdrPE6YHyUPs4u0cUjkaF/JSM7JPiSpJFkPov1UZUY73IteY/o1
5S43hvhW4QFaia6Aw6wctZEK1zG7qz0G6PRY4HLv7uwZ8/gB5S02GRwm+blwzLzYZiR1lKsJLvCV
9BwyX5wmPaZVbG27th9XfmAYG6v1wxdXVFTp+/lcmwFRNr1M90VYJqvYt42dF2uM9KYed2yl0ddC
5H6dPEdvqrwbz4iGaKH0FWVVbRFFi61sVVCcuIOOXmwpQqkV6G8i3VThrvOu6k554WCrGQagF1C8
1sqqkquRvhdXIJ/nR/KqvKPXh+KKgr7xTO59OhBgZRbJpiol26xsqbPjCWW31J5Z27ziAfc3DR26
4zSTCObxU2fqTs2VVTpED7LLIgimw8hjbtBCOsGx8FXISCW6O4f0rUdUcti2/ZY1pge+BobzrHHu
s6deR2VRfJpzjGTuFIxnz7WI2hPqrSTBCOLjkIKSDajBImq1CN5T1+Wc6A9qdoq/DQJS6RKqgEHW
An6M5VeXCsuGxR09pdSvrQ153WRosfJbN00sLlk5vDGxYKXuKZTUlN54S+MGAk3fjqO/MPH7r3bN
bLMN3EBeWL5FO5VYDwkL5INjVOY5MxcmbR3mBM6z0k1ncZCsE1cWEyxw94YYXgIYD7aozaOpA2sd
R0V69Ed32vrkPpz9fkQ024hwJ1vTvgyoLs9THWTbyS7vY58uRCCTYD8iGwxX8ULfzfTQsMcPCflp
GXuh5ZabyLG7YwdtinZUUnQbc8EYWM3aaCZbrz1e0au0TbLrzIQdUZQQlvQMG4hOtnWilxPvxqE7
T1XVbc2ZHY7XiAlBQztuc4rEl94hxWYe3PQoZlAUUV8dE0+8dxH8+qEYv1SVO2xNS1uoW5luLJEe
Q0Hu0TCWDqCv8FpRVexl7Vw7lc1Om97dHYDbaicMSQZyfj+Y0rgb0xy1jo8siFYrb2N5nQRUrSe/
oLBBGr1H/oUi6tKjUA+lF7TKylMD0Ht30k9uofVqHLiu9x0UcP9EUJkerrQ0k2ZrM3MKEkUX8HdP
hQQEhTsuSHC/Dmd0HERmzw9k3UfG6/gdJJ4FQThvMg/qn/k7a3wqiNCD3dJblj7Q9XzwAuHnkMjR
aa0kSIFrRQmQx8qzoADmOYtw0yJSmc7M5K2w23U3dmOTBE2hYn5x2mF6qRpzOgV9bp2HrkYCpg0A
EKoicGZt6UKdTL8YGfrLmmug0v6gKxO/asWIGRaG/1nn4HVZz+UnZUaDQ+JPUN2HJEufKrOSG3Su
W6h+I7TcMHnv7IGuc0+kgdRht8PCCDZV9JQ9qprhtegcLhB0xYlI1iR5xgjasqlE1y/aAlJUVDkL
SXl2Ff5Zb1iNzYDLhtkNiFzjts5ZtEOVbntbtJZc2Xqgps3MZZLlyty2CnUK60MGCDHnokxPWlpA
b+ZQquGITns4l2lhHI2u81n4xSakKfQ36N49Glrrpp+7jI4hApIGmbPYpOgQNwWevE/Sg/JOVLiZ
34Wp6O7ziObHKvI1DZil704PddoJvCCH2UonteqKSZkrkw4/9icINy/UqSKEmZF1qfIQqwQAYv0K
1NbdAfTZOz0RArRSadCvwnp0+H3Sm2TjqEOSGSP+0EwmW4dt9bWrfaJeWQHRsq4AIR3JcTBf4jjN
kfCzeYP374TFDvNQrXhcenOdib5/ZfCetw4XCWK29cUNioIX2zPJL2S91a3KgkQxkB4FBGPi/Yg6
Gjx73cMspJzgp0B/OxnCRC7SYdt76VXrje0uGqv+gkbaO/ppSGh8jf7hTpaC7Fnp1eXeXZAjETft
FFJVV5uydvX7RMb9W8Sa+wkzaHCOXXAbC9UkuEgs1T5ZO1YSXYFtdta2Dl57IkVedEyxxk88Fxfm
TAr7RCkWZuSMrxcj7yenddW4lmErDhmaWeYSO7oqc62/2cRqrglssj4znmanbCSECcyx/6pAM2mQ
QVUQ74wOKs4GlgQUnL4SO133zj3RJc7W84nWpd9VbMlsotg4VcPWm5Q6zwFROVoC9Ja4bOnLj9M6
95A+NThIP5OeRMyW3ZBCbGVN769aqwVcDJGPTIuJbDLsILARU3/Hhj54t2t7urQym69Dym8P7WgF
WHgC3NjE6MnHqDbL18Qyy2Tj6TwCb53EJ3CZ5skkXHMX8LyezS7x75y5H9ej2TZHezY5AC3sFcTZ
dqsJ6mDtjyTA8+KB/LweeVZRVvVu9Ftvn5dGfaRmTmE1KsdHeo3OzjDFtm870kgSkaLEJf4vDwL7
zCBBBidGYz5F2SxYGPmcQmQQkTrYSFXuw163Kiy5SndwgBZIinDzc5uxRikrs2MB1Zdfsdl48yEo
03GbdXjNVN+M71h003DdEmF2pWwbVcQo3P8GEP3Pt/8fD6qD5ppN97+kYb/s/5+/CfJU+h+Qa7//
zp87f+s3UGd/GDy/Jwz9a+cfOL9h/1zUt6iLwSL4HOnPnb/3G3+A28EO/gVr+2Pn79qUEvB1sFnH
HoCANvhPdv4/aUTtaCGgLLJ+ahLo2MyfxJuhpYY5a0Jo8SElryqlnrxsY1Z/uSb/Ri63iPz+IiYj
msHC5+q7i3UARerPwuZ4UJ3tAFE6DHlNPYzpMFyRidi81b2abiu0wsdy7gqxaea+/d0+/f+0+C33
65eDI4ABx8plC36RrFNFLienCKND4kaIrAIh6SVOFsddGrE52UafE1LyIna4mbMB4pN9mwyc6ltf
+M6mFBampYFWOX4oUh072vBDQV9RhjnIelLFvDVkc/ZbSTJfQXmL7yu/HDd/fwH/7UkE1Hkw4+Nn
tn+WUZqC6aDq5+hAX9jeTm4z7yqDrmEWjPqpc0yK5lYROPRuEf7T1W0/jUvT0msSzfej2HvrM1ze
NjIELaPo3UURigwFsO44waik5jBajxUKZYbxGY2KUSGP+ftz+KXExEOAhRQxMrpJOp4/qZ8lGopB
B2PEZEM3V5CZtJqU0AiS/kn4/JPO+vvjho0UJSj7FO8XkqCnLFm1FkdSTmJCJ19auD6dd9E73Z3p
IUH++zP76SX6fjzkpqhBecRtVvI/aiVtS9Z1BZvzQJqPuGNEAQk1JNE/CK3/zfWDjQjDlu5xSA3x
p+sXCYYL6GDhQdhjBhsl/2idKDsUMnz8+9P5bv3+6XXFiLvUFpdx4ZdBAQuGHY08gwd0leVxDiT8
g4hnRmtunK4c5B/4PNm2N31xj4wpvLSUTzbuIk0AAAcr1PO6O6F9Sue+IuWxtcC0rJTlzAdUavGp
KdGnIHrXT4o2MIj62UQzkeTjLFbfe/10Je0tLq3sIG1fvow+opu/P0nnO4j7h7PEVIIbCDMZxtUo
8haN71/ktLFNIYXN4HQYc4coNJp7iDFjySpXFLumkPYKVcIHzRtjIZLR3dNBfigrIoGV1fa7ohXi
ui0ygjf7GkSqX5svFpmR116kXao6VfUCxIJkqNF+sMhyoNg0ltZa+DHMR7OIdumMsb9HXUNmZQ28
Mcn0vkh2FkSJN4Yzck97D3UQPY+DyprmbPtRiqYptrcOCLODUUeazUxWbVPbtfYSBcWjiL38mBt5
RdZARzuY8K2vKRMPtMwCgHY7q5u2tEayNefAvZCBVe5V7HvbVtkuYSOYuPyB1viafNLmUIimeGZP
COqXkkldaeMGMJd+11pLcN5pv02K3tl7sZtLdhrUDBG9EaoVzO6dlzrmI5qQ6iVI0uKjtdKGWpQZ
Ae6MRIoYdmzoozd1Or0GIYzJoLLFAVhDecxp/l7mLvJvSPBkeRlmdbRyqmy8GWDyfKnz0vtsdnJr
TBGhd3HxzSiM8MqAJ7JxkwwySiBOVUXcXOlbHdTJaInhqK+buEVPPxEdtUoEYRpGUO8JrCPTOiZv
tqRZCxiJzLyG7YlVOZ+8FLUqkRnmEYFjdXGp9D4ZZYFtwGKTd20NBm4ZvZBBTOaXdV6Nzt5uovA4
zK7zWcS+vGUhLetjbw7gbQLpPBburk5bnghFR3roHOdzA6t4V6Q2lrF2CqtVY9fiCSUra81iGrk1
E4LoqUkO2Bp2aerc2TEracY2dezLBhmBMZGbK1L7HSxXhavKau+0KK+y2CNceUQmqZJy2Awxa220
TMNamOaptdkHmYnrrvJoSh4o+l+RVvuWTto8pH2PkNSa9TYX/gtdys820JwNaud8beR+9NxT9GNb
KqxLMA1Y9bwiWjVQJOgcU4AYlsD7XpmkgEdGyhA1jGurqhdXVzOdjTCJ9oVEo6KhiX4y2lTzZaZ4
l9rUwdLCaajpmZ3i4VJjsGEaQgiYhD7+tjHLNkPi23tBK/vsYf2iKA2TTUye/syO0rwb0NrCqNF4
VRGU5O0NhVDukIWB+6wxYxxT8uoOlpOZh6DhdfFJgDXxGXf2DGvIHoFBASRF3Nan+PzMvP4qUHW/
Evo6vPuB1K+OEuOpCkN1LBSyFpW0uHdNo9138BLXRDmp42Dxfhkamz3CZp04KzMPpHWsM8zP3cbq
/GpbmUlFEPs8PbnYs3fgR9IjZbx2S0g4tUANgD3CM723/K6+ZIuyoDbZ4yOFrC95PRTtBrQnOfc0
STd+M2j8sHBCO2kWuzhXmg2BGJtrUyflJm5ZFMxKm2Ts2ujebNDNWcLMYc3xgiMc2q2pRpR9fSpO
mB5RIwq6BXZqaohP6C/naERzxot6rTOzGzbU7hF3sU9S36xcjJuopNdJA0B8TYMp2fkNKpaUELYL
Qnjr0TBZX5RNm94UxcjqZBHRNQ2VNB+NJd+OROVuNRB8sZ0oo9wjRupe89xB2WvOIzoh1oU04fW+
xJ12HN2OrTlp3c8I2csjzVMUa4QWH8rcZewRnGSHWv3KL5v4NBNodNDaaa+ddI5PgYQ5okeHwh7+
pYKskAVVKBRnXmTpDanuIzVQFIRdP9tbFzDjzRy0KNMKd+Z37KiUL9+VpoNw+CbFEJl7JBecEgxX
lE4gm9grF7mH6wCdpsXAsJ5rme3b3p4PZu6X6ygY4hNrFW/dxj4q97AUJxra4cpyUNqxBlbPmRKM
6w362Zy4U1SSnktjxqy6fVwb3rkndu9ec4B0YxBIv5rjACG7p1PvbSRVailLp/09hU7+Dfj7vTBt
wCdBar2aoXeGUp/jXOyavcxtCkKsF52zNyEh6hgULDE418rp3F2bdtOxKsjHU2We7honTrcoTh6t
GKvu2PcUjouRolVm3oq4jtSqSBO1R56m0z2XPyi+0gDo0ouQVYc6RZMK1E81tRnKA+ZGOAgYLxF4
X7wFE1UAmt22m15Poz1V8+9wlv82rP+hYW2Bo/nLQuiX/er/KT/L4kdk0vff+GO3ysLutwjvKYij
wDHdv9ADcQABFqQZDSwFgMHScP5zs0oyHwJefjzgGSZiYYHR/LFZ9fgrD+bJ4tpfHI+wlP4DeqDz
I2Zk+TqWbdFR8K2Qb03P+sclG91NXaGTcL+RV97mHyURL465gQ9udMSL9bmtn3PEZ/1Oaqes8K5o
z/sKbKKtL1bDIGrvWmMReBSApxvEFlG8ZIGGJVzQJ2FWwMuoVbf+TL58PCWKZDVHobVdOyUBdwQy
5EiKbthjYuxbJZCAx6e0R+C5LXMATgTT6SizF4E0QLY96PCs8yiL514k1uU4MentapXLNltrmfJa
/8Mu5Cd7uIsQgK0H6cH8F64UnKofr04jCQvp5ex9a+WoaG5W5OGx1BCu4xRXSEUjDjlZWV19dEhR
9CMm5IivZqeD4Hxqa0ymp788W/9m3/99T/d/19h8JQrYyAMJqAFhgg/1p68U5LzajRTJOxg6r7gi
yy75no/XMT6mhp8RjVEFGU4HhpI2HGhXTi0EFkLnm4JYQqmZJIIBjd6pNJVEzofxbib1rJy4Fdue
BIT5OWVJbdCrmYvOv55naHXpFrm09DqWOXLAVvT3J/Xjbo96DRcZjzYmeEon/i8wD3Q2U2YUZf3N
xKrpP3h1ZjT3RBQ38+3fH+hHL+tyIFoAC6LEgx8DduGnDZ8uqw5Z5hS/U7uxLWfblnHhIrkzecMn
J8jdm1E23kKB9L3S6NcIrQJ1X2Re/U8b6h+3nt+/CQsnpCjwytnB/+z6xx+uydPK/XclQ+FfMy/n
5POJyqBsfEqkjwHpP73IHklUDCVMy2awWDp/fJZJoTNo+AfO13Jgkaw3nW6JBWDqnGM9/sOxlofw
Lw8p15mBy4UZtrjuHYa/H49lI1gt2syz3ycrQWvxzV5kZ+mRGBSeO5r9yyUuSTMe/smF/8uTRBIN
lSn+A3aEQXcpm/1lB8o+WgpM2vLrRDeB8Bl66KG6J1Q74+r+/bP0kzN5uYVE7SBmQmvEExWZP13Q
vGks1mF29S5LwkuCQxbF9VNp94xR6559b9LeTNEcm9WlyYASm1tPpcX8nMugbZ1VVTIgxixo4yq6
o3cAYWOdqgXHXWA/CTWNRNetxD/s0X+5MQv/BFQt9SKiJ8iE/fH6WFER2pNt1l9rzKd8C2FERf6h
LE3QTNNUPkk74I4acmn+4WL9emOWdBcqHMDPkOD9PGzFxlJBE57xhV6AZc8s4DwAAusgbFPYoJZT
2rJEFeEWwWeNbZUAnk4IQURQZUy2ekT8PhJbk4bwoL+QL5FHO6f2bfyr8BVkuPn7b/uzeOt7ZDw9
p+U1IYaPmvBP99ZLxlZUg2i+pGFG232Vh7qfb6U/CR6qWZuJVvtIttK/Npw4422SNUBcAx+Q1gyW
UeEm+isPYJV/+NLkyjD9uaQyUbHBovrx+wDMFpjRxZvYh70CGEIGvbRCC55U5EqSu1OL3mcahgar
uCNoKpYh2pBpygFtPZXhHRLJfvqE+5ElxApBbcy1oBPrMMibc+aTg2u73RLw1aVjNt22SGnw746D
lVmAbGM53/L6Rx6exJpHU8xNzne02jwiHMCC9/5ayIYw8u1AVvb8PLM0V49KdL66lzl/Mq5ggDOC
rNLUb7hnNmpeDl05aUYUXA7YlRc9DvkMShNmnqfJTtNlq0G6jrnNT/pWRkT2KmNDWCH/hnTQ3/Vj
UDGZ6W7KGYIlTRuchHkScWgjGyN+fCbcmqMZ4CWIwouI4PjUhZmnDrGruuyqdOtQ70eiTOpzCjhn
OA3TMPEsTSE6br3YPy19DpVMmSzNuF/mTLi9Nm8bzpWeBnjj1m1RHP44AS/vU061BkVH+9uEnMQF
9cyaxw9E7zKIlVVgGtUWPqzPP8j11ZhtZItU6M/P6NrOEFuHOkKWrnnkGgK62Ex5XIPByTSHnlqA
9CdAvpxT8vtVJVZi5Mp5IZ1mhKkj3bJTTVcTO6CVguWtto4RsGrTbIK4LC1+OE6PgX55XJqINKQP
p2C7IbckcuTVfd17DXqR3AEvTC8QPwLvlKojZBYwkUXJPXMmajgfVJ2tmBTXpC9C52S4hAl+7apJ
cQ2bSeUcH8ohJoqHsDSJP92QhEIh9Rj7tSrICZwx5oSb3Joc/k5TnltOIo9af7rqnFjVyZbI8+W+
B7ZiFNiK2VGcDETf5flFG+jy/5LQwQV/iqRy+RRMQC6vwpAj6kQNlvQBc5eANMdXIqZyOdA4/C97
Z7IcN7Kd4XfxHh0AEsgEFl64Zk4lUiIlURsEJUqYZyAxPL2/lLrtJtumfPeOuEMoRLFQQCLznP/8
A9qSbOeFiQnBkqj9lm8M/nNWilil9E5aBoLLy8o0MHUbCk2wxZ5sav8z2Rn8AW+2RXFZmReae9wS
K539GOeJrPPNGqBhIZ+WEtA7ZcPscX9iW5olakprfd8EFf/bOkHBC6yygb2B0nGlyvBIetbvl25Z
zeaR5BRiWQsTgVea+Qm/tCMoiCfh99SNpLo2jtD3Ks1d7kJSK8O91jMs+/IG7Q74677t+o7rW6nF
zKoWKYP1HVrK1fFP5IX6c7fL7Ht65zTUOziqpEmROlxgQH+QNlwreCSNOAz5EnswOZMV1n2s0Vre
+ssys/yDHkcObx+W0D0rCoWplqgFfW1AL3soSJrAOFKk72onSWnrqdXNE66wYrSdg8u7rK0LBLRI
MTZz10J0RdIOzDRd5fh9cY2R1fNsWnxhav+pghjBl8HfE03tB2DdyANc7OsQ1g5xW1BO92zEbDf7
QcTZgo12M2K6CNIhA/gNkSuH5BThCu7HMcpjtln5bZ3gvpJc7WBTvB7CbM5XOKqY/SVJfM2oaXTU
eZjJEmDxpJnZUtQwLaQf5gsmoEAyeLywhhBct3l8Va/1yt8xNh875wz5ha2ybxGGE2mCkIN0htm2
nLE995N02XLxgx55SriHmmBqggsnflcI+5SbNHLzWbmIFqJBH2woV/wkLUzL35H7aPal3NblfBcO
makIE2+M2Z4aD1HYdDUkFruD5i7yLjju0LOgdNuJpb7g6beLfxUsMSs9KPqVCyfVZuSjPQdoqDmw
XXIc6aXBRhWGkg+YvA+8whyyuKK0LMdZ+inxhoipF/YHeKOW926GOgIGwhble6emHSq+UlB3dbdZ
SzQaeHPg8Lh8A/mmG1m90fQh7Prm5kx1KwhzzTt2VTRUSYYg+MLQ77pmQzJ8vENDXEV7D1vL9kPU
znz5tObwX/ZIvxRXrDKcDvWhhpfKi52NK+X0CX3Wzwi4X8saGNv83eLVgoW7prMpnGUNlt1seyvg
0HLQAnCPheoIZoenU8R4lCsLNsuw9YIIZG0zJY5qzm7Ktrvrw7wbrI1anUV+saqp6FAvz8V9iAkh
0Uhd16aIjquGCZ+s9dh8a8ietq66uLS8m4grFVvgsLT9krLnrkgwiJN79vCC6sjqkWX3NDEBmt6t
oUXACUZpBLE2Ag4LFDFMFYxdJBPunrDKyQ/0uWuTCImIhN7kXIuCY3UfBYN2MK0kIolNfoapAUmw
0p0He23OoZMwiuimpdh4aoF+smk6axkeQ9cZvQ+yGBYP/7CWuB5Dq8a2qYZrwfdH6b9E8XAxJJxk
xVatxbTCgE6L1e4OERBXfTXzcowbOeQ3E2Og5oCSJxZYl1jzeh9nblJz8MlBXfbLMgYb4aGm24IT
h8DqJB324c5CTYW/JuwNDIz8Ij4pVww7pMlk4UWQS+yjMzmJe4gaOKwAXapYoXNEwrdum7wuvQe4
O+iamDIo3Nj3IVwysmCHWQw3Vj9U1nvP8vr141Cxqjd+J2X3AD0mhthKSrvqmmMw+/E6M61VTFVC
BCH5MUqHbD6stReU9SbMa+EmW9WtfRt8deBHVc+JCzw773I5LO33MPMZuaK1I9xrg8jSH0D8oqr1
iQrJbZ8w8ai0cnlmam7lBBLIhrI2+Z6QJEVqwLaGce/WO8cfDG9aikGQfAR9CHrL7Z/Vt42EVzrv
SSeqgaonLAk4lppSwIZ+wCauabxdE01dhDbWtmNqFPhKPtVYBHOa6EBGDqz/yuoyXsNOMA3mWAnZ
SHi528CUjx0HOK9D4kmzwzGwNxVmapGKEx0ASpG4mS/WTMHV2sYWJSnqUc3RQ0hzxikzVD56/eOi
FL/zMPq1qf5QLZnOQWUOAPB28XRJzunYlqn87Fe9QW6dxlIE4cTWANbQYC7ANun3PZW94fU17tFz
oZZ/nmxqN/JVl6lhL8sCFD/TFXF1EYaqoux9e6/Jm1/FKfTcgpKocun4rYtyLG2+KHVJAN7k+7C8
2RAhX3FGT4R3UJqQIjZwg5oKA6liG8CL4kq7OFF89ohCtV4/aM8nDnJbR+HML8MjL+Jd6qGFcv19
mJl9MvdUwY+4mRNyRVXU9E73FOKCyI+EkWa3cYexk1+nqa2QRLnICa/jGlIgOq2mMbVU1ShTsiTw
SblHaCfk4PwYrX6BmcowU49kZjgVuMEGxHzm3oY20bblDXv4Ykqkn3CP7EtzSv15gnnEQGg8OmyD
WMAAN1fviMjiRjYxBiH1cUlLmg4CH7ixbDOZuYKxtxKWz193Ap8B2Cpjg703+FCV8BvrkqwC9M4O
sawk9iDt4JalNnXAe7+cI/8zRA6wp1+PkQPTcT7S/o3DfdBGhGEdRFYhkD6NvVZOd67iXE+J0QnY
UfiokaYRKc7wLi6nC49yVN+vyjVVrLM2BnzqulGnyUVDHAe/yx6ylBJ8Ip6ZQzGQsMxQjOL3OW/T
ye7UADnWpUohF8lU85ocic4/2U3c6+CWeYxbp9cygnrfnZYV6Uq/F4LJGGNbaKD6viArkFcE4rgB
vKqs5Qci7ZlCzSlojdPWMQtMRCNWe8fWVcwKd/Gv0zXROubQHFGy8kIJQwG8lwI/xpOGIsF6jIoM
B4mtzR0gXXtFwkeAcraYn6Yq6dbbqQgUx6WTcF3uNkmUKQ1xqY9NMS8ac7W/Xo988HkuBSI7HmrX
s/GV12IWTLd1MEGUOPmOypElli1rAcuQhZogO3idZ9ZuUblhdVNOTowsJS4gUY6X/IJSUNRCDObZ
jpYu+axq7fgKdqNTA1YQLZnhGFXT8sUqTLsn3Y0pmpQ+H5uBzWVB4XjtTQ4uK6RFuqyz0nZNE5g1
Ph2bTeoHD4RAGMpLGk+e87D463IlJpf+SapwmfVxdkWbP+nEmbkpqIFN5dPHtqbW6Oug49umc5hT
GPzZEQcrQnh9mDHwovuqoFfxp5ieBScBTFXnb8hy2/XWtrRtb0WCjjvY6aSLe1LhZCPGe7kWYrSY
6DrcfyywTNMNDdtUYd3smCYfwr0p5OMG6ut91EcxT20oAXTr3Yw4KITMqv2KGiX0CUznrpsdd3Va
et6LVmE+0Zv+geUkEVjyi7poNVtlw54sT43yjQd1pWaW/skJnIRWJQ+oo369epUuTGlVWGVYETDS
1kXfQmzQvVkY1WTwIysSi1mSeF5O1Tvbm+eq5YaspuP2Q2vgRkLfNK843XLc3EiZI0tflymLjxGj
2/FO4qnTXwTjjPVngPEOpp+jsjzqAxxjNFsndAGs8Lehh4NSeMzaylSicETZxbfTr65xzmNGfhct
ih02KQr+UW57kCu32IexNl3gr8aiiFZz0fU6T9gG8paRmr0ZgpWO19MBbgI7miSb1T8lVcUjTVFQ
celjhcdAuSewLxoGCAqVl9+oBnCEH1wXVtTi5mbDGniMFumSeY97xAaSTL8yGUhElT+JejYdOoEv
ZucgWdQUuqUDyyT/Dcb1GtIF1IIhFYaCgY7y/2ExjIg4IK29mL7O0WD6TJ1YBR7jFhmMBVQ40tN4
pG8DVa9RNfORtKeegfNcAuvdl3De0lTYjw9y+OrLyUxvfi0NxGsG2f1XPwo1IzUu0i0X8Pw14dBN
YrguoBNfUy8y+xMCI6EpCtms2bve/qyfaODf8WOEIsDUhEAo8ib+OZXqbYSHU5GLr7MoRxqZMTH2
AFufSEJeQ6TmZHDuV1mzaYyV52MgNeqihUzIhJi+GxTCTDZCWl6z9/zamf+cfVRdbFqESvlkBl0r
SajUv4q044dMxoMXEnZCO+6+ZoDOHXK+eFL+05A6M9fBAWXaQg5XWqi379Q/1hwiU2g0WAdjbgRr
7hXeTRmFQJwC6ilM8J5aTtESZMg2V2VeERnFZNH9Zh28HqFgn49Jsev6fCZ02tchJ13biyAGv39q
sKnhtw8zL9vtmLKzv49dlHzLLgqp9ykmFv78vXCV3b1jt8PJ5e3v/nrxMzWFagtIy5jUd7DCfLn4
kUvOGjsQ8QVMgtZxSRJQqoCMXXbAtz/p9V3GUMvm2wobZjETpNfgdU5hiKFj5nxBJKfym6EpzAGV
krTJIZ+4pmp8+wNfmmEyNMGKEtiZIa/PhA/46OVXI7h+ZTNZui9YZRg8GYtFs82xKS4816hryfDa
JGm8JOEW2n3Cyfj2Bfy02/z7G0ipRXgdhE9UP/+D6ytdYlI4japIjIL7Uu2ZZZEmB+qRhNnxV9mi
u8SUxkRAmP37T1DcIlaS9qKUA6rgi+nXzSkz30A8QP8Lb3GNWppuYS2CiiOhJywh6HeBGKwA900n
H9it1eSbwxJOf63rXRLZJotUsDtRiwwKZ7lvztTN8AR1DkS3Dyjm3eEiZbSMhKnOLVNb4S1gyi6r
c/Fu3PZpa45z2aTUNnDHzBHfNF3DZalfAH1Pac+umeeuKZqyYPhZ8bmOKZajrMzYSWx0Ftz/IM46
kElXz9qALBXJb5dv3/5/LDiIycZzVeEnjb799dIe6SwSy16XxzppBTVr3AymBcLoxVQAf0LWb3+k
eVtePHC2WvIGmNFALQ/U6/gbBmWwevtgegxjaTBG7CxkfmMyPnLrbPc2V4AsOhxpomYnMkWhVZTm
at6+jNffXJB3YLNzGt8o3rnXlGYcdKuJZ5k85ijHykt8JIbywc0nt7t2++H89oe93kEExZkSAKBS
BMwrX3sLS8eOMZns+y+6bbL1I/mjZllkWWMqq7c/yn31SvPbYWoj1pWKyZsQ9quJkommKopKuw84
ftrBLgK+HOJDDIxKp5tmE6cDpoVryf8pABvW5eyL8COlsE92KWRGivQrWh4zv28mQqDBEVbPFOpp
TIcC1Y63IqmzxMBas2VggGCAQZZc6EAamDgvmY7ca9wV+XJW7nMWxbFlJkU4+5n9moYgn9sLy2If
LQ5VDaPx5u2b8Op+cw9IsoGBh0e6IvPr9T3w/XgISznOD2OJf03O92VUkW+IVqVzfvujjP3D39ez
eaZsXhg8hJJjERvtl1voVDdgqo4X3Qf4BpvPGn2g01y3ptQf2erZgn7N3gtIOtyFaq4MSvrnnzqN
cWBKg2Bzc31PGTyTXrBhp3PLPgJRsPKMBEXiYQjFZoLVlPl0XMRIw7THm5b2OF3Z1PThz8Ef0yIz
RLJwn+TdWQMbQ4WDrpE2is3qZ3wKomzKYVho5oO1AwI6IHtPzJPMHKqWaQPhzDx3DMgMsPznCI03
krWbMfPg3IsQdPELF6ecgEDevqXBy8eHPSLufq5twt18zkL/9eNr+QY6QOr1rdBCfc66Cndgl/Ho
SeZB44HxJ8Mh9ubwagnSIto1XlSdSjcvPkLiN6naGLEwNIXFGVqLyWJPhvYhon/tb4u51wmZBdo9
pWF2VzJq+6Yb7No2srMS5MAqlu+0H9VXiZ32N5xIyUq3nsDHtfpMfFqZI+vLCNMDn5T20PZ2oIb5
R2u1BpoDAtMR5YXdrceplB+8whI3aun0bmiWds9MvPiYMMO/JOKTKUHWDMB5dT4xwhuc4gusCf9q
mWOY9yhabQdmcafuXc7npybBoAmBskyAMOK+P7qIce4nJcaPqRCYAgW2hW+QBW73CMuxfy6spvuA
DV1PWRSNp2weswNjgqXZVsyLZqxrw9TajF6pL4uq3g9TqAFskiz7NAYSA+EgIsV8mLr6fs1GIDHP
sbB2tixva0v7zhsW+6u7DP0XAj498p99IkRmWV7lqk/3XrqkV2+viJebNQuCsTKbmU+p4GHa/ZpO
g3llrlo/rp55Xth0uVGV7yGMInaRnS0f3v6wly/0rw9TEOXMMU8NJ9yXL3S0epR2XVg9Y/VewhGa
7XunAl/dlGV+oz1B6NBMrtkdI0KV/6Ye+8fK//k14eowsmETf02bGP0enRP+Bc9tVdG4iqJBNVwK
B+Lb21/y52/672P457f0XBfiATGKHMivWTqzC1lUw5V5dqAJa2oeYxBNdgoB5XNSqPeVW0bv0z6y
iLov/LDZCd2kaA5S7F3mYoD2BVlPvutkF15WVqseOG976qSxGD6WJcWLO1QlAUaD493ZOqt+4HYU
XFfAs3faXdxPYUafunFqx8ZKKo/fiRKGLNz+UoLe5MziEAEBrHXh8pzVRCxm7dgdnNi3n+x5ENuV
5/ebWugVCY9bYsoAyiDui+CMfl0SOJbqZy9Y1mdvNDc/SUVyxKOwOM3r/ITXePEorHDejYRwYaLa
WfLkwVqvdm8/Gd8c0C+ejDJkTcMHQSlowipfrj8HK1PGB4l6jkcGB8BpXb6ZTWjUjgzxddhpD18d
VQ5EpOKvUTLtqctTDW51oxup8ZpSsfVudWLvJDCTZT4RYQwGudvfdrl1Q8qqul7EcqxEKe7BQIt3
tcVD20gGY8t2HWbGLlndR1vVhOo9ZSOeW/gJ/Fhklp6Fwhk3Byk+4VvRvCv9AWvVOurHr0uRjA+2
7+Z3VhVwQMjZmQ7CHSacyLo0vp+KEL120tp8gWR2oFIPMSMAlbUZgxDOxA+ebwXXabJ4n5C5oDNh
6ODPv1n25t69vrdkZ9LuS7pZ9TqZDZ8uxmu2ip7b1PPPViuyj+h0lwVH3co+OxhL/66le5VLxarC
vMKwbuEjCSh4r0NToMkXXcnR+T1rMu8S2Awji2hcrCuAyuzAIGJgp/fj7rkRdvExjefhOk1D+87S
oTi8vbR+ZiK+/PqUmmyfP8Wp0nlNBuyIdMZVuqq+xzMDBvp2rO5q7En1rjWWKa3t5iAcZY38YsA8
ZNlhAOOfEuiwO3CSkGCQGofZXVdL9TnF1cNAv0DoldUnN7lM+xPSmPksxyTGwwJfXayYjTloT14i
xnWNXeJN4wT1NihXvzla3JZDlg/WTShJ6t0AZVjXsscFd8FaHe0IPsSHeOL03tZOml+XjHmpKEWJ
sVLRFiRCa8yH9pqh50df05pSi/QfBqRC2MIUott0CroMK5FxkYmz6m8R3VWMXGHU4cI0M1caUADF
uA6o5mbCBARdXNqQlsn9qx1s9dXUHW0Zu58g8aefRyRIP7zUxRiy1xmOb28/nX/uP6yUENIc1DVM
Zf+B6wmXSSjiofw7dmI27oNTmH2F5bEwNeSR0VOp57U3yYyV9XUhug2fb6nJE//NZbxkav9csIGh
IHP0BaEHNvBy/4Ep1Zf9qorvUSmXcffzgUicowscXeRwsFcd3rddNR4WmUT7JozmxyTodMM6WZ37
31zM//DC4sgLtszWAdcydF9eDGZJGG3PefY9Vrb80Eqnf48HsIU7MUUG5+J4Hot2uGywY7pAK+zc
DJXiIFPFMN+mKgkgJFeTvsa8VvyAOd/6m6BN8w+/ucp/lAxKwnf1ecXhTNNUvrpluoyWMmy98Tuo
dxs/UFn4+EK53rIZe1sT1qhJZp/6FePHoPPrHwlOmDlKELeZjkLV/Uc/LOJrW035g9t5IxMSToFD
l3UFtzvO1NZrGff+etD/r7O4X5rv//5vT88lIsy0p0n5Nvxd5I85CUv+f/cF+I8uhwv01P/z3/yV
TR3+IT2YvyhPydYNkMX/ly9A6P3Btko+jwtUaATMFHh/ZVPLP5hxg9h7oRFT/Iyt/lNqIQSWAQQ9
hQFoNJpnsM5/QWoBvfvFKWcgSv5D46RwLPS5Ui7i7+RkiCOu17ijd+EXQbCFgw+/A6nScY2S+bKI
W/+04s2NBHWaFuyIenXt514Lqclxpvd1Pdos28Z6KnDcuMlhrjKpjMS9zDLskGWDqi/uPXVOCt2/
XzKd3jMwL454/KUXJZjOl7qJAnQVKruE3bUflr79CkSWnZBRdCloJoNjphTN+s1uCA9NkTACNc65
+wGUD7vdqqiuIiWK4yj6DROi6qbGSgnzqqjcoY9NLh3dT0jzSoxNSyxmd64Vq8uyHXHTQpv2rm6C
4tgUgbH9jMlgU3J27xihhmeobvaNgyTuhgLIQtVci/bATlwcmWzHnx1snc8OdsLOLMebyMVv3Mab
G2O5cVO1XmhtbHreH5QLyWYqF7nFgqFytx3Q0W0IAYUsZwX/x/PnftMV6Xj0C7t5niY+RHTEWLRp
V+B7WucPrZdhOTgXXnbEJDE74Z5Ohqs3lSSXLQ7doDt+qoM0eodh/nQ31On6jYn68pmUanEX55C2
xZJ1ZylwWwZoS7dAIemhjfzxyp5l+xX72Jkkr1gdyO7RR+XkfA0cn3FnrIqTriYXux1vfLZCsUk7
HzZm2Fy5FTpjMxEfUxhDuV1Xu96Pbsq8KS8s8sCKXBHc0NbrJw9m7rFttf8DQWC96bMhvRqkNx2l
HUYXbpmUt0wGVvcQWvgnAyVH1h4b6PGqgSb3MV7S8FEZSWWWyuYyauT0odFTex9GXnqz0mDeTL0N
4w7VXvopGrz+Ohvt4gPRxM2xpLoLNxNcHqIPCoX4pBDibiX5/CbGkfYAX4QAPKsJ6GDSxgEMGHBL
TnuhryWDv9uwY63QT8hom61e8W2c5+YcSVmclnkUGIY1xbFsZPo4Bir93DaJA6Gg8e9KGF6nOVnm
M7NeceVOfn3qSEd+N3h1f5+tItzOJfrG0hoJpYiwOgsrPzi7beM+VkDvN23s5RcpwM4pywrCHcu8
L6irkR0WzXTlJlg2akTFJ+Iz99RPwxNDDxudMN5Ye7eJ1FMrpu9+O+MOtjQas0VjWA+F8QAiQWSM
qtyPwsu/oZZsyGWIPfcRdfZ9rQUUwh4x5mrjdl8nknQQAsitS99icoViNbDPiab7JrxMtk9EEGW3
BPgieUd6FH5LsS46Vpp/FK9p8RCkdomwCoIxzl0lrok8xEmI9EKOhdzBhio/KNEPXyksdLcZcuce
4slF7E7ysp7aI0NEqAhSldUmLbL8DkS6eO9HxUku03Apo7W68PKy3hFJisyazfJxqMP0QpFadVhS
0e442rE+rubsfdMjJVuJUNmKnAZiTZbcEAHyz7DK5gdFn3mHbLbe8kApAbskd3cUD82t1c2HqZDt
VdsxDt6G4cEfsvIYET10wwSUfKDiTkeR/mwZHDyXwrnL7FicKri3PVIwTvPK1t03MWAeFcFqneyZ
jCZnmve6QFq+T4hh/TwoOJ6bBp+MdDOppYbqsKBN7eucWIfB5OQsvtp2epY4HIJKbuJo2eO+QAG6
4iVIclaoH+KViBZsqui9iy5u2ebo/zZh09lXcdPin1hF9t5xrM+Zm4Pc4mEi9mkREoItIc6GKEGw
J04/5cFkXxQA63uI8Xg0ZXn9tZAJTLg6Ce/8MpAXfU+MyGZl3H6XDhaSfoV5ZkVmk8Tx/Ei+enBr
91i/Gn6YfdYB8u0gKjEBwdVC7iF2hB9DTo3z6iXJpy7w0uty1V8YIsgTJyJxR1mvz33spSylKbvu
MzT+w2KF1+XodbcDNvE3GbSyj1aUFuc+J9GEJE3sFMIaIzM3afYMXsUngDIXYwW+JWEa9QF7V/f7
quLxZgKeePJEaw4XNPyfKf7TB0iBaHFliluDyML4OMKHhnoYT1vLiZJbx2SVTaFHXkXczh/skVtf
4c6+IywNQ5jZDa4CL/QzsA4MY1BsTSw0Z9qGFjM6nuwINS0W47FK58FQYpuHYoyOKYqGPezF9TbX
wts3GrLzZsFnK4PzUhF/Fc8H2db67OjYvQyBtb5MLQrvCT0LJGKO25RX/KqnMDwxJYeQmbdd+JhL
HGfLarI/FzikntiZkDgN7m5xpX+7ksb7rUFFdNkMgXWANt6/QylYXOAUGR2kF/d3xTIFD4xoo4Nj
t/aHRKc2H6cijAoXSx4ERKBzt+DQgIPON3sd2f4BZ1YI17MXE5s8ObuV3nbjGgV/ZePqhWIkxfAL
LhK0TCPgsFN2tNS+Y6BvNJVZFt+PPoXIJhvbwvikhcNdG7fFqU54pTdzY+zY8BqkiVFR0P4I8cK7
IGfO3XjzZF2nbklUR1Xeal2RJu6Pj37nxyTz9S1g5ziNX/NBPiJxeLKj8Qf8zcegnt9XzlpurXUC
5RRtedFVatlDo71327i5bBKl7jXRRx9zWqdv2D7Nn+DKPAaadBSWeopQKSdEgG8xXjZt3+rhWKDY
X+UNpRaxapvVhXq5T9ECeHsz8LieXZMbN81jcNsO7YK4RkbGQlIEp0JPPDhrgdV5sPSK5Ly2j+NC
1XMsk6a+SZFp1I8NGyi1lyHPz1F+aCHKl5cEGnQ7g7nvKPLyKydeqsuxS9Wjv/jtF8CLOLuNwOiu
FAaf3b2J1ImOBd5/a7Wd+2mFzhkPfvZMBhbhAT4cOX/vJJq4rNpK8xrSEF5JlWUvR/hOZH9h0tIT
ZQcfCesBe+FJDrH3abbc6YR5rNou2E+c+cn5EBaKchKPwbTzrscQ70NI2dgf5zGnjKW0daIWeajW
pNhjHKsuOUGsDwlJHdezwj8FOdVy1kncnjue5iXebZshSacn7CaXyy6UeHh41ngkHhvD39GUW2J1
x03oi+4qTS/oiGA/LTtdRwPEc2RsaIFhTErfRpnh3ZWkh+6wsYgvVg+C8RhFZPiRJXQ52PG1xGFy
S85lc51EctgtsWq/jAKBP1Rd/GxanR5QUoR7K7ajfZcWNXmnXgNKkKBFGOBfbpFPBafRbvDrL9zy
6OOl+MMbERNsGySIeNzhoOU8y6DCgba3R9rQb6On2tx/iFrPIJgMhtOy+P8m7v/k7uaDW7/VxG2f
ivRH3b1ydv/1r/4SzDveH9hakSf+k2VC+/VfbRwUlz88M3hiRoyg3vFoGP+yd3Pp1XAdgiuB+xoM
JXr9v9o49w8mFMgBAtJSBSN1519p414Bh74NNQMGFENFJeD3uJ4ZivxNYspBVzftOM5n3DHDvZ5M
SkEtMmYOuZr0nbT85TKb2R/3tp0PlEqefsg9Ul42fVi1n/52925/YYR/T011Xo6Vf14N83KGL3gB
UGNLgxr97WpAuk2G2giY0VbOOSbpkcgKVUuGIVgZAudO3viodMP0qisDILs267CwjNZeedsgVNVz
OAxE74Dyjzu3KJwHWBrkAiGAjr4jCyW98O0r/onl/jfY+euKQc9NUrYPgPQazvcM/CPDZTgL4PR4
J6HhP2jjc3egPGPX0svskBbG8bNZDZy0WXJbHEt8zZxdp0khYf/sHZKyGtI8hrTWeGEkjEpU5+fk
5zABv2XWdln2IfuOsu3wY5+0V3kxEXUDn1zepF2iy+Pb3+qfjwH6hA1qCjUKWe1rAFstVjxZTdGf
qyEKP9YxJDqaOmokYsiI7qK1Dj80kVN8fvtjXw7gEKjijABZQwD3wzwkAvvl0/ftOfaaPq7OePo6
ZwdP1HMFjZOc8+Tj25/0Ekr79UkAJDZAuST9I3i1zkjNWta2S+pz0NjeUzvhzXkkanxxN/iM7u12
JK0G/35A5Aw1S/m7RfNy+GI+3syAEFozxjamd68+XimRYulVpmezcz/hGOY/5YW5Bn8te2wFMTpa
bB79cSran110rb4PRdhfTFiHXc/wseEBMz/Jt1DyywfRNa7YJQHGrI1FjKdtraXa+mHtwaEWoKq/
joP/1THxlVb85/WDRbqQpUMgKLCmlw/KlqNfYXlq3ThjVD4h18OrBUhjoPgEt6jiywlpz9c4CJvr
eW0TpEXenG6pldWPQa1rvV0I3iZyINPf006oZw2pWP1m0AYjhav4+6uJxhyEGTsCM3w01JiXVyk7
GskuGcRN5rVNFOIVhqXh0ShswgNRk7hdzS1e98wkRhS/Ca2SUx17DJCPWNO7GLm25fumQBwA0DvF
n6aMqKQFDAWpads8oBKB98IICa48mNUmHUQ2baKsr85TY/XvWoseIo6dEK/ENTKZLTopT74civcY
bN1Sb4l5U4yqPRN0fD+4eCXspCaI2EmJb94B0K6o0aYgu4Z2GzziqexdJjJwrtcY5Sp+tIlXbrkd
KbBJRw7mtEAWc1AK7tZs/gZdZPgw2pYyINKgDlHfjuAurnvfJs6EUEhZDlbOSR59hQHc6U1atdaX
sVTlrmlwhUdn21w4bVg8p8z7eO9FmX9IQeHVBsOT+LKLOjI9uQ9HBp3hu3YqZ4ShXXtwnNnR+wLU
MN7qiRRPsvgA8Es4aruxCd+BCsQkEGBEcuKocSfSdTLD7VHF57m0kysXcv8HXwz+kYg5i4BNWa5P
gay7PWgN6kedB/HBmmf7CS3S9KOPSRRmTouL2qaKXR0f5iGjXZ+mab/EegwOXR0lu2IQZMTyo5tQ
el3NjS41oD14IfrAiHQtWBEz+bNDEW2h7lXlsZP5PvbGxb6bmOWC7eBmDpcK1e5BQGToaVjUfC3z
lQywu3FqkR4QPYvAtHtOosR118d+smZVgn6g3cjrby5yxYFx0Thg42+fh3wo8/mS5MP1qEMkuRdl
lzIPzlwyokgUIEpwEeQzjTwDoqFb7DV4XCV517BxOA+HIp/aPf7iMS5nTPeid0w9pcKVb1FTskNO
Hw6MuQbBipqIBemn7chZeJBWkkXv6BuFhLkOqsOCE3lfHqoi7UImXhxe0X7WqSSMjTGEvyFNuvK2
zGpBQpNwnHCaB7Mt9z3S5/xAz1Ku22D12TErfNpM/BiapI3ul7i/7QloQ+YTp8EPgv1Uau/s2h2O
qReMwdnHRDq6rIQaUM9sK7js63LqsYftkn3DaLrcR71e20NIYEh6WApZLie7x91u66N7TLeKoro4
dmmborGSnvuJOTURvnDy8nLHf22LoDbb6rnlpEBlZRmWF6LDJnmfJ4N8v46DEIcMGZ9zlUxJr2gS
EzcZjhFjpuoDh7G4zGLaMajOXAHhtYSd7ANnRi2B4KWZbkpc0SNSgaum20UOApRO+H6xiyMRjztV
aR5nqjBW3FQknK7fYYCH4FdcQLkjNYcYQwdBMEbkKpdbN0e6s0vrlIhk/Ph8aGRdE95m0ZR5W4S7
2UpWQLZaV7jWYX/dEM3F5Yaq2TswseoLAsonorFDL5lIFV1pl8GZK5ZPLEyGdGoCEbClgYK71Iu1
QYgXuGeHJG1wooBoT3GPWs4dz7IJQaOrsB1u/LHiSIpx4uYf4B/P3Yqw4qkekXxWySXhu8V86Cd/
Ta8ctPX3HikuT0RAQyMJHBbvAb0DUDXuLykX/5/sncd23di1rl/ljtuHBhYyGrcD7JxIblIM6mBQ
IoUcF/LTnw+sKluS7fKp266O7VFl7oQV5vznHzokFSvCJVLpIyxAEoHNQTYMVBZJmPT30rSGr1UT
6bveHkhqdlJclCFZBbyOmZWoGoumR/ExVrpxJ5kbP4hW4f8x0FY7YNmTDTZGhCkxyaOmgdzbIVZM
RJu7j4VaL4szSYjksjMZyVvC8FrHV+uBZxMNBR+sJLVEHLnB3EfASlZ3zinZrBzhEqZGyxZotwn+
6+lVcwj73Y8GFMdzSxQxxSd47a2J7o98Y8CjYV+WM1kWcF/amfAve/nyy0cfOJ/4XBUJmWSu8i3Q
DfJTLQJ6DETSnq1TZQADd0VjL7mCJEe+hvw7zlRYLtFNDbNqkchUkcrjhjDcnXMFvqcHlFCPmxG6
t76eenICeOpsJp9vxAEyumKpk+HJPJKE7B6cPo4xV47MlHWBvPp1gKOBnrJJpqvejqo8hpS5ybGs
ijS5d7gttrJQxYWoiPoFBy9GCpERxdqhxK6xOwZRGfYr/PjrgQJ30reVxs9KE1xP39IsNW/HTqrl
rlanPn0i7jeUu5wkuu/T7C5nCO1qtKIPcEAVIeTJTWXl7pOiBvkmJ+0T8Z7BMTc1Q0QgbSuPbo6R
3srUGi3k2IPJ6MFYdx+bROnDdaYVbBMCm3R3bxSlqN9zDuTp4AiW1HpYTmzy9BR+0RGwZM0lM9RH
3O3ws0Pp0vbctDrpAnZTJ18alwG0gsuBwC+wbcQbRqfYmuZC2P0+HjReasxFtIRIhVa4r3gsgH6p
azFHx/3vPE52dp/0aDkcW+4g0/TMwwaLh5MiB5kZHaVleS6s0TgprWqU64jA5P4YohXFUcOUefRA
JSLfiATlGOHolIubnlzCEYbeqbkFpvqeKZuIn0UJbtZ7REul0+cKFa7Li4GxgxIraXhQgmr4GoVM
FPzMlhbzAVgkd6A2wbxtFoH7OiZyYvbgKSf67QjCY15yq2LAUVe9aqHVjBBjT1Q3cj1EFU9tcApm
dM1MzivhNRIW1ahj0tBnmtNsZyTcfFRjDO3VFEzg2eAaVv00mJN4SD5yFbnp3EfWei5vC7cQHLBa
5SYbh0DHwRu7Fw3szRFw13v7s6kVGBkOcG2NsxEs9kc1aQ8I40JW9BpaDU+TxmEaT7HepuXJbqpI
v9WgJ1t7tOak2MfjqITntFHwJobryplBNda154xRH20kQryNjJw0WsFpVvcTYvIGlw/LjkkKi+zf
OMN/j8P/yzjcxrPkhxbtX2wHqVTL5vWt/HEc/tvf/IGjqEAixOLhw4wOVkdO8k8cRXU/QRs2sEHD
3QQ0lEbgDxxFgKNo0A/p8qC6WBot5x84ivWJvoBcPYsZOiog9S8F5H0wGX9sNpCVEMKHU77D2xnQ
a35uNoiEJyQEhu7RoZzHzwlYx5m656Z3Ses+kN1rA1OT4Az9dcuAyYrNk84JOKxDrOhMe7FwnYwq
PFB9Oal+LhR6ZGvylJadm0CVzUje3nZp0o7BNsUdKI5P2Dr1ANUz/xT2bcC2c43PqsmQcw4J8My7
MSImNjfJCfIGxyZznCmQr+AbU+QHOGRcDqk+LLYmNbMo9QVzYaQlpYWV1nSf1POim3AM+FJEs4xd
5N7EcUuKics29HIHPYNPhQBXKuuQK04eqEGQ4oRQUlX+jT/+r/BHaKILMfg/s0gu78P/Ob+P8bef
Ns7vf/aPnQPxQ2V36HRyGAP9QCRh0bNz0CSitzRdmwTrf+wc3eaP8ORcCKLAcbi8/3Pn4NlJ0AAy
BKATCPSs9b9CJFl4Ij/uHChlyIIdKCQmpBbzV45wnRg4b+FVcmo0phqvDOAxhC8Mm/mHSjTk4u49
LPl/u1gvZa7sS3Aos/Fp+ItdybQdq2Y5vTXU3IxlVLrBETX6TAKXZb/XTWbjiGxbzVzvija0Umkx
zB8m4x424eyQRN53msY9S4IqrvVQ8RETrenqEtY76eUtROKyWywmqt/2hf6xSayhb9WX7LfdMxsK
1zpoksq+ipc9Ni67Tft96yHQTNmJVl/UlXMfafZcDviGMMPCwT432nnJualy+SBhaou1gw4vU5/i
2m5nJn9V72gYlap5QVAZ/MRuTQbNt0iRzcauq+nW1LLC9hchNH9qTcr8pSKQLv772vpfbUDkrota
8T9vwO17SbTr64/X1u9/8/vuc9RPDkRrJEIfO4Ub7B/3lmN+gqqCaxKccISvHyD/HzSuH+4pFYdc
mMSoVLApW2hYf2GzkWny825D84K5Iy+mWsLAZsH6Be93tZKeqnSyHbrXlyEljK+VxEzDBX1GeXvf
MF4r6CeenVw8k1gvNp09beTYH1ry6tazUmt7HVrSXmaUVgV4097tUrrwSSVuTKkZufdu830KeuIF
IxvliSPVk0KowxeucPWqwMrfomPpVjqWPH7lxPEGbw/oQKF9heXl3A5zvEqdNj+inBt4NSxEdAwY
1lLRmEUPRnNQ22YxI7hBPIo+pjVaL8nGfSPt+c6Ugbkq7cH2xTR0D1rsciNNY0B7DHhtKOJumHVS
xdrwyTKo/rRhyLZ2nkXnVo0Fma18JlUt4lthyWZNeFl96+g2YpPssWNe2OmARFMNWzm3+1cS1BKv
13uyShjifSWHIDymgzF7ujvjQ5TVWADC+FhjWEH6H92DPxjZuIZK9IZLj74xOi1YxalleGTWv2q4
RPlK2x8IAqf5ial6E9rz7dxiMMdTxdbJLq55LTftB1lXuQmmBDMxpR53le5SONuluLqVlj234KlP
Zp9scne4m0WbX1PTgfWeOU2H9yNDcT/osnNT6eGw1pyeEOmiTp+7uYzvUj0y9rpEdqfr2BV4Vdg3
9zXZqfeESJhHI52ILFdyExUnbo6ESlfxpSmz4RnOu3xzTTIAxlzHPQOG34AFve2cot6l0xtSYw+u
7tzZA/q1ItNpnTONrqjVnerFjhOcPhK7zx6LtDCPZha5W0jt9MoFNFaam6xMcairmpNda86Kwl/w
47lah3K4Q+8mtao4NDIIEsgtanEAfu1qfBALm/w3sDIAkRLAXW0Jypi42TbaYCdfbI34+NUYIAmG
/Rc8fqBvjh5g0pDH5T2MNnHRrbE8GkvAN9y25EuFRQBjWGGTSB6ns9jkCWy2VtXH28ns40sHJlB4
HcoxutvFRGNA8QpkSNFkYim3amqHiYOqZ49TjMCp6cg2UkD6iJmDZboLF0tHRjpE8ZRYevTjRGuG
9lA89KVZHMaWl7Q1ZvwrHFimWy1kaZrkq6Y7U/Z8+XoKpyuUSj5jjqPUFeOV8ogLsJX6+sRzgLbI
C4p2jOo1NWUBYpBPq7HNq5eI/beNETpC7mEMvQrQwluATG32WIkivtAakXdOmbkVnV6948s33gYd
Ao2PT5YESeVserw4cfpAG3EXzhG8S2bw2MgEkXNnjKxBQ2lzbLkj8pqJwH2QiTFQcdJuYUDCFwem
na5TZ7afbaIsv9OiJdre7H+TVJfTWsU/cZsMRvLlY6UlZsu7zaHb4+85aShPkZxRs7rlDUR7lD5R
mHRkZ9bZo0FgzdNQKCSst7lh30H0MPZlGoxXMcLBapoWMVHY4YZY9TzUrjOKg4J9OPSjgEi+DBT9
rbWjGGIWicKOsKZjHQjtGqiJcx1qDBwiViRsE9cMvrhaU3uQVqLYK4KRF+od3tGewEuzMFLuMeCD
J2sl5T1sFXdbZq27/nha+ZCX9wjhgbRkGhSYMba945cJv9yEifZJ1NIIPMvJEFNYIS/fLQYkNm7X
3jzzH7FDHnBjTL5WlzEhfvNFFtGlr6fbTpEPfR2WXm+SqgUCFMK7913nrLXdjTqEtxH+kTiLkSCT
NN/NwT0ia0egobjAuvaVXOuN3kdbggsfw0ZaK3pu52RZvGAVUDCRMKlVE5oLrSivLfdYh+9WCc0i
FtaVcPvPEsOBC/MNDQcmhzmpXem+sAGW43y6ICui+8atLigPemEHt2B7440YNUABQoAS2hcr2lpl
mnhw/ow1U+IcRymIjH2f4ffnpDW5B4A0RTj6IGDvddGXxzqKq2MyLx5AWo7QQjO/NaLdFY55xzVJ
wHHf6TewdogaCbVn7PW+IdCHoVaAhqM6Ie1sKnoCs4jtTSQiKQ/UqfcryyrvO+plHFGS+S3vTV+b
IxRQEEM2VTsSmNJVB9dOtzpGq9h3zTzg2BKbsSa8IyFw+5Ra4rM1AUTYbr1Pxynfg7jpu4FDeKU6
5G6MBVnTWD5DFJph9pTlS834h1TyUj0xP7YPDQt/m0wW6bx98KKKvPbRuXidmL7rU3WtYsd+jzU7
3oGeqV9sS4GZm6YPrZDJK2wsDNOApjzIjqCgXSE9IJV2aT2NJfln5jzQ+2wXQjgV2LWqhj9jhusG
93Uu36KpDdYqlrSXMWqGiqyhPm4RfGrwSPFaoj7tteJUCuuScebfsazgcVqBuEUnZqyBmIvSz5EG
79KCtBJDwpCWQqveJaquNSaM+ynHeV+vqtcuK+FTOljtJaJ/VnEc8tWS297VanOrWN031VBf6kjf
qlMdfB5ENXkY2feeqQNA0kUo58aAFzMVGHyyDb0kLsJnkHvpF1JftQgsTgMdwJoiwXkzbIzAcHEW
n9OpXmoIRJs+nnLTYcCsgDm+FjhYEvbJ58SGN2pII3+XgZ28t02THdwmt5k/yWBV9kq/4U4fNqnk
b8McTJa0lIsdJOUdU5dxFUY1lZWumB6uzM6l6qvhS4FR3pcBvPZiQfX1GTmTFGrF8ypjF3GSt3Fn
+1Fh1n6Q5o67qI3CUw/8LA5SC8TooYqxLppbdxsnrHOVLRE+ttao3FiiIS5Y18aahwilMmhCZd0j
9j7ZZmOwYoog9LAwr5jwzwPX4NiVlxLE9GCATpOGbi5jmDp4dOu4vQ44jyZr/ASRRbVuoVza0DH3
VArpVqhlvY5HBmhwE0pjHTXj9yLXiENAjv95aOJhx5C3frJwUEU9iBNrOLuRP9iDxFSIzAPVnnG5
owrL+145qCUHWCW0elcGyFwqkm79JJiCTRkLh4+V1dvJyL7aMnM82QTDTWop6pnUkWaT6WWzrbWo
97uB6B1qhvNYYhymKNtQC+GrOvNL0jRltUpwpmI4Ujf+LFLhxeimN7mhAoI0qbHFJ/U8IhXcNiUD
LULMl0mE7G9ngl+8tMcHFhsx52Ya6uy+TuSww49XedFb6P3QWt+HBfGpranduPjCbbosqJCVIYBo
GPStwEzY4uiCPUToV27Q8gb/rM6rXOJQpDqYj3o1bsdhDFdSn+8nS7cvY6wJr3UIqp4KEoqGGK6w
aNaYioTvyCq3esuVR4pLtu5JoliPGEoe4l5IQsJlsB/q4BSH9dUITHMFHyXZY9s4HoPEwb5vleCf
JzBxnK9uyukqjnZH/EK/TqrFOWWb5jht3eGTUUMj7eQQMjwdDCRyrqKEXAlhrcLmd1VMWX0bn91x
P1L/zieTUgWWQpin5nqSSY/bGPlSnok3QwLNmCl8ucrhz2oYpPXYhkUQiXvDs/Sg1Hbchk9jbtwp
qttv8sLtfCayw30AhYCp1ywvYWKWm6Q3jXNrzs81sb/rubKusVsSvDi37TVyCU7LYNjeYGJmfiUr
Cx9vrZi/kvvUnofcVjax6N+bcCLdyNT6s9P3OD86tnGAITpw+jEtcodMOw14K11DSpU1Und9NSn2
FyR2i8lel7wObThB4WkMbIPhA+ZKbBFWh1lbWhOP1vfxCAjuYGkdQPwfWyjKquM+YGtGFHpqHGed
QjvLkjdbG3rPqHNEFwJNbml8i3CSX+Hp7R6mcLaKdSKWoj+cmvaragztG3Y5yWkYCkkdL9Higivu
m8S9V3tiiBYAf1ZWad+m+5lQJ3jfszGdjLiBt042ylPGUPsso/wbDSjGZKQLdZU3tLN5hPZdruIi
+lbnObe+Uudvdg8ZjFly2zLYi/tNg4ngC+WLtUbpPF5hCs0+NdBVJ9DkRk+wc/aElukH1XDh1E8z
Ow1t46MFr/aIwqU4zVnvYBA7tdlNWtRk8+IwEX0lEFllqJbESNJJhcOmxm0YzdIaltQBmeu8OaHK
wdGHprjGXeggm7Srl1nPi68zGAzDkkA3FI58e5l/qkPxUFD0r00xO7DR23ID+joyx5338QRdtUKO
ywU9p5c47IYXgeHPyqptlDRmEWGqmSQw53E4ZwmFFCVJ6WDWQGRX+4BtVsOksiV7CxadR/XczpOP
QeCMkQMCBWSotey/RzLPd7beMpmshwp9UvGejkxd5RQwvdLlKW26nD6rca4Y4/a3YdRWV9jk84oJ
P9VtQvKhGZYOhHQ9XiWuw8w8ij/T+AUr243KDXIlZ59ZStj8Dbv+71Af/QMJ/c+oz+51eI3jn0Cf
3/7kD8jVND45y7wV54OPvCNA3OFdtv/v/yoE+X7C3A3FK0Y9MAaXCKPfQR9N+wRyi4wbgpVhLJq/
f0Cuwvnk4lOCphpanuDf/CXS5y/MqIV9CNxKh6ThRucYhDL9Mqyw3GxOcL69R7RTcefAOptQBvA5
/TnL3VNlhM1dFGfNNxj02kNEtvuV4gI5v6Hg7pHFjulnckSwAxthWJFz5reugoJi7KsXqaq8DssR
5onSlzGDczJ7UEuZ+r6MRqZ9WCOsK0FDrSkYbXBGk+eGudW21Kb0ulAldi76Ai8SSvdezAoAaWQM
xo3CZXwzwlPJKHfa4RXb9+kVg/sppqbiZ/MJG6PtbdJm3tAB1wdzUqqvnRYlrxjYTbeMR8VKowB8
mRoizl1Y+DZN8dy+900o6F8yAxURs9Ewsu7oQOLYw6lS+7ygPunqB5Tw3zBdP/w9/ol6fzwCy2Ji
pNK7uw6emD8/ghyzo0QJpHU/N0yr8WEmZFMbG8vDQh8Rrq7Vrc1INndvkY1rJ8R0fLXKckrTR19I
9xghSsfSpNy7c9efZxIdL4gxyzcwYuUJD2d5jRbVvBknyZmGWqBoWDp5WmpnG0ZNtelIBL1xnOZz
m+nmzqyGE/x87UGLtC3EkrekRuL351/a/ZlXypc2cJzjSZC9qxoGRo8/f+kKwnMYqJBrjDIPXsTy
9ENyZ55hSo+3Cs56+KnrzR53snZNfn2ueTkWyxvJbXIm80L9WqViAV/MYbwJcc88DKVu3gcT/6tG
Dv2OubU4hmgKbqLOwmEc0c2t6QSPgDHa1o2BSrAb7X0rzdRdXAzFNlIaZYuKxlpNZdMCrRMM6umt
2h/VWX8rrO40NJrYtV1g7ianQfNtBLB0xildjybZiCoow8aMXzLm1wfDKIdvcVTqtNH68K3ivN5j
Wt7smhaJYBBRkFZ9tyGgY7yyKdMLWgY2k0zJ6NXf1DxOGvwxGkuu0oQrmNFbjm7VGbtVHMMjKO0E
SGxuwCli0Bm7KMYrLqnwMTCnS855pNcnrI01YjmL6t2BvUhm10Cv7kFYr7EXsQUmolLu3LGKj9jH
qecP6opTiP4MG4Qvp+kd4/06mpPd1ESJ66Nx0K6kDY03shX8oJjKbzCCmneDuexNJZ3v8n6QT0aE
/NbFYeVk4M7rqyBl/8Xc7Jczy1RpgZniUhEL5lgaxis/rx0tRDAX9rZyjVA63bUu7ksKvpqP0zgQ
smEToooRH2unKedvg+bMvmxRJELPmKK3pCrHS2VpwaFu1frJrg3UblGmbhlVPo+uka7qzso/o+51
QQUaE6ZfrxfbjGd/KgMS4NQW6pdEWLWmO9Wuo0p/wMCTrzp1ynQ2ogBrd6z5N71BxcuBWqb06FUr
1maraOuFocNrjv14adJyvvtYtlVSY7sbW9O5qU1xElUZfC8zR312lFziXCPkUwFX5QKI2CSQvyI8
Mei04q+Fmm7rsmH+2o1uh5Ng11lbCM2pvU6dyLlxVHJT1n++dT947P88r5afX+fegeGO6nyZRPzC
zR5qISn0m+AKK8VS6J5t4U1Nrdwns8s3EIlGl11L5SGZYlw2zLFyqzPe3dG4dTC5ojVnDwIKZXVw
cNK+ek17q5k8l5IopM9rghdgK77MgvmS39kpf5VzzRcwlusV1wvuZTwwf14/xZzKRkA7vmbW3K5x
6xgvRIKGm5pAF5TiBedMUA+cFxqGu4tKT1kzKK+QfqnmUQxorth7OgfzVL7qoy1Q+o7IjrWqCzZ1
5gQPmV0vdK4ipCP98x//4z7+5ccnOxGhPbgpjOtfPzsIctzMxmBey840C2+QMvjOag6I+pZNhkFq
PJ+TUY43md0X2zZ3+AZaUVh7p4r7Q5k7sT+ASe4zc2j2pV0rD3ihu1t3MFoq3LorbmZHYh+r8f2H
nCAFhkKD/I7HNJiKGxtfZTB0e3WenZ6WZh5vO2NIi63d241fJebsjQvg2XZd8KRFItkh5HYOcLs0
4h1sa5NJPdxUWTS+NFYB6WjoA2rvqFnPhV1A3tO08R3DMc4rLTegKclKE+tZrxBVlinBBc1OYn5c
e3paVfvMAPEqbLY6NcF4+7H1AlcJ35pAiXoYsfzDDvzsMI+NdqV9AirPE733gY2iN7WS8yZRo+CF
lde/oyVeTpDlp0ns4NDFxXw21Jmfz8g5+aq4Ub0JE6sHtdIgVRi1FT/befJNL+GC12E07vFylH6z
AIOKQZtIYpRcmQCyF+xguEv+fCFQJLJKf1oJhNBRM2DjYH6Ug7+UDZzVeJpj+3elK29RzalsMO/j
bM6GEUgkqPE5gmMdewj2wg2lWPVqae3MGIgzCbKJ3Ef4aK2iLMkOdQxE5025Gqd+ryRxjry32LRQ
NNmuwla/ThgHfV7C5r5qNPvvXWwbysq1zNxeQZkqUdpSjp17gpjWeOBMrAOj0DMv07Mg22QCNaLn
Yq6yc+icVtNc2RAn88/g7ULnU8op8xWNqIHaUu5AQqZhJTu1eyN6hSMyLRYLoLrcjWKWW4Ndu7Oz
eCk5l+daDXH7JEemHkrKUGXU4nnt6tOTqKpiRdI5tpPqFOHrnrAh3NBgsSaaJMMcFs83uC+EYZMt
cihFou5gIkJwBfqotzOwUXkmc9pw/apLo0fugfhRKglsuBmfSiKK4zx5kowYmHKktRXuIuoW4q11
TgNP4s3+pri2uCooqShwmrE8qM7IVUUg2KqhMQzJyeraNfOXXOXrphx5GfFAKhFiDf87aMnG8hB0
zoHvWNIwVtksioeQxJF9oBrcOrNI9K8RMW2THwqrSo9K2y7ljzvdheiHlPUMFvM1J1mZ1OGaTOdl
2qX6SjGLU2gO6WFiIQD/DwzCMPOOQBuFri8kwthhPXXzHcEteFEIOxmvDbXlDj68G3qS9KfvmpU6
eKzPyjrr8hTePsAu8sxmHtZGjyrBkRaBYFZDZzs0CqswrqkyvTFsEF/AkfXMKlBXkPay77Y9XGmd
4XGblK0EvpMtA3SY5hcb1vytltuDz2UAiiHdab772Eh/0/Ae/osrDd7q9KL/ubPdF2/xa/H6U2v7
29/8wWcwPmEfxdAbqi9wtU3r+Htn6zifQK1cF6dSVIm/ce1+72wN8cmGX6TCdDAFze/ixfkHDc/+
ZC+yNf4MY5oP8t5f4DcYxs8tBi2FwAGXV4MmqFmO9quhd6fJKJ6jUdkH+jyu9DrLXs2EytHrYlXD
bo/pRO9NcqI+7NikfhpS41nQUs+zFcBzFQKpY6DG/ZvdifxmZnz3xVWTCfcEmKKgNp2Sr0bEwQCS
c/ElNyny4VpoNwDcFkyEvtHPDKupP9MkB1OTLjE6seXc202aXSFt9zdq/5qXDU2tjNLHlvnIS5nG
ZAnPfcbtmKrV+CqzFtkR+j7OVEUnBmQ1uoteSCeJM4WKVKdfIyXVOUyaPEy4ohoSj8gEYJoE9RuD
Grc7L7wHOPjMTYyV2WiOsc5Khzwn+s1EQANI9G2NICpanDqiE5LP3lkTGBcz3i8yS/dTBdVKBUDw
UlJxXzo5qX6nZ/DDXTl8c/K+eKF8MDO/d8LpSABBfTdVSfhKA6nhv6OVHvU0A2H0GlZHdTjGzkDc
2FjemiR8wWdwxpqjLh/sbTbG6cXRyQkzMn3eVBPaaVnuOSIgaNVp5/dFR29kEIOoxfYtU1AX2YCe
fxtlJnDvyZ1byKEVdgVJe69PXMGxlMSMDJO+I6pBZLiKpsXBbOEkJ9PcHR0UEcF+lqI+9OTFATKG
Jmccvgj2yVFzrfCJmcoeySnq7jsIwRgMiGH2urQXz8g1gudWqcZ9NZj1uihc5TTMgNq0YRaZEJPh
D2Mwo9MS3RMhhFWNFC9vTgNG58fIcfrvbuOSchVii5zieGdEN71RZOuqdgnsKga3JvAGlvk5U8ZG
IFjq0tf6A/VFdWtuQ9Jvcgw2BvkFjxf05kNQYwOCeiS8LRzo1DvqifgaVan+pIV5fOfOJu9GW97c
C7D3TVdHxlFoxPjAnCijnaK3QLUT4xCt7evdMAms73G38K08GV+UImwOupq775Dw7IbEvRzHPaEP
TryGluNe3cSa8aNtSY15TkLduo0M0jeZakDr8VyC274ZhI64Xhcx3wvVOV+5oBF+nXOt8RxTBncy
urXHRJ4lUpaDTS3lrgVOLojoCwNwCbuCFcu1fHD0Wr0JGxL4VkrNvxdlaJwRLHWw58u8uiSFXcbE
TOXs8ueRWNXF2YQkUoOfB68NlbEsphT8V1mIsG290e2nxLpKwvnU7ERi10hOF/YT7czooUPM189q
cJ2GXp8OkRklu3qwboWTpJgB2whEdVjwE/3u/Uj12K/l2GUvQeBOnshIT1rZneFKP6200i9yad4j
6ABen2LR+i0pGszzYvViYM10ak3G20aN3a8sJYNpHBrWBDCla1IQWIrsl2sgEXgg2+mzz2Mw6PnJ
6loVFx3iCjJ3ZVRkit8bs6RVwO6SSNKLJmplN3TNo5Hh7qSkjpuuxkYfkED1B2LErHNZVc02bzGt
yQg/3ZLKOd3VpaMBwmS1VzpmuHcmmd0Njd5csyEZfSNNoGvBW17bYIYr5KFeHuDHKurokiO96PJ2
6ZXjU58cqNB4JV2pt50d1GuCz1+sIDJJzlQOSaJ5He5KHriY5GUWyiTMhscIwew+kE3pC34Wwmgc
eROrxovbVeEK5paLwqZXzsksgl24nNZTpz4Voq08lGQ8ZGigsj+2M79h0KpH0iTayccRWd2oMvo8
6ozps6R8dOzJ3udO9Y1hZ7ZmqnZVaeUZs2SPod7cWEOS3LZ18cykbPSI9bEh6mxytbzvl6igfLQJ
jFGRXKpD2q+0giQprxsrZ2dHTG0mqyBeCuEHpKXIOtexkIdGl0cMaIiLdZ1+i9mpsRJkZNUePsQq
IH4aHXCMMmK+XjW/LIrwszsOxsZiAqWxjI4WT/ukho2GFUZXXFUsibYKKQRL289qmsr5Qn5eErB+
gJqgh1d39TS5V31uEDbgoZvdpco43Fhu82aXkXpI41AcZ+wE14ocnNyvzFEsxyxEFlInp/ABMC5c
YZhMcvFoausZu8YVQpfpkhHL6029II0uDTtfMQ3J4Dm+MxulZkukkU9lLS95k+aYluHV1GdBcGdq
geEZHUCGWaoT05H+6BLytko1sjeyMXiNpFrfaZU93GqjOx7jRupXCwXbPfFQud/q1kHi6MQIiaWT
KOoT6aK1Zyr8R5SMAfo/PqmW2t+GsZdXhxrcn2HsbYB33U032Nl3SwbFhTpVdjOoXgvJFomVNC6c
McoJbzEbt7Ior68wz7JVTazVEc9E3TdxydmSsxN9M7KMveWWkpzntLuyCDMMS9TsNjED07OgG69j
a5YrIdRbG37AqtUS8KhZ128zRycvsJuqG3MQX8y+sdY1ap373GXwabY21p+lUaOl01LByohSiDdI
b3xB1imeVFpD4axbW1E18RH+vktK2TBBZInHvdVyRRIIau2VTFjiN5j67zr5v9TJuuksrfd/rpOf
Xqkjyf0tix9L5d//7I8pkEBiInTTskxcxPBIpFb9YwqE9QeZAYuMZZGk/FEmw8ZXNYMGnz8CH19m
Q7+XyYb5CYL8An3i/mks06O/QgNe5jv/RBGY95Ai8JsgRlCnLwT+n2w2lgDYTpGdBXjLGNjHXqq7
I2u+tTzIEPLLDz/Mvxl1LC/2y5shtFmqf4ws+br0Hz96eoTmaGSQCI27iNnRS2GU2sMESfgxjVvG
HaB11UvIQOzV7cmX/v94a10FvETlY/Gj/vzWsZKKsS2FcTeDeb8ULvnwa2i2aPds5gMPujMiP5Vq
o0H1CRbU58/ffnn5n7+5rRkaPCI6Gx7cr2+vUR8UbpLpdxm+qjEebD1KTLXt5uoQl8vbUbg6pz9/
T4018q9vylIxFqhT2B+Dpx8sVAp8AbuwcjWO3EJ7KHDUwivRQiXH4BHVHWkAEAB03rwTXSO3Udu1
b1YFqzRTLH6HGs+pbWWHybiTyjLenuEMvNJpISgNTKIfj30VMEeL54UUIysBKj1mha77f/49fu7j
liVqa3BayGXSTFD/X1UhDkGX3Yge+050CmulYzY3ZrBGNo4cxQOipSXB1ZRvf/6uP7Pjf39X3JEt
G090JDG/LBgoRKAeZoMdn+jFA/B7vOUqiL6ryUh3I+bxahqVuGCTDglgirp4++fv/68b06Z9xfIZ
YQDr5te90rtukRLxLfDdscYrOabVy+TiuBL2tfgvAxXxbxaKLiDzQlPhDSGA/7w5gv9h78y24zay
LPpF8EIAgekViRyZHJKkKFEvWBQpYZ6nAL6+N9J2t6zuLrf7uarWkl0uk5mJBCLi3nvOPrND+rE+
iItMPPWo1ST/7IiSR/GK57r7UJmUb2xC69OpY/1na+Zh0VJHPaQZyt5//sFNfEBMyx3ceL/etYbU
KiKlQ/0y9A0PiXTCvDobPXoIyBSZ9/94SByWPZ5L/usAYvnrZwegh7fHHI0LIz2ICnOMQVwShngz
ODq5NG2KBn7skJDCFmDPpwd3V4yeioAMCm3yRbrQPLNH9QjmVmG71w333Gdr3YK25IFJH+r9ck55
yiwXFf3Ji/Uh/5uJxjWn65flhQATGjGCrQLj4S8ZPGkehYM7e+KC6F1vdovTtofrfXNVc7dtoSF1
m1j3Zi5g4aKMjhJYkZtuZhxYzwW9yAQib45EfcnbQIR69+G2aMb/9Vf7P6yCq32M2S/TXzhYv7xN
jbHPSGtFXKzF4YJcLzMnmfpV6KF4bohd/Zs7e91B/7IE2jp6JTiapi4s3RW/viJxdUaqZ3N3mWqz
urH6wnojBXf9w0xpBK1S/da0GYyGSYhNmuAICoOJTN2nZMhwW5vl3H+YFRr8VGcF0DUegsSULJzr
PXG9RB27hg2qJfbOBMJiKYDyc6bhKY+GwwdaUBL/TToJn+DXj8Un4XvGqwqny7HXJtrPG+niZp7T
JHN0qbhLkC/MSxukjoYwySTt6lCOMf0sCtG0DwxLy5HUgwyPd14cJdTB/G4IdozlyPs1xq1eQIUZ
VxrnIba7QWwoiec1h9MKlwAkHt0QPZ60T7WGfBNgcEVE+kRCm8WYldZ9AFyJJwMR4LBlC4AQk6V5
5Uu3Li9D2cc3blekZ6Nwqzsg9k4TuFULoqUGq/4FVkN2L6o5f9ezTgQ554CYMmtZiK9XY/wxY4W1
8RvFgLdBLNBB96zC9IlRqB8anUp/o2LPJr+r6tA/O7GLaNlxtPplKPN0CszQcZ48j6Q3v0kjmtQ0
FBpYtqQf4KSA1YU4pTfcb+TcIY2lMu8JFVVLz/kf1X97NJo5oX1IeMoZQ8DKvBrDkw5l6IlOAEWS
g+yxvWgTWBgfAwKJF01nUPYUZErWYG2LvAW6wFwqcNPJe4nigW034x5xZsIfSXOfvS1hPxAJOBoQ
DofijHdXWdZbxyQ62VzhVxwBWYhB76jHLpn5sRmla0wOEDHILoFNiMFFmtOsApc8sDOLWKClW0Bk
OvXJxDI839pm1ZxJjnfFLpqrgiYXAEH3KAkJuxszrydckJxrPzJifa+jPQg8s1jzu2W7a4FnMnqp
XyddX76Izk1OxuiqAP2G8W1GTbexaOzvmVWGOwPt29fC66wv1appbmxGINwo6nsEtrCnBo7KQB/4
esg+78t9GwE6K2hvIViPCp0WJqRd5foE3c6+Cw9NNhQ+ykqi+lmz3CS7GUu3y/CLlLlXPDsjQyUo
yHE+V04ArgiOpU8KPCw9RNkWnA7+KozJIHo+k4mG7CWZtdkuAjcTXv2FEaFt8naztMTlD8LE3Wn6
evihMflYZRlXukS0dKNHKPJZ7TW8Ou60UkzyiVloEYX0X7SOb2wOezaFmYyszeh4rCseE5R9MnNX
YrSmi7yTZcPvwClUv3otKo+NLVY/SZKiTtX11g0mourrVTbOV89I/LVNZHQZHJeSfplt+RZa00QA
js55tc9dVqNist5oLXovk4HZqluwatmDzcIjWYcYauEiaeOm8xueUHdDGDK/HjU7b46Ko7rhWBe+
kGzpBhkyhhsE+OCgdGv9l6rcO/f9Kp9iOQtDP5deEVHKooICyqz4TNBsxB12Sf7B4sAs2bkWF6cl
jpBiFck1NHJGv3cDLlcPcy7vKmqQknkOyFR8iGzqicaKel0jOcO559BiEyWZpT3gR+w+Gm+9lF4r
xXPXDfzt9d0Ww0B/22wY6lYcO2kbWcn80FzPIlkOy+m+LLKW6DcAK8PCNzJKToazMeGXEou3NQyw
JkNCuWESVfachgbbc69AQczr6XE2uPaimPlQPJK8UhaPeJwqboZ0/TswfQBWIljaRz0brTdi6zzm
jByP6pzd9spESTPQOHS3u/nxelBYSHmZT8ib7TdjtTylXc5X2/Bm6EGmHzQeHK6FY6KGazT9To95
pO0q1O8Y5QOw4DbiuzPWd1tWDRtPVzH/phP1qKc6h/CqajzErFn9ioeP3XzODEjZISF1b3a3oEAY
ESkznO6gh/gjPzNixZvgYzRaC4XsesChj+1hck77j9+LH3M9+syptxJ6LGT1G6llDUz72h4k4OMZ
D19hybeYqXu+Z9vhDdYGNC7f1cop3YK0Cb/lWsyLl9dHSIQWwJ5RIXgNSnaePminiysnbNZex3cE
up/DHf/Ti9aQ61LSdAmqtVTJ4iLZi1lwMNBt82jzTcMANJ0jH6e6MUcNdfc8zIARmGAXwTgQEz5N
7Lj9entaJYZBPUrZmSBR8ZvTkeOqRPI33NZTpGFuYjbOKQ0/CE06DOAQDvjP2QgJKPB7mXHNeuZL
LwCwnOc0c5t82zd6sscQzz1Ca8h6iwv43LCF14bndREADq8e56TkquRZ4p3tGaVj4/GE1fb68sUE
bChdn3o4XfVrKpi8kiyLeYld6tCEJt9qYpDIl7ORcx0mjqBQX8IXsuIUrCIYPa3b87zCJSq2TLqx
LEYWT3zbdryT650oEbR0N1PCEmAREKC2osU6wpm2iRCwqxDykFutX1DaSJYmowqbQ9EK7wXNsvL8
nnK02y52z6EI+gpnIAPrytOsp9abmabi2dBcagAvpQzBxyeeJ3OFfDGzp93IOu/l9LW9+tWOah70
RqAjuX5CdiLOyJ3NCtRWbbK/FrzLpKHXZo73TBvaeE5YunV/oqR9Hhr+IWk+fC1XQ+UCKQpG/Hp3
XrfNeYHZFNQk3hGbs1IyCfjxzqXhagxoDGb6w0Als161th7xlKWTyJegXd9ObPMpMtIL3+qh53kt
48g75xkaOn2ZTZTU5sKwjHGS61tdxHKUZDxchnRZHeOOFrwPrQ5/BsoS9RgnoW1up9FpDjMTsGJr
eUNuPSpA0+2mnCRAJ63VrTep1pWFfxsIlcLCmefEZWRNpVVb8CBTfipGm5/OmY00T4KgeW4RDD7F
Zlk3Fzwc69qHC07bV5FgkecoEq0lOZw6tPYF98T1Avy+Fq2F+5garAvrwko/mR3neu+GEbnmvurr
9qBoZX9r2YYu1/tTYmrZM9oa9nR+1zDyweUWcfWhPUgrG0+EcMJ8//2GwIzh/qidMRs34KyIEEAm
sM3nGkgVjMvn611hk6GDNQZH0p0tkdWLleKaWmu3AYdgAii/LAXOIatkJUKwBnyvMWhCtFaKjzNZ
P5A2Fdx9xEXkmxagYLefOQi1AbUnRFDJR+CWE89WbFdTIPKIJ4vpAjuMYwAKq2qO9kNasdqbibi3
HGO5UKlzU+saaRebfmLRvq6AMuuBxFWhw8XuQ23dvvuUq2Q6E4/NugGRexQxSkSy2bMoVFE7ovPS
XNBD5bC+23ToeczMZuZ1ESKrx4JRkA0bkphTT80c/KxryOKMv8efDNlrQSpbJciL0urlaRR0bxGW
jpC9cOWB9LqSwVoiDyKKxtXXGiUVd7suwqV97i18wtsIwNSLPpGOVtZq/byONz1gI3eeBlcV95Bp
IEOE2ibz0u5g5c3KsuLZAXOW/ojMrvIdowl9TCIlgp+KDrip2B7TpGZHmvEtbPCa9x4nlNmGXw6v
iWwsvtDKmha119Dm7lbj3+iTz9H78UhMRFLX6a0pOwHCtrKKI5W9OpSiLudNXtflbViZ1Q8PvH22
sw3FYsghE7ZZZ/TuVqmu10/NuvifGI7QiMSyy5kKOQgVTA5cfmXzPZd0ioZNk4eT9hSlBl9PW9T8
2Xir1di0kKPRASRY0pwwWkMCA1w1csYh/Us9NrGLBxphDDPmRtsMoF5vroUyEmAujOmt7DXQW3ix
Wt5euMCLy4yK84EMJ96pum4mYcy6vVhJlX2vOGOyu3i1tyWHxTwKLQ1fQjfkDroWhpEelTXZm2nN
ktezplW2csIb+mkt86HKOyeokY64k8EbK8t7EVrffRjL7Aa2iUOeGozvtbQN9s82ZXMbiojVarET
43nklTGqsUR6aaYeFmI1MBc2Jc9Evp43V8bpuYB6WgRhTftqUrJ+zXK8RVXPutc2PEJ9zs2ThFp2
Aqm+s6N1ZQbIyg5EbRcfDCtOvsvRhgJn1QNP3JWxhzjYO2u/nzAaeiQaO3ORla5kQo85/0jBpvpD
R33ju8PQ7gG1DSTPGoZLrdJbbzo2+WfXFbTsLI9ViT4Pl8RJNbaNMDSoJAqbjcUeZ/s5pmMdLPhv
jutI6q5donU5uB6ZLb34QUya8umSFfouygqIFPjrjB2vHD/H7aA+qRjTWSzn5FM9REzXeUJYnal2
lh0b4gDoE4+NsQG1pD2QrVhhzFq8EuFDa6qDEVna+1Cb1kfqDfAaOVWiyFUdx+0pxyVpz8aNqOFZ
EF5W7XOaK18kbxewaRjmsd80Zdpsm0rhPDBVcpc4ZKZEqZ18Luo+egIYO6rNUOTkAHaWvp9da77z
zDr8hIQse6+amd9E8AGuvmRVXD0spUbFmuvRJDZOrzM7A0pnv167M/+e8PzNhEfgRqDn/L9PeI7V
9PbzbOePH/hjtuPpvwnLWXuIf9FAefZvtjRsNMYOEw/jZ6CSNNdkLvDWK8RslUDRvvlzuAPixV5V
VTryQzo7DAr+iQbK/GsX29IpQCxp0q1fQ8BYhH6ROs8FlVzpJO5Jbwp1o6VdHUyZkT0qUoQ/inJc
jrj4pAM3AGQ5U/MwuzPNon1NU5uM4tDptAdBEh5szHoeH6TZhy/ZwgD3poGl9x73SRpRu5hNuAnL
wdQ2jVrwt4rQ24akJb3MVj9dhrYmWAswcR6e4tTNP8Zxts5jM7gvMW7c1qfl6Ba4WYUxB2Wl1hnv
dIw9mRxHa8y3KXaGgamqZyHGLkz7A+RC/h200THK8+Uu9dT4uU8a+ZiF2rAEAzXFj95cinsyuG8z
TlTs39giXpfQbN4kzoHPinp0Y8xd/APcBquzF1lN47fKeahtCCWBms2OWW6kbtkgxORTis4/nELT
LlWZ4st0yBW/GzWDaERZOxg8OxeE8lSZ9IniNAPpxEjYY4I2xG9LHZWH3A67Lf78+FXMVFgb0y3c
fbe2v6Gp2vnTLOL4Hk3I0arIeDokrDF7PNHuiX71uNcrVZvBUhT2E5UprYWljHOHTJ+YFbDiNLOA
DqVpFzBR8z5moSvaZ27r6Js4H4cbJv39xgiz5gRNNt2mnbAX36gq7M8NmdarFBUpBmIF/JW1e0fV
7CHtGJ3hcXSK5sBuAEqY1gg6s9DtNx6hEtVGLnb91OTEKAnH1TaVobg4Xg4qQavL/F44ITFIbrSk
99gaKuy6ljN+yQd99ikke/cGPydA6niZCQkLI8dDWGSHfRBhLt7mXUkxHw/w3lXSIEC26yaQk4or
nyWxPxGgtAa+xip6cPv6B/SueTjo/dIkgeZyyJiijK4YAJ988hO59O8lPV7tgEg+fwkHlR5xdDRb
zAopW0tpj281wbgP9kRwNqhTixQxswUJbTbmTlQefSkFUfd+AW2evjQ6p/7xsmhugrlawC/q944Y
k8dpduKHwiCXLf/g2zUmybG8Ba67KqGBdJ3xDMwV2BniqMK7qGs8el+V4QvZj6+TNaHQp6nxKXJ5
DVz2QZovT7JjogCUVVibXoixPIScp4BAhIUPw9bejGD7TzO16q4riMfScExtcC9tsLORqV6K1gdP
WG07vS42DWDoXRpn1MtOjw8Fv4jfRiZlfiZujN4TtxU5FL6q5CM23QPJU9Z5IekcIXCrb5VezgfC
abjua4JZ4dNcCYPSbbkDaW7pd9raqQ3W0/LGJAB4l2C6PhlFW2w5QjpHU3nTeTABOk1NgWfFGgbS
n4ulubG7ZjgZ6VA8zqKUBHVVtrW307J/1LzussQ8mFmV/qA+/4QJ0LdzN2M0UckgtUmnr5K0e9YG
I79D9O5suhIKYqIs8dTKjFXLLVDgeJ30fN1GtBQSXAB3I3I3I6dweG/ZgynLF0+2+SZaeLC1yjyk
ffRIalkMhkWkG7Du5SYl5d3yURjislhsms4Z2eNaWk3PmJTiQB9n7+hUctkauT3uQeYaj3Y9dAHL
U7alFrCIFJPF1kbIr/xIdsMthx9926hUnclVWz6buZS4CYh/ijOUJaqOUb9RVTyjoiXFbrJzjjpR
x5qCEIW1MoG4T3CSqqhIs2i51zOeXkQK6cNCGfk9i5AgVfgKD0xMMYULYqS3UUcYVGgs1D4lqWoT
HqZNlGQNp2xgPw4hGjdZa7zR3oZuFeHqBt+8+PjFepDtKxHG5KJcJiSS23AxS0SBUc7VNsyUBxWZ
DeFtTCS45uYI7YCYKkWbVyvPCcb5+7Rzp49Rx0kDKZxIIhghW50JAYWQM+zoIhVf0Ju5NOQooDYR
X/+X1LV2hjVodzDzyntBfyeY80h/JrM1/9HNsn8FLC+fnEaVl6aJo+0sGn2X13K4HZfePaa67MDY
oF3dglLLWXTjZHhKpFmd3Lgz30wovgfTbCZilZry1uU4hyPbEvddZ2Ub1aNY7Qj4fYpEQVhWAST/
Dq0C2ivkeOfOysODHgMrH9MuCyrpsmTm0b3wuvTAoTrBYkr7FjaE63CeNqMABAxi2LCPl5Oe1/EO
enFxlxg5Z75ymWJcXVb3FYEPYb+LNiZnY8y6A0QPeriLUN+Kfsg2GGGWZ3M0jU0dpk4LKCDpI99p
uk9NNBlncpmm8zJVa1yxrafcb038aNmDeMIyZ0AjTmuwaQ1COI7K8ee6qTtQLOuUsquQRbMwNQd2
dPUWk8f3DP0L5y3iCLWdJhOOsyEXZkpDf7La/tIPMBxQYJqi77/ojb3Kl2ZEapn+hciQHB6jctrk
Mx64lV3UV/bATpTpbnq/VPEIztsciu0g7CaYTarHba2r5cPtR3sbZjNCR2xOjh+bkqZS25JuGMXz
sJ/0glIGc0sC7B5OHMJdvso8GJgIXMxVK2yVzmmItDpo7Db5fTD97/Px352PkeqgGPjfz8c3/z2+
9vcf+fOELH9D9sRShYwBSZMhOKX+qX7SYfla0uC4i15/FTr9lwSK6fCfzoAV0Mv4djW9I1fCMv9P
TsXYDP4yPl1PxQyEHcwukFCJFrrGlv8kjGnId8nTSNk3hVG7YmNAZARQJyYejs3QaTQuaY8sIbpf
GvpVeFeVM1twa+ka2tCl5658yqtG14pT19lmq7YaDjNJUF7IHb0ZzBFsqQNpvr7LYon1e0ebrJDT
Xa9nCSat2XA4HcA7svto13d5YZ9H2XTvWTRdIII44UYYGqEose1QO3se1MUmCrCdzU+au2DeWYgx
A5fhCXj2PuthuuwNQQf4XCqRW5uUVj6p46Tbdoe8cYfmAX959tQ2offa5YuJLpNNV/CQjWl9Y5ct
0QWMIr9opi0rXmK2l63C+reqfxwdF/QMXxv4kHvPPMN+bRwHo79XTV8TotAfFlSLu2qYcaO3cbv6
HgzF3m7GmkszWQMYsxT5MR3y+KvdWc0XozMxBIgq8d4rz33P1XznUtEmPgmf85E/wttxsM17wMb6
Acqy2AIjZ86H8px/x/Say5CWENb1edaDfoI55XMI9wqfozNLogxhJU/CGg9odooHOprdCw4rYmLb
edovgOkvXmfMJzbG1XOQcHCl86AlB6YIyQf3g3VJM9Av27EytPu4KN29smzmLpUSCPf78jleHI7g
7lA9sMU6m1FFOKek2xu30hqNzxqkALA1DPzuK0n6g1dzXC4cxzkiqVlwW1vzGCSDZFpulMOWMSTR
BVqoduYE7oCIXkUoDgjnr9pc1Ds3ybU9uYbLUeIEe8eQ4BzjTtRPiz6Hd4PWVOdKg3e7l4CX79Ww
2KMAMDbKfh1//vlXlN1yjG81ywDysCFU9Qok+gNITc7SVJ5Qb095FTi/M6vRmSKdFe6k++OENXAB
wBsK/f3fHYeyT/r5b1dUlFb/ckUFTjK8Z/Nfug50CvihP9ZUV/wG6RMN5ZXVbKB7+dN75f1m0Yxg
mXUQAiHLZvH7Q1Rqer+hF0FNpusm3u2Vc/7TCksXhHVxVQvaiGX+Ud9BrPqT/9IjYb2CjQG1xKL9
gFPfMH4R+pi2GbfuEkanUXDiQQsunMskooV7vCTzpaHeG/VvqTbhnGmknHxYOh7oq7E/tE4x7s1G
NHvcA3CTfrqMD7+/hZ9j5Szjl44Ib40Px06kG7ZBS+5XV5jqSLXMDEJoHdCo1b3HQfzeXUARoSUP
LRQDA9hFITW5TdqQZEr8Klo9dpuCgin8cJlaXDphuU27rWencD4vtRbdzXEz9SzYnXgtYhJliCQd
62XHYVxjlmfhiL/H9uF2WiDtXnMPwMiWQOoZ8hhGF0yJFEdIJ2s/xfMYcXTS4F4wOc+bRzfs6BJy
EsNugHHJOwFuFavBK92q1ntmdafZufXQSD4swh4+eRWp5KQvFSNaNYNW5TCl5HPj7IX2ZcJNGmVb
pxvYFJTiJKsosRtDI85PPYzHbAeWFH9rCtTwAn0J7FA0kbYSvsBF1fZtsrSnJkrFfhjM7j3R4/be
KywV2GlHbGh1qiu7e3bQED8QljLvnW7ob2AmjCeljVqQOAsrbo5L6K6R5nwuo3inQXuhhhlE9ahJ
71U3087XaKlWAfmi8ReM7bXj64M13Wq4ii4A7j2FX3jutlMyqnPkLE/6EOX37TygoaV/6+CetUW0
czNNfmtRHvleHXe+QpO9sDPrif2ou1n9OCaluSlCt3iwxsWBx2G2IrulrOnMT2mECkmBF7lflmZL
oWvsiF6anmddV+AAzPKo7Nqi61uUu9rp42wjWnvYdLQwVh+7OCgzrLfO4mm+yZiS4rmujvQhpo1o
IvvCVW9umHS2uxQ2zSlC6k00r+2eaHjnURCWev4FXkTH+JPCt5mQSW6yQaPd0iXLnVka6myOuvMR
ObG9k2HfbHHXAbshJneTz2PLXLhCv811l7ulwQvuExgav2Xc9oxpW7XpudP8hVX/UXfG6Q7MwHhj
Td2wzdF/Yj4iTrXXlpLBb2LygXoT0EbR4h9cDD9qk5hbGsgh4U+UKPNmaaT9xeKXbDSVs5e63sAQ
dBJvRkRQdpESRbeSNW9RVcjAVQw/ZC2Rp/V0MF7ZieHvhNhljsZoozyqJnMmXrt3ynnPDoyXzrG6
jsljUzgG7rkGaRnSuDnIIzKYfKwc2rOlOgxRUsv7o6dacePVVmVBztTz4+ggUfALkcdn9F/ljYon
rh6CAESe49oLG+NdPhtWuuYLyfdikpMNJHhqn0n1Lc9ezlwehkeT3Vp4R4EQeOHGYKzC04XYTPoR
541xT81t5njmYCw7dO2tPaoY+5j17ScvnpZvzriobTh18ugBevVpiNFjrIVW3bESTq/A7tzWh4gz
66iKllIEWdJm3oZdeZr9qmudr2XoeENgNS1g10oId7zDj4gMWlDt+QXt7dQXYx8XZ6RQqNe8eRyP
VWRXBEmyiBTgEt383qLl1/pjEhn3WA2ni92OguKyZHpHg7TL7wHR1HuAKTF0NUiCGnW5qMegpudx
Z7Mc3BSxR8D4EOYECPVlA3PN7KutQl5wCzCjOWsAHYmmXL15yerSczhC5YEYEknYF/+/zT3qbdvV
2zcuVns7GXH8kBhT9gndSPnsrm7AaB6KoKgnqvarWdDqsuw9jXCe08tjWokJtrUfUMIhH4RajeFQ
NXgPDXO1ITpXS2JUt3a7k6tTsV3M5jQXYnqN3Bh/6upoBKQLAweTI+oJrSUeA+ejfjVB9qsfMsZ9
sHOmsSV7rsIuGQo7vgjLMD5XY5E8OjNhP4eu7aIHKWUNY27us3xjoLP6WgFhKHwJ89Hat6tPM1wd
m3HjNeADhRpve7yy6OzEZMU+qc2YezIqcXBWq//TGjtejkE2oyYDx5anxdOucezuq615vETk6ctZ
sjbvUiJ4jm1mqG0z4TtlbVBHclrDL4zkBX9w07HO85BnuLDW/MjVh7YymL2roTVdva3ianN1ZmO1
vHa4X7GZUU+P9D1uetAv168NfEd8U1BN0PYz+ZCjcLZdbL+nJoatyZUo6xplvuBjrI8pxcKDZ8ak
9WDHZZSHMRejv3mvtPpM5DpLjpWfo9kN8erCqnJA3dmWBklVFFrg6mW9rWuZ3jFCdPaSwoEfWJRx
D0UFm+m0Woat1TxsGIMRFPGMAKzlj8TVta/pajluDVPdSKtBtNQhYX9FAzi+j6tNOTPJzW6LSu3X
cwn6JOzM3KUWqpiry1leHc8kuMXnjsgmghJdIqBNdzVQW6SVwyfuFkduB/SDMsBY6Zm7uUXFECjM
li922vfltlmt2PLqyp6vDu0IYlIIL3h1bvdXF7cbOxO1tLtaLK8+72G1fCer+ZsjHF9X/KbJdLzX
wDs8zrr9lKnQ2qdX97gpW4ymJfiT2+7qL8fyYdyHWYlNso+rr/NqRO8HLOl4tPm+oFHjVNfMtPxq
Wk3B78TIbjAc3tJoxy/prEZ3t+nEuWM54ylajfDR1RPPuQt/fE58Dc0lx8jeGHC9dvDsAoKbiMEG
gF6fUly9Dk12V1uTPlUYE9QdQo3VKrIyp1jv78jCnC/SFgmm2FEn0rIT9NKZvWqoa7rHyCNskUOR
dRtbFc6RikeMHHZbWAEmO6x1E+YUYMqFxAG7Uq6JvsbUl6rmm+s1NX2hRfNO2Oum9YBJDti2QO5B
F3Dppd9O7XJ0U1IQEWMO9hn7wCJRveaD4SttgQTvpOl4bgSqGeC7ZpRu2lLasOy8tP1spCTYXEhG
LOR+YNPHHFUtk69zD4Rbr8rtEwYldgKZkJV5yBquZ6DISw7ZWiXnryo33SelCIusGofUQcl0BbE4
Q18/Zsy7dys7T2/beM7UhqW9wK7sqpcWrt4jdmrnawOSdV/Z+Jv9DIbbOwpg7eRC6yn3iPkYkGmr
XhYq3sKWgcJz2CdFLR5AcsXEudeJdw++vP7hlbpMNkyN9WPtprm+KUES+505AItWeL/N/sYm6JZB
0L/Luv9TWbdS7X6qR/5btNXtW1J+/0tN9/tP/FHT2bS5gEdKzICIYk3Lo6z6o6pzSK9y8UxQn2Hm
wqfyn0WddH6TlusA5GLC6wIapYP25zCZtB8m0xb4Sdw9VH7OP2mb/dVKQU3nwLmGUbgCCynq7F88
B7MHA6QnVQYK8xbdujXf0sz96Wr8T9XZr2WjQ3PPsjAk4hEUlKJ/tTVAlsphRXrLAW6rny2ur80l
YBku6X82J/8fr7J+0J+6f0ynlEIzCUSo/NppXyv1vbf+rsz8mw+yNiB/egknqQgdHHmJYbk4+gUs
ZbN8+9efAufbL21MfC0c9SQr8Gr9gQj2y+Xqcg3Ixohq2tLK9r3CSTbBl4NF6Ey8tBVCGaFphmMh
H8KT2enDTnWm2jIJE3vsFdM+qdv2xYgXE8nW0qVB2zsXw4JjH3AmnM4e3PFdFbZ6YPZq3Amwe09s
DbCJHFDHz3PmkoecOulNZ4/Oxq3qrzjp4TO4HXwRMR6GtF1P7LgvNOqbICOC+BYp2AyhYqh8m5iH
G7sd0mOs586NThH+qhVMLf3YmuNbvdHsGw75FBgEt25jzcLOHxWDAuDQ5ySjZsN58IrlE0yqPIC2
ZDCcaN5taEGnMIG17mrNGJAEQ2vM6M4yM/pPqpzlZaJJi4LNybcVErGjLNawg0HIHSnObAuqFreu
nhXbFEwdNDM1PppOzy8hiebsLKA2q8U1YKTOnbgNQcscqtRjklYN8SVMx+nd64EnjIs5dBubkOQN
LhxeL1m+T6UdfolrnO8BYLXlkz3RnoZlIL63rdLyjdXJ/oeGvp2I+zTvXzwjceOdsvHLjtR7G2e9
wJZkUDtbBpEE/YpTmS2b03LYn5EYmD1HZEAzIVMQFAAdCAIAGw4bc6rdpZH83nds1tPcDx/poj7J
xfjuoap4VQajQDloyZceFvdRJ2I4Q8LfiD0C1u9LX7Ue2ajNckgbCuA0r/kS8Ab1L6RKSyAIvI9U
Odmp8KzuBaeis0Fh59wU9CZu62IKtyY+yv3ARs340EiPUWmOgdfW7Y5iQ99T5RFLh3c62nhg3beu
QmwMfdaNwLZK40BfgxcwFnvTNGm/R3yaHVIrHZ/gJw5PPaOwzdJ6HTcGtINLjsPF19HOnjBXAhrQ
qmGLulreux6XE+sQYTFFWxuBwdp5109emh5Twy6g0tFm9RWUBnK821A8UiVGlxnTxVNaYjf1wVhY
9+jr0n0cRfpeyDb8FqLhQOhhaOGdMXlVuMlixxnWEoB4nTCU93PcklUUzRhZlkie5rptkN874lEU
y3i04cE/hJqp7Tmxmg8OgPzzJK2XsGiWCxkjRDUra9QPQ9zYxrFpe87xg2KWyRwh/NbDrKC9MaHA
NLUBZfAcuz8kUvUfWkR8XwfP4aZFnfQt9nSxjYZGwpAByLrVOqSdId13rkfI7DjAzvqRExSabrpR
5VvsS/pBdGI+kDBgnFG/yWcdssA2nF0Gcph7xN4lJW1vUS9/cY1wpEK14oteNPphZKhpB3Ig5j1x
ktH0C/jH7yJDuAEhvbgbTDW9teArb8sh8u6pYc1nEqpnmGmdq21VQ7bQZBBoY47Zgp62dR9QP5Zv
GM6mSzuj6FZp3N+prrHPQjnzLVIK6yYDI47I2AKsOvf2U011FcDgXgC1aKAKLR2gsN+glQGyZoT9
pUWtWPpAXTLSGrDtBwnKEVphk/4f7J3Jbtzalm1/5SH7TJCb9QOyEyUjVEshyXaHkCvW5GZdfP0b
jHMyYYUCCvi1s3EN3ANbFMnNXaw15xy/jchqskWYFuFTSYfkpzlZtad1TEIJcZxbhoa5Gkid2kgc
IdumQB6/qmVUr1hVOCOoRnmV9hZHubAow8MkMrbRARCRjI8mtIjtpsEj7Hza89sGB0Hc2n5MxvKK
MiFSWdOPymVswUJn6xu7O4cdw4attLUimJ144NotNjhLCzqmc0kuTMjqyy2dMeGQjbthl9CsyTCp
dsjOU26jdMYNO1NlbfuzDUKoqbvsyJajwlVMA9mQuInytCq/0xhumMa65IG0eWcbxuq4xI5Xfosi
d4IsYNseMRbdLzpC00YAe7gSKLi3fQFMCvdHLHEuFdp3KjdkBqZu5P+ukcK/jDVhI9Skk/3xr4vc
MlExYa4bh4BU38m0+7seTv1d7YzNunOSYlwzho/RT87K0AJC8I6XjCZJ5h1BeMAcRuHWCz1t1O9J
0tSvNiykVWeit1kYla6sj1GquWRTL+pAPBr54H+NjbB46aIs2x4DY4GxQJ6eNJWy76yGKLGSqUOb
7K2ifaNQ3uxwZjsJ1QEgw46fqB5nTOCZY9Xduo3K4zvmglawtW+shKM96t3AXYxaMXiF4nIwdaSm
7ziT0o1XnS7bo7saEvQbFsQzI54mj2xefmF1IM7Qhf31pFHG+tLAOX+IDJqCCzmHdZrSIbCwn4NI
J9lyWVrf/n4gpHMBrrhbHiM8ZWRhD1MGXr2j0x8scOfs2lQPf7oafztJY5RjlWVe+eiZtoFV1ytK
cpxzS19xMLSY1U6XSvLSu9T/coKEn+YgxrU5B/g6nG23QeKSDjovdrVLzeho/e4tW1nrGlF/hVtz
GPEREujVaGCiwipD+MC056CZ7CdG9NJWDWQkhpr/AgDR7kSt1oc6gSDEQArurVAJ7pq4dSHmZIQy
G7W7jSqZbx2EW18aNqQNoW3Cv04hZ4/LOsvdrfCV4Z68Q/IsFbX71eW+8pzZ0qd22MTaylGsf99T
Aif196jyyw6G3m/Uo2ufrtohQGlwT4Fk3MfogdeKOURf87Z2Hlz8vngBW/NVb0fjtasU4zU25XjL
SmVtwjJUVmMUKStFGqGHRa64wTxbPWKqydcCZ9WaPLbh9vjUG8hPq6J2nDsxRw/lecHCV8dXZlVo
i7KgcZi3lLAKBuJmMAv1yi7DfE1URLPLxgbUJOFYy6FSDT5i2x33Lbj7OwypwQ6rLTiN41ieHA1z
g2IgdOe8cTVhJ7i169xfZ6kdkBxDvWtBWGxyp5ZxtrPGwfrignndNsRImkQEsRhyOub1T+V0k9Sw
TjSqN9QfUejTZk1CpkBNewyV6HuVjMMtk8K4E9LP7+xqmlao/QmeGYlYflE5xZuwfxDxTQhENraG
3zxFaEdemh3fEQnE2V8Xyd5oM/Mqxktwr9m9svYrOdyVds3SbYd0iGyMMTr1/MxOVnS2feDSWkhg
B4WEnVtR9Fv4Ri1v+ibNsSvbeXFoiyHftEw47IFym3aEIRowDYCCKmyOywBb/83Ya3Jf+la/0YWG
x7RMcuXwT0Y9dTl2zAY61bRj2lCPEbSNKYFp1RGyLKcrsR3LOVJXy9OX2cW6zuTEttqNtO9qYJD8
DJAPlWJPViok1RbRIPHfilEjeq35MCNKiPtp6KeHKrHtvdUb49ppxgrZn+gwmo+dLCnlWtQImq5g
psPrNj2o1sA3r+gptBKf/3MwlDKAe0Rx/7ptFPRp/NX7WKeuQ95c6XvAtYxthGt7R4HG2vYldgfu
6M4OB7GESBbeEhFMTm0bZU9iSEDGOHG+nmSobBuzaCpcFKP4BirdiVkbyifURiNVyki5CvzuvqXn
tSCfCFhPrPxyCKbfaEb+haxwjTit0b/mNpIVfgpmTjMATOo4Vb8u0kBsfT/qMLj6zRVZWlWL9lS1
1+wQw72cTCS/IQQ7iS8oqa3sh50rP+rJvBsQC2zE0Gfzvq3cUT+DlDVFh74At145SuAxW215EN1S
Uw04Qj59ChhOX5QcKSS6gYJyO8iildPP8ma9wr/uNMouNyUZiLbkfqnVGuyqhGUwY+c3g/RvJI4w
wr8hAVpRCnOp0LsW5UAcfgtaKIWEcqT4/dqhWw/OVDxJAA6I8wMVqVYmwqswtuR9DtLqixJAP2RV
z6ieyfaH7GzrydYqqkWpI5Nd243TXsCcItM2bD2wO/TSiqA07g2nmu7jwKqeJBK9dZe1NjiRocpW
1mRZa6RVCK6rMNyC3ow3XZlwJFfTaE9vDueF1pDAXk3ZlYaS1aORZrrYpopAh17ntEOSXNX5d7b3
2le4Dc6N5raNuqyEWTx0ZYxyRMBrxP+CdRTnvbuFBwRp0mn5FLMMqEpCYXpGF/EW4SWa343QKHsQ
aNN4Z2hN/JCbkFXg91ZfrYr9FZ20UNyOjtvgQAntPV7s/JXIkZmYg2b8RZ1XSEvLJCkDTugNed5e
hZFj3IT48V/pPpkeYrx+j0K9u+qVMfnRGDFB7CHmSTQfjX/f2TL7mdXonTtQp291HReUnukc7jV0
D9dVQ9acpXDAJqwsNzjr1ogvRqUxnvXcztaJj4d2ztMLbwtl/AVq3vkiCjtfq+7kLIMgnTZmncKc
Ao9IIzGcWApJYG8XLTlqK2usmMniNPZi2aVwGWyV18tqux85VUA+1SfkKLg/ajmtKLUelDQikRCJ
UcAsv6BwQ+qIi4010eRrpcf6KrHSPlqohl3S8mFnvC1cKzsUSVZcN1MqdlXls5UiwHn0AyrYiXRa
xdPrXsk8jkuW8guMDumCPbJTDUv4C8ieHP1+6wANxwEklMh/TnWluWZRTO/ZKsZvg6YXz3GZlF9k
Kwd7KxUqvYvIx/pIF24ONSOIECyY0uQPhq71+bIuouFbUllEqLYgmfedaH8FvdPjyna0a6IG8iud
ne2PXOLhB29TrywluZ2Kjv5drSvptklwmvW8qmv87ugfKek2t4ZwgtuYzdACFHRc48g1y5sqsPxl
XSGq5fv/iXiVZgRrGjmS1KYXut9Me6LY2vsETcLKCNLwZahqnYUL6ZCWZ/5DTfbHd12R3wxCKr4Z
4/A0tSRAb2yLqjK2ZW0blxMzu1T0JZ9a+oSYjXZ+GJbVo6mmdbb0rXpjha1KRx++pMmIpzNSGNsQ
ida1SMilXIDuQZlDnIBHpGHwHZUB6GpmQhoICu3oYLAPHHVYTwI3++aTkb2SgftqDEZ/pUpNbPkp
IO6GsnkyIuOnDaD1riua8Xsw+d2mS+hu8dzG+MZ1p37bVYjnXQSzW9rxQ0V9hYdC2sWr3YXGIeoK
esttxAdbuTQzcvZUY2i5G1Mxt40einvOIC9MyMndICdrX5YWXue+sdYyzf23YnbCpVXveApBG7cW
MQOU4RVOMaJid4uCAotY1+ePOT1kdrjKQ5Zlza5xxuzBjxTr3i5VsI6xJW61sNN/awES6iIGEFi1
UbD3Ufbf5SYc7NRMzCeIkG5Oms6EeeNrnNNADhNcYEy3607qNOmaQSXWprWQpKNdKpqk2I50dZ4a
ZlzE6LSNXLdTt1XaHoKWQMLBVi1yL4pxi8fzG0gZ24uDkBWLjeCeiVTxMt3trtnK2fuebPfbOigT
9r9F/rttIDet0kZ+18sYfI3TtCVHgDJMvhdqHKtYvlr/CidyvKJagjEwqMWhFcowLhUCjd1bODmB
WBZ5WRLQC1bO3JT5MHE0Cyv3Nh+r9JBnbr7IzNHdhlGNqI8S1sES9a9hABKlot4ihF8HbDz1P8AQ
ZnszhfnNpopDUtmNSIGTeJdFrjbbODw4yPGe799EO269ZAF7Y8PHP8KuMF1R7vhRwwdZofQAfRez
vkJx9trBerM5guDZvzYr9YE91EzbpUyktI72w3DT/sooTH1tlcR1I1Gp7gJf8zpX8X+Hlm7eo4IU
D/Xg/i4HQ3kJ+PSeBUk34cqsixIiSzX4K/wwc3awWWxVd2gRJJT5CrEjeZQ5FYDPC6Efq6DCVW1o
woQ4aY6wT2qtFu3nvFMczP/GHP+iUIyLZMGYLLecx7O/iuWiCg57RLXJ8gN/QUlqtm69q+wO5sA+
ya68sQhMGqf8EWW4f9NApqvPb+xDwZ1LaULH424K5CmnSiW1tiTlR40bC53gMMQGS0bcaTdqg6nk
80u9j1j7565IE8QmhpyUK548Qy0x1THVuVRe5e11kpKDY1UxW04G76IMhmyLqHz82yI59wfHUtOp
w6HTOr2oGfnIXEnp9Qi1MRfC4A+romTHmdS4cH8fRF/zpQgBR2VpqBaS2/dvLWHyn6RUKi8byctf
pNi8mdyceJcIKpqkeZb3coSdmaRTeNOmeJI+f77zqHinh5uvr5OUTtri3KM5GTVjYMhQTYLaczJA
TGy6ZoFo//z5Rd6HQv3zEnXBwDTVuVdki/c3OWgsF40rKq9pKN3afcguIrB1/zYV6uRNI1adrsUI
UlRskj+/9LnxowvLFDPAytVOI/pc0xi0QOjVXCQZ19hmsSXEcyHYVlQChPWAHdgYQov9/LLnPn3y
ANmb82bpDNP6+vNj1GsXqnjEZe0ShoWWdc+YVyYvsBi1rs34/fxy5z5InTkGYNWsVj9NpguqUtVQ
R3M5rMyHUpRbDv9oMLC6XZhltFkgeTpgEGMKgxM4E81pbpk7Tf++S2tq+x/1cWyOfvsTV82wUMim
INPdUreWM6lvoT8Xk3pK8Z/f7rlBSxK/ZVuGTrrFh4/G1pupD1Sc9HZgPJjIZG5kwBT7+VXOPVRe
4dy+IsYFff/7d2gA2GiNjKnnOAuQEEYrwh0HfHGxvPD+zt2QMUdwGrD4aDHOv8ofXbkE6CTyRqIB
ejitK9EX34CoXYg4vXSNk9uJTHTXLNSVp4kGjkC1NZzs4fMndnZwMP7QBTIUTfvD4HBjp68EhHjJ
3vUmaFWxF1gUoAb00ZdQYYYBej3Ho9NmQdqg7hwfYMDnv8THT48wVeAPoJRUl9LFyYxmkAmgz0GN
XkC8DDr/xlpi/imvUyUGZC3dfPX59T4+V64HTMJlHyU0+/TbKzlWOaPUiaohRPHKsMYHNIP2ha3E
x7Go00NHM01pV+j4jd8PECKIGlKy09LDVoWeU8IdLmR3bcf0Mj6/nTNX4iYc00b/YuqGfTJM3DqK
pnF0Co+pDaKpUl/BWzjIKn75/DpnXpNmY6/ReFfMXEdGxh9D3pJZoruVXXhTpK6r9E1x0mWc5MsI
9tbnV/oorHZQcf9xqZM1lhqV5WcIbry2cync50awyHr7n2z9dl12+fQ84oLcomj3q1VpkLapYkn5
CppSWTeTaNYx3d8t6bI1DTqdAnhmTMnedGKJOBmMR9CH041PGtajUeY6HkW6RZyrmnUqgD3s7Q7U
Ul+0VLDH1iIzhorjooecfeFGMRudzs2s4PT1kNETw2yeLnaYOhXdzVueaR02r26Wq7da5zyOlhW9
ZVOLAS2FEF+l/teKtJ2NDfeBnrW1syzMsCadWa2UyVK0z5nPwaixQnQ52aPsHdCNFJZgnpfrOump
N0b4w/0q1pHd9gWCpw67rxIr7XIwCoOUjalfNY0jllwnXlHCs68TAy1DnKBNAt4drtygX052MKwA
L6QuT0ugDHOnWv1uo9W6sGidGWsEf2goOFiz2PLPm4Q/xpqfdSW7j5HnEmN37jRX3/HWB+DxFapX
CCS99/mQ+7jh0fU5AtvE7DDHYZ58rmUBaKiXWeG5ToMYNioAFqKZurZ02Wx9J2iuQ0qvB0TNwYUE
zjOfL7s5dTZROPbHM0cVjJ0StlbuUeYav3T4Hr+V9HsOpmbFv/76JhF4MBtR6+B/p1tH+qKcN8c2
97KuoiuCoQJY2mwuJnWp2pEkAquppsGO6UlQtP/84mfuc85eJnn7aNw79XHYxPpTdspzUueIlCoB
KAdDgNQjHv8FDP8Y/m/wCyNUOgZF/s6Y8eGjIryW78lGYWS7ZD2/HzzUgOoAv3XqCcd5HUc4sALc
JV+Rrv/1MGW7gWAKYRSnD/XU/CcxF7RB16boCtp+hfPDQyR51/emtaHw9PNvH6Chkj3L/gZbDXKO
kyEaRKnMjbTktsgt9RQ55gU9RHo6daon9V+vyVyMrQ1bA5OG9unyVaINCS1SZbxJMQ6hrryWk/Mz
HvRD0FsX9iDzt/x+f8qlOJZa3Bpz/mk6NfkL0ZgrCDF0ma51aqVuASrTTjso1Xm3p0x5aTd6/oou
W1Esf3x0p8sLHj+nmK9Yat2e0KW3glAqvYKc0YYWGOBWXEiG/jj2DZWN92wUdVk6T5dos+bc0fh2
4iltux/TzjOMhDAL9cJlPm5s5stwNCR5m93HaUGBSLAhivjRHnkiykGx0fPKgRXx83H4carkKgQQ
4UzCa8u+8f3nNShiIDFCS7xKp6JFpWeZxu1vO7ce4rKhoQ6kChLThVlydgl/GCXzxEF2u+kyW55c
lfyAxuXYl3iuiQYaYjtluFwmEHxduvQTaa4LEqhhTCqFQWwujhkyUPFybJuhDHYpfeQNsRqHaTTL
R7dNklUgJZuDeVtQFsK8QhZnPbuitzygeOaF3/7si5nzeWgGOi5a/vePDElCmNLZSD2q0/k6HsH6
KgN1zs9fzNlRNruRXQ3H3octZ2aULCNBkXp5YyMcLjpPTUjIsptLu5ZzrwL0CapKyyJ76ORVwKHU
c1nmTESD1BGy+CEmJnXYfH43H7cAc3kFVaLAVk2x48MzU8UQtEqCeKjGamazTA0mjMO6Tr93MWLk
zy937uFxS2QbEZGt4iF//4qIxrMwO/CJjon/c352VWQ9ZJX/+vllzn08s18QhDv1G0jp7y8z1ITr
TAUfTxqZzn0yarTYfPMnzZZiUwWm86NPZbyjWlhfWKrOzXlHuzuFozOHHkqnKhEIXUKorbhrcuVt
iqGnxi8k8T3xIV642rkBz7EHpLzByfJDkSzlHm3wD4knA5lsM8vEsyliZfX5wzzJqp/LVJzBeZiC
5Qg3/+mB323JzjQpuXtO26svUagWG1J70KNBZk3pzdn9c6w5xbItmu6uHPPk1kxtfRs6aDqnUcKw
Dsix0Eofv1rvoMdo2/jS6VY7++RtTth8mcBCTjc+lV+rZp9lrDaDQZugKd+0xsWXrTv1LrKdV1KE
5NImpuUa4EX0kvQdUE63+Bai6CAZqYF5lRk7qkjuwgI9j1uM+/j8QZ751uhpswW1bZ3i4umCmNr8
DuDHC6/Pp59y0pqNKhFT+in6lfHt82udeRzaUWNszoVadt3vvwChYX3E4c7W3td+qhQcVpmpvkFt
zT0bVN2aUnlzYYdx5qPTNDp27GhYsT6U9bsqHYcKJLzXx+aXMAqUpTCjlD4GQXi6GMvnsurLFWqM
zvv7e9U0qphUpNggns6UBsEAUeXUhcdZ7bYkFYqqdPpANZ4QtCR4Iasv+Pt9GxecywB4k12mspOn
a9FtrA34tooakL6pdagScr156Elm9TKLg/Tnd3hm2uR67KEAjFCvPX6hfxzUMr8ywqjg0Q5dQOfC
qIgWLYtypaOI/f+5FJRi3bHYMDqni6iEZNZkOUc0zS3ye7yI06KyG+sqajXtwvR1boxCXmB4Eng3
14PfP8UOSVw+URnw6qw9tGHxyzTLA9EF1SIKygcHFMHfrz5MEKoQJg53dognr00b6LWJesq9aQZC
q3b/WLXVSlIHuHChMxMzJXXV1MGiGNg45vf5x/uSU48CzOcImAbmazCAUZ/Kw4UhofMzTjb0765x
cv5yFWLrDINrIOjXFhib5L42a/NRtOAV/LSveYpqvzD7Sq7mEOfnoq+wf5n0alucTRT/WmVd5RGd
XoM4H0XXtHXvjKkX6U21J4oqfBAuyXf5CLPbl2q+zYjOJ7LcGZfIYP1daDo0KdQB7LpWodXF7KU9
Ti5QbjXX6mRTZHW1VTsyTDhADcEdfiZ2h0VEJiB22bsQQtCWDJQRsjkSzU4Ps5tOqToPVMaBtNZ6
yRNONhm1InCrCAU9xIlkhvSTXPttaCIWTvrrwtDho5O2fGFfdG5sGppta4wTnT7Fydi0yprUJYux
iUz4rRyaN7Kk7wxd2ehZsfYVTLwXXueZt8mem80e5XsaQifXM8MxBwI65h6O1rnmdNuLZNc3+YXN
68e2mkGtlMYWtUzKdO7JZYwhCUm/ccmlU5MHCSIdzaDzo0yeaULfIEhZtqb4FlT5hSPTaarlvIXg
ulRpeaIcrk83ZK7MShzCJjWRYpy+hITTkbhrKA8YXdR0jWaGM05pZv4aEE+5SslsoLmdM5GXotvB
qyDusFd2utoqG60x8qWPMJQBJ7f0O+lgu/F3U8On2xP5u0zsKVi5jQa6FzP5ipT6J5EY9dKZTJLp
mtgAOkHG4zrm91mRqfsLz4d2T8wlHs+hLzc4uvjvJBAvw7qJ17Zii5dSNy+9inNzukXwEKANygz6
HLH05xwRqbWZ5QkRgWrzNtLEXoy9uk20prswss7NRX9c53Rj1MmO9Ee3zz3HnA2F1BugnYTrz4fv
ua2NpducVgX9NusUb6OWQhalUeUeTSdI5Ga+4DD+WiQY08N6vGA6O3uxGQ/Nxhd32+khwqqYjPKU
b0UJLTI2imnbGXKDAhQtdXOJA3duIrAo+7NaYNn7sPlNgYRYMSoqr4qrB1HbgB398bVIq19NhGYh
tC48Se3cuJh73hxgkRDYp32aqZYpz5d9WjykIS4voe2dqep3glo8nAU4CIYsmyUwIP0xUv3QGwNM
DUERkYgXOMnGLYzx2cYShD3DD4zpwnA6++sxIVJGon7rnk6M0JFrJQnZ5vSl/KW7wUsouqdUR0fy
+Yg6ex3b4aTI8Xe2zL3/POpOGQnttzKPk6ikmtO85aPSr4q2urCQntu2UpxCtKHOf9gn36Heuzg4
0F56DZ6RsEbi2ucPVWHil9buCA07ZKl7oVBxbgD/ccnTDWs8GSkaPTXziNPZkmbwyzVSxO3Wviq6
C2cO/dz45URKk4ztI2fhk6NwM3v+p8HOmGbE+K0J5e8+cgkiBZawpHwbLBWpRGTlqPk6KmevgaLN
yswK0Z/b1a+EW4WvfunUXitwLOBqw2cUNtUTYbfFyslhWJND5WwGu3deHJNZk9zfGsGUUg8kwsyl
zUL8VnuBnaVwVoNUv8VFe4sUR64xwf+KnK5fZKMerSEYiyeJ6JrFXpgXRtO5p+DOTl1KHIzb0wZs
msqaiFrJzk9Ou6mZtEWjGq+mNK+omZJFPPYXLnjuFc/OLIQyNsXW08cuY4hcYGMyLypdIjRlW8kN
6bbOSodCBOp31qR//sEctRMnG0IUM4Ib5HPhmHnypgOg53RJ08yzssldhn1rPRmh1i1zfTSvwiJN
XyRML/I7UU4e7QJOCDQ5a6dm3SDp2yo96ccXHsOZ585mY7ZAuxgDPxx5XWt0SA7VUy8hOX8dVqN1
k4dsG8e4qF9jYBakR4XfLzyIM0VMVAlUfeZZmwht8X7qIJp/kuC/mTomHymrHhgbBKn6pvZBUpDO
pS8YKSgnzXTtEhwE9blOcF4Y2urzX0Q/M4fNvnDkGGSN02g7+UVUpBFW1kQZvuVYpzUy+xoiPZ0e
0Fbn5hVPxt41MWpkLFaQilKKyJoCdhmERtjd93qvbsbRV7+EBhtv0UzqF7bF+TbsGVI4pggRHlxz
iyT/F8FzC6bsbm1YcbhGK2ysKiWf8XClvR7C1l45wZUoEv0p0fPhjs8WExr46ek1dFp3n6r2V7Ud
kwsH83P3TwcMD7o9d+hPC0eU2+K0bnTuP02GpxBZmjdYQ/QaaUq4+fxZn7sUwmu0BrjRWTbmXdAf
Jy6aTmVJ2E3mueQYrmTpzG6+QSbQG9Pg9fNrHd/b6Zc2V391Tq8sg6fH/1yx0hbUCYeDzvTJTKRh
jNlrMrStL4tuldupdqUVqn/fDKK/FUIJHkSjuEvwUXIrc7X6Z1f/vzmnF1L5+MpnMur/RAl8iG+4
LbAK/J/lW1WkUU4FjZA+sv52P//rP/79p//mONgmkQxUONFMcTpiP850/t/pfMZ/0k6gFgKpE2kH
TZ//CXLQLVJSUZWxtKo6HV+Lf/Xf+af6f/JXKdawHTbJciAl9S+oAKwYDN8/RxwKPUYbbRkWcmwP
9lwM+GN428lQZkCeY4wVM9RIgzpvrxBzw5gRdJlhzHUS5Toiw9Da+QL54i4XuessgZq3+ZKGC0wS
fRqyZF2YGFY8Bb8/hRb8UZmKjQMoWkap/Hr0wdLJAoAR3UFj1xgt2LZRxOXXVAIO+Qcx28fpDOma
4SSsNM61G/rFV0Jy5FepTjS7CViG+9HnmnONkcR4y4mtus3cTKHUkAMcWrSFcORWQJau0E0o8z/R
fWA+SQwfTpSN+9JSjSBkU87EuqYGA8Ok7r5kkTY8YivQdzNoCRgOzgfEziJPin2BQc/ZW64NW89R
wTXBlgsW2gxo0wgkipYSG8H9mA7Q6ZJ25sBId2b+CBFUnsp+9wDh1nyzZ9BNUSitp3eh/jz1DmZb
faa46SqUMSsDgRYI8JOLI+IutmaMG6RZSX4s4J56KxFr/IwryjGLIy47Yvv6VfdLFeyYPmPdEF5C
qZ2RkWPAv0MVwy9ganB+6LdxNVUPBKy7GZXZ6haoYov0i0fS0bmmk+jyaxoTEUFWoAnIkIK8Dq4p
yq7y0A5v9USJr53OB1TUR8NNjINrRwJasssjMuwXaDt5ntgDAMcQAgCKjHHNf/nnhRI7k1QrIprd
F0GsBwRLHFP3vNK6/gIRAApdf6RHD4mA3qbW8NIelExwCwWsxYixhN9w4dTIbZZm2vJcsJzxO4ZE
JfiUgAzFRF1qB8gSoLp2nkyyUH2t8AfrG0jmSrHo+ul36M+gTbXL3ReUf4/NVJubkVOrAV0LrNok
6vjB7kjJXxyhQDCsxSGnrveVoLh51GYM9GQgCWAzEqoPIMcX/GnjpwbmNQ+iZkbIhlbP/7ebjtEg
qpo3i4EYSJM749+oZbTGTWrb4NBkUDP4FDHzOzvBp2f3svlJ94c4a7WR2i0xC3yEtjvwggvJcrFw
yH23QKrCUdrn8czMScAsZMTTmow3ImTd60LSiaNw5+s7hfRdYJW9zu8dTS1UpGymlOmgiCDy9Rkj
xtdakM74ToJ1Ps24q24eJ6M7yK/t/Io49cL0MVv51dFqflgzQ++QqsInnUFeRMu5a2logAwlvKPj
EI4UWEkjztGrYv7Yj5hDHyfjY6+3PJKjm3+gcHmfTaK4MsJ45s7RP3yh2c+Da4B16UtJsj/8HBsY
U5rPfud/GJUzpciKRh7eEbJdIiLdRVpUfp3sGbtoSgy2kC/BjvUFnDwgh8pC1jGsiLgMMnwsM5Xy
iIybCO7bpqFJzv+RjmerkbGLajRaixKLBN+DqjLAlBmsCqCH50OhXDt0AmTUqE7MICgh9N0R3dQj
p7qeSotXyHafn1BISNCLFB+Cs2xtUrru47IL7JVCSZL5lPPNith327PwXGzUNHavzXJQVnofKhVO
/IT71el39JuphmC0JtOZL0xUhEQsJuD0j5ko+vARM728CTBKr6MRZye5WyCt2AvvnDwBZkjOIT/H
sGg9JQncq7gpxEGd2cpYWWHDjpkxPEroV9GC2Lfya6LC/sPQHWyJEBMHW2fMW0na+xsyAKvpqXZR
dntDyxSpT9ww1kFGFFYXXhQxXtrBV0H17oPCNoe1nmfQuzI/jrZHVnJrCHxEXc9bSmfYXo2Bu1pT
7mBM+fQI4aZaE6+1qiEpqpybo+WQa9qhbBF2xObYA0eqMhLAMvLrko1GZsW6yBmlPSdJa3HkREWF
qx2yTOP3iTMJD69z55Fja/hl90Zc8eNF4Nc/gwT5UhSajG76Pgdyrt2XKgKPeGVwlvJaZEnl5jjm
4S3zj9SGe16Kch7/LXWq2yM3lILrzHk7gk+7Xisb/JImHHqgJMxvR354GurzeHTHmYtZQo9UANH4
/05pWHYAckkbgh1REAS57mKnLhUYZUZPnKymaPcG/Jk18kE3XrY9j5dch83xi8s6x3ghPHfADl6a
Vbg5zqxFEVKY7ImifNEIS8tfsLmOyatJXj/BX8Y8S2mIgrdGCHsLZw+ksrbMHjTUMksnyH/m4eDu
KpwRDH7E7SzO/gzZOsJL+2kGYabsH1qyfVC3LYYwzLXwTozh6DH96BncvaBlC7FA/FVooEsn9yrL
6wYqhO0PeETryE0fpjj9BWQ9tRGdNErwcsS05jjjeUXEXEAJbAfmWr7JahUyxZBa15PIudTLyvpZ
5NkLxMNq7/p0w/vF6PQD+xC9OiBZ3xXuvBDVVp4eYE/IK9YY517L8Zby7Xb6Bi8VOFdNa26R4BRX
dZsGy84JwufILtErjbn/rQSGogj4yDVs6WWFD0q1Y76BRZuRS9hjphh3ddhKIGVulfn3amgUS9fF
mQogAjlKuVEs272XRrdAv/roC7jnr6OVEgtM2ENm+TtNKzJmVRLOdc7Zq4m6s1hJVWYrzt9Tvpzd
BDhgSyNeykJknkZKLDkPhnSWipHomyQXmB3taNqoLQB5E4hLslTsHvqeyGU4bkaLs7rnshpTgK9b
GCPCDt2rRjemO2do7H0Nz/XBjgaEzYQxEh3Ua88GFe4bRbXyu2hKnL0tfGJdNYNNSegU6wDVbbhQ
MSAt4sRur6qhU29stOT6oiYo4S01ivh5tLNnohPL9JrsGOOhTNDJwLDrHehAlbtxOr0D1FGRP+MQ
XFP3LnEfDLJ1adrRyqnGajMqsevR1OlW49Bka+KjCD8yiP8gbrKOb5wqhF7N87J+xo2Tb/BC+Kzj
SJmDqH+mTi83SWRX2DD6b50/gKKO7e9BOYyPoTnmJCuXYqPPMmDRmNVDrfJYLTe31uaQDT/iVhwI
svAXWl/XN04UTg8ZSiMSNdpsU4yKsfXdzr6WbmSsg7I+lG6rwF2z2Bmt66wsbprJZ4pKgBWawJvX
AfuGfQtJdS/qSvFMjHG7xG2N60Kf1CUPLV93SWk+DRa+ZTJLnbXiknsUM2ORhp8l90YZr6hq7ZUp
0e5YBEa2fF2+QeZs7dJKHx+CArhOrueeUOiFOfMKoY8EtA6B23omGb8LYlGVr7U/gA+SlXszxeYD
Rn+xavJcfUyq2LmGtd48CwKLAM9IrDmKg4ph0bN3/d50CLRWPmlM+2bAVh9HTfElZvvO9q7NiNmP
M5EcROU7nt3rCiSjUl2y8tqrxDE2rW2OmxiX8q7/f+ydR3PdSJa2/8vsUQEk/GI21xt6I5HaICgH
bxI2kb/+e0B1zyeRNVLUrDu6q5rRJRbuBRKZ57znNWiTXoy8fFKGxOHU8otyPbZttzN8lg3x5ZO5
gAXDHnF4snaDXK7Z/OMN9qAcRHHSH8fK/dokQDyitzBNbsxi2a2s45y19gt+ZMRBRXWnnpxabKmu
WyrB1Kw2c27m2x474gdyQK0rdv4lfqgmmstIhX8wO2XvS+LCN52YmTpOhTVdJANmTKvGHsj5YyMJ
Wu5d75p345QXaKzdop2XLAetsjv0ajBSrax0ioOvuzH+yuYf75JMyA0WHM0mMsaqwWqClE5SQu1o
D7fbYGOClcQYcpg+GHknyDf3iCZfMQFPNm3T04Ekcut7bX0J9yXdMC+dPjQgb0ftzZC1mYXuUAPp
7ZCg8Q0zP915ojAfp1gFLHEGiI5xSt2l8GMjRRr6hQl5vCRuXyVj3300knA4EwWJS03VrTm8ovsS
G9WncOpwAx7oXfpTLuWcfkRvOJikOXphfzJwxhTDgV0r3EGSGeS0zSyDyimmcYuuI6yOqWYxbEcQ
n9bBcyQLsrejDJUvAVPTTEgOjre47+7x2awZfonCMUyC0gxzwizNNQf7OUhKTl0xYI65DrBfgio/
RW55lmbL/5/XlFwb0y3JdR1bQdgq7q8hoB8kDCpZrLBX3uhwNqWyKeaTaWl1N4vJgkIZgiLje32T
YFTQ/AGCfIvv0zoj2gighkA9p41e/vlPrfOQREXaEJJDUnlIGG1Z17b6qB09dE/OjF34zkECjo11
5Rao2Kecw/cnyOHmR5f+M1H6HVzEJ4C44fA/EDj4FG+wqSnx0NWLPj64qOzjVVR1cboZQitCbm10
5CD1cdTsUztN4jPmaLraNrhkX8VVD6/QJMnTqXOqyt9/qr+5LXA8bFjHqCvfz1dI84nqJHPw4zDI
p5OK038LIZ+a9DWqtCfXqNwMpaY4Msa4ef791d9xyrgZC8Vk+YsS/J3+sJr9HG2X5p7MJMEfMkvO
2LB2MigzHkgyuwZVNKa+D7kfGUdrKb+hZTvZeXRkI66RE+E1hti5j5NDv3TQjYyr7Ptr1vpULTm1
f/jAC1b7KwKzREa6C3MLWZP1dh41hnGK61sA7TMaMYFC8IZdYOLlhBG2pIRJaLKYCXmqky+lk893
sgerIOSKjOxatXdlJf/AMXmH9zNnpQZyiGZwfLDdt+iy4UpDEx+cMJk0KBs9w1N3r/nnHRBPh8HX
0v5OQnRfGUKTmzfSX1RTTQo8dA1q965rlh6MO/v7W/UaUfnrrQJAc2BeegFsMOirv75x/mg2CFZl
cmi8mAo1rum9hlVI1LuP/WRKjNd9kxSBc5zrgh1D2XWXn0ZHjHeDM2ITlowTScnmTLfsvNbFVk8b
a6Q0UcwzKd/TuKPmjuqlhl+wnio0ebONMgItyf1WDZdk6vVffzSlaTmpu0EvKEA1N+ouiVKSuccM
J6OljsMAFscjjBECzMLQ+tAB/f52iLczEJ4T2gVkY+AGziJ6//V2JJYh03n0DaysXfZAUWPgfgqG
pdV5DRZn4w8vZhGMxn0lNOCJKhM+1pwO+l6FHncrti26E1djOZkVDj9ys/i78hFxbF/hIVs0y8NG
Aa4uhomcrUNNpFeJnx+p49t4xHJUzyVXdwUpZhsvn0dWCA3B19cv+x8k+k9INPRDlvn/jkRfpl+g
PL5Uv2DQP37p3/kw4i8mRD9HxPwPBk1gLQxcUGTchHmhWET/g0E7wV+gzAwh2EphXr6+bP82E7b+
wtMQsJh1h0FAgHr2H2DQbwm2OBWj+3fgeDDzcKAGvnmrwT5UL4vOOld0TqzdMS4JQW9dogijxKxg
YtTJjONNllN2PKYKWYRqmOG3DJIJmsdYshLWBqNQG8MsN/M0iqQfW/oPPDWMKpawrDqGdD/d6b85
gJdP9tN+JIAm0H8vY9+A8RDI/68vYNANU8GEH3/42FR3r5Cwu2x7vJTmFf5EAEm/vyCRZO8uiTgK
cSUuEBxy3LNfL2mkBfZ8BMOePQ+0r/fx/SqIefL2UPZiaeKna8iDRV38TFkWSqKlndF3DqE3kFTv
xjglHSM/ZVfXI5KuFT60A4lhPYZ9AVCuDawC7gfTHJxbIIHdO1FVn0ErwGvitKJYsPKI7VMSK0Oz
g4w63xFOwfFpLCBfoWWAS5t2X3A05KjIZMClgPHZK0Df2CAmF6sHtJgG24zHE5Hrsu+GYQf5Y76c
vVQ8tJbNIphsoKDWLsHboOGic1sg0TaoATMAetmdIBsAy1nLJ6cPZ5d+PRItolr0KvU7vhs+QfLZ
SADn41dQVmGiC2bjiuZZUNNrQAohk2sSwfhEr/jsrK1EPbZyMXZaSYOYeZElVsd8E77uFaxA39h5
/uw1T8Ie2Gv7tmP9xQSprQ2BR8udbis6SbsQ6mMTWMr4ZIueO/cDWZz7WtVALAEDiRFtscZLyODS
RTPyaZsh59PhqsnmqvSC6hv4zCQ3Eckc3qrGSzDBUm4BcxDtui9El0YfhtkLP4xDy6+TsoIlmET0
AA+Lf7XZSW5SOjs8Bc/p++4pmaqxOTjaLMst95Fy2U1tnk5qFODMyu2lvp81QazrcdFdn8EpAfFe
M+b9BbwOcYDi+WGgdA6lMVubFAjHR2k+TpdJjJmdEZgJnsCKl5fJOD5XTC8sBB/tzHFahBafsoXf
7G/qURRbJ/Jj8pCkRUs+qfnB60VPdGyITXKZYemHHehQv8RZ717Oc+x9MEbfuprGprjBpzF+EUQC
4K5ZOME6FZX/UsX5+LGxTcBuS7Nkk8lUN+M00jIkGfT9NZHT2DsK5YFP4toCHAcVs78VKdEf5G2A
qaywUuL2Aj557bXZK5fBvhsbxJuWg7QtfN6cINH2JmNFii9TqXh2qd040/c5m8HI+bHMvsP0U3dp
SfHwY4RTx6yRTlRiWCcLRDmL5cmTRSq9lUESDIA+6cTlVuPp/Myd4eXyMRnW+7ypQV8702i6p9fq
EysqXgQSC7jBqWiEt88xlTq7QtPaRKprD/FI173LIqHI53YlXsGEKl/YWBYvANTAVTzkwRrJSkc5
rlTGfcHpnZp2YMjFpCcX7UOutWF8wBVby4ue8Lf2ZiaxNyIbx2b71eSgho8piSr5XUT0wYFpTyvX
0WjbRz1CJ1j9KAda/DhBcc1pwRDD1zGZWdIWFgEwpsOugtmfhE+6fl3IuTJ4cPQIvMfeuLwUfevw
RNRks4f+GHcNhmWvCYZMvCdVBIO4zqKQjSKIrdcID/DqxAuYYUBU4ZpGHmcKR864zT61VjvFzQpr
yv6rTW51/rFlh7Dw1o6Inrmuy6oi1lXFBlnlfoF/51bkEJhWCAKzUyd9nnlftAwzek2HFwyRzL+5
fiWEXDkzeUbb0hyFuC45fzQhjANufceoEgGetuTsmOYxETY4AJAxII8BefpTqjQs6jQOrio4Dk/u
OESL8ee9DwsflKOsh0fmYsYWR9sEIKihWx/i5GgXYbSxF7euVZlCb2K4OGPQ7pfuAYNnbyEtZyD6
H+PEGbqd07heRUhQM0cVm0x9bJgifejcRqzt0vxkVOA4fYU+nZRVrDKJQwoOuOTFn4su8r8pUIsV
udHVNa5QlH6tnLd50apbfFbiT649VtuSQ4r2trPvAhlVnywnKXeiMuMI+V6JI1LvtzchIDTqmBzP
TKy9i8u0iYtHkXWknZtdv9NGj4nJqGCD4+WJu+HUXI+FLi9cZxy2w+QXt3Q6zScgmeR+dIqbyTdV
tm8BGXdyxlrLzOpqP6Z1es9srHhEatPFuxaQi8AmqoIil/pUkJmzC2yHzEh0ywDZvs+2N9r1A4dO
81S5ZZNsMt1VRCya9cfE85ZbC35C4IDLkNvzB3XVeMpexelY4izpd9/JpGXwMZCrLBYlFmbm4gqb
S9/ZJKZbYQ5Ijnu16Ug5OsuurPdBIeelyLZrpkZK7GLXus2iutmbkGg2WIU1T1neNtNKidE7VnNk
jdu59Icr2TvRfdgk3t7odI5vGxw7hP86gMHjeVdG0sszG/Z8gLo6HyfDCo+6z6ft3LXYXgpnWDNF
yQ5J1XkPYzrqryYjpzMBgPrcVm34J6eqNz0JJREaJP5DDgzgEkS1X+sTWZc2+SINvsR90x7yKkKn
M9GHrRyjZQpljvU54i0//L4uWqqeXwsxJNzwc4Ac8K5CIffrVZ1IA8VObngiE6x5JhyKjaHpl1bm
99d5w5Z4/Xb0XMyEqPZo199UX2NSe0MXxtHJyZcKwzdb9uxlEOW+jr7/+cUgFFrcTqgg79o7i3fY
iCkCT8EyrWG+4zB9wM3itV/9/aXeF7IBdk3cNyhVMNveSu5lHPoNntGY5XmzdVUNlN4uY7g1tneM
ShZ+5T++HtGL6BjxtKShf8tTRdPHa1uU7kmrJPrw4wiqsMXC5LrqqEYAr7m9v7/mG1yKZ8eXW6i4
WJvx8N4W63MZO33Y9s6pxVF9/BdlgQ2VE7hSOLMzLOW31kY58rNpZBwfv/8A7xdpsMRNQgeGdCzQ
k/+6SOvKITMBKPA0DOliPGTYpLZNf1Ja/+1VwJMASeDM05n8epUiElMVpZ13ivsEJ6UUgMMP/shC
/buroFMOcGdg8AtZ6dereL0tpGvwXULZBRsv9UkEU83/YZmQfGND76Tbod18c8dyWcJjwVP6xLiY
oe0r3jvOE5PXOYJc0Ddq1H9o6d7vX+zp7GF8LQAwLvvrF6vSMZongMOTUUfekzWQPKHNkVJkQOuw
rYIZHobXLYPc3y+O9zsLlK4Q8hHfFq7h26+Kcj01dYMvdA4Ov43I3Dv3HriazrzgDzDa33xFFges
SWpw0KO3m6WP7RWXKsVJtUkJEQDWkO566D8OCyZfOji1rJp//v1QFwQAsu7fuF+MZlrZCVlCp8ID
MqpKxz4WZpDsaXT++Ka/xYB51UPQCTjZzmvw7bs3LYF6YbKfnEh8DINVZpUuejXfLO6aUbekkRVJ
tYJ9QH7ERF03UWt1V4weVbRzjM6huajdF5yqu6/w9uGjBLoqkpsg95o/Ca3fb7zoTGzkDuxIHhaP
y3v20wyhSt2JOV3ECi9tLpRGafOcKYPzEo08Sy0LKet//yReo5N+PSwXkTx1pR1il//OzSIuwEsY
O7HEA4NaVwX2Ql3BdfRr0C5wYNJEy3rPUutKDoV8Hkc83zd2GgI7d0IWGM0OTDeoktJ9P5Onufn9
B/y7e8JO+Wprxi75luFuyi7RY8BbXzJKu8pMN/tkxYZ9wielglImzT/BOO/ePY8UK94GoByWKMyd
Xx+ChElH0Y8B9+gs5BQzA8adZcUyVQ3d+O+/3d9dDNwItxm8N97b+QUaU9FY4t//yoKC/hRemF1A
l+OaDdj57y/2bpvmm8GTJtzYXk68t+K/MjespovMmfiFhSIWM8bFithO6BJ/f6G3/h4iwBzDW4oH
ly8HqfXNQiZgIlUefBYqiDbpbkx6uGFtBF2PAhAhVXdushEkxImd4CKZkhKrzca325UslmOwlsDn
xNsVDAxpltadpZsfrC7T8ICyQL1sqFIL+jHJnOb4lUfWV3VYl/90I351kUDHy7lmL2ayvy6GFLv7
xi+77iT0HGwmzL3O5ZSk+9gk6ez3N+3dQudSrAEHqzQgvXfy8j42RT+qpD21C5MtEBnfH/F1CAlF
wY0jquRP+OFyev306mMuF+JRxauPvYhrvntKlS7xzm9d5+RhZvANQ4Hx1DrQMl8BEc/HXJJ0ssJ9
rJUSfzgAxNslwoxy8Y/ybK4sMFKAufzLXucUUZ86KGpPlgWSpDdmRvJxt4f6Ndhijf4r+OxZee5s
xrqzuqswhhyLdz8jB9FDz4FQm8135lCCIup8wWskbnY0FgNh1Cvts47a0uuyPXry9MYnn67i30RQ
0yFkYEUqbk6sz62bdfoD8hCOO4PDYD/3LUkQY0t+z0p4HZLjaSHydlEO7pcDHEWr9JW9F8QIZy9x
PGaka1p5eTuBNly1Xm/sFTFBN3gQGXqPV3y+AsWuGCH6UpgYq2cmFum+OxCc5bTNRZ87vrX2C6Tc
mxolDw20Tk94eltrZyxcYpxgA0icoQeJgyTYtzlO9Yuts6rmncEWi+zqxiqsr1NLQM5FZsBaXsPY
XMDQOc6Tm3FW/OwbUtdHjxgHlCktIREH/FHoiiqJkedWS+Z2r8XnmEcgL2Gx1DWy4V1LqsKdv4OW
p9M6tzA6xSq/VTB9IZ8sjEHmtjcwDQrM2mM59rcd7BzoSw1OftvaKpv8rtbLuL4dekvuUOxCSzRF
cAE9u87v/MaCcdqZfAuIqa7+ZnsVlNhWWgsUNeE5vlJmyi/y1d0Xd+Lj3jdW6IRbuMHOxcjdXNiw
A9hcmhNRtvOamcuDg4Bc9XqhwAXl7Nn/4n0PXhJZn/VETrdU2WDcKyKK9FrmmlMrNCsHCCcp7I5o
2Wl0+zsrJeBgk7Nckhv61bpdW3BUmjVjUOc4jm1HCMnQj8ZaN1WD4f/C6XZ1zAqqqpFGQvhT6l84
8KSn4w92Miy9MUVNUIBpBXi16b1CDyRWZD2AMsaDqdoHq3KZnZJYxgJDxIRZOvQtdfOjDgCzhzuq
Y/ynEd3U4GZMBe35jNOswoGVaAb1PYR/dBPoUd38gOAgSfNh7EQxhs0EI78oSaJtN3RTc/jxWnmC
vcVc3pnJt7PgpcJQg2AIF76lRUhDegDtBZsXvcM23sJU7fYy8OjMksLlSYluwcxJaB8+z2k9jTuV
gsP/GM0wrXyJXHspJGKH2o6wUueltGBtrZMWeH7VYKpxUMRA6fXr8ed7AyBjAnblX7hEUzFqNVOV
7UgOMQmaDmNe07IxmDQUs8ONJWYbYncWiji97SrJB7FMsBNS20SHEb0l1adB+bYxAvS4eX4X1Ljn
XLqqsB68LKucNZFu6fwtMJhkbLNACud2thpQ4GSmNsZN0pr8kvOYMQDU4QS4grXiMM3JeYN72/9I
YQ49YOW2C1t5VaRjAxssinQJNm8UbnYq2g60fi4g0e5A0HQAJJFBCStNk7gH4mAQWwCQ6WHMph8n
/n/mpH+ck3Kq/HT8vlPsQJnqlv/iPfDrqPT19/49KmXoaVII4rXuMvIEovj/o1KGnginbUtQ0RHB
3Cf//V82P/5bl2P+xSwUPCMUwCie7wb/ZCbqBW9qAwAmF6s5K6CoskN6Jj7Iz40BcXnwiXFgOpJk
rC/9mBQ0Q3S8jLqkzXb7xMTQwbUIYrB6ylVLzuQEjbWowIDr+VFHg5QwzzoBHz3HtWYVWlAX1vky
G2hTJ98Qa0yJ1eStFqsugxJwjlJ/HrZV14itzejvMvRjE+5iiMZiTjB4uBqTisy3LOB8lJjW7trE
hlSRURjeMRDy120WYUgyQbfS/pLaZifzHkVFhIRG8d57laou+Jho+HEcbV5wTtU7cKl8Uw1sRDMw
pQXl1DGq5lCgsRjaeyvSA3HHiwJjNRtgO1/H2I693RT6hvhgjlCUt+UQqzYjMNtwnxMznEnpCaew
T851b3Pkr6ZSNtONFD4aVD8m/edKQwYLdjXuXfEdrtYelWVeSgdbk9IMdqIbe3NjJMzEj5az/MmY
wCn/SbU5MWQQHamjjTxFjkygY76OrI5BljUFcPPXVu5ZGD3CSI9MnylpFX+GSBpfj/5cb2GxFSR3
+LNEZxXL4EkPhL1vK2tSWw46fz94GhejSS1nfvvFRTVw5QeZ2a1zM7YPBZXVLYFN9WYisesJIyJA
3GJftqV5SdvGARLumnYMMiTYnjy3JYnxUJpuiKwQLJjGN1f9QKqSMYfR7Uj012PeuPmTmeCw4hcV
ydkM3NZ9mrvfjAqOI7U7hv+hkmTSGOEOvndKsEdoP2duR/ode+MGwm11TMOqPzkRdnKWVdwlRZbf
jgoAHoQNf9BqknvDmrxTV1dHFc4PZEViamSEYffZra3orlwEZ8q202OOpnVrTn15plPvth3jtDWD
2OKxHr1qJQ0r2ceqDr94cS7h5+CGezMyxHuJR8xPsC2YzatwDnSyIvTNOKHs4bdmszJv266Z96hp
NCKT4iEzGvFMwmgTr4WTf0mFZ33wAl4qpqvODg21c4zzcoSFrcpja0/fImToL1rl1jZsCNBYjUnc
v7S622aag8xKJmeVNxP8scS9LvKu2NlEvhJoH0f1oeUIhJpueZdR7ROyJIbgyvKriWp26o8h7PJj
5cwhU/q6e+iY61/bk1sfcru0zxOj6yvmZfpQxo2LqUqC+GBssidZJdkzT7TYKzXY56HWxWGoquYq
R///pYl7QnKiNvZPaWvrG+n240XZA+swF7PGVdQE/t2c9RxxBpKEnWGr9DKYW/s21KaHTzKvxKFQ
bYR4JkjTU+XF9vUQDPj4tnb6keJNkfuJp8hlk4/pZY965IEE3uke4XBzYjYL81ul4TNuEdmHdvT6
MykZ6IrV4GeEmfha7KwyKQkPCaMjDgLTHv1xTDcQBpD0R/e7O7ZyTyszf1SZwOgxJKQrb8pj70aX
DDyrDSY95moKGeQiwDuKsDnPLgmVUWivyIUcvg7VRHGS43BoojRakfBVbyyrG/dtWvk7kZDKpJUn
PzeRO5xNOaW7wpnTtVc5021Wu/IqwYroULeDfQsYOD8Ndaq/wFsYb7kh0bWi/vyo/dmCLTWVG96T
flOXKjtM0Aj3jZN5pLcNdf6IC05BR2DxthiL/YufN19tw+v3OihVhw2yaW+Vp5wVEsz+xrfAZQgd
ggKbCQIZg84V37WAuboyYWmwlGcSA+EkNCofL5OovGnGPrwStYif8Bcp9pqA5Z2yZwofc07NSy/N
zcuwz8Mroy7FLTHPAwcFLpsXdW0V+7BQ14UcIEdavKiA0rGz0U5IdRdNvTqmFP+nps5IUgs8Yq4G
UloHSd6cb7PVVEUF44NSR0jHuvfm0hUoZQzCmaQ3f2HiThIRaattuhq6LDt0cyc/5x6KcSq1E2cJ
EKesxaeMScOx6FwwJXymHqw26+5iAmiu6PiYCw40oyvU4/Kxq4bwSrm+vhy7xnhp6sHkRLOmuyKt
Zbzi7fEvqmmav85GTdgDrYlLHpw7nYy4HPdRZ+ED1bf2SZAQw5RPyg+T63Y3yp2jzexQYNqpSm45
2ZpnLxzqz0Ff+d9nWgwEY30HvSKMv04kIm+ZSuNP2Df4TQXDeSYBaYMxUb8mW5hBZ2h0xjEgmGda
IWMcX8jttAr4FLBZEMwaVIbYiH7Av6vf1j4TWXwt0mjteln+nTQyucMZQ36E306wm1PH5Wc7joN9
BYf2crCi4DwGhCIVSrfHJAwO2KAKhCuC821VOH1x1ePPf50FZXeZWwSoDjjXYY5q9JdRT3WLPZF7
NRU+xJKxGj7iL0G/0iCgWneOoYJVZ0/DLarE4EITWvoNrc/CrRxSjuuQe0yQbW88JInrPcsUw0mV
49S6qju8p5dNGzNGrSNslsygvvbzyr7CQgZTbGIW0AQUs0UGshvsfRKklzUxpWiqQgP2j4VNoqr9
4CUHlEY/Zb8w90KOElfufRDHZJuayr6Y+tBhG5zFDS2zuY6j6nJ5gMz7bGuv+2E9zlW6CTMpLoeg
J1dakLjYJhV+1ISRPPpBPxKVZxQ7KWt3b3hZBS2BNhEEQjAkJrHXqO3mOGuzu/Xd2PnSJy35kVZP
UtswjeG95aIwqcA/dyZdzIMbZYmzLon9vMkjSQSdGFVI4HTlI8HikEU9exFE7cRjJ+r0EkHVZe94
6hT2ItjSZcpvCSmmPan2U3iIeukfYHI1WEF387qK5u6m0UWDv2gjD1kixEFhE7XWbmqsp0mHeh9Z
rf+RWkA8KDvMZvgbtv89KMnNKuvA3UV58+TKwt8iqrm1BTGjfD9UpQhcgu4g2PIIZemz5DQ1rXH0
KtFBq3K8dlHySv0lhWYrUZBE00kMauPWHG/Ys8UsTafblVnu3kTUpjsLR7/z4OVOtpuC1s82NjbT
2VqxCV/Z8SA3nWw/4EpQXsPEcZp1pE1nz3lX7UaHDEH4Q/POSC3/IOoiuIYbTTdt+ukzBZrXMeUO
KEDm6DCgLkVLkSMa8q3Wyo+oQ6w1Kxs6AKEMybp1VOYyjSXfmzYcnoKRT3de26Jmget99MwZFkMu
J94T4EkWR+h/pfBNtpgti31usq0wNqSYJrNUVatemNP9aBbxo5nXxaMjqAHJ99LO2o2kvG7yPjzr
fPHwj93oaPrNUK5i6Iew72pOsBU66WM6jK1GjmNnp6wPQwnfwEoHSsywPpRSxN03u8z8LoR9AYYe
YLIhg4todPMNvWFL1lcibyHJ2ZeO085XoWytDYLfeN2jaTol1aS3JFTET9oLzhkql9gjg2wQ6RUT
BfI3bedU5r71KQV6XMHJLtZknYIpkQ32ZOlRHGfcpVFFJ/ZGDqRZN7Z+aZP5c+obt0GDtVOYjN4G
DjU6IpmaRK1V097E/GOdu8Va0SKc08IqtwXufzwWezfMgbMOSXne2GhGVwQbXo9Oal92rvNsdQ6o
zkioWZznBTKpoF03ZcGNKadwVZRzswpsG7E3ouJTnEh7Vw3BLolROQfpeJ3MjvhgtxBV1oFCu45O
rd1BoyfD1FBw6PLB3uh67gkjLRl14h2g08x+ngFR0S3pZk0S7j6MXP9aeUm+brwKlIXl92JgyQRr
L3qAgegdGiOaT67oTMImi3QzxpOz1kHLMdcl6THFcnw3d71eg6e769kZptUih7qqYM8RM5rN167J
l8uCgijpvqRPaNp+DSL+J2f3txAuRF2Bq9tiGIHpDv3hr41hEjlQ7IcgPWa4IFLCKT86tTpgl3YH
kqPJVZZfMN0JKo5sM//DaObN8GJhCeN+IxBWQOH2XpnJP3elOq1ab9ZNerRU3X7RGX5+TVok1zgr
5nc/ded/w619M7pYLoXNBX8t3e97SkIq08yDmsmlGiGrLe8I4bMV2QLffn+d9yIaLgQEv7joQIVG
WvDrDc3reXYICImPAyYEO0aHztEblNgWVdrfyDZnQDOGiZny0MsXhOh01JOOk2t8s5fmOkr4dL//
SO8fMQNB5lHIQha+wltFyGCio+3pMsAsK30JbW7e29liK+CQn4wQKk7aL2oYec7kIf8wB/8PfvRH
/Ijn/9Nj+hv8qKq+dXX/q9nLAhUBJ710/X//lxGEf0FTYPAMnd62GILxbv7L7CX0/8KXGbJL8Mql
fwWW/gUiOeFfuOHaSMngFDH691kO/yba238tIXxuuGQMuqTx/TOiPV60rOWf5j/EM0GiwFt+WV/4
7L3GSf00brY5Q0tcLs1zZRp1Ioc1uhJjo6wqIufIUs02d+weXaY9Nu1OGfCStl7T20RSFmxkJe8/
POW5u1Rz5IT1StqZ/qh04TgfrJDp3GbqrM9xIOLHkm5vncae+3F0nJ76J+5vNO5S0S6tMyTONQk1
lzFFgbMePRU2ewMp86HtswpxtaLjVe5t0fb2Z2NyovkMm5kK1fFEfzFmoVM92nk0+BcdKeXoTgtv
4gR2Snv4mr2S/0Wn4FbXtAgUbXruyPbIu3ljt6a9Tnx7eMZIeoKrPIylcZnbqbvMkjCC3eU823t8
1EpvbYuqzvHyitJHK5nJW4Q/TdB0mkHPczy3+4qTnbz3nEEcO79P9kJlXwvmulugOyRQJvvXaoQW
us9E+jDndn7joTDODvwR+3LGoaPc9MpODz32zu2qBXnc9pbxQu2kVoHJ0Xhk2sCgoQrtLWE6oUKt
TkYtRDfpbjU0hTvLLNzL8bUN7gffOg6UGbBGdIiZSRn4981ytrU9AqBjG/W2scm6xi3OReeA7BMb
nT3hyJDgzyv8Nb2Zzz1oxpUkRxW3m7pAMegjpBhKsgOZjEVUN/M8nfuhj1Gjx02y9VNP34FxOamJ
WBd2b255WKC2sI1EP2HFNulqA/mICs2JZLYL5ig6OPSiT42253KlO0M/hAVS4FUfT356QBcaFB+w
3B6qx5iN0Te3AzMaZWyJJg3xwFkUomZ3TGK3IhMqK9zUeqEwa2OeHLnjLn6v27Jz1kI2zpV2o4mG
M0I8F6IYhvtIanDkbUPkAus8r6dsnbrt0jxKgCakrvioYQm0WkKdwOlcMW0LEneJVKI8qwz/IVfu
hkb3CDJ56S6p6HrSyM7qK0dqicEt4d2qjE50P7uKyeajYSS3CsNcdHx8wlgr5Pbj/GyZk95BQY12
0Tjfw8bsjpIA7632ZHYhS8M8Nq6T7/pIilOI19oqZxy67QwsTzHtSE8OVCTq7To9G8Wsj6bk1RRe
IR5D4tqrnkJMWrG/ypLeWDvE2O7qyu/7E0VFdmSq97llGnUCA47PRKkNG61L8sBAyKBf0wo2w86h
aMohqG/SxVkplgYQBJ4mCTV48s3V8slXsPZD2KuAZCbFIudnsMYVftqEwxxfkOiLTWs6N3tJOkGf
GjRxdWqtoKlGa6fNrBs+fXbG2APDkwii6BGB0PCtKZp5ExCSvfN52Q4SOXvuM2CpYt0faimP1eTe
S7u4y4P0QlsRc83BBCvRDymYSm124cmPp7suTI8MusUmMOdtnHH3Y3K1gtF57KTcBzPuRcT0rkJ3
ULu2KfrtGGk88iLng2cj+yAiudtYZfGtcMwWV4WJzplI9vvUwAYV/4h12BORLJElqDkNLp0GzWZW
AjOZ+ImssJZ1bs0B94NStfg5hOPE2mpwZeR5eHvmZvQ1yLAPQVt8AUNCZkKQ5sljuzwNLYxrsrGy
qyTss8MAL2fDW2HdUhPfYn21NQK+lK6rKxU42Uux7Gb5EPmUz1lnnJtGOHepkN6pbvpkzQNjJIaZ
67MvkyfT6BiHCfU96UvrEPsdI+7/x96Z7ciNpFn6XeaeCe4LMDMXJH13jz0Uyw0REZK4L2akcXv6
+VxZWTWZmK6eArovpjFA3ghKSREe7sbfzn/Od3JUVLKFxN8xvh/VklubnmP9fqAcPkxXNziUBRQL
V94To9C3HBP+qS20yQOJ4w4vnCsqNkcvGcnMD8VNYaoxEkM57HR+UFu9FQpHtJM9WPMcXOSsk47R
htgu6rc+ZXrH0n27zDWXapGFc9F51AX1DwA8OF2yLEyUXmwLq7T48lr7I7Pzm9LKeDoICs1Kg/6r
YoDFVbpbs16TR+LVl04TMprpnX/mMv3spEEOhWf86Nfg1U3Ng6lQPDpDdaC/qznMzGkLEv7QusUO
xk7CqyjsG26BYsdl9qtxFmfjIPPu9cF86mj/4Q1c4oQFGzCeHDHpN5lhPaigO1d99g0dgQRmtW70
1l5CTtqNqwXv0Jyw7ttOVF7P0k7z7/ze2vV5MT/M/OjqkBCliDhG/fcySY3XigbQWFoeHzWNS5Pp
jRdvGTejKI+4K4atMwrzJN3CD8XY5cQugjaLyqXyd9Ws1kPWDnuIm8cxT8rdUDGzIp52XD21LQ+z
KlqTwAv9CZGPy5Kyv2yNnxfMJc2/Qfmw77PaJh3tSXGpFFLDMo3tpiuc7LObwWRNpjrPueCZMFXP
hj0SWG4vwbjyYC2CYGPK4XHERydyr/4a52Yf+Mtr4ZXVZuT7IXjSlhGB+vw0LtbBkLWxtbOExrrU
cVakPci1kHBEFyu2+Ccnd1KQINYS9iq13pJWdZCrjLIJNcz93cYvOZlGkEB3qTayjmhl5kYDz7Uu
B0i9tE6B4mug2KhOnU2IV6SETJbfSs/DxNKeM226Pp6nNG7dAPIFypgOjZuwT3Orp91ITd5S2WkO
naJQD02h+YegL9fjPFrP9qx3n/DktXSf1GRrtg4MjD60YEjI0Gb7BoGMru4N6uxXrY13Rubl0WBP
w0PvNHdTo2kYEGhKB2J1W875Sy8tuVWwQI5idV/8HmTvnJdHoErDBuPbGJtNJd45Xu39ZCzJR7Ea
ckOOTh4sypw2RTtmO7dyIaT5lAnWpc03249vAeLZptF97UJDe/mtC4YpRO3zf7p0rsSKGEjoZFb1
0fre8uhNGkEk5b9ZpcON2a+9b5635rGWuHpEFLx4atJGJ4+D+S6A4hFa1tzGs339EPEDKyBWWeVW
kJ/gc82Xl7IB39TF906Wn4uueQ9B0IwvVj9udJIcN5VeOvECKpisU2fUMB/oocBUIe2w02V16te1
3RdK2cwITXoxzGo/lAmoG3LUGwyy7QPhGnRf08/UPdX0/n71XPGircGe5uP5aexBsxpBHuQRYJX8
3AzDd1H6X5zOSIBEXmM8AOo5L4yT21jBroOtETtcsTZJ5/KAwJwRD6Y1RpljYt9BUzZJ6lAIQNWU
OBdGD99r6JdzbSPfTa0xx14mvqqUNjc1V7lx13Wj8cgB2RM4VFbloyJPWbWzm5RcDjF+Hl691rwJ
rO+n1F2cLfjA/Js+wXaJWh8KW6jZi/VYZ5bxiSHH/bTzJgvFOqSozxmsFmyXG3xTwNNo0iIr5zMe
1+PRU6sGT0SPG8u8TbioWHxuG6mSY0bUo2byiDJElTQDrmzgaztJMjZb1l3pY6AxiCJTVkFUN+M3
GawH15y+Y4N2d6KDd1/jt94oyLOEm1r4PbODemPrO35qkIhsVgM4IeKqbYtwttX7ONhDZK6dCpsu
sWKnahOWdoLnX9nugTt1EKYAEJGTrPYWQZUwk8V4bPQJXpN1U2SFRcyM1lz4kP4pz2piqAN+5dIL
iClm24ro+QM0W3unG5+qyhiYyNNQHJo841qqQ4A/UFhsKwbMRk+FI5HlCqQSd2k2cIr2a8P7rpbs
YTBmG1HL1jnK7TEmnyY4TtjvEsAdkb/Q89Yye2elfHYZ8Le6z0tcB93zDOlqQ4khyTIwiRNkupi2
IkKYM6Mh2qZd0bnd8Uys2kPb2g8B4aQdy7SvqlHPpLKcW81d74eaewpQomU7k6ONZDfEnQ3txeoc
edGALW3lyq4b03YfDlVdP89DjwHHLHjUQSbC3Cy10GrJFmUY8kOzaHFm1eszWwESdeT8orxNcuRO
IzZmb2WDzLt8rlz2SZReuLOfPMNIO4tM2TfSDoZIieYnw2/PRr3fQLJro0wrTX6kI1HZPgM2repn
aRd5XNkqZcfcBOioDDum8Kn21orqUqYcLstU1ttAZ53m+smn3ku6E+g+3WXsUe7FQpQ26F0jglfF
1GN0wa3eFTfNvKgbU2+juhX0lfby6rnRlxuzCI4aagmNSpCPvHEkwBF405nUwPeW+0ZlaG+mv37A
pNl5Rq9YePIYNouSZNZ6SPxy3JBqBPn3U/MF5B63189GX3R7Uco7ylVPzZxxPGYCZN+Y69C8uN4S
xrR21jDuzBZR1SqKk29Qw8pK/qiX/rPjZQCf8/Vj9tRXotLPti15/7TWvRouXpuwt16HkOtU+q5p
Js16dnUY8nWNUss7gzd99dlLyiBodyUPx9BM/e4mScwi1BrdONt2d19QmxJpfaFHg1r7PESC12/K
pJ0Yz7Q75YrRD8t6XnkkFAnfLk8CQXSly7b0PvQHyTv4fZHZD6uceI8k0xJmFkSqcLIr2iAyp36r
2oLakTw3aqq1TITfubUqBrxWerGZyeZ+Ipa7H7UZEF7hlgiqWop6a0o9i9qS0IA5GcQ8Mc9xyenE
86SgFY1jNh6YqstD4GXNzg4ae9sta3qawHdtZaOeFrmSyG+D28BXxV2Ta8ZPJ+/Vac1y99hZvtyb
1VIeVYsi50CkerIblp++ND+4wxeXsrG54Kf67bqmYzT2bXq2cHxFMGWdC5ZDeyNWunGsdiZyNnJb
Gj1b2w64YmPJ5iMBj7cbG8uOU3KnYS0w0OT9kMZoGxr2aPqybWoR3a6wNmZWJbcuMXNQ08unX2Pj
rE2P0HfFK8ZQe2kUjQrgMQ50zdBoNI03xDcZK/qMIHMZvAe6nsfC98gN1xm7t45Fjs1cGU8lf30f
TNjRuGTBTuXtimcDtDUlIbMZ4cEttlmrVwfmxoNXNyT9q3rcXlHVG07zhR+902xYXu0KKmS4TPkP
qoBVxlUYxcWai7exDAImaVsvLzyqeQpN3BZulj44QdL3WZYXdmwmnhNS7RppoHLD1jDFyVt6HftC
le/70jYiCd2TLUWvn9ihDBg5rJ9ihYRCjA8cVvZqrvkNlMVkM69pfVdIfoxYjogulObGqKop0kgl
wt3Mh7iEB3Ca7OIuNwnHlm19SV3vW+sH/Y75WmDi4O3fz/O2MfQdJc8jOyKHuwwtNltV4kjVCP4S
nB1+rG1HEnW4LPg/2XAkOCQtMuWCe5ZpNWzm6iachoxvr0KusfqIbDqnsqMne4j18ATKzmFoWY4T
n9RIXdH5uho4I0FV0S05fo5ewTrEgdkq7maS++BBF5OFFs6abvgGBr7Z2mrecNXinYxLNBrGfgr5
NOg3q6HMHYsIZJSVhy6eQVL/Bp4LdsOF2qyjW0ZCGE3ARWdtXoStIZtM04T3CI8iZ+cDnOWF72gc
NqU7cfPypyiVXAcHwFlgNlmgGlxSk3w6Zj7+R8duPpuhDe6LVOMH6Ts7MQnYk7O1PpPIufPWYIjn
zjBjq9e3Q0+3ly1lAcK+dbTYrbwl5IJTPMG5+eEb4qZfzVPpux+Y4XBVfgxGvYPt+FOOrGp0P1/w
LK1F1NdBLIomMoquiFcx/uwG/FCVVr5nQss24modZVkflSaUu2r10UrWIkjjpkELyAyMOpxalDYU
dzLjgI56Jd056nTbu63VaB41ZvqOWDaloNPIpXwUi+R/4kkOMKEmP9wJ3GpzAypy8MiFuKeuNk5S
dyKY1DCO57JSW1QcElyVcsJyNTxgeMYi1JlEgtzZvVkBU3RtecgrgYGWU40tUm9Ip2Y0FhmZcCby
4UkDo8ra0yctvJWsFmVkYdFuTy53hIXjw1T5toDSJcwQc9PiJB2ag9IW/axAqHz25eyVwzkx2I9J
Ff4Sof+j9frdj/bmo/7R//frX/zFcME5lw3/88+/7H//NS3NV/X7T7/Y/OKb36sfcnn4ARuTP/p7
n/P1//y//c2/UdL/XSWe8MU/V+J79HH5Vxvnn4V4CJ0BUA54UVe/5h8qvPObR1/E78iaP0yctv6b
y12QtdYVogYyjH/8D1On+xsZXxOrHv2DPlEa+18xdbJy/6v8zi7nGoBjGifU6/w1mympBBcKoudx
dXSmzKpK3XEIbYANfABde3zT09oDguG0Dzn90DdXxTyEXKYbUROoYmN4uf5YDOW6bKQ5l7fANOFj
uhop/wD25Rzk1nFolIHMmHcidnyyXWyoApuHAPCS7ZI52Wmspvasp6wKwtaszh0mxjuvtfxdrQfZ
LvESb2eX+EmitNaSuGepuFvzTB5YDbgX1V+PWtrutchSZCfgh/rmyZvb6b2s3YXtNciFyMrUuCu0
6+TQtMkDBU72BGdkmg9K/yzLtf1AFqDjvrQSXBqzPzBAkkqYWAVsYVS7t1My++QZ3IBiKRjw+oF7
r70vpal9wRkTP70uD26togH7mtTyRzqbiYiyujPu8qxTu8Gy5IPd29MRYqlOgIH9bB1ZhQl8tuWG
6sDAQG20uEeBFrlJ9SY99d2qfeF1k7g+uhYL/iqaw5KL1xEL5EMxXXEbmT8+Z90wPAJ9nbliaKv8
vHJMXjkVSkx8DjMnzsJCIWUFROj8hpAjUZXQ1HM8O05QekzuhvwQZDTgg9vTC/tWniqqqT6rfBj2
wZoPWwMv1Neqq+qc6/JWW1PnWMqhO8pkXU9dUtG84nj91pv93owl9w7wrIsyIU2aafnKrRdBjVdJ
8bfRloOh1apOi+ElkQRCyzc6BzxkjUSdjdzR9oWjZ7tZJNUTCeXspRxytuT4cy1G+LltNzU2LwMh
gHwamtm1qjznvYdkbauLsoHSU8+qW2VIWWWyzVbWlFWKSB9NfZNhIbCwVUB1mX7mCISMjvM1xNdU
BCG6Imvucngsoc114JzKdo2ddVGwrv360g0Q501WULi56gldCl2N5xRelPRbgonQxZuU2p9inuwO
/6XD3F9xE2o72o/o4iEzwdDHHOY3xg00iuA+TZYsmnxt02U1F/tljF3p3ORVMH41nlUedIl8BFhe
y+KxVwt39Ww+gdt0e7IGQ/MctEXyqtVuqh1R5kWxCRrP+I4O2Ksw0yf1MK5gxzfjUhpvA6Zphjq4
wPeGasS7JF4TBd1kfJSIPYysy7A89NAt/L3NcN6H0scXkpsARoPawhEIhDvDJ5UY1jdr1LOTgHH0
ycBPvR2e5CWNPInps0sb/73wdO9SOvOi46+l4XBFpUS7Y9nETgytsooxdbVgvJv6gzBJ8Iz0/6np
Uxe7nbQuhnKXH04nWXH14ImbTeInzWuRMmJATC94sqKJybfB44oHsLXoDn7SDjHCFju3ARf7OTNn
7qyDvMeFDD1f5HyeeQrDGGeXvvFJOkWMzPjDxmsHtN3lsY0CvlmnQRzL1vCOjt7DEbIyZE2Jsr1r
leJEQwrxIi2gyHas7PzBHDVn1+Z6OcdaMCT2xvak/mbSGMY2jMN0NPVuiYKmzgtcZl11SBdL3CCG
kaiiugW4qp/bvLBeXbyUeSEWpjaUbg6zRB2SdEZ29rWpe8eqDbjCJrq4FzqoB3KZS39rw/H9ah0P
sb83ihEX2qJxuKxZELZ4rMA22vZIeXEm3t1pmX6IKpveFrsxLhY2qnozTL2/hJazyCQKEkvgagmS
MvZN0M9uNtF5aUK6jgy9e0zLvosxVEwIvZICLRAmsdt4R7tbhnikn+4+yPoKg0qeHIqSY7M1bLGb
9foJy5za9RL/TY67AO1CQimBhLM0LC1GdwN+YP2+QqmhMsBwBZ1vCsN1m4GLJYtd3M66UY3qZFfC
pSHVllOXv6wauL/9gjWn1F/9pUTnRqghHzC8KjbBxW0yYxQ2g8K9NQooQatRyQe3rvQHaMDpHcfi
jCmnXA8Yar4xpzYPgsTqgzL6xAz1nNqACR7Dq0XaCqEIZ/QxI8X2zW/c602A4qgHP++aO13N9R0c
NiySae1cXeo2AUGWKdyxkUDZr3Fs87QDcbjkN9BhFWKkB0XZ6uv6pgh0vly3pOOxr7iE9WT/+KgT
5QgN2btnIFTuLes58+I4TcItbh2SR9uX7qHIy+mJWc4nJzYyHVurttw2Wqrq3aCJlnjfktwEbdc9
snHyDinf+BfC/HqYFuns4Nqp7ZyI9R2L3EwdNGDNfWpU0JHtBUnFGNRGDLRXl+g/Y6xyYz3RxuQd
shxXZD0Vd6JSgIOEad0mLYtbDtkyeZjW5Lq1MFmqtGkbUXXr8VlT7V0KG2p3fT2fZDsb56BY8afb
mrcrhNRu6QEYudCaE6v1YM2+JwMILSjgaANSzOD0HH1YjgtbqXuo/tMuWILgMFIR8U0mYMtx2Y97
Pk8uMGrVSgQqjz1CP6VghNZl0WOW9xm3WSsQ95Ol16xQCyuIoFYZG/iU+r4QlX3LTTO5rLRaHHoe
jITB6DGiTuZLb8EVG71ltiFds+I1R9J716ekPPSt1u3ILGs+iwyOGt5+GQ9pu7KcK8PY2+ZjUd6x
CZneO8+b4pKCzjezzX3o9A2fvOx6aAIzMfPdOk3OupHSNNvHZgleIYddiwIymm+g9AhlRHrjmxmL
hSl4y7WkfCTA24s7VxIt2lse3LNwdd3SAVFmCP1suug5iMdGo4twGbK8u+7reeVbc10epUjjGU7t
srUy19vSzOFFGaipJCrS6X41THagA9079V4NWvbqdJaTf5guH/EISJjubOTEZhtZ3r1eQy6GMWOi
27VpmevqyFvWlGyFRvox6JFN1jfG3vmFtW3zVYyz+S3AE/AEPr47gmF7Eo23bGpL1AdP9NSVq5G4
ZTs/uNX6xgH4086zj2Jw3zw1qU9wPUwQtsSn0TvqzaMReO96fnUnjGoz2bV25odDnFF29L8QKv1p
rc6IbbITkE4n1HjoSiqv9hJX3r3lTOUSIeUjTXWSpcST7yq5of5jvc+wsl47Pyan1v5z7kXQM2Xb
tz+HP9+Eft1u/nFN+n/q9uT5QDz/CS+0bWi0/IuL6def+ZuLiQDcbwS0XXSkK32IFPzf70/ckn7T
YWvoEEENGBJXf9E/XEy6rvNbIBRYK+BM/Pstyqbo6krt9bhdwYsB0fSv3KJsiyKuP5mYIJVSE8p/
FsAnn7UXv/+/mZg61CUzYZi79VBpGVK0GhEPbIATOQL+7N4DbtggF6UZPQu51V1Ss9IisPLZ9z5h
f04KrDa7CFqhmA/ZKlCKiA+4X6sEKl43uW+zSumWc4s2XL3kqy3Obb/q3wsrnYPQUCXodx2Y23Id
gkZrl2tu+4zDwsMJJIJxPLLKkdNF4jTdZGSUGZtQM3HPuOWlw+4YGSoZQvS6s66WLg8hQqaIKM1q
xigc7yOTPKd0hm41zsRalsI3fgCSQML41TgY+BgPNyToEMZsN8svVH5OB8z63l6TSh7Gti4QIPJm
vh+FtjMpN4hbM3iZmtnaZVo1sPZI2+tXxW7zZXY4DlhRsXcFFZgFBpGm64LRMBAojWSIVVsVLElg
NTg8Yhssj5i1ZR+tHI8rqrjLJiDUV8XVy8wdmlbW/q7vpsI9TYbnfPGKLKeyD4pEPq0uHZmA/XrN
PnkyncsNRY0hAEV37nbSB928MWdzurSFXeVXsj6xAUNvtqzH69GIJjvLBmtfkNSAF4EJoRuVdyJE
B8ZsjQymV5MgXVaqgkc8/YuQ1A5GjVVgJLsQFJhEeOIC5fgVZfe8Lu5M3MmjZRoPfQ8llOWONn9n
qu+KnwE7vp80JJLcuDEbCpWNR+pFjC0H/pU5QNrde+0m+G9kd4LxPOFsProsm3mhZJnQ/Fip4pCj
fFsbWZX3DNZyo9NqwvKunG77hWW3nucFb0uk/3iBsQxB1KCQtyhp3Ej1dbvmebkr2+zWyGFLD66y
c/ZZlRnnAbmGqBJDevR9xvLItni1I7Pwkz1pNzTDylqcA8Wrcsv52n+0Zld9mYMwLIzKvYtSL64h
OT/xWVANhcRh0wfGsadtILSttMKXzWJ0bzfqPSvscYjW1nbuNF5Bh0tYl1LjbeuntLDrLTY9bTda
NjYv/rkLEcVuZ6zGfN+0g3Hd9DBV2kbiIZL5kwpLUy9PV4cFQikxS6ZctzmMk841bEgKBqKhss9g
FdYjUxhKZ6ETHlE8maSFe0zHMqCq9MbNECViZbtnQFtwTecyeWcmCOiFX0dulZa9KUXZHJXhdc/g
Hm6cxnPur+/sW8KaeowigCVMGHRicKHkoT1EPts2YkHsNXgFOv1nayz6beuU6Wva5YDyhA1bcSyr
fV8hSS65m+6KYix3gLaSENNC/92cQFl0rgweU+rIQhey79kvvW+rqd82VoHhjlX6Gdq+g2NacOsu
+unFETQ50aoyTxgrLPOtdmhxIvC0tniMK916cE1bEXLrrZ+a57P8HHg1tuVaDAc1VF/AbAIcicQT
Y00tIgjL0bUfO2uiOQXrSPtl+0v6xGo21QkBS+eTXWO+azDS8Xd02oFsIShIeMKhUGN1mHQsCCV9
gJFfFMUGuifNfk3q72fHpWata9g2KZelBB01Bm90NeQnI8jUE1kZdF9en6d+Fve8rVnPm8s5oNAq
csok2Gte1vmY/IV39KUGV5FaYv/77DbZXVD5+X5M2uY72lYQVzqjT9gRlHc3S2vTDqIbh8QtHgZ6
Kw74Uue45N39aGhtV4fGtJh4OqwkmgaUbh2dYpkdvG+eJ/KbAtBRSFDMem+rlEZB+j3ieTLsIoZ0
57w5/hTEltGtDy3CWcR1cnph5YmP3irai1l1KB2jN39pc4MDx7SGnylrNAIQYt20VdaD/TCtVxOr
2e1qIEeNs7/eLY3Tbo0Kt6vJ2uSUaJP+SGZlLSOiMKXYtm2fbvpW6B/AIGRsz6p9KGytHTDbZJhT
YVSENsGOn+xS9H0zNt6bxY1Ai1feWpuVIyfKhmV0Q5qLprhpOfn9CdnD80f3Yoo1jfhEWqRVDPMZ
ylB38icnO7aB7BjeWKfQ4MZFcAmy5QdlJMOjg/+oiISZZHGvL5TAZAbb5WQGTmsY5ERWuSwqApPx
o67xh2H7D7jFmu0Fw1YRaZaQZ2i7033laRsCcMFFYPKjdWvJs+RguVp5yXRDxGyViveqH+kfpLXw
4nU+xsfJ6LE5uFnwYAczUqFP6rCdk5xUWWJP0Zjl+q0cu/KlJn/2kvqNvGPZlnzryiQ/qRn4Z0bq
+tmQ9rLJ9LbYLYjvm2QZ2IFSFQ0ume+WcBlxnuHQVOuIq81Tz7ZNA0CY230Ta4TbItexW67GmX4n
SHJbGw9949hMGgpoXU7LyUE7LKNc0lbkt7bF6zhMr/bM1swZsfRhYcPfiittPRq54X6Z/P1a1CZN
fgeBb2IXoQcvy+rgI7NXHvR+g7AX9mlPeUteumcPYsFT4o0YUTUYTSVORISK2J/g7YtWbolBgyD9
T1ka/NcbjsFU/dPh+ObHp/zoyz9Px7//ob9Nx4Hzm2UAlsPi/3di/t+2C78GZ4eZ2fWx7F/N+n8f
ji32CAC4fJf1g+f/iaWv/yvDMPbRvwzDxDSZNW0L7cPinWr/ZRiuLKUhQWTj2aIxdczQ1Lnd8i6y
qJBamjNca3shOw3WMCNyeNUxyquk4VzFjf4qc1S1j+LR8OVf5FUGMa+CyPxLGxmuMon5SzExLYmH
cM3Vq30VVOQvbWW8yizB4Oc35lV6KX+pMECVzE0HNy/CQGndDFe5BlaN2OqjX6MH6c3dcJV1KN9C
4YHkXn7DMD4dr3xYFc5XMUgXdHspPdNAEvlt8FBlfv0gzYGYPkJSD1gdjwfikiuc9QHNSj5cYcVb
gpCoOMkwb7TJosmIwlScCVZJwsCYN3Zm45POQQc8KfyXH55X04HWtwkG8BV4jeApfgc1MXsRdamW
iAOli610NLdB5jH9OSJ7cGa32Iy6PfJZ1Zv5TEkjT3nRP5MYAwjDAIrL02aijHSrW5+aQZWRbsyf
5Tzj3rHGkkNAG/OzyBv2Nk3n9O8w9RkBBD/D54oCjRt/GrOtNmTrUdZkT8KMmT+uRt+7snIweRUU
+d2ZAYW9WpXe4iEotgQmSnIB1OT1UC33+tQyTmSNOjeakWNSrV2apMF2P3IyKipMgzIakPFufcxP
+4Vw1cUT+nTmQFz2BKSsD4ge7REb3/Do+mY1cwxq5aYxO7yiMiNNUHMkXeDs6FtheFoM47e51wbd
ehwWe3gj41L9XAjSPZmjymkEmZvbune0Gyv3wB6jxPFaIdUSbgo4cv361ZL5uDX8rokbzmpYGCWA
N93RiCbIGYW9728J4sK6moc5CqwxFyF9vimpbDASX9ja2SsIaaBZaKsFrn3GDbaxmS7um37UWZAF
YoAYWtOAqrcYKOALYvqyP0Zz9E+/YLfEc7obWxpppBqdDbq5Qmvv03k7GxodyCPD77lbITBVaefv
eYRSY9ikxZ3eEarMy3S9LckHd2HhJNoXDiC/DpO0N4JQTC5WY+Jt6tTkrsdqNMuOOffKEOp6EV9x
Qa+Yb/QXORfz2Q1KfZPZvbrkXsdepO3EeC+1dH0TFZcVYpXdfOqcPH0KCHPf+jBLuDalu3H02KTA
00Yl525YOtZAJHhc2ZIbVCCyNBFQlTKQ9rHbD16JatdobOR8KgmxNSUHE8/mwVl4OId43LEBMQFw
y3VlUn/jGOmYa8BQNKnQN8j+zibXOjoAM4NUKEQK9CRE/40kJnNbp3V6KzPbjF3hWu8V+xWAaPjY
Xvok80jY+mp5REKz0qhrKm2zFka2Z76sj2pF+Qpr2gyTaNSEM24bkB5Q3i1M95rTlPWNhgHqm2c0
grZct026yBYi4STJSWmvdfudhkr9OqPW88VavZqnfOnkJcD+UfuWjj3dPoXhBAmSQToDtDQKJNmi
oRlwRmHDjE3n4D2FasaL7JNGRTgxZCe2lduyrr0YbHVn2C5WWhMP3DKZpHUQpdPisqqcddXrjwkW
kcV9Tr26Gx6G6xaU3AIM2+a4diZhl2igqW/uYns0y+lRFnPqf9kp98WGWFKlT85zDRFKeBu/w8u3
1ZQaiu8LModRQncxpOTBhfLzH20e+K83B1i6xdP53xbJbn6MH9//PAX8/kf+0MgMNDLL5rGrM1Gw
0v9H0s+44kP/EMVMnvvA0D3uaQ6IR4Ph4w9rgcNvOS49wj4y2q+R4A9Lxd/CsbgxfrdY/B/CsvCp
/jIHsE25/jPk+mCZklr+ayx4sOexkZ118ZLe+7ZMtsNtydAQ9ddKj5esFgIHUHt0jUAY2LwETuwV
gzgUw2qnzF6cnURX5ivVJ+VNyyqVnSNmd6JUneDYUAzZbCLt8XUo6WYd0oXzpIOgGwWjz+OwGwoc
Rm7WjDs1LcaDsnqa28dkvF0lda2s1prr/X+VHlE7uAjbHBP03pMFPh1Zjir02G7t3IAvMewyHmhR
mgKEi7WFTm17WTx3m82wm/bEeFcV02KhfxYKWkKIT7D8LjxN3OapM9b4qOr5Nkm4Z4VUM/C9110N
4YhaktI7tIu0kVYMheDEZ5XftXqM8EcwzwugJEcsBwo/CA/U9TIDnuILBMSZrBqBCVHX1r2JZ/M+
sIv0YS3K8VZQDtsV+O1ikKYM90nfYnyYpLevg4pitsJuaaLLeW7dMd2U3DhsSd7pYpXm89B1g7d2
0Jz0dhD7xHBytasTE3fojjh3SQeihAmtx9R0yEaPysafbyyaFRoj4gqoHezeaBWX5VSQfShc22+a
cpP7FKxz2HaVTS/DWIKjlGipZIScPBnnm1KMdkBjRZXLgAQ7Tuktxx7lgcrC35EStskKSh2NRdty
Kzf6KXJ6YN+8mGr0BppxtTGLeQ64XrvX+8lITqbEIhkLux+vbxxv3VOQ6YAVmosJuEHtTtV4HAal
Ov3GWOpisEg79j2N7HVYTiaJ0dcUQdNc3zhcl0Z+HyZa3DFg0UNSJff//8D75cxicPjxP/7bx/c6
b2KsqjL/Gv5EuQPmYvyzA+8Wk0z75w6x3//I3w889zdQ4ZiCYGPApLuWXf5x7flf7J1Hk9xWmkX/
ysTswYB5eA9YzCaB9OUdzQZRZJHw9sH/+jlJSd0iWy2NZt07RYhVWZlAPnzm3nNt8Q4LPZhheiIS
vC4d1m/nn3yHfAU7Bd0J/cl3dN6v55+w3vkg1gmL8C4AXGn6f6cPApb90/mHk8GFume7rC5cPM4/
MZxzPRDPNPjpXZb72JFQ6F0UVl2cy1s/aoS4F3DH9b4uTOgRUeSz99hMYyoh4jE+n2/a718SxeBw
o9ku985D8ss3yfVGIzcDmeMpaMYqP8QrHoW7vmjNt9JsJnPaKM3SIOisxEPJP1g12cJ1YufeuK99
EW/LpM1OZVZZ35y4gijJRtH7bNiXeBxKh5PKRUtOTEyz0qvigbFUtI9XtDAO6ieWtmmN3seRw7Bp
7a7MN4BhOtiRjjCelWl89jh1caWyAsHIohiOQlRCZJ6R0C7Soxrd4dPECmArqFXlpqtk8tCxkGfe
U8/L3TjgCWMQPpXd1ml4xxtvWHtvqyk4AaQmPAUiEr7G7+SRSX5Op7F/1qNMshsXX24Ib1Hdpp2J
vmthLk/SOGaWoFfJxcHnzz67drNP8Re5fV+FXInlQ7TUuLhMn0N/maP4EVR55G90DV8zWPjzj6mM
kvM6zYT6pqnl7iWGq2NcOePWx1Vb0VFlTIJVL1HeKvY77+HTknbNIEsHnhrLk6Erk+RwlxEbNpfV
A08xqQGD1kUnArSNvlNhZVjDzNWawCH0rx97Bqjyjndi43fKx3IOwX7OIatWRNpmR8g8DvVvqivE
NonT/KBTMeym2CE7qk0HtiSJum9XMROpRiptaBP2dZ/LsjsxxURaXLbWveH6E3yaUp4iAX1x03Wu
fJtYYYUzX5obpIMoe5OlLhOGQIvvWbu2MporprfZcm1Wg6mak52LyWsCn5gMD5AQAcS4teAyNnci
b5P6uKKtFRvToT2qNjh9JLm+GKKvWKTD79sA8fM8HhkMFERYohZw7geNq3ezWqN6LJsKiowy8OO/
FN2oWhoH5uUL3H6sO2YCfAUvp9KhhF9Dh1hHnX8lG/ZqZYtqhnQblatN4S1siEe6FB1EEFtutIFf
d6wgMsqoml7t8iLrzfU0bBfw6stxjtElYjmwK7iAhTQTnOOFXZNiLjCI9aCs2P2ssdEfIAmpXRWn
KajZxcLK1I5Yz2q6FL7ZkYeRxGkWZOY8tYcpaKJmHK9WhhZtaOMECuqEqxk242WZZFZGt24yo/KZ
I1RmqoOuHEp1Dd94uoFIZu5hggxhAm6SWQAiijHIGFuGhaFSeGp1MfJ8jIqEVCdTEv5beNMHm3HC
vkcuGJ+EqR8QlGTrPVHhX/ClVXyn2BNSCTFPdG/62tHrrm+Tst/Fw1J/mFE5io1H1vfTunp2TfBe
01W4mqk16HMxsB04iZZHAZGxPtquhOWcFgWqxMLEhHcEKOAcnbrpvjG5fHYH6V3BNdDr45jbxL5N
+SX5r4uWOfQawzo7GtDNys7lXpDcCpBT+Fm5zWJOM3dAL5EvbbZfZ8c7YX1E1ulNxjxffSdGK2JW
oVbj7Nt7XqS3hRVHBtapwqp3cbNmob0K596gdxt3zpAUofQz+1xLbEJEA5E7ZqTNJcvuQiemp05D
k7w8rnMu4uxz16rsNTN749npivGjNuex23a1EHzXqHBDI1udbWlJoz92cSwC5l8Yo9kIxd2ZfyCw
9hgNGHXXls0Sb6S3lsmJhaNrk3QhlNuYmwxjJ0HpoKEDW0sTdaLsYnZgYzMeMBA79TZiWoKeqHbL
QVzXVTOwu2DI8QRf23mhcHlPjjDLxF9S/fzKtA/Sm9S9hEYQxj1J8L2dtEfFJtHcVmsPSsZwUcXW
M8lwVaTFTVHild6UnSqt66mr62tCvXEhe23tfGj7+UOM0sPf9DJdMSSkZKYF42j2mpY+m4drClok
jYulH2DDYgNjCTDH99YMX5/ACAETYDmUDhQ9JkLCiEgrapHCejfCy63df+qp/1M95dDR/Vk9dXMB
BP9X+Jr/DIz55Qd/GyZLKqfLGJmpGvwX+9If/lZVXVQYyCh8kzAY5BmXDvO3qsqndTQlxx+addM1
fw+Mcd9dwC4okUz7FzH736mqhOL1fye1EGizLpQpnP020w1hOZfp8++kFtR7jZazsq9W0xXxuk91
vPQRcgJzU4KBMXrA7E1J/7MZOdfaDZyb9aNhF/j67NQ6aMjYV/REnPStUe7ipa1RHa36uo6rAyrC
4eS15EGCNZLneqiMR7DzTVBXsXHuU+8iDSjl48hU5jnzkOBuBvADe6tp602pWalK1vbkGq7Wzkbj
BKZwjBykbgx4+LvZDrnxIU+Ta+nwGLZ9ZMJJG91Pa3vL8zYkdMu86DysQ6sbZ+MxW4bKL0+WiACM
5j5Hf/s2uBZYtazRPGS7LOicarmGrIpUHUTwPJpfEgPfNeG1xpbAe2u3mOu6Z9pGFRDbezrJ6r2/
jNlWN3kawsnZwlW97fJFbIkkACJr986uUKWHwwnRqVNKXr9kt8onJcK+8vzDoof0AR5GHZaWtR6a
3PaDiVqJfSznFev7227xzaDFnL5l0mRt0D6Sbm02Djsx1wnjlG30xMQKOHShT3mqrhPLjy75dg++
WU7bHr2/Xw6HRtCuReAxN4sPKBohgIl5yiQdO7MC/FcvYGSXYGRDv2U12oc9a9ewWIY46FxDbklk
/FxqFqrzXJ4aao1z06ULFJ15W68Kyl/R7ECHVCF+AhzK7gU348qDD3miX9Dke7kNqGCNjJfFSeuN
g9yFPSlbY2fADmYLfM8GbNSjTbb8Eypk9gCWN4YI/pCEzpaLyt1YQj2bAlwxnAfXi/ec8egzUKhs
fSv71MyNOLdY6ciSwEDrOm04IJalLIz3iTOojd/imSiYSeZZ+1Rr+eLN61VmT2oTs1ffGVVqbi1z
TfaqKV9XUmkysvn2lyoILekEBdPPjFNr+18FpM+wh8wTck88FWw55cQt4XXxPSLyejfEKOJshhNw
SnuwPlQyQhcmtEn32NqZ9WkRqxXknT7PRv55XcS8nROv2WZpthzcKi6DdcW+hxgEc2+VtaGKG8IB
VrQCAmZwAFKmDXOr+2DovoShMkcIiDUGK/Im9pbHFaxhju8kc4Vd5GTPnS3j68okvdHxPse+Nsmm
UW3gNtJ4IqwAlS0PSxGqIk0fyhHUC1mCPEdz8N74MLonViFeCB09f1jxO4Var9e0qMUOMcu0ZbUs
d2s+lKGL0WZbzfgBetswUf530DKYUW/RjScXfI6NkcuhnlOZPFo2SmkCMseDbcegf0f7rA1zCA07
aZ6hXfIperjKbUIDAhn7E+59kJWmW8NecjPzGb8IvGvDknxzWyqtpFGBP6wW2t68eswhS4CwHMyT
1evJ3fgSIVUwGXkC7wqMzdxDgMLYmW+dBc4lf+pwpYzK4R8aVxUZEnscjjeGyD+n9EKsZi6u15bx
9kC3GKqVz7NZtXtQ4LCRoJnf5ighVmsi1OiyH9tksn/ESHccqlGePOrwi9ryQUZZu51MKpCEIhK6
UCFDIVC82q3/BcHHQ4pKKbKGuwKALMmXqbVfUuNrKdZlV3TIVHp1lU78e62q/SQXhLoIrqHpGF1Q
AsEOl4hwdgBYHiaC9LWtUUXE3vpI6U1U6iWHq8iVsZm8oQ8s01u2dlpjMIE/G5ix7K4XW+2G0n71
W2iNHpBFhLLafYzsJA5K5SMAAFXMVw1lRPt11MzG1Io82u0yZ28WqJtQHBFPW9jjFrKpRjGbM/7y
S++Q4LmtC/uTlPoqiwWcInd+8SZSQmFM9QHRsxLrUFo9+f74nsjtKWwa9RXhPDKBKO2DKS6ebGs4
K9F3N41nn9Kadt2lTL8ucB6AIL0rkghytJN4QdS237oORkLq05q560CxLdhURSxAti2kqasFtz0s
p87buPSmhyIDZ+Qkn6CL+0+LAA1dVNaZim3YjfbS7nqvoKD0eMVqXZ8YsKV3EHLARPAQmo1oZs6F
ThGecrHrBpdg1NJ9bHJqYIr49Ly0+hh3rDTQEhoIsjC4FgmPF0a28mORzx+maBgOasHoPti4tuMi
2Q12P+3najZ2oE3cQJWjT0zreGfGimWiEJc/HB5Oq6OgJ++aLvihxsnPtDfdzW06bTjQiqOVGO/h
12SbFt2bg/qJs3AYjt64kouRph07s0geOH/TE5yFaR8bnHI4aFxmtmy4UA8hflwddxcDQMG72iC/
F421j1X2ntmKe1wN72np9VnnUGMaI/7mGI06FVUR7QxVrBvRSGvn1opOVpTmyWtMEnMhXaD8qqMd
9gdY997CTu9zIXXVP5PrGQF7IYmGgJzDDK+D9heRvVdPL300lnBmspYIIGKUuPtKDwJG5wMzUkxj
Ll8yzO6udg4t6nBaQNWQgvLsDBPTFexLS6dZ5Li65vTOQW00U8qO1o7cB0eUSnaEM4NjrE6dM2rl
B1ntsdbbVFlBZgxkyqZbu+76P+X1/6W8JiXqour99/uZ96n+QrBw+sPE8tef+rW29uQ7z8T8SQjm
PwroX2tr337nsci2LxGP5NVSgf+ztlbvMHraZM/xf2ymk/wZv00sbWCMDjwPVwobmNffM4P+OK+k
svZdRb6YzVCdup9crB8ra9syEaq6iTx/z+PpSmu+cy0i53BSkIvTd4SG/+4D+oMV0R+9IH5YkwWJ
y9LK4o39vpQnCcNucBu5Z+RbPK1HwvtWf5jvZOG1h3jR1s2fvx77tB9bB94gc10+LwiWnvfzQBYt
xqpRmKP0rRP5So6hdcOq2XrS7vhX2ZI/8lK/f5Zcaq416nLmzD9rYDry5OIht8QZoyBhRyrrDm6/
EgLOnIqU0HX1X1SeWTdd5M4Pf/tdcie53A0eUnn1PYnydw0SYXQjeKNOnLWdiWPl4bFn8FhBCRvj
v4wOtBjZ//yZcgdaPuMd0Ljk+v14DWcq+FLNqThPteSFVNOZ42bKTHIDx14xKEJp2iQnaHSkLwH+
GPUHYaFVDGESGYFpV/5fRIn+60UmvtyT0vQsJWlgL1fmd2+f3T32OtB5yAwFb9enA9mbhKPs/5+v
xQ7VvRCBEdKInyb8ceaYRQKrl9nVZN0MwgDB2ZczzAu7+fjnV/XyOf4Tk3q5ofA3YCxwUXOxTHB/
antToquZ1Q3ijGrqm7bRDQx2afwiwvu3O9s/+uw4hEgM4sU4pX66mOaYCdXbhQAlrmEbeSMpnJ6E
l2CtOSbaP39H38muP78l+njLls4lxOjnwF5qZWtcDcs5gyPNCUwDmnK2IkPLDWL+5qPX5u6ruIQ/
f8/5XCjEjzHt9PEv/ox/vYMleaeXsQVf1cvi+8cbJrItrBsA48+z19snMjosxMeR7101JCcEZkv8
xDbPbebtyzrAOv7+5XUbDePkr5NQ/+gKXHb4sJ+50gj3fvxjcsYOc5nTFeoxmh+YuSBLv+Q9CnxK
2z9/43/0UkQfsucnedGxf76j5sbr6k61zjnFCw0MDbhKwJ6Wo96TXIk/f7Efj3qObySmvql8wZMF
3u/PL9YkfV0gZ8OnTPrgSspL13ysnIK4p8mb78Zq4XT481e0fjyCLy8JPOEiQZTczZdV3I8fZUPy
jI1EwT+ZEUnNrKKZwepOYzBjcPyASp7r6rjrfJd4mf3EagCnDVSVM00VOXrsKdoDw4Hu8P0E6UV+
6Q5Wm1zHKDEYgqZW/VcfErzyH77lLg9+6GqKG5GwYMZy8qfLzzo9E3MJKp/eu9zR2K+7OpWU1JbO
BzKYkADEIHeyDkAMYsBFbi1+2X3XGUW5ZUXB3xiVERcycuMeX23Zv80YJzGmJyvfK7s1OHnNLsOJ
yxiJ7sqKEZ2BFZkfCGjqDuTM9m/dJfpTIXrvQp3ZxPHZWfuxH1V9JmvBOQFpwZ554RfckStFWi/D
Ov+FoEMjCxI/aq2DpbEp0PElNEWln4CWKbAEOJt4SB2WA1XLa3h80lInSBxaBCkoFIk02AykAd3o
hL6AOZvVfFxq1a97I1p9SSyEQ+472s0uXDqLzMGcluQtz0gDVg1KwFNppcuDhRLzDsoDgTMEicXp
J2vxuWRqpZ7GCMgi8wX2Gfden8vXPKUGD77HES6YKt+01Vye0OPovqLPsL80a2Qf6KHbh07Cz3cn
JhAqjcW44fwFL0XeD08YC0fQE7JzvqSz512JKAdEMQs+0SiNXkgKSPeR4+i3TveYImrbIhTS5vPx
IR/h8onXF3uE3dz44rLSk5P/YiHNfMvL2CbX2+nR2GtM9wF5SP7LAEZFbsgFcI5+hCAD4vBiPa09
n5sYTGgB359yFU/qHWPSAs5ECcPuwB6C2JgFh9HElgNIzKascNWekkthYmRqvosxDV2ZmU00Zr3I
eVuYBgEtblWQuAyVNcHjYLqvSuZ8mkuWYVAZaw8X92hGCj7W5bw0WM/pvRYjecz2jH6H+C7FLKXr
eS5K8NoFd3C8sH1ePesmMUriHRe3JIQxqhm6hmoRPG+AKpIDaVUO9/LIbuZFmxD69l4/MK0gGOqu
sTyeRXjbiNpkb0LR0VcugaONE6/YeAsMB1ZKUudYt+6rTAYiOnTVgRp0F6t7jJ3VPqzrBIzBjqX4
VI1j9eSt6XJdtHAJWj3X5MIYheURJWJ2pxQTyTHG9cVvKeYZCsVaD6GpI/lUFCttK9JrBC0sNpYb
yPnmuRQJEGIwWwzC6Owu5gcRLNW6POWQ57ZsZZvmlJtgdi89HmtOU1f3faM9MFHRUH6tyXD85gmS
Ul1bDTe+dNHaLzM5dgFqnQYCHcQ9RjLMMhkmLc0HWTCW22l3kV/mVVmhJugMd6AJ39l0PDUBpYBv
gLAQwFg91Dd+NloTDm2dfIodJrGqRv3DlhukYrVEZ3abCiaxnuTHJmUViNRy/STjqT7Rc8YLvE2x
foL+mW9d114DYoy4jF7kjvCZp+oTHgzVh9V4ySw1O7W/FKMYc+b2wgXpSmMLV3rcjBQvuxJ87OVg
ijZVbUYPQ05QUZW3zTEjrnm3uMPyNYrraZsYqXHPBLj8kOYj+7WFSRNrYQRULQA6lXevqmeV6qV4
UiJWucEwdtauJMso6zzjRsyJyfHvRCCfQF0kVihV4WBvyVt0JVjP8BHH9eXKN9MVla53sCF8uGGV
jpjPoogXYhsQhZAFk6NXM3iHs5lc8j2MrV3Ww3OTy7YJxkrvGBiSlZOYX0DT1x/8IgUM5lvzThvM
BTEom4R+9OU9T6UV0QTH+5UUGM+a2OSKEuOQXdWs6O7MfmjuCt1zUxsoVfrXJeqtG8Nm6L/RZH0w
v256OzvLOaLAth3GDQGnbf8WdyYHUr361hNjf25Zk5HvS6eGOd56w+yaW5YP2Cx73D4s+1RE8KwN
y/hjZAnMhnNrBGopukOvfZ7H3uBGkFNsUZ9/CYtFN97ofZ72HEGcxhRmTc1pO9NHaZ1RwslxtZ7G
RvDVH1CuHdh+ZvPBtfLmY9Nw2wY1FjAojoxbsMO3MfVcMkwM/msMnBsE+k35yc2YK39bmlFsNPKu
aFuoHmhsJqavpcfMGvuW4b5n/e8fMdjpQ1EviFuqOSbKhizi5LMe+9esgV3vijRG/7ZwfHwAoD4Y
j0Sv1M4BO713w+6EeLUizbdM7Eg0MuQKobBqnlcYDgzelZieR7crH0jl+wZE+cNsC+s2v6AHOVdV
QVRUx2x7aOw3PDXxG97I6TEeFFeObzxDO2aX/kYwhlpJ50tz2B6FVicWsix65qloSqTxnONBjtph
OrCiN8+irZfrViP0keucosZA9Q+ljqvA1pSFHCxg5j1bGA3F9dx14nZN1+IWcfTwUKZeG3SI476I
0Si2db86n2tfjucegys0tshO5UZ74GJzfImbaYDjhAOy4LgghwYOoCdOsJU/R40xPU59jD90GMxr
kF3up3ySeEG7IvF5Vl4kGy0GgBuffDpoD65zMsi2lJtkjPWrnU7NuVSOvyX0ZzhDuDKijYAO2u0t
jrwd07qBuSQpEQBBwBTNu6SonCeZNw1cJmd9bDBpXZnLAIQU/xTrs3j6CPqrHbam1iI9zek8u4FX
m7CBvWjy8hs5m1Ozx/OnD3S5xlWm1voZthGLCIMRf7WxDWXmh4Gb5wZlX/PNGlt9PbCq2kOQXs5V
pkt4NH4SaTSotBekTbf7XERAJBsqCyOIRzXex/ZIDm9FYljDfVl0H/O5BxS1FC4+SZtj1DEXSKUQ
4qsptEvwtkEBkva6Vxit2F+1lgd3RoFC5PT9WttyiHaEja3oE2JxFKIl4bSQ60EPKn3QpdU+D9ai
X4gpE9txxqy3Ihfd5Ir1kUADZW1mrKKh00BjD4gkTd7Msuc51JvLGEQYOopQ8FHdjTA69wjlVRe4
MFdv2XfMz2Y3Gddu2jsxiwCyjTxMDTB1msrd4Tdzp6C2U/CHA/fuN/Qk8/vGc/ov4J3V2ySRAOzM
Rg5ktBUWyUtZXeAwiQgy/4ZkoE3DLgGYdFB9881N5vhOZ6XDUw6F4OniAq3RlVVtmEDtXjZCdeS/
8nS+NYop29qECvahH1Ozx+vFdoq+h+GxO4jeO+cDFjlDqPFDIpd6CFS8ZrcmpmeT+MiquK38gp1v
hQLsPjEcrlrBAImANvyJ8/AyJyTWiV862P9o1f9Suomm+3fd2AW49ytI70L0+5//vs2LV6RXjAO/
fp+tHt/+579t8f2HfpMZiHdQFBid8CxFHw4Y73cyg4s1TaKcVLZpX2Ye/xiFOoxCaT6+z0dt+tlf
x6COAy6PSRsx5LR0/NzfCjp23R8nAqij6MF8RrEWf4Hl/MtgomOfWM3Sak+iNzBlwOfuk7Hf0U15
926CXvLo+rHBYxTXjrulvRqgt/cuYSvI4Xm+zXS3K8DP0k+jPc8dp3tCylfQPvlpdtcTFvZp7FL1
0V1ldUrYwZz7KbND36DjavHglyd7RuIocx937JhVV1nT8pCukqa+HpehIXt8YaUxrWMQr4lNeMA4
df7HMV2gjsOQiDdd3y7ywzjNg3e3kO8TqjpNWBzXvdg68oJz8WOCQ1/HC+Vl+A58qbsafXdzgetd
9fDX+nhHU2kSTW5eigaoeqnnoENLUIiondcWa3NTa83bTWbdqUBVC3nilA4Sh9QWVrJplKfKFS6W
fsy8DBDxzQMsuPFs6C4Te30+TzLolnKYSA1wfRNZA64hK2CCZ5lfpqnQRMrlSepO5LwAPFjB/LOE
gSc/wJ8GazdUTrWBjgNgdO5ZnBXIC1fCP0OMT2INcsnAswk6PDMJBiM4p/Wava3RstCfBj3FrAuy
qsbcq2z8c3s7n6PuRpW9cTQBlN+Z4As25P6R1zwKEjV0Uh0Twxj3Mfp89rVySDfAS3m+Yzq6twoS
JqTfLK/AGvItIIYiWPIlCdNatzuMhvkVPnNnX2tRwt7uh31ejYSXtlXNwGssLkuuGQoO1PCyrOrQ
QUt669o+LVZSzKHElIN72HU2mYzrAwES0X1XTuX7qDIIUcxRZG1WY2xui0w+Q7GN75241XfwatU9
4ojxI2aAOYx9C954k8z33A/1bhnr9AUxQHSHuHHBat4YdjANhGZEyo5CyLHqxvfz6CWBkXeYE2nc
GjPpKMxRiF8eVedcRTIqSEoy0pV1OzKSl+aC3KaylM+ttKpHKBakVEBxjecAOY4zByAn1BzUy7oe
K9b8zCaoDyDoV/1xIkd0PxV5/EJl6Zz9FZM+6EN3egJlirDGa4gIQq7RFd+sSUiMT2rFk4aMvNqC
dKUzRe9916XgqrrJfcpaxQRjEA4EhVldWQR4kzFJzYS4sBvG2yGO7TMIo/oghD+Q0Uy6wwYHR3ef
FLJ6YVZEyxSp5vNkJ++tFkheX3jeiSvNsKXBiLLoBmTkUsz3EbOMEwjo7im2nPXD4KwlpPFptr9k
dWeejbVS7DRbR514HPk7kTVfR7+NDixG2i24iJUrqLJHP/eGDyQeF+9ZuaTvnalPLwgZL3/fIgsF
f8I3DKFhtzcZq259NfW7tAFrUkPbKD00ABmIOh6FlXuaZkDOpNPlkFf4WQMWGp3M6q4ZT1RppndV
lM2n2WgQKgNwcriLYU4nADqLTUrHHpLEsWzraQBLFk3MZmhIgBgUlxwQE3GQnk616Vch6AP7RSjD
ue2N7jldu8esMdTb7ILEYfV+MTu6EzMvXDsrMpkuE+cSa+mV2aN+kpmOQkYqR19odb1MXctXY9CP
KxyI0O3M+oscsM8101rfsfZeP7cX1iaCShyMfkmtGbOaf44T4kxkS6eCrKiFUkwNf80gcvjYwxKu
QC0QyVgCas/RKwXZ3J0YNMWv7M/TrwURIoEe2yt7IJrJldMcJuMARCGJ0oNjKBvi7jQtVzbz0lDk
EjBij1aEb5xIcI+07Lspu40E9q+HvDrT9D5Nb/nbYpitm5F9YbRhEES7lQBPmw920s8P9STor/J4
ch7HPvI+51PJcGRIBzo+DzDMNoqS5QGhpAfio3JfAQzXZ1oe+i6Ux5xzECQY2ZCRBnfZS8hamgTm
R59B1GIZ+kbFhB4xboMlaDkuTGydJse69MCiNaQWXhmWjQY6RUbiE+0d9Ob8hSiK6sFCoYHbKEK0
jnw1iLNIH11My/u+FfOV0dtkV3gNBsG6c7/VhnhLm9a+stSogUW0mBsLn86ngyGTlnAWKPe8a9/J
8ytqeWK8s/VLYtot1uKi3oh5fq7N7hGbI1Irq0sImS3pCtD17FKWE3uTWOP71urqrSFtQBRCT/oQ
GyR15GMM6DqN0IF01vu0dZE8xa654/v+JUOG9NDamIQSBn1PscJnZCVdc5poULcd+7bi2q1x1bq6
GlHSmvEBCCzTGFnKfi+g4txz55ZhZfrTXbrU3Vs7o/IhltgqKHuE9xLLSJz4C5fQBkAS1C5COVQq
bnlXRgapGfZSHy1cw4GJVDhctJleGV2sNrKqkGIP88AkYe4/2l0Hi9RD6Dyq/FOvrc9ZS1YKQuv1
ioSmGKurnpI74bVoOHQNxrZM7ADvmf5mYdve0h4MjxnUkC06iG5bx16+Ex5hQNjio0fEBPqGzWS/
n3xUZYtOu9uRfZVFQrx/CRizUfhBszaO03CGvpkEbkUMF/L2T+BLh11Ma/VGYpu1JYWH6+p5nzCf
fO3yVB8BI6rAVHketi7/RYypv1kYQx/GtDePZlaIcEzBdNt9al2tjZF98TMPB0aRGPueFm0jdFTc
Z33hnGydpTuMei1JcTExKm3hHxySs3dqpvIyECftczsZz2lZQ0MvZtRwvWUYobmsfYAxb9w6OF2+
9O6UEvZVPKUDKbzDksjDNDqo0d3rVUzNoRKYVDCb2Lvacr+0ZnM/AMLdVCjVaGnXPUc0E23H+GCB
JtgkCS1OCtF4IwuYL7lZ37DWvFcmOTO6hdhXAtuCwxGaSfXgGX2O7WCNd1gdyUBCBbuRaWXDOU1O
ei3iXSSKa6c0jAdfz9O+kIN/IIY+DpnO3xt5dQcXO9n1JSlAK4kfzCSWe4woVggUodhrTOZsnPCh
i7hGQpMM1r4aHQIbDOXcGkD5N5zt6qlnzHyAXV7jw7C+kqxrbJEOlZsUB8HGThuXB1lOnETlDPcT
C8Avabm0W2Vw+xHIcZA4Ne+lAU3HZ5C/waGDHcFvhuNcdv4BXzkqoHT1TmW/3Bep+4nW/fl7g/Cf
XuoveinIHZfF6L/XlTzWA7Lt4LWri/RHRt6vP/prR6W8dy6/SklW35aL8uAfDZXnvGP75f6+cfpV
tu2471h7oqO22TaJH3I+HXzCgkXdZRnFJhhj8d+Rbbv+ZT/9z2UvNjwFFAROPr9TktH582KTZPG8
YuRWH2ZK/InAw9xhCF2l/j7BO7+TFVipAH6Bdw8xfGXDklbpzSRJdBphbRCS4QzWUxalzvvvW6Na
2tXjqGX0ic08OwEytZsD8wr3AECYx4jPZ3ROjRFRdV5hcZlmnE9kFcwZ/QrdH1HoBY+S3KoJqClY
T+P1b4t22/ppDGyVVEnUcTyK5nClAfumSyoG4l0WscsNLW4TK5vvcoKPyWGaR2NrtgaLsWghAhJt
T4VJ2Ens5DgSS43IeYGDZHSwAXqb+dJQOs5pWj02OHNqMs5j8fDRxB1BdEEZ9V95FdZznagQ6EUD
oC3K3jZN+MXFsvUBmBznqJLMTWRPGigIc/eQog1SW2c1y28pF/zgMiPGQuRC4rXWNHpbpdtCWbEm
/R6kOC0Wtlv9XlDEva8mM3+A8YCKc06T22mIqieWEfVtr0EXnWEuxC4PLNvEPJcoTxOOXVgR9qOW
jKA1abx7Mg2WbYtKgIG8FUF4xuqFwJDJryLZZ20+WbHn3UVFPdUMrTrTCol8A8/mA33fKa/U6B3V
cW7K5ja3Wv/OJdyaXhXYzUHz+e3Y4/hXZIlx8ibJdHVZ6OzmZGSaDCqpfrSs1rs3BHcL6l/0Hovn
HkoLQXIZddZTVOfimFLXnwz4fcd5UPVt3rWj8biKctlKlVl4cdBstkU+iDBFuaUPeKsJBRyA0wEG
bz9jC24/dkNtv2/MhUWDvyITD8gR1G+WUQKZ6JOeaeS0+PczzjNke8J/tBmdkrS5Mnn3Z7qlwB2d
T3Y0a8Kd8N7YYZ8Y0ysxTtSB2vKvmsZR8W5YTIxac1alh0i1/XocBvAN+zQajCubsd4UTLZibW3O
HtlbGrxMD8M9dxHNTs3wwPbCpdhyZv+u8VBWgBKW8rn6X/bOpLtOZM2iv4hc9ARTuL363vKEZVsW
PQQQQMCvr43yZVW+t1Z18zfLtC3p6l4IIr5zzj7W4t5kbGJmMPgVhaYchXlisWWGAuYcUzDduO+N
opglEzbeiP60eHkr3ruppR1GhZzPM+k7CZ+PMU8RlrSxm/dERMQh7a3VHk9J2xvqwqx5NM/o/Ev+
ZsshVBeGNnRjNFw+34DwG0/s8AeyjMlNUNc81Sc1vGVdfZuETnpNhxO83YLhOfBn26lb17iktRkA
8iMV/4JzjafyuoHlmTNSyLWUB9PnfxUmnDOYsfk1Z4MKiTtrb4Yi60g4qMditDiBQyrxqXWzLbqJ
uIZefZ/KsBO3t0GHnJPw/McpGWHhrmWMr0juAMNDuC41MxBlD+kHuD763hYzh0CCdjXuFqX1lQHe
7QzNjd64sHlsV3GtOM+c0dcG9smtvsw53Sq4o6q9CzyddiF9JApnfHgrKw2e4RhE11EL7MlLTt5s
IX1/y4H5Sa1DioN+RvUsvFer76lvHEnbMlht72ZhPgIitaOpRzozhpDwu4uXf6o4DQjps+NoGM4W
XnNlNnL4XSzBrbnayTu0txmHalc9Nf4k7gqkGCYUkFVcMGj3EECdQ9dyDplzXPSuv97mnViOlWuq
OAPvfQD0zNjZ4KusctnwY30rd6VY31v6erbSrLtV9jdqLhPamDL0QKftj11CuLnwDbSEPpnv/IE5
BRLIz5DV9kgyVOxzFJoD2aWCA4AHPRsw22ltMc1X0wTQvM6tKzpNpmgM0u9tbg+71MIYXwZLswP2
RI2Lavu3uejmk1mn6gXyjuLCmI1j2uvPsfer45IVy171M9oUXp/v9AkCT8D+Tqt64daUW2EVPI9+
O5fkXVzvqulyeQhDxjVIc+AJ5Vi6F5EYYHwMI3gYZUbV58qjib77nC2ty4Zw8teAGqMOXszE0b3Y
iy5XbPm65DXsvM1pUiekRygapGar+0n3ZctpHALEN0l34cFCs4yS3BaHelDhsYUM9y7BMLyxWTf2
akIDbpGeb5l2tdiz5544XS0eHP7ihjiUcYdR+DVAxDdjaBrs34fVv+3txNIRh43Suni6SK/DshZh
lDZeh4aZU4dd2k6LnkOqb+fOnN885bbxxFD01uEIGpFU1ARgEVuPVBKJYyCDkg6ctNr1kgNKx2zz
VUlzYAg1MNTPR07kptNvqYH2Qa/KxF8JYUKorb++4jJw54OJM4BG1MwlRdEn0TS4BiHQoPjtMBj7
Pdb9Rp+HHIZ9MCEG0eMAuzQBT+y4WDpgQSQaX1owNo8Zw5IP2D3pXoaduO4S+7sRjp953qTfsNbA
8VtAVAyu99K4nnHDPVXGdEUgPlusc+vSJS9QQ4/aKb4n/kgPY+cdwYqqaE0YrBJX/rZMS7hTFYGD
IKAgA+x9NDnmuWRes4e9J3+nQPKisjDaHdG34jTZY9PSL4hks/qJhYTr93tSxeVDY/m3Taqa63pF
NayVzZnKJsJOTACTjNwPVr3ebjk2omvDB7TYZ7rF2Eqxv8DNbkWzM8GepfluBxKFEzS1PdDEvG7b
zNAPp1xYXlTvEbBqEoDdZfls2D4zxLkzv2c2Ndawx4PfvdU/jpP1mRBLET1drZwc3nF4mBzkVH7U
pRlcwiVZr6UJRTZwuncQALSVh+MFAFbC2inlfmo6srfpBPVWL/XZmSSUJg49hW+95PNSUj3boejn
2OitfgiPNhWJsTSLYz9V8tIq/eSuyPt0LTWMPfHtZ8X6odh/xsoZ2yfi2VOcc3Ai+VU7C3EuUJee
36poaYb6AJyyjnpD/EpS+xso8eTd7DznDsxAxQDMY16guK68X7VdU6+9jgPVGrm8AhTaXo2d/Tuo
55h9wccgyKYzb65kDMt0PgmZwPZ3pbvPO/Lbk/CzIzuW4NGi2WKXoU4dSADrO7sJknvY85eeDx3o
8DFnCpQt9HtTA8olaomUcLrG62Dh7nVk8aJL6T8mOhuPuPc9qDKUuD+O2djGxQAkE/Slx0AXUU8z
l+kGfzf466sqclj3LjCz5g4PVBq7c3hly/aTCDtZgZpJt2HeJfNwt1ZI9JkiK04ypUA/7yv4X+ug
n+dhxCujGMs1N+zWCCH568J9j5EEgGbJHpCg3FJwmzOih8PpOblH7WHgetdNgZHJrzsYUKT17SXw
Bjob6vXe7pvyT2fgvw9+/9vBj+MbZ7T//uD3/Fv/GP6uoDl/fsVfCprzh2eGtgMWBIQjqYC/K2j+
H5juYKXTtIYNfLO0/nXig5kCjIn0rI8jE0mOPqh/qGi29weQSA+9Df/0n/Hef8E9/Y/4J/crifu3
Ix9oQQ/7dYh4Am/A4Wf9swGT+8WYurY1zzOUkLcJ7RYL1fJLaLuij85g7m2QK9V1Wz4Gs7gZBjl9
86eie5ItsVuzHy4jtqSI0oz1xm1H47wkjp9gYiqyexpsjB9jEGAR8FsTp4lINqXYgwJxD1p5cR5c
Ny/tmtF3ZQVn6OHCxrKwmu3LQA3ryEOfzifnSGxUyht0BTMoYpMgPaozspuqqWVJ6CI8UOdossjL
ue+7l0o0Cr0haDgD0V6rfWiQSFtqH2SmO+BlcPEhKjqa6Yfb2IgYG7W9LOE+rwGYX4J2YVS+pANE
l7W1WmZiLq1SR2EH0LHHHKYbi+xCWuA5WQyDPL4VlBNieeu1P4omER+pX2BcW20ORh1wu9ac/FgM
WwUXJyvgkIqXgENHt/aVMJ11S0mG2VVSWDzRZtL3w2EyoUTv17ZYBL2gxQnuunzXTa7ojmochRFG
C9xlwntfJg/6g5NmICnzp7TazKV6LG46FrBTYc+vRYucVSBdRlYdkmueUyCGXZ1mb7nOOXouYF8C
oW9at7/KUJXe6ElpiDAO906tESmbKeR0nPq/lE7mqB/n9xX6SUyyMC41Xm9dvuqJiPVCfg+uuPsz
JUK3d5JyfFrFOJBsMygB5C01nIaKDryNR1xQaJN2c0Tdpfwof/Ur+5PBirpaBypKwzK9XbOOFsxR
vbf1cKmntjmVKpeIEM4O0AYuvwVBRUrTOsAkv8/SGteYXb5K08hBjhntnmbi30z4/JvaX5P7OUS+
Y9BrYLMbE45kya5kdT1iaN08GtOdXQBkoRxWxymTexbyKbsmodDfCDXb+8BzzTPibH5oND6R0aAG
eR2A8aAFTMd68vKfFPig0zCS2MvOMx5TubjooOnvBEfbnWcATFa5foJaUh1NScUJ6MH8RAm9j6Bg
+pHTLh4Not5IJtBzz6wL2YG6kfAABZWnVmaEx8nHkeKV9ZmDbLtD+qPgA69uA3Q5/9kyj40njK4w
4BkcE9Aedm3rULPSqCX2Vow4njlVe3QH6r5t/Wx5tHJDmH81quRMKhjM9SDhtijjzQNfHzmlLi5Z
5+HPkW7+6SBufB9XYKKWIsA7u9COpg6bC2fh8pps73jl+4o7noBfhxi/Gp8tEjp6FYEq6O+4zVPo
KhPPtqXWxomakvGRCcocPFWYtu8BFmACAvCWbylM/8CGV+y3SjmOMRDxnwe/Vigg1poeoYTbl2ZM
e8AcjuKncWGhzCWz+jVWnRObyTTdgxCzYF9wWaTh1hYutF4+Osmiuk8Dd7mAIG9OZCGXGdmES0vH
xuKbOu54tZTCD7P6tLpuzjmxJ8y99Dhmn1AuQ+61Oew4jJmdnG/B8w3vg8fVAm/VxQZuTbV5lTVh
fUSHl4gbhk2ihfFtV0JaWQq6xrKWVUJT2YTLlvEvZwPYM5TaUkrp7BHPqiP7JYrfBGY2yw1fwTzr
26owfnBLvdGYalKrBeq/7jjJG517W5h2uesrjIaNkX+AdO93uS3z17ov0G98oJ83dr9MqLvj6uxW
KAH3DLBe0OFK5sihw1DDrdqLFWKdCJzpGvSqfCT7YDyVqH1Ad7x8l5ZhF6912BcR9kpuYyRTmiTa
ZvP2LuaND5oJHoDi1KeUgoKTteA+8+bQGuZy7Le7Fk3UfwCz7xySDmskAwzi8ARPcSrk+3wZaKgH
R0N9GYPtTqyCjm+/eZid5Z1ghXdypzr81dvDQ0Af7RwNpTOdHKG++V/jc9PE5OlMZ1AyAv8C527o
P1J9JvBf9oWhjKuFyNxBbAP7xlxBT7TYtJZUbHN/i/VALLc5WsrdapjTzZJTc9csY7CjCoNugQHa
5xTY457xPYn/0MXyNNsiDgv6+qTVHxeqjVmD1U04smqtDvlpjCtciUo3Z/A0UP1nyFupNT+OAp9f
KRgJtpvawe8WnjqtjwYU/jOhLAIDljaZIob1r2VTTkzK1eNxU1MkYVjOspvEEgp7eMalAjVBlMuu
w/mKobg7g7XFVWLIT90FL3UetPs1RCYyB0lGfYFqbLggyzMqqw/jWOuLUXYfnINv2G5iA9RVRXR8
O3XaQXO34cjRU/lgG3MpDvOmGq2bfmRsSlInsbHhUMljkZYVZ3N+5xGbf2TXJetd539fN0Wq2bSp
rFTf7bYsrzyZwI+ACEuR8rwgchbWNdcAbvRN2prL8nP0q/CgsTKnku9afolgUI+SG4iC1H5NxVb+
G6Y/oW/M0ApUf59Q6RJnm442u2Li4Q4NAjbPOxLSJyfO367Kq0PlsWGYtPuG448C+3LoXivBt1p7
HCOSo/dnP7o2W/0C9waLaBRsol7rVcVDaLfybH7JfaXibUAFHOvE3LGYApsgDvwmFjrUXeU85bmP
DSRl+FRowbru59VPe5MY601sHEGSHApK4mKkoOYwFGt9TagJjsayuvHkLD+HjCruCesUkQVeA4Uk
JWiITuCtt9f70oHCwNN0Y1RkAd0lvGGSlz+psnjnti8VQ51GPHeBx9fic3zC3XgGIkz3cRWm4Lqq
+d6jLeMdSsITbTsYCOnEcO12ODlgLPHAZ4UkxkyTON0WmfvClHLGGM/ZYgHs5q6Jb4MLCXCXj9OM
fr9Jybk/MQBPW5vhm24YsfE5bypsezdZK9ytVQenQHvi+1wO5vuIhF3IRN2tpoP7dpqy6URIwbnz
an9iCF7geoZAosi9ZFTy2VPIPNvzuCLM+rETofc441M3Y1ZNgy0GudTYA4DxOfSEcrcbNeUzJa7V
EqLo/aOUlsct0zCCP3HIBc2MdO/vgDHhYKWdIFDmNfHM4hv4a/MnkOJLNWcJdLcWLkGXOh+Exz3G
cLn9C9cF/qUVhmEZGfmoz/LL4pCXFC/sNO0bv8zNDCG/bBGbQSLZrBITaYojvPJ7LGRXCUdEuiV5
HOiTZawFl7M/BR8J0N84s4fgLlRe/gbOxaVaMfd2+IaqvQemLpatpA4awlWNZdhpH3vHpd+P5rTh
Vpe2YNaatLh5lBzRK8ns1DuEAwwmm9UktfrikGwWFGszo0he1xFnuHGkyzSpjx1sjjdWs/KNR9z4
rZq1+VQWikKYIsjPpjez4006/9I1E6DA3BgSAu+QOV9TG6bI1WQs9CmvWX8Jgfe0UWbO5V6Cbr7Y
mxEnq7VVRtptqIycUnNPiqJ/UODN3kyxjh+enKeTGNrwqi0KdeemWf/SOl5PUGNowcI6nb+jqnyL
N2bd+hr21JAUHB8GmvXIujKt99wx3K2hdCDXVHKZ9nnB/XBFBJv0hdjsTTPFTf63lGDkupsEJRFw
Ct2QGxGcakRKh8m/W7r+re+U2fsUzDBm2mB8qtaGECFeMuOmanT+ntRec+gTUW/0O10x8W/MXSGK
VESuW9IwN2wuL5NOw4eJf3rSNctrX4dPM4ZfNmHd+LPZ/GIGWZ6Dr6i0778cZV/mMlVP9bNFGDly
zMA+zpsLrdj8aEtNEXmbdlUsjbVCgulpm5k3HxtiWN9TeoqQU0zY46fCGq/rZh3xDBTNaQzw9NrS
SZZHQXiovdNpBow3TLXZEfQSOCDZLNSMSJcB7vVoIwR8sN3MGdRhX+5m96lVKdBElrGlhWY7nIow
q0Myw8u0XlXaNYAoFdYefyE12s6QsY5qgd8H/I1zUpnvvdkCWXtHhkcGpx7ruPWTeuVkZxpFkl7n
0wZj5xLuMRSLdIYMCA88LoF4s/qovr3G9ChPI/1Cj7pTnAUsKqlWD2TlpGjQZLYqzz3X5G5UTn4t
C480nT0GnzXMt19msw3MKbFUIEVq+TyUYZK/W1jw49oNZ6aMfhOJYV03rLkQv1tY6CcfPrkBSofu
mY76y9e1mM197rM678MB/Ahx3vWHycb6al6ogK84H7cBJaMt3/ay2p16kATTaBVy68d5trzLKumd
twEt7rzMAnxiZbWzT0sMWgRp2B10FP9ojOYxjertLeZy0rW8xhfCOrQPah3SCWgV+5RnHZtzbF7a
7tV+rIIzs95p13Jwf1RpHh760rR/eMQ4TnXZSxqbMV8RnxNRkLfZMU+dade33sb1o4Q2Kods/lmF
OCSxYt05Ogs/TLzdE68ERyp1s9K2lxONfaCAxjG9LjnS6ohs9SYm+d1Bhtrbd0gSUcNFCXyoyLP9
nNTZPqx4jCegh74P7OmjNgzqk0GkEIsIT5Jm9mEPCWI5sWEaC5YOxzlQ2IJxJgyMO+Wsy6Ocs9OI
VHmjS2bpHuzOnh04UYlqybLfkqrrG6I+2OZllyJnGdy7dFvqkUqZpcqqeO1JWPalmnjozMsDNJTw
dtIpfWGMOk+ln3t7VCoWzKFtL7lp3QsKwkjrkCeLx81sFqAKN7QPbqjLTtyWcP1oBjXLvVVhTC+q
0HnHnRlEDiXFiJd5Vr8bcnjHMlhG2SSOrqehg7Vy+jA1D1YBh/m81FD7LQ6eOZYNRVVFk26mU7Sh
Ikj9nb9WP2gFyfYTn1ZkN/qbJKCWpWK3rN0HmJBvQ0GMsbJHs92PxAcQaB1nDyEc3kseJpcih/lQ
4g+N6tT0Y/bMlhkbjS6qfY9tjrJjTRGdXzRcLUNAxGMrk+7d/LpK0/Ke+YNp7kYKhcR+kuZ0Oyj2
24U5USq3jX+0GOQ57LqK3t2JEtJCmL/nhiNaoYrpVLtq3M1GZ+MUgm1Syv6XyrS6BDSBRSY9Vhfm
WrssW2j/lT6BI9soL4ij08NaZukhRbjlvMZWbGnyZeeuRX2mDG2C4j0NyxviwhAx77lxcAu8spV6
zo2OdCe8oqvMx5rQ6ZWNY5udE+hsjNlHoyfVNn4Pre5mthYnygr7tTFY8ooJFKT0exHPniPeMm3V
kdP1CNymmGJshd4z9YBU86ylfdUs2XVuNO9KBhRdDNlT78PgZSU9zAu7oyaVzVPW2u/E1Cpm6437
MeDf25lpDyXUqF81medPKWuD4AgpTxyZeCNjQ8sRtcavH8WiwEe2aUFOXYrk+2SOKB56mihkCpf5
scMBiWQmEtQcBhDzwRvI8bD5Z1zuVhq7FWWpjw0LFhk7x2uheOOAHZELMkWDM/eAb5ag62hwmNc8
1Rx1kh0flaTvufDkHRAfhgRWabSRvZaw33wbu+1+EpU17OlPkbeQR8SZ/+CvwId/2qn96BaUi5Ui
zy5UK5eXxePhajnzr6SUI1Eco6TMwN8UiaAA2VXpy5oHJbe69drzSIorCwP0aG+zQNkw0g4BpwWW
j9DjKXZ5G6/X9tgJp4PNkuDrfppPRUtEZeq+w5q6aC54uhglyk5q3CQh2utaed0eO+FFWhj/KWwJ
9kHpVxfpMf7D4zXEDVt9PHPajhPKGPt0egiLgRBOzhWfLB6if/PQuVt/SL0E58bFDBsYKjtydmGA
SAn63Wy7b5BxhyuVGDCnKE0ns+I0x8yU6T5va+ukaf7e9d44nBuVmkwuVBuZpfeBMBg+ULLDGC7B
+Ja1y/eShHhsq8U5kIfMI5DmP4lkWk+z8Mqdr9HdY+zv829vCKYn1j5Mar7Xx4HZjZe+YxgFwZgc
keHeVGQmmbPkub3vzbI8hX5z46oKcO7quOOOhBdF2UFqEZIrAMZcOp6PVri2hzJf5I+BVDw1Zq4D
5M1Y11+499AbrKU0frSgh+8Cs6JojgceZb1BoE+iLPprcNN2HISigAqSp0grEKqdell+ss/i1kph
20H8E3ft7FDUq7Lxl5H7n1gPFkl+1Bgg3InwYdVuEnt5MDexzM35RWhvvKe00l1ve01uM5qDuj0y
Ba0x6yraJbEJ+werza0AqT/XO4nnqI+xGEhM1aTRXTMxbqnoI9rq8TA4Aat/XlLvhR2C99QRTT2k
3aJO3AcYSfoBlS4Ur7MA3CSzxn5KTcSlIXPuBMXSP2pNkqyoExHDM8emUHFIN65mm03NdYVMH3Vq
yggPh0ofUihTMWYpf7y4DetP5CtTFsc0mfU2JILwOzMLY09T+1bUcLhheze3EuiW3/avvXS7q64T
AssxcVIzGk1mfIssknhhXXiH+Bs6t2hR5jPgZ8vfiW5c38aSgDi3ccLQiAF1hkoMTdMZJZQ5rh6C
5XLGTNo1OZZOKfsdDyx4sP2YsmNaZno4bVUrHvPbTohV5r0u/eC722eCW3ss1EkKsl9QvTo2rQIa
Q5Qa1RSTy9VP3igVwycTpSziGCb4JMh9V1/GiwyH945KZNpRmKktj0s50cSwdTnv127z7QYDB29N
N2nMFrSWu8mRnzPb6z0SwcNisK2HfGBeCOmqnSdHkGF50j1oWpTeioId+A5XXc153bPuh64l3Ygd
SzwOpLDZ8fZpe090dHoz3Hy8OFDTx4hSK3HTL4Z6K6Vh3gKsXI62FFbI4XVwHgbQT48hyU50SisJ
rwwjs38uBE0vahDTk207DEO1PXKXtg3LalR7ArsoDUAYVbwBeG4wuzyx6KzAq+ZQT1zcMuHfUOVh
71RXhWUv3kH5s8cnXdOJqPqU+sByuKc7wy0if5FECRlDPZtrkF4gupRxA6Xmk8ipRdB3YKO2+qAI
mHT0t1mI4S1Ki7x7G316AmeDp27aujzMuKR2HHbyvZkOxVEa+E4iRqNXfaKD8zSbag9hoLyWVtMQ
6Q0s87pd2/mFym0FXVLn9Q6Hkxv7PfRSh0TBgyTbfestszjVhJ72w7TK4zygcTuy5Cox+lndiKp2
vjG9NXiIzfLZZH933bfdfBgVu3/GmQFTGiN7xNIx0eOdEiZFy6AWZ6hvRhX+MibL2rM4EZPIPLUz
ltW6CSduDaewM7Rd59xmlrgn3qXpQ/emi28E6xwRYiFcw6ljZMcYM2/uL0MWjjc4nctr6lZ+Quaw
9hPwkkMhlh8pVIXYdsHlJzSDZpGV1MzK+uWVgE9yCHor20sbKrTBhX7MJjnEU7/YZ6A6zGzasqFo
PRTrDqMWYXQ8nZHyWvay5tq/55W7xBwV1hMIeR9yhYWMK4KWObBFwnEH6mCqHrWX5ejMPGwKbzOS
UOJZXhtBt5s95BtmrBY7jTY7WNhzorClb7Rc+XMzeRgcvdzNqmEOPJWv4WB/c1IWa89o9jmk3B2T
kh9hQ9CAhFu+m8FY7QaDUpIGr/DBtkr3RNv2ES724yokRwUwNkAsCUGlNE4RqHAiSJ9vcuiKez/F
GGbYJzZW6jit7vTd0MggNj5rx7RM8CbskMmcY7CZeFBj5fhRh0X3MI/dA247+onNVvBot7aDYFYZ
d8IJlxj/Q3buIFxfk3T+cI1gvPnCtPes/1GODMagJ3S/qRmtPa319SSlPvdV9/Zvv/L/iYPn4p35
n2TrF/Uj+yfV+s8v+IdqTbbyD9MzaeYw/7IV/yde2nL/MH3TxqBufrV2IE3/hZfGjExY1BJbgeE/
5OqvLKhpQh0hRRogdHv/H4PyF6fsb2I1lUfEUE2H2qRNqfb/FX7XYpBgHyWWmxBZkbi1wAy5HL5w
LHXtOmf68mDFTGkqr5BlcH4uC46ZnJa+ZYME9QSTNoOGvi/GEZBQbulHyGDePavsYDpRW+k8oebA
mU1K0E517bvJ/GgEi6aSZwwnEbov7JTCmslETRkEwI2Jh7BZJcZdWKNRXNq+YNIY2yRUxKcjqTMd
TzOubw2eJBhBsp+J0xvFhbLHbnqSE2/yk9G0AZM5N7PdfUoH0HrFe+myIynZlJn8WB7zEo0wre20
i1KgreqRjj8KkOYqvwWQlDHGYyGDeuInz01t0wRATQChaqvdVeto/KRjKH8WhcsGAYJ+8aBbigQ0
U8oVp8oha5PxR2gRbegHuuXoPmO66JtQWsN2wjAYhxBL7OZSYIXyQNWuJfLPfp7Nqbuy2SRTKwTH
Vt9maUm5EKxahsNlaaTLk7FYIz1EZloWm9IiPTs42rR9jOQcvrqLLDMlwV8BYpm6Uj+S5Mj7Gwll
u+FTqD3brqc/QWL/NrL8b0YWMFZ4T/57I8tr3qe49f8pDe78+UV/ZRfIIbg+f4RjZLOrWKQH/gHG
JLyAvYXcQEgSQTCt+JuXJfyDpwvmElYBUIssLf+1OECxd3xHmAC1hG3bvv//WRwCi3T7P6UXWB0C
ziN8S14F9hh+379DBcXkty2cEeskYB4BEYZ9FPdgOZmjLR2AY2evm+T70giPbB49yC8mM5/YhZt8
lQOCvHVamOxhj0bpBYmV7PvAE/fZwmLS+0313DYAwAEgi3OXqOcE9BusxLH7YbIz6iEq8Aa/ELlt
Xm3FgiPrmQjgRKTgw0sa4CxZGl67i/Z+NCaxbDbDTG0cyZ4mQu0PX5XfGr9LDfgBR26tf4cB5UjF
JaeB4ZYTwr6Hpi1SXVyZRSnF0Z+IAMyOC8idPfro3o6KRWdnZ63xbLiexCBJp9peMqKOAjzFDKhz
0PABHJpbq9fICWUmvldlJeBjq0nwtrS2fbL0nBJktxgbwcthabO3Wgsxk5q2OnpGoOj+dOu1uUrn
XGJJW92d17vlt74Ymr1nJe7OIFoRVwh8r7ZdLI9161np2QVGf6R4W96jcJvB8cvWy6JovKuhwrEx
EDPMTHg9ZU4wDYbu1AWvwPvokA/wzQLX6kkxRPCV6INNviB4weoq+64jhtIdDNIxz30n3B8jyygn
sWqW727qYo8LSVtqTqS8y6XFe5G1YHfCkjaoaLFn6znNFeH4Sm4qg3Iqk0xHC8ZnwLq9CUQDZz4H
cAVqAgd1DgAZ0hyRvK4pD1/IPwvpfVt5of/BteFzTRgy+VE3Nvy7Jav5Gs9ZyuBaNlq+2yGJ49hT
TLMKWjXy+KtvRU0uJuYqSwHWpdoLX9GHHXI2KoEyNhoUxPZiM/mHvWs925bHr1GPwFDnoB1xpqvQ
OTuQDX5IQirD0VW4RqNeD+tViIjB71lbPPVSiydj4a78Ql8RVAQat7hS5VplF+RbXsBMTjZlaACY
GPZ5It9JUBPSSZOJpKW39E6xEzogN8hG17dvk6mak8OgEjM9KzlBHEsRbT4ILRAsxVyNSQKzK9VB
bddXxwqFp4uJzk3DFGE05y84XvLtwbvw32Kl8iaCuMY72M+aP1m7wDm7fk0cBDQUoDhCdu9sVo3Y
NSS/REJc4V5AUb/++ol+MEIamwygeHNlcW12VGXmcTGnyevMRFjE4C1xZbmzPa3HvrfcH+aC+BG7
qYZxZ/byvaNHaYpwJ/SnNC889yEt2CSUzlaPlDt5P+xxIDtO3Nk53z91Kn6tpcaDmSE0vXEwWYzX
r1cpeOimJ5gwmHMcCwhlBBGfq8wAs3Eb9tDhSaIOUBEGf+ZzxqrUrU848tvy0FbbR2pjaOA9KTaF
T8HUIlU8YCjvW/4/XHIS4Byq0GaMds2PZWtwQXzxD4O5YoUKChiBYLGt5ZB3svpE5uCKLHxju6as
TaZLPUPUxxYZF5CiVWs6a2WpYx2Uat6p0AZws/rzo/lFfSwW+e5wpaFYtCPZjCpraisK3VBeKzHG
TDQElnTb6Bik2+AZofkgJi/9QKcY5JerIlzCVz5MpBsHRu1jkS1q/RMeyhhi4CRW2Ppp4io+Fkhf
B5zUpHKn1HsYczX8KgyCasxCuS2qsNJPwkeIDeyeC9vu6cCJUt6Aa9iSBr8d5gMH0x4lV7Ga+8rZ
eWHDBJC3jO2cDr0Am0kY/OrAn9FJ37TC2bPDI01hDySQ0hQUL2Ei3t9FZwlIroAVhDL1iR9Yz3eI
Ou4eBoWd7g3lzJHdJcwT6t6VZ0dv0IhKZFlMm22KlVw2j9VEeRFBg6poAaBl9gtnPBot5n757Qa1
c0l6lZ8Kahw+Ki9YX0U66uAAx6O47pgz/nbI+D6PnrecZY2xC3Ak7pDceCG53b+yWRx2mLwZNlah
yI8kyovI1kZ1bWnMXBWTzYMpCE81qbn+ptWLCJMDrONKAEjEOl3A8WNIkjjvsAeYboI5xGluB9Z5
XPvyhr2Xt/PmmTExJAnbj/NkDa69tLvt/b7+7Xlhhn1e4BbH0d7h/Vda3Faz8WjVBs0dHAccsm9i
GqzrimNv97C6Dkk7E7fV5OsDPqBph8FS3syY8aPSGJP7ZqKzXi0gjigJHh8ZWHDoncmAq3DA9oWf
yLmWJUfKlwSs2eucVf1TNbv3mTd1j3Aw02hOB+sx4Yjy1AQcVcn2K3HXYdA/5UElmZBk5rfUnvWV
m4jnNbX9t5Euz2MLBaE/enPThtwfsgJy1evtxieHI0O22dK+hwCJmQrB1IO5mJnXc7ui4SSdMh8w
O7VIc1Q2Qfy0oqGArIIWRHHEvppNZOIsyebvidR1FSMVenjUa9w3J1gz1RgbllvtJ7iUsdCmerbx
o/4He2ey3LaSRNFfcbw9FZiHRb+IlqiRmiVbT94wYJIGQMwzwK/vA0KUCUqW24YWio7mSkFShUKy
kFWZefPeR1cid81WiLZBsVTIZQmj+LTUZFZ1RR9EzfY+gbmkuMwl4WubZLyIM4KCfbGqYw2Kl2l+
Dop8OUawU7przJEygZlQvPFELf9ewn7xtYE7PLHqXPDLGyQqpvYkR90CAkWPrGyS/iM1q+kN9FWg
JDU6CjgKEqHnsFv66DyXugY1QyaPrtI01w4zCaEz8BbBws+r+jxpu2oQRKAg5OblIwSt07GN6tW1
GZvqVV1A6QhNDBIF+3S1xpf6aOpdQB0phWOHDOiN4kXqWFeK6hBz6fulotVnZI3Cr26Rg4OM4s/T
IhZgZky/5GyJh9R3VNhDhEcRsY9ltczOR42q/FNVpEt45pqUdHkmHk5HCBJmtmJfyUZUXBR6emIU
pEM9HXJDR6CrCoLFuEbuzskV7tBAhshRZH8MK01BRrIZXcJCBpaPnsegMqITyRcfpmTt9m1fI4Uo
RQr1zbxN4pP9EYnr8IW0KTi1RiePbAIqsZUEPQnybOIR7PJCvU/NXb6Bq1W7NkA23EUp1IX7KS0Q
3I8D7+GqRusgh/0gpSwFtOOzJiQkjFISPqJcxwekftUjMw+COxCRJbyUHD+OJJjfxkC30TaLW7gr
CTmVOjtpy+ugTuUj+EGbeyFNy0mTycLDKOUfSzobLvBAJXqzmZuN88C8kXOhPI7DAoLIXFLiCa0+
ya2jBiSD6fCoIMgMaXZ1qkg8K5RlcQP2SRinU+2UXjjoMDy7+Sxk/hTUaVB8cQrnH8Am5P1VEbIe
uy7tzyXgLLLCNVifJJPPtDioT2oB/I5iOsaRVmj8Dnm6rCBbDQSQa4ZeaOlR4zkqT0KQewdxrSZH
5HvZHeG8Q2ZWD/zjGBDYFwrUo/0SxpQ7Gpx0RH6S6fKQ7ZD+kWXmjmEvgGYIJJpQp+KtA8ww20+X
yNSswHxPIoXmUSjNmmJSpwqpVkmq6bjDn9INCVPGgY6/mS+TQvtOP0Z16HqaujpxzNyfxbqenJio
Fh/67dGKHqGU3pkGPRZy19GBHyw1GoET5HjCEtxcYRQXVSxK42njQ8xRJiWKO7o08ZZBebnKjFj+
zP7mXeShL9OnF5h1cL3MXfkg81R6U4La1m4p48MyoI7MFge25FgQVso3D6Vp+4iKEOW/UuAs6Gmi
d2WzydqlX59TE8sOAT+bNYA3g1wjx4ALNDhiPG8j2/9QnAWospLJayPu92ijS3q7mlYQ1AAaP0q8
ojlXM1W9TEIHcQ4qwyNELFXy7pGfT2oxaY6N0K2vRTXP7p0qoPCQTGJjVY8TU0LmHS6qGTrUwnGZ
J+mZWKrT49Q2vnBQq450RDVLPVVuluQd0OIrPQ/ZlzqwfRK9q0o8cs0VhA+VklLwR0uFskEgaavb
Qhbib7UX+FBmmJJPIwDY/305pCIaynRKeUDCwVOCiroemc3qauSsUhdghasW38hd3sdFEyJAmbqF
MpWOgxHO7XRaQ7XqyPptJPoPsezXzgTKQX16LoeClVdmfFGjtbzvGqyFU6+iXIH4SOMdUitzKC1I
iio8uAF/oRSVgqG4hpM0OVJJdkADfQD06WHlgNlW5NSw9WtbipNrdr/TPGAHrU62IvnrLkH2iXLv
deSGefavv3YJq+GpVkm7wpKmKaIC9Vc/MEblCAC+zblWh4/ytJKJRFXXke5XjZ7NzVT8la6CSsKv
F4kjMSeLBtT0si4oHBVanoEten8alRqSXll0EsJMcQ5gPX7McMyWN8pRr5GiYub4yDFc2qVRyKdp
SttyA0ntyAkuwKX5eD4e7EMtCZX0KkhL8TKA+TM+S+HE+FI6kC2XHh2o+8oqnHJsCzRqurYgmwT0
Sr66k6DsTA+T2ktP3KKIKeMvVStSyyq/o4mb9opVLtJlfxBCvK58XRFP0Gdl1ARs9pTGfVe2iUWg
IhLvA12OHys4CucsmfC7sSrDOxkOFOiFkhYAoklCDCsALDnnNrHRqPWdAgGWOJrerEZZkR2ZSwKH
Y6hradfmi+mVEsWidpw6IvTNmWhEj+tYONCSX+lotNmOrVypApG7qilkamgYEEjO7PzoHidk+K4o
P6tNSxqvuvSm7BeiT7j29upqB3pxIRNmCoPchyztri4jJYJLfC4EAoefODbA3uVhwu/Ds6dYmWsQ
W9tRTRCyYpd9/N2rG4LcCi/QEUUx8wWBPDlGnWo9CM9lLN1rVWWM3aTlGA+hyI0g+dMozOoEAaMq
IGx7++LiDgkhRqa9UxIMUxJ12Xxx7xWN8FN03KB6W7OSl5VdKBeIQUv3MJYSNiuixs2XShNNcjDN
wPzTsGgBgbbut3zf4v16Qv9Pb/4qvakRm2z9di/ILh+aCIlzu1fz6P7nueZBYUNF6UITeGoJEn5k
N0VR5COgDbIMcpTk4o+Sh0rJgxyYAcEzoprrvOdT5UMRWp1yCqqCAY9KW/r4neTmzsPMKlMRFmF5
i5ICzZ3cOtwthwoVo0jfZ1JdFsHcznwKbd+2rPHKFoGxth/iFxfY0WFIa9kP4poLGEvw5Yh0Fabl
lpeuCYh3/val1t5/y2HQ74hPIoqXZehB2Ad39BMaMRN91VdEfD3dI+3BgswILBFtX4OXqF+zZW0b
M8oSRi7QLYVA44rdXm3c8IxKU2IHcwpBhm5f8bA5gqkfo6wpHMMLXSxc2N3d4LxIlYywR4BW+dTP
zOU0pfwhNBM8VTS9b5L8CDUT9SyjmHy9TKIlzSDLaRLmB1IoobcopwCrpFIbwSNXlbJJBOAHiePd
cYSxy/RAU0KEFsZMAjAFEFGJNrdCOkvxAZ+b2i8m/jShb3/FKaaC9tOFRHOiQz06VikWXxoiVCBf
RxElHaokAYmeXEqh6mprPlRK49VkmQOYuatIAinhoVzaU3MELQ247HpK00zqZsf/W17jyf21D/Xh
uvx5UyzS5naRQSr93O7afro+AN3TkpK7cFz95pc2fbSvD/REktv5oVkE0WU7A5oZe1JiPJ1bD8Pz
SOupvDWCbzHjYg4rr2zSMSwj6svRaf2iyuGjXPv08cikNCsa1DjIsK1f3QW3TPQzI7x9f5013/5O
7w6sOQ51DCN06s7ybb9KFlPc9cXrOb20ws4YP6yA9xRlk9qM3BaOeOGNt62gKxScOGAKqCB9TCtA
dsFBqVdv+20jiHuqDvEXzMudETh99Iwg7SG52Rbi2A640kdaA9CSDV0DsrFnUhGGdnrntrU9XaBl
/vkJ6FiuP9DdG4bMTzXot8cNcHKgD4Pb7147RlD3iOO0NszqPv5wS4Bwc5cy73cfgHYFwEZniK2a
Ym/l6zhBdBgpHnd3//GcILrm3brsdN3e2Ap+7gSlPY6h7AM4wvULh9KzgrincS6UQZ5/uOcfbsPB
ty/sGegnmxAwvO7+dKgwDKgrMNDGPB/MC8qcPgc6AgVohUH9mjN/Z4Wd84DebhL4CdZI9zk75Uez
gqgNdYeKtIe/J58kU/tsX7tWUPeI2gTs9HQq6tBvH2hPkBRimKFrQdhDhFWlRPljxW87BIMDQSuL
gPbCs5U+2FqA+bTz1QPcIm5PMkAgPvn+9py1bYX2iSDCFDTlaevsHNEHWgtAqIShh0P2RlJua0xl
5/1wNNtWMATkNlgKJgmK9es3rPBfmOo57DpwXH++DrjcRfZayPWzL2xCjZefP4UZnR7JD0bb9Rfb
+Ku79uIZCPt3bwddH4O3Ptwci7f//ekGX1761Ult3jxxF6mVzhyK5m18+TTNTkzl3771zeprqWB3
bP5jJv/6qzfPLV/wi4Ezz9qM09oETCiOZPC4CCxEfapiejg5RQ4f2LPCrE+KRVadHWDoyAeW736P
0h2QIlgDAoTBY4OsSa15tBmpNbS+BhgPHzkMF7PcnRW9KLmLD4cOPl74VmWli+1pd9HH4JGfIvtP
0fdPZNeK4FsfG9od74de5Qiru/P+8haFlqRs6MjHiwhAa39kTghsPkNHPsHirrsZZ/1Eymsp+KED
n87RY+qNq6xBroPH9SElj9ysPzSZ0M0brybXn8PXt7zTaTh3rR0v0oKD32HkqOr/eHQbsMUNtcXk
pW/SROkdnNOEmRUzr9lMcb0uNMBFmzf+3MjnUQF5266ZTdhKh499Yblhz3sgnfke28uFhaqeFc43
M2zNIXVJoaE/4YWVZdbMKbJFnvfWNKTpbcw9eHx35ri21c/rihA4vsfQ7AX0j/VWNuppLZR++LQz
0DmZC8vEZrC10REneqfRI9odd4Z+l4lHYb6zuKmmGubmUn/+4FwuvqXWzulJkugEfI+hS6u/bxHe
tWW5oT/j5aL6dGIFcea4/W2d8dtkwnuMf7ZIs0WzGWu9Srqc/XsMfrGo3VlvG6Mg8B47emuZR9Bu
O/NucwuD5w1z+evyHRBCtUX/97nA2PJ2n31CwXc4klw5bt/iXbJh6KzfUoh8jr7+LKy5ShcIvm0M
u16CCtmbzRt//sxfL+hkbvzS2gkTpC4jOdQkt040X3w6zV7sbV1iY+jwd7/UkRlo9+4CLxcirMXi
O5wH77H+IssWvSMFLZtthWqobX5KtTzQJD/rhR047JdFGrCzbe67XeKkcKV32IvfatUbOOkHi30H
jvv+owl6UHmHR/NhkeWfXp18lw8bukAe3GwWhYj19WyugQzbvPHnbuUN/NCbJn8t0/RcqX2Zf9pU
4V/7t35yrf3GzF9Y6d//AQAA//8=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plotArea>
      <cx:plotAreaRegion>
        <cx:series layoutId="waterfall" uniqueId="{00000000-E89F-46E6-B9A7-1274A106E137}">
          <cx:spPr>
            <a:gradFill>
              <a:gsLst>
                <a:gs pos="0">
                  <a:schemeClr val="bg1"/>
                </a:gs>
                <a:gs pos="100000">
                  <a:schemeClr val="accent5">
                    <a:lumMod val="75000"/>
                  </a:schemeClr>
                </a:gs>
              </a:gsLst>
              <a:lin ang="7200000" scaled="0"/>
            </a:gradFill>
          </cx:spPr>
          <cx:dataLabels pos="outEnd">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00000000-CEB8-4030-8483-66BC9FA1F003}">
          <cx:tx>
            <cx:txData>
              <cx:f>_xlchart.v5.16</cx:f>
              <cx:v>Sales</cx:v>
            </cx:txData>
          </cx:tx>
          <cx:dataId val="0"/>
          <cx:layoutPr>
            <cx:geography cultureLanguage="en-US" cultureRegion="IN" attribution="Powered by Bing">
              <cx:geoCache provider="{E9337A44-BEBE-4D9F-B70C-5C5E7DAFC167}">
                <cx:binary>1HvZctzGtuWvKPTckHNO5I3rG9FAsTiKGijqWHpBUBKNGQkkEuPX9wKL8hHLtuQT7e4I84EVLAy5
c49rr53878/zf32u7u/cs7mumv6/Ps8/P8+8b//rp5/6z9l9fde/qPPPzvb2V//is61/sr/+mn++
/+mLu5vyJv2JESp++pzdOX8/P/+f/8bb0nt7ZT/f+dw2b4Z7t7y974fK99+59oeXnt19qfNml/fe
5Z89/fl5bJvm/rPPPw/++bP7xud+ebe09z8/f3Lj82c/Hb/ud0s/qyCdH77gWUFfSC2p5FyShx/6
/Fllm/TxcqDZC81DFlImvy56fVfjwb8ozYMsd1++uPu+x44ePo8efiI+rr17/uyzHRq/aS6FEn9+
ftvk/v7Lsxt/5+/758/y3saHG2K77eH25mHTPz3V/f/899EXUMPRN9+Y51hnP7r0O+u8vHNLddd8
+aql/3vT8PCFkUxzaY5Mol5oQpnhRpiHH/51zYNl/ookf2yWfz95ZJOXu3+kTXb31d105+6/6udv
sIl5QUioFYNVDj9HtpEvhAqV4DQ8XD6Kmr8i0R/b5t9PHtlmd/LPtM1jYntmf30W22qoP+V3f6Od
EDtE6JBycWQg/YJQxYzijwbC9UMuPQTP13z7V8X6E2P94eaODRf/Iw1Hvirsz6Lp/2GS/dd975+9
z12aN3+ztyjBJNyFHaJWP3WakLxQlGtuCD0UyaOM+5fF+mNvOXr8yE3+9f4f6SYv7/r+7nM29Pfe
9z9ymaeV+7t4hb2gmnFNDDmYKnxqKk1fKCIJ5yFs+G1g/2V5/thGR48f2ejl//5H2uj6fnp2dle3
fZb/nUVS8BcqlIqar5gS4fIEU26YEzUUJjyEE3tqqr8s1h+b6ujxI1Ndn/1jTXVx7/r75auu/iz9
/gexRF5Q5DQj+WNagx2e2Em8UDqU6HAOoWaOauWm6B/L9OdG+vrssYUu/rEW+mBd+Tfah70AyGeC
c/Zb2XliH/lC4Qoi7bERUF/XPmCZzT4/kujPrXN48tg2H/6RtnmV5farbv6WuBFUSmpQhR5+jmpQ
iJ6ZGOAFoX+z27el6EfS/LFNDk8d2ePVPzObvb5vmn6pxru/FcYJ8iI0SpnwoHVCjrkM/SLkYWj0
N3b71i5/Vao/ts/Tp4/s9PqfCRDeZiBYnp33fy+xAc5JsZAZ+diCmaP4AYaTNAyJEo9N9hHc/qtS
/bGdnj59ZKe35//I/HbqwDw9e2f9XfWjNPc3dmffZ+kOkXXItk/u/A8ZSm5eAM9LLQD6H36O0KQB
JUNDrn6jw45QyhF5+Odi/bG7HD3+ZCf/n5jJPzfZb53S7s7fnTxQwt8Ql9+/+rBdcNVHjz77cwU9
Xjr/8vNzJqDl34jm7RWPFw/I40hph1f+9tz9Xe9/fh4o9cJozhX6bq4MFQTwZUKD//NzdHjIAOgP
QrQQEoQaEkRjnc9+fo7cwKXQMPcjJ93bYfuegvDhDDXZUKZRmZn+jYx/basltc1v2nj8+1kz1K9t
3vj+5+ccPtUebtuk3FakjBg0/Uwrs/HfuP757i0If9xN/1dFC9fQqZT3IU38YE5YK9qgikk75ut7
KYe2vBOBk/2+6ZZ+ETvPZpnNcWAT8iltnGiC2LK51Bcmk8uwK03QdGeTqav+ZSXrNlgiW86y/SRL
X8x2B11VBY9TrQW917NdhrdVNuvqLgxlm3zmNe/UdaryruVRTfMeoohWuvpVRomfml1aSVe2kZ1k
XV9RvXQQOa1rulyymjfFr0E/WjzzjUn/QEloqJ/oCJ0DE0YqsdVcqAse8a2ONK3zIVNZeJ9Mtim6
M1+LSpxVYuydPlv71OdTvOZtlf9akSRnyf77y1N0J0/X1xoYC/A45LAUhHm6/lrwsFdE5V8KWvIy
j73lkmeRMSzoir2bp9T5nct8KrIoEMHaNq8nwZeexVSsauIXXmVNX0bWdtzRa5SrDtd+IOSRI2lK
lRaKE6ASwQWU9VTIsGO9X3plPzWVDOAVBfSxTtG4EL/IS55IeFKfDq68qwvZwEaurR2VZ2FQBGMZ
dRnst/nSkuGpJl+r8VLMZWvrHwmKocK32oSghivN0PAxjZZCHXn8zKemNc3KP/UJU0F9Uvi+rYbX
3erztomnbukgXKDrEdfs0tV22YXlugQ3U9sm571xVZHG9bqS5bLOusYnUWOISnw8SBJUb1Vt0rWO
GTczlMyCYqHNBVlNhbeWeTJ1XfR9zSN5PNkPKCAuQgTv1h1tCeGp4ucsD1jmePBFBW4kbJeuOtXd
vgqF5yRqnFfqYylJ4oEIfkt0rw854tvUcRQVGusKIzRjkjAT8uN122Gx2gY8/JIuiHYVjaSt+l8y
kbAmjaYiH/JXTYIBpI+yzDKmfrDtYzMSrkVIBdCVkCFD9nq67VSOeUDmjH8JdKU7HsuJKHmHFBb4
c7vmurrOA2rpS152y3BT9oSsWQR+qIJSvq8ITDqeGkAyJUIpQyUVtMGPDOBVToqlbJLPiVkb6U5t
19bJchIkdW+W0yV0M6zy/SV/v/lQY/iiZAhmCXgAVPW3GSnTWVIVC3FfhJqQX/cLVSst99JNQy9O
8jAR6qMboPUu6hUYqo+WLKMzJ2NuSTv9wBHocegTiREE8hNSJIYNPDySJjVrIU3rg09g33QdnM0+
21JRPdsMA85hKsQq4rzuF9ZGs2EcUsmcZMNN3apiiZuAuubG1Fntml0nrWNv6zFv+k/f19kW199U
OsQ9J0IQISnGwIiWowQ1TEnoSLfOn2bnHZyADCWBssg8cRlEs+NjcNOystuCxk92+8jbdPiRstCa
PRGDKUzMlFGEcqkkVPbUdNBP043N2H7U0spCxi0BMdVFSTIY42K66gCpPVkOMVwNAteGB6duaRLi
0jx5rrr9MPEfu5U4ziUMaMPAnJQyvrnzkY7KuezrJLPtx9bBlt0J78tQvGQ048sl74cFycskY7W+
r7N5WXQ0ZG7qshhpZ1Jv025NgjNXi2J974KhV9dhrjaAMIuxrsxpOcgtmdqeGyT8ZdRyfNu6olzf
r5UqpzIiVbUVrRy5EunUNibDl3xxQCJhPc/ItFwWCz76laQ+3LWy5/1e6WHLtOWc5gAY3cPyJkyD
ZYpCOxd4hQV4gOR50GzYwLeyLu/mXjVduzejo+ON4Hb1V86ViYuqqnasjoM0qeezVKC4fmjCJhHv
RzJSlAQdpsAZY9dYQJTve+hxIoH2NdEaGF9oBa7yyDV4sjQpNW31caV179JoZkS3fTTZwlbnfOgm
uOv3VzyOCaYREYyielCBCnK8Yu9In001nz7wddiccRrEFoSs1yVKiBo7qT4mBV/hhBMbfJ++1IAB
8NPvi7EdsXgSFFwrxTTSJzhYJoCSnwbFysehC4yq39eiqT2PvB1kcG+7rAN2yMq+oScu0TZ/PfZh
CnzQZtKmJ2no2WijUOupGiPP0u6ySkJ1M3NXhUvUT1SNb30YkDzu5DrbSzgRyaKCiCRvI5EoupXm
jMAP7Zihxp0nRem3Oj0KyV8xVJ12iXjp+Dyefn/H9CiDh5jbEBQ97Hrr6NATPN1xqZKsmbpe345D
QwBipXMMIHZcN78VKPXiLKPTDLedS8PxkfoHZBuodnNpPhQTS26SWW0uzbp8rd1Z3jK+AZpu7Qnd
d9XY9vnpKpcSUZdM9Yap6RLWiE5NO4TR97fEjjJbiDocInkjq8GClJIjYNXxpl5t0bDb0GccseXb
dBPAB3zYQvchjsHyLpAtyeYtxJErt5Ti2g6wMMgoYDyd5faV7cq+vKtMocVZPlWbHrplsuo66Wbc
lWd82+KS1qrfl4F2fN+GbuR9vADdYbs/2NoR1sHWDAbsjCJUiBRAHU+t5eeS6mqwyy1Pxy1TedfB
tdZqze1nT8KSNdHibbe+16zZ0GwdWAqDzKqu0uVkrRX16d7wYJhugZUc1DHpgsP7+LgimzR5YOBi
YqraLbsNSJtnOWsnpDWPuogFc58Q/IUei0IVdSqgCu91FvhYVkOBkMgMK/DXQT9bKizvvq+EoxgN
Ae5R4zWTIdpO8jvARadVqEV1wbux1hbZ4QCyWBbOYxmjs8zS5kdp4agcbUsKjNYYQVkCSXbceJHC
Asi0s37XDxQe4hdMYPNTIHXoRxStsPIkmQI795Gq+AKFV2PSoMFA0oOWJjdX/rVWfZgU+8SLEMkA
ATm+dZg9oALUAQLfzw0K1aPZ0m5qoMq5ChvECqJoM0dazpshgiKn+DBLYca3xNYWksiyRG0qld/6
1O9rW5gjVIXNb0UASYJSgZ7lGF8DlPRBSublXZYtqkoiP5S8jZOJJMW1Yqtwy0mXOdWGkWHMFFnk
XJd3F6Qa+CyjFr1JcOnSOhAvkzrTPO4mO6efSV6RsykZhNqVurHVF1FUq3tbW1XjHOBKq+mVGCmZ
111YNEa2cYdurx/20yTD8dp1WTLbSNWkplecOGp2TeMMjYvZDy6J7Bx2axFlzejEHKdzOSIYxtVN
SxXNgSxEsTeMDuJGVX4RaUxmOkzDaWumjCbotpLUn/tMo4+K9VpN64q2Fq7Yns/lkgxR17eF2o9G
p3wn62Be303Ksvz9IKo02XHhGY0XdEl2iVTqe7MzOZvKOJVVeoZZu991lkzrZWIaQk7pRDO2T4M+
zMhJW9pa3C5yTMvg1lgyz+9mP3P/Muh9E7xFxdDDF+mUcrerHtPGRq21NOvfmHmtytMkB7uxX60I
axuZ0nKWxdqtfRd+onURNl8y1tpx3sFVlu7eDH6aSFxWU0+LM580nQx3QKOyUqdJHZTq2lAdlOXp
qFrWV9l9FjbcQ8sz5aETL1duR7j0Sl3fZm+4Il6Rk6YRbavPB5PkWXXVyLns0pNiTP00Xk0ySfN8
n4h6GuTbpGG8O1eFyNJwD19RvIzacSUo61Uf5pOJ0kCozu+yxK3Fcj6lfZDlp1Neo9rEpZkEEuzY
5oP8xQaDkv05nGMKknjigC30emiBukzkFx7O6lXFtMaHP3wZ5HmFaxgqCSy32l50n9ahM2y8KJRr
U3ZG5yDQOl4KWQ76dG4KWleRFONWF4kMcmwn5RJF5W5OFkVMXMjMyPTVMrVTq18XSVBM1V6XPGDt
eTksJhxfqYLL3ESdMVtnrJ2XWflep0kSrJdCVD00FSwdUvZLZO0uk5cBT5yurmje5bR6XRRTESYn
U4FEkJ7YHLNmFyNlbSItY1ARdkLSbMm7HWnLwoW7xpNANr+wlDVYry4qY26HNOy62KEbg2ZZOOSo
IDFV2fYSyA/IEnWd2TC9yHrsPm4z2nC1L7Jp0xivfIkP22c+uGlqvaV8Mfo01LGZvIUDrA3wxqk3
rsZ97WGrmZcr1NcVGj+oJX2C1aqMotVpaL6Zh7YiY/JftJo3PTfCFOCSgiFwMEXQlGEm7rsODU23
d3kOpBVPIV10F+dhJocAFhRDN7z3RTPkDfQVZKs9zYZV0PllWOhN5ByWbtcbBc/CChyXuk9JMG8O
plywWV4uAb6rTL2pZhwpbkWJDbsJMoxNj2Xjx/04x3n3CYRbhu/k3Fp1U0qRGB6LyYCGiFqdUeji
0XuStTd4pS6CbXOJXx6UMcBrXPyIcY1c5fYX72X5kpPcBTePqg4Ot39V8uE+9KusfKlZW0MA2gTZ
+KnMVZu707zhCzbdsRXHr6OU8TQnN6DLUmsieTCUXUcPVwNPNrj0vKFmSWREy2xc1CtTDxZaGlld
4RbWgulxMZrtZDRRSZYN9Ka1ZPiy0inpPpmDBm2LCEJeO+wpYzl6tLi1jZro2TKEG5dGDqY9uIdK
ygr6USLHEydSV9vmZ7Vk8NOUum2ZTGQKXy62Izq7XYNcDP4CO+Wbeg+OtA7LACmxye0tNHc9nsNk
g8O7ep9toh8UGqzTij9sxa3QJwGRTVmcrzigNrenKQGvQk6mfLCIaVOkW//dT7BvPmrWfaIqbeA+
vQRixebdCLD7qgeXvb2QjduHGNMQH1VDtnCoV7nJ3wwqzabboUqrNN83aYj3Zh2nKT8r+0VTf8kP
vpIXvfH69FHlphgdxJlzXuIlqAAWixdtXqLOj7RbFbkFcivCcdd2gW/ymPRpgsVlkVm0TL5qwbBV
oPdAHMBM2XCubbqF84D6iu/KZVBFuC8BFuflgpu+mu2ZF5bUdVwZUdVjlPQpyCtq6ID7M9/1+ABo
lNV13Q34vdQTqBxJJgrCogOXX12PpU9ACkyuwOo0S+34XjXJjC4gWdbN9yeDVF7sZ94xZJjQZdUQ
nlQ1Smx9MgdNYvpzaVCq5g9EzQXyTVpZW5Znj3Ry4avMFfshq9Dvfl5EjzMcZ22RQR2n/CFmOhtW
UFifTGWyvudZaCd/2/Epm9SZP2x9NmkPFfF2XkvsqEynXp6olVBkOe/Epj46t5vXgF3eXPzA4oV9
OUEDdGDbfn2eM3w4ODju73IQckGUVyvYTSNY2ZgIlMWi6pe8pQ53qIVuPewohx5+dSBZViorl+yH
pnMJO0+TbsU71gMBlKAtB3fVSVGCtUtoida3rtE7NbGvQEzIy7pUWzx5MeUg4dMy9EiVXCULal6/
INMUe/R6m/KGnG9UARvCElx8UTUpHsepeuzywwR4lgQXU9I7l18bXmxUmR1Q7l7qMuHKvxEgnZfk
ZE6KYMn2ampl1e9AXVAlIg0SSH0UKadoyVEMDYy/BmLFrlRTb2Wjlsnmbo45Cuc7aLLwFnwoz0nO
x4tplXWi35TrMAU3DmAarMLadkZ9RL6FfwVTu0IDhSDbHpK2CZD80V5uLFWVA68CWZvaTu1HZZas
o5/EXKnqWqmuXZK9YLb3wa9TTos5OUFF45WM+gosbBCHFdXuPeYHU+nfkbQr0jRO5MKz+e2kgW26
L2bMx4596JMQ1MSpK4exNnHA1r58v4qBCRsNqA4zmn1KLTCl1tIMdICX14Vh8YgvAz1GesJkat49
7uRgy64tQFPGUvJl29ZDuqmqcct/Zkm3bAL0vwVv3tfbHc0Dh5wUbPtOUhLgjiVdthsTDnaiPkHn
vjHseZW0COUUaDG5Xv1C25MCgbpFpam3K48uC0yJTGRwYBCXDqzslk6DNHbz4riOKHMkfD1kOp1s
NJEGHK5Y1sSw86lrtihPg3WjA3vMifAhAMv8ebcS+LcgYMGvMWXYJC9zTBo/Pi4knUFJ6+Aqwc2h
Y2vyYtVlVDTtIN6Uh4RVHojGLqQbJRpU3UZC9k45IXZ1Wnc2ibJODcHNkMsWe/YTpnjjRc7SDcZl
YsYaeqw2sYaHgAtsiToSJXLYgrxl25hx10zz5pM6WVmZRzLrm7o+yYoK0bg/KARTmy3plSGG4Ejv
PQ2Ky4zxSoc/IL6OGnpwOcgP8GCG5Kbo74ZAmQeTjekSu8msVZBap+mMaJgs0mwXiC2CqhHESxaN
ebfJ/oPu7inftS2vNvoeRxIlxfpHPKsbZhtMvQZVdUiNBThgSIE+AJH0/aWOiCZEE8FxAqwFygq/
1dbWfzPgncKyCxNAya8+QsrZ2rhrEyFeaYPJCTKyyjajDnkBC1vhBEz2mBy/L8tTCgH/dwX/CfEv
WKHCOBx+fjQpSUbOQN8W6Y3BbEd9zCXd8Hjfh5qfrBbQ+Ud6/v2COOcO4kCFhoFcNEe8Ypk5Qqua
JG+7uUGhSEtU/HO9lEhzj5H9/Q3Sjbb795Bh2+F2Fk5qimM/FEORowXnqhBp4yv19jFjTNm6kfaL
4ouU+1n04bgv2mR1b4aJL8WuHpotn3OH1BD0q0A9+oFETz0dEqGVCg2KlzZSgKI7IhoXQ4JJL7x7
Wx2CagKuQ4zPQ5kgr+fhmMMEmRgWRKbhKA6AFkG2CVK0vBvWeOzQ2e9lza0k0YzUssRI9R1uR3wk
9DpfOPrJeDpMVdpDmv3+Jo7NCMMJwonExIRSiv9KeurDqLudZ3MwXmd9uWWm9QEItb1shjdLEA7i
6j9fT+K/ah5O4SiljnSmZ6ARFpLh+rHszWnWFRGxyKw2cn2e/kfUmiSg/LdjYAgMjlD9XTrgUwIm
esyL60NZAkjerKHLCnHR9N1WML6/wS2/fOOmcAiMnwQiEOdRBBjNIz5zWtY5d6ssz3QTuFLGuq41
/6gcAuZHIfj7pWC6EPP2UKDT18eprk5YvQypSs8OUGSUYEfgR6yr8fH9XdGnDDTejhMaBiNhaBF9
ADLrUz9piM+SYm7NZ1KApn4MK6bKDSo6Xm/t5BSOTR2TWjimI+0qTDqiClC0jz1vZn1bTARJ8Ady
HY6IfKNwcJhQgcHBnYexdXh86IAQzIt0nvWnbmUk60+YnLdZ/UAEG+yv/dpg3BvbPgXna6I6WdHF
Rl6mntaXQBE4GpTGtmzBSF0xAU6EvK4Tmab2bAFmkfY6mfOSzkucMIzCPvRdV6M9cwUTTXdSV8PK
fEwsUX29C50EBXjFZ2q5em0Oc8ZSoUnir5Kmpt38skyz0eAozzCqnIKrKXCE5AwNkM7rXRUULVzk
ETjpAI9lUXmAO+gcQhQx9ZBeDy1Q+aDNKasZSgpa1g2eTCMLALQtC9G/NGyAugH91KCveV9tIDM4
YK4WRyxgN9KGdM2jsvc1XaOmd6bJd6rVVTFEX6mYDuU8ix4B1gOyw8Rvgn7XLtzAhe5GMF7oeUrF
TtrQYsm6RLczXhBMUfI0rua6R5+HOUNVVLcccNzwa7V4I9rzQpFgIyn60YH/XQ79oZmWnne7rBxq
0MFghjSmH1GR+dAmcTDYdCJ11OGMrmSvTWdaPZ2kHY6Bdu/kYsbVvsMcZJu0AZsSpq6t7zHceJe3
YMHTHfwcw/Z95jpKi7imAMO/LmiJ+/BCqnliH6mcFx9eg85L2jeNMUXJToqmDwg6dII+zsc4YoYT
OSeNXWDb3TSz1S0RCcCYjDEgI5VhvIglma5K0/t+jXCoZcrR5ZvQYV6bZ6Q/FaTy0ydF6nLJdolA
I9BEtW5q90sDRigYovAwCnzMkR1O1aTqKqxRT4p9k1WKDUD3D/gPhPyGX5fGb8Xw4BrVA0ptdFWi
lXQG50XaaHRE1RQZNrUaYrCyZNFUBqN5h+Jiw5u2MUG1r3OZyihL0+lGLrksdks+Jae5GPlZTvh6
Xrt5PAPDYt9qp1g8G5ld69xXBFz26N4lcOozkUrbR4i+7FPh2uqXlOR2NxuaoEeuuD9FEw6qizXy
MmzJR1siHJupVVdqytudFlkG65LA7Qs9i5PC5sOrtag8OUG34E/ChfAKHqvqz1k73DAq2ksngvSy
Hnt/IntQ4zimkZ6NdjC7zEzhG91mHU4HtfmXvO+SXZW1abSIptnJxHQX4crq/ZI0mE43rRR4dbg0
sSgavZ/wyvMQfeInN9vhFKenki+dKavTcqbVGi2mkPusIPamFZgZRBWooz4KuE1vp3kN76qgkaAY
hvrdFLL8hDBPLgQxWR7ZIOBXAvTh3vm+ue8LnbwBqZnjNI/n5gvFCAp9Fm3p25EVWb5vlyY4oX3t
3/ajABGCVLDrl3m44L1bykjWUxgn2iRZ+Es+MrOc42TE8LlnoqAndmg92q+8zpZo5DK8D73U9S5I
AndRGxyT2AnqizfzyEv0b7W9lL2nXZyEmb0jRd9ezVqQy17RzUMTuc1203G6mAGzXxJdjudg5YOL
vOQZ24XIfl/oNPEmWteQZmjn2+DD1HbTfRcEc8xyut71fWEZTjq0ONa4rj08N6vaKsJ5Ijfs2nUq
5ws1pF0aEdrm1wvVSMRo9eJx4hW/ECGp2gs3d27P2oFdyqqeIzDQ7+W0fCZDklwLivAZ+8HvQHmS
PErnetQ7uVh+IrRvrttMuA9LOwMrEozd0z4aSpzNKGOdp7KNgoGLO0zMbcRZ1ZxaEBgRI7V/M9Om
fNNniy/j0vv0tsuW7hc3tzWLunmY44S6togKyIdJcAguEIE3Z2ss5nB6bVifVXGzjsVdUbdrhOFT
/b6xeRe17UjfGAw3zlvmwnhwJLkQeSPu+lDNVwXmECPGIWLAoomPkiHo0CkP6ZUKA5tHFS3NnQsA
tnYhcGMRyaLvXqtJlXskeqVik6/6zFObvcZpP5w5mTJ3y2zTno7DTE+LdlR3jie3E/r327Wr1/C0
a8USFV2d3i9QyGnm9TCcAJ4uN94ZmUROdJgkl6mPSDaO58qU7WkHfEyjVPfm1jTefOJzy98VLrGf
xnVc7wc4+G7Ulr0UOPBwSlApdt3c+Rvg3iCSUzNeBa4vP67ENqe8ognOLYHmvs4WIlDLZmQkUuQh
eCpZqjONgVHc9k1xWsrB3eLkE4f8I7ugpOH7QvH+A/jC7rVpMndGl8rc1LVbL9O+6E5mjZSL9rzO
rxtB/IUbxPS66RP3zoWh+MzLEcmBdct4LZYawQOu7RXlfricnZ7O82nmFnxS2JwmqhY7tO04+Qk6
xpyvgUuukiRzb1YWZrchKJ0P3Rr6dyj46RmCTb9caeBxElLl+8ok8gqTd8pjX5tqF65Lw+Hvrtmv
aWBflxgNvE5n23YxTqyQvZuK7kPrB5Gi6V/XK2fEcInjjiVYi9q+S/lqauTsej7hugzPKGaR8diu
4lU4phwTAxd8CRKGE1pXixRrbuKlnoHBd3oA1R5elZKP2p8Q/Fta5aPKtMnVFLTpa7A/1XUgluZ9
5d0dnklBQOf0fV8DwRSDLq5nU+BwomxpfmFsyz4OQTJMcZVN5CWOIA23ORvH7jRjFRexyai+FIl1
4d6QujEXdRa2O8yXxRqNmMPvQrPWOipWb8ao5klzbQOcQ7hcgk5D14pM3l11ZsQAis6OTueN6OpX
/4e9L+uxE1fb/UVuAcZgpKMjHYY11FypSqWSG5ShA9iAjQFj8+vPs5Lu3p307t7aOjfn4pOiSFW1
1mLy8L7PtKiLyWM6Zp0uEmdaVbWZNm9E09mhAhXt2+uhk6oriRkZ9IJ1HZJjaud5f+P5aNb2eCk9
gjKbnOqVxF1TWyOvJLAC0xdhisqlYMNa21ugOGIu6Bo2z1u6K1+ooE9uIGarw3ILUSJeLwAIlhfW
oSs1WEeMXliCwqkZIXc62SVJr1jkglE879TXkc29m4JsvYqw2AVnHoOpOE69H03Z2pmtTxlppIAy
qOkzkxtSN70sSJy5p45CzZNHbdw/Kh+S/bihARZFkE5RcLNlwo1FZMAv3KY9ltMSMtu9VEDcrkS0
dEUSpvJqId7N4r73JMl2its/Bm4ogR8N8qIe0xEb7pclFnwpfSKSPgLwPyvMBw7atVhDHw1VHK59
eyNbsMb5MAJ+LvbFTWNOBw9CKl2FPI1dzFTVbGy7lR3g21K4zp1oE4e8THjQpoDqhAnPsjEaNOnK
Up9HG1j5ZImWO8IylxaDqOM5T2NJARECS3wJNTFfbIbShBrto6NSdUirxrbRGhUo4VqiCmgGIJHb
8rRN3ngSqxSF2cp91xdYSRe8QAWkc91nLEITT6pW9zpnzRS6rJJDGqZtpSOnGLsNiU3WtyCZh/ok
Jh5/bKz9sO9t87Zp9Ycm00zkaBOGpw2ak6rmtTkG2DwCLBKJAS2X7te9j/o7Q7v1YFuTFXrSu85T
iL11PgxseDJjn5TGJD5feRdjfbXL8Hlp6v2Qqh70YuPqWzCfPChCN29TuWOziR+yuaVPKYRNpuws
MCiMBwyYHDq97UuotHzU0zjzak7T5mZWo3pap3lpqtU1tj4DzW7SnAwuOw9KTGU0Tv1BTjV7GmUQ
VtnSqmtZM3IbSRdfRxpkqmpmkOoZ2qIyimpY8tZ0Pe4uivo8SLEJl0Fmp7nSYaLuoGvclrM2W51n
8xa4YpKNKOJktjrPwqGGEh1CzfU8J7i4ygN8f9pr032pwcdPRwHerzSYlFu+e2nusMtj8+8S2Zed
QH2BU6jfYNfpDmuaJcU66vZFdE34AYigO0BMlB1VkA2HVKfigYjAFHZI2tdgHN72Agq1Bo3bIY1q
8V5t0aJyRpV6T4PaXK0RrV1eGyd40QG0vap1hItuAiDvnbMFmnB6L9CWXNkt7D7LlqYfZN2ErzKk
240Fo1wyPakzBZT9AlIgkpc1zemcimC6Teqaom7F4ngZhPHnWF6adD8Ol13bRfMnZTnpqj7pQNAC
5FbJeWRjp4rZdG4BB7YrgJjpJsKC9lhH8oR0gt32eo4+tW27yDzqcQ656NOWFxKfWwCWw5hovWbn
IVmjtEQLb3uDWks2V4NWyzuNrq0tpKY0+ICNdzN5RvhmT2SRSbloQU7dxKK3Fz3DIdytXPPOE33P
mBOfVss1tgd0nge11lBpqZrRG1CK5lp7iF1y06CkuXHzqj/JaHFdMQP+tHlne/d5WTzmCiYl+rRV
A139YsGm2RxMoa1GYekVwPMGUq7O7SjmIWf9NYa0tT4Mabtcxx79W05QjixlX0+EVWQa4BwIdste
lrnv36faukLOdC77gEzB3bql4RNYP55BrYQaLk+Wre2PG4qqK6x+41a5qW0FSrkMpSfUJUTd0XYL
SbHWF4WgHwKmK6Mt9PdQymAQFXE7tCKW9tDYBBTPIAshUaSZ6tLG2qL2UxehpqZjvb+O8zrK+0iF
21yiq6gllrQsUbsuTLg2vT+SIBJjfJ+stOa5DKeOfuwhZyVjYQl3oj6AyJMuuJWtSlRWoNt2sc7X
vR3mtUix4TJftuDVeJ+v8ITEvhytrwd57XkNSKeYVzRg+qG3QK1o7mAWydaDWfXUvTaNjFVTbpgq
oHfgEqKjya2bVLIcGtRq43ltVzJ8nafZWVa10GUNY8UmcIBPdRCBEzpqCLiWsTQ+JoF4EKuWeA4x
gYxrFVBYg5uwEIHj8n8dSJYGuI+zGH2Z6daxV2ZY1D59B5GJvhAhS59dINsorJ2+hnf6IimAjuHC
z2Ae7umXJq4Dlxyh994x36Zwzrr3q95a0uYjBwBH0NnWYkuwRWA5Xl7WFoACv1lQULq7QGSBj4u1
mddJHnewbnha2PKEEp8oX0c7lKxfVj9e0xWXt+dIF4uiuYAYhw71E12Y7pIqgYC2o1fBuk5eQR/V
Lahx0Ds000FrLrAek0WVEuqo2wgiM5TuOsOK6bMORRSPj92SDt5roMMWCG9XQOq19ltcNaOLu77S
G5RAGbCDUfGbHaUfr2rSJzXYOVtnes3DeMriKvU7jY/gI4cXzdf+LYHqZ8kjBVNcHq+YOxVUMMOX
YJSosuChaY2sVDJnbWkN9DMu36MJpOierP6bV+cq6xr7wKDaPQGf7m5UUNNCRsl6K0Lvh0rTASIy
m4Gg1qR/Epnb0vOEEi7N6ah9nLtxk+PRLAHUlY7rbYR1xcoveg9qiaU1Huo8wT66lgvd/Zu5I5tD
gUD6ChUoOsRaaMaOJomXoawH7j6RvXZe52GzTeEbLjvJSgTqjZ9NAGI9n4VFazDuxKIbMSJsK5QT
Zj6tLZP2S0PcBXFBRR2NxS7b5gD/mK3JYVhDDtFQNGVjUQexUlXsg/kUzip939s+BmCZ1lGjCgCK
HUOHmvr5buBJsJZRwNblFZIMyDlyo6H+K6A1mSwKpDCC3gng1l2DznvI4wl1+K0DEejyjcq0SmXS
X5FmVpDYrwwWLWj+9ABJSeTXueQjy0CVkaU9wv2EB5O6huQUmr/TpPtJFCsAs087hBQYG3X2uJJA
4Tp3fUhC7R48HnYZZzXPKgHNx68EoiqAh0I3NwTL8PwBzeXWPqZiMJeqi0bdCRVMcmXilHWfsERS
f6Q2Fm/URutbyDebL40Jcef5tjvI6OoVyMi+dy7XXbC95Y6tD5vpW1wC7HVgrdNBYTVNB5goJMve
hIAP0zITajuHAC26coNm591GY/gbmZzj0xgLAdmkYU9T3ajDEo3Ba2LmMM9S6CNb0+9wDsy7z+EO
8nfwekZdGa2zheWpHyHczzqb2XOTGKjm5nGHTLWpN4fTzfqLZAPdcKHH1EcHMFfgfwMKw2PZWGqx
9BL4MLp80Slkj7SZJxQFo59v6arXmyYKLS8D1uj0AIGGft5cukANvYy4SqgU0g+xaXmTDyjA7ydy
qXhnHvMxR03tuzyRdQaZjJy6tsSGLqAIA1zysA9AAPI90TqppIXwr6TB0FX75PCehkHmBznLoEtL
9ddtbscqqmdXbAvz71OsFvbaLaPRZT9Z/mZmZllxOMYmNAQdUKAhUre0r6Nr3vYyhXyp9kNuwjq7
JqSNPvm+k1eO6PkBGkJRQJsWfYS3bh3Bf6SZLzo2C1OkW9z5ct28mPPe8KWu1rbjPdZfQ/trEUae
HZZkYy+kbrW7A3IlKcAANfi810P4vsugxMgHCETuFJQvQZVuzKMpyCK4LaY6YEM1hKJ9lsyZrcC+
iaoO9XnZUjPxy31L7je6AYamkarveD/Q1wnqjya3a/+ezoN6NYtSeduNwB6h9ISAq7EY8r1535At
aFBbOVIQVB63ZoVJcAbu8mFsVnI2ApO6NJ1M75d1UVcLm+BBMam8AS6Qnkgd8Bcgxl2KYdAkn3S0
08rFwfzGGh+d5ayWqBCWb5dqLRgg6RkB8aTzzE8zbcek3DOCwmnoMnccWWT7N3DxdqUBuFUaDPW4
mChbK5Qv4fXoVQvN4ha+trV3r1m9hLme1wDGQiargff1V8idgzJm8fKWo9w/hnEdflJQxr8GeAvL
icONgxXhFV4gfusgPjhqu2DW8fUjhNPLg14DX+d8UUGIebA/ZA2RqGjCeDhiPzAj2oyZljyFaAbv
vtmmyLwTADtK7tCoTPA677lrQ/VCeB8/iZbGQxED1T9rPYag6KAAlZR+9ivQf1NJDTzIfMIGJQdb
gpuHu+oVHa0a9BsTzypm94toJ6zyMzI1oJkyE3zZEC84L4YJXAOIUHUfe0h8/HGL4CGJSqoCt7Tn
YG0HsZ8hMPfL27pzG/vMxljJk1B8WOKijk2wkJJbFm8Gi5eEygZcG3QbIgu7JCghCAx3lI088F1h
ZGICd169A4qZJ5FjhzgeN/4hGccFi8qkZe96rGOsDViJOg/6iZL4pGkgtImh/YJMGmU81F4eHm1M
GsjrYwaJaqvVr8FEfDqXIFohIKxmvXnZgkntGgkVk27qi7gdY3ACDdKIZg+mR0v5ghamoy4x5kXx
rbaiBEHM0ffBytQ5cSeEmldVzhuiIsMq0HSdp0+r3G3oc3yK7nyxqRglWb7rFivDqYaJUGQFEOvL
lcRJE2T9sW2cTad3K2n2iOVdzSX+Bo1+mrhrssxomK+Fn+s+KVyQ8dQe/pme+5EhB2sIBUgA6vDi
JwUBezH8/1khAaiMLwHcC78OSl+8Tfa7xoWy0YAon9M2XiFJs4EjMGB0AhTdfziBH+ntywlAKAAL
KfKpwBKCFPrxBDrm4Y1quvSL/H4Cw3flySCzHiOOKPBi35nS3/ITHr4zj99zAD4rDWdN0/6Wy/vH
j//7+Ku6ZBjM37Ji//Xr/4VYrX/99KwG/PvHl9z+Hhr886suZ/PHJ+Fkfju7S4bCDz/8Jc7hbwIb
vscL/80ff0hz+CHr5PeckEveQZpeIlj+cDn/Jc7h32T9/uttv6U5IJghvfDnCR4VihB+set/T3Mg
Kf0lhXg1AMnL4xDdEcQ4v8U5xNEvF549ukSm4iS+BS2Atr0kOiDNJ4OCmnFEQFyEI1n43yQ6xN/G
65+45hhqGYRpBfDRwekawD3z43BikYf9VHX2hPTjsIxgea7afcwKtiyvPpGfeGAF8Pp9qUZ0XIUU
yZw75+UVD6UugoU/c8vlFYHi/Nat/Y3lF3SLJHfRZGiOXnXMU2GB0F7KRjQj+yGmQ1BODTwzYB2z
g85IV2TJmhVpFj3q2gYlNga0/TGXVTihpG9CHBMEgy1EOOKYwRSUQs6vts+eV9YpLHUqQjcjPiVE
B2UPmxc6zh0Yj03NWVvzGvJWFzuzFGgsIxUUjS/YYd/AVPXJGhw+Yfq1V91X1SzoJcG9F8jpewxb
PufRiOuBrQhwsplek1DAq2DSMd8ILg+5GKAM0W6XlqRnY/gZep6lqmfcGpvVVbMMcAYJ+TWSxOVJ
glupuJnLYMKHwnFH81g2b3EJuA0BPw/dPJe1watsgHOwOiZVCxAJztlInURs9EFBqFwmU4K/yvhx
4+tSXd4pYnTZXYbmdI+SMYfycM41qMmKLeH+2Kj+MUPuVNXPOGSPrfmaxRNOf6NRtU44IaoTWQZ7
8xaaJyBG6crLTI1f/Tip00QNcMjay3KTPmryrG8+1z0JcR+yZ0QZLhUde13MAerfywZ3iBfOoYm2
UWFENj8DRJTAuRNwHKTfD+ic9tPGcffojINuLD3zkDx/GyTd5Hnp42kudYpxEHr6OFiOvS7IwDmG
togk/gNy8Wg7nFQjZHymxGSHUKDjUCAMrtJsiSqrL6NowWvRVd11cyhh5pmjKrWtKJI6ubSJGFhr
P+hiYOwO4/mry1D+RdAZ5P3WfYIeBs9+x0+iZi6HmXcst4Wjj7IK7xlwl+ZQ8xJ2o/0WNGlWmNm8
fnveQ4Pi2fYYVhA+7oemxZDBToFHP6EwXxPeXwVh8xWTHKM6wWt5i9HJUwwVdZkLzbT4tz0SLvKE
o4EPcSKYeTy3WnZ3gJTPaZw++x1PfpswT+Bnra82yN5v2xSzI0vn1xQgdpFArYcJh8HEMRu/3YxR
Y1JsBC/VcvgEVW5U1UDZr/oIEuu4xqDt5Vxf+TEL36Cw1gVchUDsjbcFXbSGrjeKKiNVUA4mxi0N
LM6haedrPhN3bJIovKFTDf/sskeVBD0GgyUFLyRGdJMKo2zEH902ylseYaKiYwDLZ9u+kr7pqwDz
JOht92hbdvdtelGx76cAkm5Urz1MT4q7i/hZ5cGAxx23mbxq2mA8uoDKClAhpqHkqvj2bMmAyyf1
eJPACoAlBENgBKhVgDDUaLDw/KBr3Q9Km+w4N7GsYAjJDlCG9CW6d118GwCXEY4p/tjFO3g8j2Us
Q79WxXu2n7495gXCPMwDDCMHRLCyIqw/6o6RE2txqTvBsdBHkxNMJ1i90JhC/4ZHEMqvDbIDQKZj
9gQEs3mAZauIxrC+Csw63qQdcB3m2JFv4hNpOp8TyJRvahnJCvrWrlj3gJwahnmqdhbe+LTNDmmC
QTYiGeWGAD8q9hHLF/rjj6ADeR7uI7Cm+Ji1PaQMxOHDws0W8UyTIl0CCsSezTlyWcx5gwmyTEd0
ja4bglOgGIXKt8Gi2IRY3DY8OpLK7Fiv0WNLM37cw9Ef9YLFRMfWFmzCZcOK0sEhHmIWpVqdBo4V
bEjRZ3xbm6LMRdW3SQsg3MI/T57x2e0DwnuC0rD4MfLCH5Oa8JwtgAel2DCYJqch/QUzJhVainYK
xhuXxO5uTeVXBH/g1njMgG/3OsmYLOWAjwTnlx3iMZFV7Ja5JJxhCYwZoAkEBzxE4T6UgL76I6+n
r1OKXw+rqDDpdQ6NgbuKSd8d4BH4zCFoqJA+AW3VlL4MKlaVJO0D2da7VC0ipxtvrnznGpGTfu7D
EhAUJB5yU8iGcCRZSziAka1y8W4gbiZOqoyHMxwFuxGfIqFcGWqRsQLw3TNrQA7MfNPi1gPVu+rg
4+Q5MH0AyMDn47W6VO55q7rlAekZSd3kSdg36cEA0RSFlxCXOJ+ZudrjVoeQYE7kStfrR0B46suc
2c9xF6g1b6iTX/lEyZ5glUB/V2BibCe05uoA/NdlGkQd4lK0AKU4iNiSssFWVML5XN9mm9rJoafj
Nt9JOHvT85jF83CCE2ohrx6Sj6JdG9vf1G1Gl9yYPkyKyQNJuGM2iTwcQWNN3ozwPVy1afL8p1Ls
t5r1z4EzlzL4p7omTiCRTJL0Iuj9WT3cZzACwCyyntLOewjp2q+dxOZCR/68GkUxrDDr4g4j/Z+P
e1EN/uW44PsgxOJBCm3hj/VU5uPIZ4teT+H2bbHDHKSd/DJuROZOy6//fLQfmwGUiClk2hdNehTD
Zo2Ixx+Ptm8wX3b7uJ56jwFyqQQyWZMKPtXg+3X9V03A/0t9/+fy/m+7if8PmwBwCRl6wL/vAn7K
Vf5TqNv3d/7eCAQIS4dyFy1zckm0+L0JQKQbA9bHAw7RNToFjKffmwD2Cxx/IcIeU4oEB0YhYP29
CYh+wQKGl0MYD/UddKL/VRPwlyGb4oMguUVC6CVf8qeOMiaJayYwuyc5srage1LnUdK8/Omm/Jv5
+NeRioNkyA6BZwby1J9jyRZlCWyZfD+tEqyHS2dgoqmFV1PGS/XPh/rRxHCZFGmGJFogPhc3A/t5
6quhdnAL0f3kLBRoHcDC6whMaA4aeUD12y2nITTk6HYW5xn36j8c/oIA/LACoMnDSWQp1Od4aD9n
9kT9ztkGm8hJjNtzNKTvOIDaf77Cvywyl0OwLEqzAM8Nxscfp70xxK9BHU4nFm7PjtGXOQuRnRSF
wIX36dd/Phhghb9eURzB9BYn+O6IGN3sj4ejzRQnLpvnU7zR6aqRQ6gLlKoDZCX1cNXb+G2MqDIw
BChdYX+iSkDw2Gc7MERpBlPOqu7yNGqgD24Fl+d1S7OhsMpmU+H6vgGBMGcoEqMp1HBmtnDnwaB1
jsRAsTNuxwZKyK9jDDY5vxAxL8DWNIDRbB1KSUZ61yLYr6StpJBIe/fiRW1uuqTZGkCvqWlLMEvD
cwLm6l3nU1juB0MfgdGze7aM8k3CCBqu2Az52izN3WpHKL+GrC4VX5E9FTD4Atd9P0ve3K6InzvQ
Yfgap/0b1cWfk50/Qm06FBvc/Fc6cB8aG8OjPYikIqhmIPwReyn1Ph3lxNDJjGEJdHr71bQZRMai
vdc+IWWXKVPF0bBWm9qSO+cgXsxIUl9FDX1JCcpCyCaXAhEwGnSz/ZUmJHtGGEVX+lCIO5g3m+cl
ifsCmyl6HgtZsEKt4IDCnXZ4zlAvuPZ2nFmxtnWOYsJv16wJUBRtBtblotl8k50XLlZ36FSaPU8p
yr+Ws7CIeJfeaDR3wfWIVKnwMDqIO97GY0retdKa+1GF+BzuXPSsQmmve9Otp4CimuyMWQY8VdZe
18NkblG1sQraDHkYoFPPoTsXD5OC9EhsyOyxfo0OFokTL8BE0QbaCcmRbRet79cumFB3BT68Icir
e+7aaa+gJAjzv1et6X00D4OZb+rM0+/KtXil8gS7SngbOpqchhFj4Zt8bV1GIN0Dfd9Kw3wuu7WB
Vpe6Uzx32SNc2eJIqDa337Rsa+/LCOlWtz/r2VQCkX0Of3eTI5emg1ryd1EbFPrJQ5fOBygm1ABr
eQpWKGw+iFW2Z7ztnbPNFZjEqXR6e9RevhXh3OTECnKMh9FeL+iU8w4yKnAHzfZI6i08RrQLTiFi
9KAmXeIz0/N07UFvQr8CufL94LFvYESjTEEb1ASPtJ78R6gAAjR5ZLyxjSDXC3q2I3VgT5MeGQSl
GEZ5kPWUorebcLRGQksCBQWhl9zO+lDr1oN44fV7LhdQjbzJjghG2K6dQPOfKmjlkoy0x9kGNeb+
QPIoBpER15CTDkwimCDpt6s9asMbh2i4Qy2S7EUpBd26xJd+JWn7kdb0XRbuqA6XJXjTOR+cIks/
pFAjAr9vntB9xnkIBx7Kqv0Klui1sLU0+R6TBblFFm0phLpFsgukcUz6UUx1X47T/qVr+MzzNpA+
53VjzzVp1iokwaPz62FxqjkJAvxEZXo77hIf28Dy9NaEJB2wPG0ETm5UxWuk6MfZ9pecMFBfsztM
uqHPjOkMvKk043lM7fywEk0/Yt3m527YIBANIZZ1UHRVbbviCbFY73d1L5cop7X2b1XI+xssSPs5
dGDbwN2/N2pD65RBI7rxWhUQgEIiHbQ3ABeOLTaAfAAPveRNAwK6H8Lxbh74ubfRWzm08JTX4Vg0
3FzFhpNy30ld1pLw26aWv9YQORY7tE0pPLIfYSrRn8RK7b1G8Y70gR5zD0tCct954W4QMdqfkyEy
J4qchVJt+/b6TULcdgZHDjLhfdEnmEA5GZ34mgnSvwu3KXiu0z1+pLuAZqFHGgmcdeDh4Jikx7Rv
lyoZMb5Cl7gv8E2TezmNPW7zWEiTihfWsvEEZYHqi8n0axHGLi5EjNWj52jV1j2Nb3rabVNOAWnc
DzMnJ5TkaC+m9HMaUmh5Ab/1JRRg4swFT5/7GergkXUQUUaxB4rju1MkYzShSdbCgq3UtXIrO7GF
sXs4WeSpJU3zgbNqQPd97D3U4LNt3dsQK1cJwwU/4Cb1z5Q3YcGg7Ibge5HRUzxBSbENw7vFy/iD
s0l7l5hkfzdDSwVH2NbBKGfM3Rrq5SAHgZHnU3GKJURMfYJBhs3z6yjnKK+RcnVImno+Y3/czhZY
ZX4RdabJNXw+kOCVUT+v/1Pkf6/H/+23G/yrVEftjZrm72v8f33L2M/v+b26Z78EyDelAY9TYP3f
sPzfK3wGBgDhTKh5w99q/98KfER4oz8FBQDTJXgAuPD/KPDxJXcxcpxYkCQsgkH7vyvwEVj5UwWH
mMZL9wEPMwd7EPxcMEoB4DNElXDySO94XcQyalCVdFtztw+qcKkZloOe/EOvov0ieAZyGqRY0upA
H4TtRgDLdA9f626FIGIcZYLgxWD71S0oXgDhiYLXCAbqm+Vh5OQSvNB/iAnCbejaacRqZPPR0wAu
M5dBF4qb2J1qAK9PAjHNN84t+10v2IIMxhXgcDrNNdhQKDuuwMVJ4H5A8GBZh/3iopJD7LG5hl9C
IFkKzhnimDhuODmspQi4Oqd7V58VMcubMWviKxgwP4h0Iq9dPwBkmsYEQhY3HtcsaipkztFc81nf
Q2/By8HNj5Y3XxiRuEhIYfKwjR7R0MtDlsm29IzC6AqI/xg08quGBhaBKRlUUWMAfgQqKlCd06IP
046jtzZ6TKiD5T9dbhH3RvM1ApIY8ufarrfQMox568anbdqxGQLpyXs52jyCWBH/DTfKDzcx16/1
ALJ+Dxd3BZD0A1D0czIpm/eUPkovP0wMAG+q1JMTZH8vEW5Satq2peR6PaAatkXXjQWG4LOjdVWn
0DZDmHA5BXjvGD4aawpW5D0N7qkk5LBYqZ6aOetfkLYdv6BQAvB5gfehXaRQ5gCBBcMxYR+Ffm7X
D7Cg7eBpCXZiP31UcWiedbZYqBqg0iuo7it4hSDT29ip5jvPOVume3DM5jWW/DmZOwVHiumO4exh
AamhKtrTLDxlU8Ihd+dv+10TpBfQ7S0kcpciSc0pcMh5eIyyev1MAuR7FLDF0McFovy7oZtayNej
1oGBuFSJfTs+URLCSGBGdALYvd/M/ZIdEPOGjBHaJnCdJWEuOtuVbU8stLVuyo5molqeGx2iFeg8
NAJoNxEyZCEGjkK3XjfIXkHMmSHsbYqEj+t4SIIPMS68nD006UMnoO5huJfqEHIDKxZFIXO9+Ykh
b1gELGdMLP4rDFU7OXIDyfdXn6XbbR8ZaAmaEXh0n3bU5ED1Cj2I8LvJ9H/QnP+w0IeAgf9pof8/
iIdV48c/s8Df3/LbOh8G+FoF1BkIHPsNlPkDyQnD+BdETCff/fxYY7Ga/77Q49sVL+/6HeK54D+/
ITkUwf3glIAxUWQdwHn/3wA5UfQT9AEEkOG8LoxxgPP5S6LAMEHF42SyIVxLw58KVHdb8P2+mHaJ
Cq6VthxptWJKl309SqRHDcE7uCyhxpCjHmagFfGCrv0ifIiq3ggD/ge1ErJv+VOXQKWWILhcjF24
FnpzkJ1jYsIgPY6ZR/W8bQTiQWRTDPaMDWCYUeFB6Tku+nbsvRhLazvAoRnX4w2D9fpKERSxZ9El
/tbHdf0s6KRhK01eyazscQN9ewn9QzAfE/pGDBCbDMKtISaPjJ7bBMBn0bUIpkG7vUEShEzPrAJC
MW1lb3agCkmfuDc7pLsfAx1BrokvPbC3yJKGpDlqF2x+xq7dDhamCfrj6Gx/dBaLTsky1aHobab0
LsOcFsXsAyRJEoJmKNF+OS5G2hUwP5IH2yGWJ12b7SB2k+6gvkd8MMSANVoeW9v7iNXj+2Xz4ZsN
wfr2CK4AYXnzbJu8gd3DFXPj93yWwEkEm+wrMo78S72j0CtMM2l3dqC9LlJThguFTHiNXhHnPSGm
L+yPc5QAN0DXXSWNnkJwkuZmQ9bgxXYKF3EAPguAgdz+L3tntt62lWbRV+kXQD7Mwy04U5RkDZYs
3eCTZBvzeHAAHDx9L9Bxta2k7E7fdt1UVSpxSIIgzj/svbZzcCPhPVCtTyezHzmO0wwU2DYRHTbg
gfnjGvCq0m9aWnmz16pyZ/VFtHJrZ8LNlPUepJss01bOgPkwRLfQ1WtdohfCS1HuQb4ka5wY0t+a
4zhuxj6rVzjoh3irzF7nQsdN46wMUYxfvSjVX9hZxdvc4ddIu5l2G/g16qUkxsLcBl3p7GQ9NXcG
T+wLIIjFpxpbeRjpgzGyQ457yJ1JrK/NzrumeejW0kyiDV4pSHMIh5ZJgTEZwyaOi3arBiwZidcF
15PTYuyLOrmS6J+OSRBNXlhbZQ5f0mLd4ySy+KxnWn2AOmIe+hJXKSkd0TO/BjyLsAWD16gcjDRU
gmNyF/eteR8VqTyMXeltMSt4xCxUkbhD3/imj462HpQ/ryGJo17kF5Aeag+9MXbHiU1i7PrGqXQL
+5gnjv8Eb8PcDSJh+OqI2WBKNLBrF2apWWsRtfc4ebur1tfn16IvozVENfVAbVXuoxkn/krTaMXC
RkPpNzSauFb1VF21DjDCsK+zLA3NIY1WDk6WtZFE9UeXUR0ahoB+FYX0Y98utlM0ksVtbjfmSsyY
IIe+3PU1qIHOi2xJ05rrNw6ztpUCLRBs68o2qdicyIguzgpx6fTNNV0hp6urF19oh9WhDYC6TwsQ
Y2AhRVHVv2V6aq+Bv40rB3/QfuEdYiAxX6ZRPULcclZVHgfTOhiY3dHNW0xVCnpilorS/TAKhhm8
LMAtqbr/g9Dp/+OOw0CD9MtTsXh5fSl/PhXPf+TPU9Hn5AMdxOH3fcPxr1PRp5FBpsSagjG1wX+y
XPh+KtIzYaVC36SzxKJpYuz8/VTU/zBN9KPYummAyCz4ZyKn982P4y6gHQOV09JJvVfMZUZjsua2
tT2DLDsL00yxhWBVef/DNflfbDh4sz6tHM0fDwSflc7PU/LZEAgl5kHbQ+Yx7nN0xHQ/un9djoSD
fLtTv4VU/s1rvV8A8Fpg9y0o0xZIKnZDP78W3wU4wsGK9sqog2vd7YZLCCe4yWd9+tC4Zfo7Bgx7
i79cRZJ+WUfpAK1J/X2/BJhy4bQGY7h9qjr2zVFb9yf2qxyzHOO1g3p5DB705TG21Vn7Yh0rSJ3Y
uahMql3rxJKzYxmNy6lC4Zul3T6oJyb6rKn11wrCDBohEfCAZqY4zrQEpatMGtCpOqKaLm+KnFSA
gr7uo9G71REWf7MlNSO9iqi4r+yYnJi1FVfJTrVomtNYQDzulz4B4N0XiBHzQ5Lb3YPXxJe6VOlm
9IpqJXEj72fTyi9tm0npKsksecN0t/xKu1tfz9aYfTT1FFkFg9UtwoYKtXk5rGRdjQgjIiIE5tbc
+YMO6gfm+MZIsMcVvSUuPKOvr7rG5wGMvvhFL2Jtz4gHv2OnjftWIawN7SmIXPStZv0mfDKK3Lmc
8M7PiQz1Fj1B2Pn2Vhdm95TmWjDm6ynpPIFGQY1gEZ8Cx3SUOCVVk229ysP8MUbc5ys9Ibgj1K2y
epWd1zxl4GQfsyA3bwMktMlq1EXwOaPtzUI4iojZSlPVOSiVdNp2g8/EFnJV8ponhY8eobKLa3Q5
PpIiZMMnDwbzhcIC9eCrGfo9xzcOyoVkkM2xCG08fNcQDW+TKdVX0ZSp2wTx10YYevcEC3zY1pPe
b2mlNAepnVt+7soy2SVV8qa6rFnHsNgu4sCXeGRmJyk3gouTVFFxyRE1P5Isot1YJP6c9BnuX8hY
L8f+OejaOk+zSA+1GsCdmzqHCEI4BJ9KbCyV5ic9i+XnmAL2NTdUVmzmeHarjdanwZFLIMAXu29t
X6DNGburqtDxd3mUA9Y0IuW3LyKtn8IcsV4gEKi3UVPstMZHEo3pdCXQNDEgt/UVPGU39Jr+ItM6
GylhH8O/0v3sBdRWxD/sPVuRtNZ43hTWfbe9jcbCPLmJ+OBM42iEvu/Z3Nr8eiaE98TRMKHMjOHL
VHra1mFVcwk9fn5lXK04lRvntQH0cI1TAb7W3Pe39JfaCnDKLSzFdCOd+ZMmO+vKnBk9m2oWV5o3
z5sxcMc7inZm3EYwbFVp31Rj+ehZUW3uU8yugx32GJDVW+WmUFWYFqDbdiUUnCJUfmMyDcKptM7j
MofNaUqVr1TRuvPJHws1HYpAJ+ZnleAD18NIQ6n9kIsR/iokJylYy81a3a6lGkR2b3eZH/dFCAHS
H8Z7T/XJJjCEF68dPJE4xCM4WqHT6m4Y9H5V7cZhdr1Pk2bDowbOZmIF9UfkDmmhKX8rMpG2Nvu7
HjhpPs7x7ZA7C7m6SYf4ym1xyIc1LJ3xQ4yV1Gf647YiuQgibYA+AZfUeTIbAAMAvBCnJKzHyKB5
yGgynG0LHMb77E24KMOkB63MSIbMl+4uLynBcDYEIn/SnCa/C4aS/Y9e8RiuS8/ZD3pfPHiR0hYc
pBmpcJSudYTqhDZonAcaBkdLgp3TW9hEzag9GdPk7Kn9dA/3kcLGUs6BcW8mNeoi0S7/txe50Z1S
cnxzkdH4YYU0doup3DrUBUieUNr4EXNZ2IdG6NURt0Gw6UtJy1S2Eb0Qrtj6orVt7O+s4Y0tGtua
tinFCMkAZ1UJnVEPqBhKyygKnkERlOj6tOpuFjDlQ6fSJO6eYSxvJstuvrA69k+8kZSyHvImhtmg
nNfAdYtk05HFcAAjElwXTuq+FCVeIhDVA8kOwitvtDH3QJCgYKxWBFbw9xytL7+Cdyge0MdNHwpE
xxDmGVTexWUCsEVQRhg8PHJEVWQb/WcI/m1q/ZvZiEkxgZDg30/Bfwzo/ZZaeP4D34tAnXBCxAFI
yD0ik85ylT9H4Et9SO1noFgBIbdMwf9VBNoGaYeOucTJeC7/tVQy34tA/w+KGybWPNP/LB2/y/n/
rJB+lV34l/rFIwPRRzXB+gf1hO3bP5dMRD/wRKsc5zBMehOtzWzObwH1REdAiOhblSMe4euiT16a
UmOcoqNf9M0Txq/po1P5zZPtZuJRtyrxiLXN3PxwJf+moHsvV+PdmTofnzeIUcBdVgE/2koCfOPo
MQP7kA12/eIk9vSh1ZNqQfNTI7UpjuqgQQEvmjq3f1NMQlh8V9v5luUssyvH1ZekMOtd6RoBNGlc
IPMHBIafeD5Y5HDJNLjMg652WRQ43gl9SOVymVzvYrKD9KORdenzNFfzZ0+KFs71rKwjEG2x4VdZ
7Pqik/mmw3N9g3u/UatJepzJY9mfjMbiSaU3djh3MgqzqWQ9aA+C2EZT6c3KMwZjpcO/5zFpeN5a
Yn5jZyATBsFWj3Z7yFzziT0oO1hBksUs/PrCw7K76epC3iaVqLY1PKyBjZzl59sYkn/CycySwkpt
/VFje7rxc+9e4h4jMXKG5gC/oqmuOnuC7Z9ojOC72hr2AOiiVU5PvUBcpEIxPA5k60QQBhoKllUJ
nPtTlfklLjYUOCdnzKK126n+EfsTsu1UL/DYsfzFLc4X4O59K1dbbPrujlMlxexosuRlktjeBlLL
bnSRpsY649h8KgDwATnx9G7tJ1A8AEF36XbAPqtCjKju7cTyHaV+27oFu++kvzdknWyq3hvlgRVQ
Ea8rs+pvpxSu+wqcg4iQJhj6tjTy5bSIevJBQsdtDG1jx7N1gaoDQEUck4ER5kkgw6ybbb7WTLP3
jCJMDdGs24Wj43zyMuVvEsetPuRVN21FjOMOL3Yyh3YH2z+M9cnYIhjpoIGNzgdVmNpuNtmrtIk5
bHM93TJUG9b8UoODa3rl7Wyq4RzjlB3nzM/WLAm8l8Trm/1c6vMmIOhmr9KunrdgVLApexmulVU7
IOgFOFqJnd9nBiWaPx3R1EYPVmbKPe7gkVIc+9sXe9SHa+L9SDpJK6/8QtBVXqPuZyeDJgcUH2KM
lk5kmB1E917nZlhQqrsk1jLrSiIHYTqURSVFk9GVKQV+SxgKQAQkFTFhJhGCIb/pEXlmqL7ZE3TZ
ztTr8XOeDwDqhjwphyRsKkwJl6INuvQFlUvR7INqsM1rIbroOMvZOhS6lQ2f3CmNA7hGZv0ya5Ca
0DPLCTer0Wr9WxXJDOdn0JOj5va1nW562cFSq1H0XA6ERyp8GNh7N3LQ5vROWbVSe5Q00PXQwrOw
r6uujNdUQXHDvgLDc4gYxKnCQGFgQwaU0w61ccJR0FenLlkAdixX6hec5NbBgEq+GDb1+qBIXLrF
UbQ8DBM+fz6n1XU2w2UEUYnMXjMDXg1PBHaCBA5LF83GuGkdEYkwGWzx2KcwOMIuHXj3U4z4sK2n
eZ9CCgfo7dRPgB8DZsUOVo51MvJD3ghdTloo9Um+6lkn9Ut6SEe/CqLRYhxNZMpLJ4oAq+PiMjk/
ygM+eQL6DgNBny3qsVzrh6spNeeHQlgaKJKcxWEudlNkRsW85iQw1IsjYZY1R1i3Ov/FLAquY1go
I2Z2UBvzOHyq4qlIMW8gmXmRqi+5dQBsXNTd7F612EKGNdq2WtuOsqd1ZA/K3NE3i2tVJQM2oDrF
0kOYy3Qj09i8xq7PDwsjY3HdOQVOXjy7UOx8BYyMfT8aEYQeSXkqcfjixuAdcO+WjU0mhOHD9Wrh
u7CddSK5BnjpPWtDNQI8S7s8WOH1QXDGDE9BbE5IlwwTiCtPtQENJHGp0da+i58i8nX7EJto8vNR
1K/C6D/S+LiHAVqkszP6YLyRDEmLtZbb0bDzMW4hwvHphBc0Q7SyHYAehtTzy8QaIkAmmqpOSTF2
92YuJzqiROJ1HSqXMaBlJNt6zDeZWWvzqoBOebKLrL6IkiE5SW/uRNi3fnGYWr9xkJV1xoWFu+xA
bhFQBm4g7T7nnJn5yIHCLt0WdWi0pbc4wLAwh0uQJQyj3sOTgMFJ8fQbgDKhFJzjFSxIeztFPPBF
aYnH8xn+n6XabwpH0s5+WTeuU9F36Vv/X/XX/yK9Q5av6U+zxG9//ruSgvhrcLyME5dR0aJz/dcs
0fP+MAxEz0gl3peR6CX4GaIfpo6Ea+e5VJj/U0ayXiOpEvHxorTmb/2TMnIpxH5U91LgOqC6Dcdk
6uaCEfq5UOMRmxuJmvQ9ZHRWHF8Z61xPKjpkPkk+Y7UvU/1Ih7RhO/3JyJELQOz5dam4mFD/8haW
GhHjZmCby87wp1qxZmja+H6s7+tO6VeR/UkFzUkM+aYq6XlNJj99K2HRxFVoF7C2GvSLHpCozWg+
AWdZzQlWKI0xGFiZtPa3fQCrzDOu2mX5YDtDiBFlrQ0xrLfmzZ5K/iH6ySoJtfw5w0W3/E9l24x6
1EdBgg9hraHQNsqBlFpzMiEbdE+YwyoqJp1wRtBxwrLWes7mwKoelJ+HHfcEgXc+8limYKZ1EaMJ
ZjI739i9gNFR4Gb0tUu25NhemKZtRH6yNXnDOl9uJpBFphb0N27wZFjaRsTeyyx4B+zJwdMT7+OC
WWuBESfJRtbFepjKFeXoLTGC9xmIjg3BpZuhb54Rgeg7yFgfYuFBhKheZ8aUfZavWncsdu7M2xh7
hhMWgJYSgsIObJkKlT6+VZB3Y1eKUyVGB5srcA5X8GLzFnLodbywm/7zcKn6tFe/ebhAx1706P++
K718oep4qT7/uLP/8w99f6Qs4iwPG5DLEp5lwtJ+fhdnBX/QsjoWrgQ6n/PD5vt2IsCdzWbeJ/LG
sc4KrH89Ubw/mMMtDavDFhWLwT9yX/xllK/juMB4ofPYI3fgPVCAPM+sK5Mc2VNsODOzNrs6xVOs
PpYGiLY4dpxvd9K/3R0sje67J5iHBUN3SDS38Jm9e3zAomJ0NbtqP01ZB6YXx57rjunuhy/hbxra
d0qEZRDAk9q0MK64tmG+95X3jtAHhN/TXvUtcXDm1N7kdYccybMbLI8jEz/RjUjzM+1WEOjy8dcv
j3TiLx/TcPUlaxwfPe/mveFESuWng/L6fU3gDBw9whW2kOT0/UDuwWkiBf04ZVOHMC3yqNIbqnkB
ACnFgStQr9/ViN9jEHAU1mJcpk747uA9w/Nlp53zzwLjJI3JKrSZWTHQyCp0IqEIKfKV+oqHN7+1
MDuAN8T0QkQC/QID32PpOi0yupbUoKGkJG1ig+0w8rAWQZZJHay3k3HP0dhcdWPOzA88yofeknh8
XdG8sCVgrI48Qn1NBJ9oqIrhoZDUOgJOJp5OJAkdTYgBSsOkBov0+pmko+bJAFqtr8YpDU6iXcyX
rhvdBoNXEqImmqWi93r2yPGSyYGwG23JzgStSHvqLcbpOTXvVY2BziOn+9pp5+pUk+YCeSOGmNh4
aXdTw2IDbuON/Qq9gA+UKZkvZ2tC6qeX49piUXDMpdneiLJfOh5v2rkt6uKzW9iw+uEh08vhoc1m
945vx9wwaQRKbjq4GtypfVM1ftWY6cAqHSv1Memj+gm5IN9M21T63h0x5XojDYfVV8HJNbR0j+Fa
fR0lCmu9448ovROPbg0hNppi+9DGvXFP4JZ4/CZDrOvgVJagWMA8tRT7ENNZ3LlYbcOcfg0MSsR+
oBrMTd2a+W3jYlQBn+quKGW7NxubIycfWzt86SaMP2BdAiGIbN+g06mPPnrhnZvK4gDturlSXjOu
J7q5ZC3g01VoNUTBrBbHeQ86B/0GlmqMH/ltjF146/pJe4XdySH+Kx6+EPK2BI/3OCmKZcZOltFz
OrXDQ8T26BJ8F/8qK8GUW9LsGxOfOICAexXly49da53rM07BZse+ce0FaRAw3h3ynFuRIdnwxcgR
PavUtK9jsg82mHnBr8FDWyNHsAH7N5LrmsfNi0fHhaU7yrJ1z6SqWtdJBM1Sj9o3cuDny2pM1Edz
ZBwO9y1nwIz5Q8urHqGFa9yndjquk5h+zdC4tiLme8zkcqmXW7RAkvOF3V++nfMFPNDOfBO2W6ud
bXD/o8FpnjC9RseCufuo4ZNdROnXsf9VlwELnFSDk8lMvzQPiXCedRO+tQn46yE2uTcpIfJ06dP9
NamOz2R2Dl9622uumszhppzMAd0CX5QLwmwbtXZz3ZSWfR0w0riWKjLuq1Q0TxJh1bPWs6Y528k7
M6qfrdJRFxlRbHdMa3zIuZkPxKYa6xcCGJG4p4RKhUEX5Ovzh/MTfgSiFtotYLiqx3SdzZejr8Rj
I7T8VtW9gfk/5voYPUYgUmPKlTvq6b6vTY+YT+Icdg7707eGsD6+pjKXJGLSon0y0jw4ZboiGMQ1
rfaqd83YNx/9PDBy92lgh9m/pZ20n1KjKnOolNZckSXcz1q1wdk6yktQsJFzHGNL2rfMrlTY2pP6
aPiKxHVXJlVI+9atW1w0W+5Dh6wnNGuAM1H0YpqqrmQdmEDTs+Boa/mHnvSpGzDDt5ojySNoyq2f
eM7N3DGAIOXPuuqc+C5yoqsS0/Fa9/gRxayuDqWZfxSOzVSjiORG2uo19bFK2YP8nCdmedCqGHyT
nRyS2Y3ZhMjmVJfDuCkc0FKCmNjPsNLaTZwKsGNttKUxNY7EywVrQ3UeGYkOxVwTs0WebXWpBc3A
dm2OjkTwHbW8adkttUCkmiBqDxjlkN5r+BFafDZAsnJCxcui+Bo3c0+x6lTeTgosBoFd3arKSzes
cYKLjIHLJXDgcesm/GDbrDQuUhVNG0n6/GEmaXBlGojhdBKh8cmz3muWmUc9ghFqLJ+fZWVku0T3
gDJoJVJSIkr3MjbuIDiCLbA9cTIq4tM2Jtf+TUBbdFdOGwB7LGe+wzAu+mFvNqmHhheKWI1DTgoT
grupy0M8BgY81gCTkYPpZa0i8WbVo9zFTsyZxwHuw/rlmEtMOChZxd7SWlSzRp8LYKEymcIkx0QX
+BOOCQTJ4AEnJorxQCWf50/w22oPnLXLEBuh7QhdBXRG4DCZ9AbbokK02huqM39rS9yjh4bnq75W
PESSsM0bpiXI9+pLG3zJxThH86ZG6nEwpwakRJLwqxJovfI2rJbQIdUbzrFxu+njPFoZCBLW9b6o
9mOxtgatPhrYMV5Y+zsHU5XzPbyuOkaZFuzxgwYH0NjqAyX8vB4i2R5z5iwr1yxKbvcc1TUs7Q2p
hvYN82bGz5EyMNF3Y0mn5G9bDUa3FpCkMDrWMpqwsk+eG6chvK5xa0dqCCUc0G2bMLKQMZIG7Ecr
keqA2FNrAgbDVDTW4uChwFWyK1LueNeqk4M/kI4XjJF9WQfM/MJ81G5LaJRXJE2qI1OdATqWEyT2
pnW78gs2zKskmr1TMPWmu7JH2I4hYSnOurST/LJBXnZoEsIEUE8ipS/myHqCaA/s0nOgPofmWIiL
RMW5D3An0780ZVkWa9ur3GmtZ/pwmNkuo0rWuh1wBedpLGSarmf27yeb+IE3LI+ufmkIe5ixwlVG
7DwFg06QdEI8ZggSX4BImHCaeYkzvNYZ1tWeLEzqgqa9wQywAG6Gqt74bFEvNAyiqB9xyXjcfmVy
6KyhOwWtqG2i8ASwK2LY0v1U+ZFYZSmmTkVIy35GFPFqNr4m4FKi3+e70aFrUiJlmcU5VBjzPnNE
dQrMCO1K1fSffQD0DSNQs863OhacOGx4Cn+tChShjdKi2yb3lt9ATpng4YuI1mf+hpekbEaTxrme
01S71eqGpdGQWsmWyTFyuxhjLbEsqsSH6k7NKwDNuWF8zpdkIGEISfpsj9+KL/i6xn1mKPGZrL8M
uAypd9TJZUSg96QU7rG0ce/IaqYsWwpGqIoDHJaM9c3B8tzqhOx13tu6GNfAXXgYdxn74rIxSQlJ
HMHhThQjxIU4kA8pmbP0qVQaFVuAK9QQy7sI2k+WBod5WSwsD2U2L18ZnS5sIY/yJGhb4wOPweoz
wKB6WGsx8A5BmXh0Yx5E4RkLo0SjdgmhFQ8JC5Cc4ZzmVyu97NQuRtNzAVCKzy+HcQ35Wu1qiq2n
RsQADtVS/kKjevL6qTiYgo+wsNXv/XJSX33VpHi2oxqaMvHMRjoKWnEHYG9YN1ZxyM2gvfl1E/Eu
IsqhbVjy9jyTfonVJU+gnyctnUk69yL138ea2R4jgleXctirVm3WdjfEllDeW62/HvhinoVawpzH
ioste+d3Dc15qvNz2/btnVhsV3k7wdJH/hDNJ2uso03W9nubZKjF4Cida8/tTYySAIAUwNcwCbiy
PeuXD15cl5tMONZ+7uvnOCKVHKN0exTWoC7Ipmk/SUmk35Ca08eRinv7mwv3fqG4XDhUYqwyfeLY
SNX7+c36Hvs10p7EXkthgg+icu9Uww+NFNfkWpPcdRxF3GDGwB2f93hvdM6pY15N9UuGIQc+PkXQ
r9/UueX8+QqSKszmd3lTnv2XxjeGjmwidhX7srSAmhDAFa0FHu/TPGrDrmMpsubRPG+UZXHwRPAg
P2XwpHdesvxM7SG/zUa7PVqFi36QHcXnJi28Gx/lNYT5FhuM1tUQzXuEv79+587f3Igew1CGFzTV
FkSTdz27I/EfF2rs9lPLmaa8tMk2bRkoFp0TT6e0GtdBYnlfBzZpe5IJ4q1mmC9+1jyOVWxtUiIf
sKOP8ZqAjPpy6Ez7aQB/eZnOVn6h66X1bNp5Ml1iiMJu3CWJf4hckEk6dJEtGy+F8j7O9nGQOtfs
MwGHQ9S9nYoyOFFAznjCLXVhJ1TzXSuJaFieMKYttdsh7tw7zfHU15KJpbPg1GwowIJnrGu71L1j
XRyk5AGGKnkRXfkgqmwA3oBxIPlWKMdLnsTnWn2q5vamKtrlmRIsZXtOQR+UGM1tPXWh6+bNBpdy
c5UzJD5lsqUGJW1mxd5/eIhnjYEmC/jiubNk7h7hz3vDqY3GmIuUptitJ9FPG9A7iY4u0IoKbW9Z
OGNBdaOIFzauT1mZD3Vko7NvF3+Qx4QwPuSLdyial/9jSfeN1roAA7JCCcZ6hhQG37wIdFt8Bn40
NZzG1PSdnmCHIF2FTxxXQc1I06EjKSZKebJtUbEBE13RTut7um8esT4bMxRs7oKIclbC0epuVQag
x866HHLXm1eFm5zY9T7dyYHqSkf8hDa8p6EA6Sof+rTARE3/OE9G84ROy4LoqlL2R8u1C/LRT4/z
zMXn0NFuSYNj3cfBcZNbQ7qLcthiK9ayxaF3/PqFaLb6xVYg8XFdmYRpoMXZWr3ffaAT9U8oMKG2
jzT9boFcgqhh8ThNhnXQJ55G/dLbVUmweCf6AXLuXLAfV8Uot8Ycl4dOZHQtlccqFszlTWl18uEM
ATMrdqIO6QE73abDaozzLrSaOQH62hCPZsZAqW2L5qr3UrT4kc3TpI8qXIgwO33+2u69FS5rfiMs
E9laEoHkr3t9bt/qauKqlDMmZLrD0IH4ta8SzkRCiJjKmSNHDggMjtAz4s5RrPeL0mw/jcrzT8bI
mEU0SXCKjaY7QpmAOxZz4ToO0F2lm86q9qvhwcc3HOIFSXf+MgECT9pclTnzIdL+mBCM1fwVdkg8
b1J/bp5yt/wwTF4DjBavGET8+NpYaITliG3NsPmXVtpSOC/verIDhlg+PuYlQH35DqyxOBjLTxUY
ykxBk49oNDimnHaS26kDUBFmBNqxKWaMrxYWWjrpNPDJZLc3etXxzdSAVD+fz+Kmiit85rGpLnLL
51al6GWuY7lcqmUoUReeuphjjDzgW/3T+TY0J0Yw3N6tvp+kpi7tmImHJVR7c574VBa3D1mABQku
TE7aki64qIx0X9gUVOSP+icZuQ4qQsYDAMK4DHZLZ8vAkUu/DPLm1FfbvGEgNCbJ147QoUtC3ak1
JrW44seJWZgfM73SUUneEgPFKoMCOKBPoSSTtTd9aOXAcK4iuSyMR52l48wnQqeDdzGe+QnWwcgI
DsEH479cJ5tYavUmQPqyqxjcjWxc+MUQyOVcm7nr3FHw6EDc3YH9dtYxEZztvP0E0Z5BGfbW9i0m
1olFNoA/SGLMbYhZP2jLcMXC35FzG5vR8Typ0XzOc59SoyNkC+sVEl2GPS22jI1l8PLn+c35kJxy
ZrdVndgHTde+6Pq8lMtkLeLiLSmWWqHn22+3ZsroEkBbcYDYEd2SdVudmppMD1LM/ZPfi/ZTbTBD
Az3BTE0utfJYWsk1IgWeW7He83DXTPG5LoL6eYopdjq9DU6jx3O2HhMuYeK03RuZVXwheS4NljYl
oxyX8rzP+E0v93PbLY9hEdXiAkgaE8kg9ah54W7gw+oJ4kotCr5kmXpTlyynAA3a87Jq5jkhxWfZ
RvVLYkTxtScbxkbdcv/kNg0ATyIs9HycaJl+nctbP2BCGucwXkrAENvZ5ph08Qncn88GeHNEpPiI
HeAlLnMnhqiD5hB0HGsw8pGz+0jSKUNglpn3ZwpiUCIVc2sqYZt2eJW4mXHfkM8VppIvEuVbcVCF
Xp1mC4afY1LElst3kFAePsGQQLHezTXF+WggxyV27kGNlMlNznxOrwvzXivRxkc8xz7VAsVZ4hbR
kfmFuzqPBIeeoaVvIllD5j6SPUT5KXiaAI/UBDonbGLbs4pCwh8OS37YOwSlTEHrgh+F0of6GSkO
A+qRmbGVRrQKPYWz5WKYMxkubzjsuXnOj9lpWZ8zOVIXXW3Hj3T1qglJSVr6CYE2buqs6UPH0OZj
41G1a4gS1GqAkHDt6TzekoHfUR6wYtfdoaHHs7jXNKKVURXUzyYJmilxV057HEkqevGWR6Wlc1G6
3MqvZ9/ESo6Gm6mXhny7DTgfsBAxnZ47ptOInNQlLmHj3mo9+cXDI7DreeshZBl+uGlAT9QUdfMq
yo6SoxVzccgqfmQp4tJr06ueh8Hhqs2eZh0IN+OnMuRcg77AbF4NY/uJqgRximSvy6Gs1wF1C6BZ
oJQ6D9mxpZzAsUsFqQa1HiRfODvNGWk2I/XzX55/mKrMOGI0Q3ZvDkketw2HyqGa++nDZGpqS9ZK
uqvHmh90SlUZI1Qi09LhzrYbb4aB7aTzZePOdGREMm8nkX+V9lwT7iRoYM+DYk8g4jHpTMdFnasm
jOFrYO9yxyCBTzweyD0d99K3n+YuTtbzsonpGahsoIjyYkBO/CN5MfU3PeF/dBC/WVUaAaiGHyr7
vwCjT7VMRfry3l98/lPfVbQ+UlkXsYLNao4F4+Ii/nNXGdjLGpO9HRJNWqtzN/p9WWn9oZMhTm/s
syMKzB+sVCb/QlKOMRgzeV22n//ISmW9Wx6CNFs8RzZSXsS+CHeXv/9DF4r3Z5QkYXQHp4o8f40l
1LjVMdpfIpeCTtxmfk98nqe/Cs2L7qGSdgdVVtFR61IeZR21rFd4BjEsbrUjwoVyc4AMg+8h1+59
LMhrbkwn3dQ6OFQjySYqHk1+yTrQshOVwAORORCPSwiocVJGl7VuJxNKR4+ELTjFK7Zc3bjridHZ
123p3kmg1Vc/fGV/s9h8t6/lCtA6Iv7gMiz7Tedda4v2sUPd1TQHlEnTB2y1IJAU9Gqz75fPxfv+
9eu9812dXw8OLItU9sQe67efr7hJnTDFed4czkjcKS5eYzRoK/Ri6W9eibV680N/vLwSXSYKG4Om
Hc/eu082S9cgvpSmbIwgMJtZphZZIHwCVnd3g1nYO5Vk0e0//ngLTZ95ATcTHe7y8X+4oTKdMU9Z
caJKNyH6FbsKDgcdxP1aTg4xxP/81VgUwDpEVg5l9d3FjAOfsJ0yozLGn5tfIoactwQWGOO1BCb+
69cyFinQu+uJtp0X8SBB4o5892ITMrWkRO56aJOpAIaRRAIkUVvW5GoTC5KoZLqWnTROo8jBtBUI
Xjep4OD89fv46w0E1x0mItvBgP/03n2tBWYaVUorO7QSNtR6EopgB6hd94Hb4D/59Yv99R7CIIg4
yvShHdgsQ37+Ors2gDqOgPbQGPN8c4ad9xq/4CZpYJ0psSQwe1WQ+7953b/7kB7204C9NY5I/d1z
iTy+8b/ZO5MtSZFsy/7KWzUnFwgIzaAmivZqfW8+YZm5u9F3Qs/X10Yj41W4eZT7y6xpTrKLNEVB
QZB77zn7xKFdJYdiqEnlW9DwyEIHkmuWxK5fn+OnYxE6wefjJiA2nlXwpwgIi4wno4+8+BAbdbgm
8YZU+EpX0ykEd/3462N9Wm/Px5JMPixUMFS1n0PqE3xMmtK4h+ZpHlByolU4ZrHZG+tfH+cnuQbn
hJ4N6DiLDLer+PF3Q93ZKLsc4wO5NgR3jEPCSZGUupi/EENEcZy3q1G1mKRmYoGDjZ6H0W8adJ/u
neVcQVew0C2NTrQbn+4d5Msp4Xwt36FvwjV1XS1WS9vmMjCn/FiGrlw3tjn9Zj0/X8K/PKbLYRF8
c+ImLV5sDJ9unZ4edjkHTnyIYBg9q8TOj0ShTMyBMZMqsyoQpGrY6VfDhFDZDwaMazCyi/GbYWcU
PFXvQcIkcHsf6jAxgxgmZjAn2u+a0Z9ePMv3lPww4GAXqePPDCdpBgNbVg22omO/Y/2ySB8Bs8lP
lNmDvS+0pHJWU6I5zkZDYXsJgX9atGtBcOjS0jp5rRccRrqDV6AlGyaBfVQmDOw9Au9+fTf9fNfi
6XZpVkI/dbFwf/oldTKTKZKG+JCTTIe3aylNsJSRZ/7r4/z8JCJM5idznAWg+1NbNNYEF0VrACvA
or4lGpqGQ5GWktrSkve/Ptbn5Zzr7+qMAQRvR4nQ9DNreXIb2VhjwnJOrvA6dIN+rSOE8DMelW0g
KkA94zCdjG50Xinkwh2Bq+1vLqyBSuvHt8ryNVCdOron2RTwdT69VTJVaYInI9hjxFUTW3zBYtp6
o1kdQkriW8209fczfj6Ou1wRfhshRiSDUxFKRXTC6Tyv8dBH3ZB7Jzp6mSDp/JqEwJh8BcIBsogQ
gCiuxd2cmcFHT6wHXt8MMU+msMN6NS1dpx7To8jx6vYkEmLJywdxJ+mr3tMr0QnoBm4RAfXo1jqS
qgfo9fPtBEKqI+wsgtin9PYtCyb9HQNtcNloBGyuvLEIaBPjoDxip8znVdFXwX5uDKsBxxnh3DSd
JR5ewwKF+qWGXgjEw/hadLn5OJhmBVd4EVXhxw2sj6xvLUptUBXRpnGT6DI0ebJpHoVrmsLxexex
eJdNKD/CUnNxmudsGxfgmRv6dPvCbqtHtrUbLJ3NEMmCzTcXYCLDp9p5dRGRunelkXC/8fSHQDPh
Ri7Z50q7dUXD2qk3nfM6W4Fcj6TMXjrL3zay5GtM0mRQy/iKOF9Mqw9eaU6XvGeyJyxPw/X58gb2
0EJKjfRbRuNReixn8GeHALGReRR6Hl1iS6ClX88REx/nvFp1BrV6O7NCucaoMeJPuSMJnjIAfi7T
TmAhXDuooDEjUV2PHqwxtp6xOmSaL0K9uDFTSuN1ggXiNERxdGm3Vbhuaid+V7pH7mGg1BTuvHkZ
cKONBt4WmuYjbU0lVprg2uamiN8z+vW0ZUrrDZqNRjtVNrANgzifbwHYYNhpUzXeoA0cAUxafYTQ
yYi/QJBkaSJj9cmYdCvbmMt9SGQsJrwuGcJFztIyYh4NNjBGjsq26DPuJdRr8yXsWuajAaXXtALw
M9/mUtN1n85rsyYnE+9ZwgnQNk3QDvhgMrWN3kTVWzQsEmpcx/igUotuRhCNSwIhFYMtS+3BjgCs
AVNFEhJqWXJM3WzjzRomfHxi16UGXKZNHGMfDvPSZmO6RVdc3YZtFB90YmBPePQtP86zeG2LhoG4
WczHDiPznhFf8BC2zqa0uvSttgnEmDiaHwQSos3s7NKYINV66WvAHjBfXZfHriLvTC/J3dRSHOQk
OMy+oObzDbtQW28EQWyRvJz6XFXxhMziOg6L6Qi0ZhtFtYkXJSqPYMCrVYRzd5VC4KXnymnB+1Q+
GagZxN22W4mGyOZWWq+Y4s3LMI+v1Yiupe/NccHZWOjPhLmVdfxIjkq+YdgrThkSPb1LaY+2xbBL
vZyQ4dmIVtGMic2rSOqMveiuiaZ3rxJv9FCbTaLlJlHcFtDnuRe0Lt2X2m6IM+kZdNHKgF0bdASw
I7k6zkxmV72IcawwYEot+6HvgxPmuPClpd2xiaxpPEZZzgJsLXskaAZXdmyaly3h3rdGnDVHrWfk
OM/2RerUiyTLyhOn8SBC1SJsvtd6Wi0kjQRwE3mahOOGZnI0SmshDGuhc9HJjC9UZgAgV/0k5kc5
WyaS0kWO1GJUOrWGUV+zUbKi9YChfJ06evaI8CB87IQ+3E9glFBFNRVIh6qnT42SwNzgKHOwbLfu
tySP1WGEVnWAlUCLKWAXfalC/Y5pwHDnDNO0MeeuQ3oyJgs1oeojP67q/KZpndl3eNLoSGoWWwGR
loGvJvYiKf7tIi1scl4JE2IpKrD3WQFvBCf0nH2VUPp03H+IQqZi6826teuG3iLAtxL5NT3qJyeb
67UxLDOienYTP2TgjcyPdmuylYnIT1pF27FIUnmDNavZkpEe0vcOB3Jmx3WLnOKYDJ1OfKs7eF/M
ZMSDKAvRLMlGSgM8pKKjWbNvZ7ziNvu5z7kxE/YOlAiZdpuhzdqAd3pBOSi3OrOiV0zt7kdrYYlf
2QV9XJFL53kciGPZ6TLWCJka8ESWHfuxYqz31Tx7V6NW27cqayYfljHY8LZ29lTQ3t4bDdGumCKp
7xVCcFJIk+lYt+alk1v6pQfSC3Mork6UNWBpw0XXhdrxlnhmuoKohU2K/ySyaFMo40GL8fYbaKgQ
+Dre/Sg77GR409sVgi7r6zjrzS2BsHQN8CuuXQROOK+4BeykoK8ahHI3OFqGzLPtN4zirMd0asqb
sG3MVR4YySFIanHJFYzXJnqmug+MXS8lN7ZXXGKuhrRBIOdNWGcgbGvHvCDYfFEzzxI9XW2sQSSU
u0wnXBW5q/vWtZwSC01Ny3aITd9tS4WsKJAunduCRnoxGNCfaT0/FTq6vE53y2uAG2z7PbO0SXjU
kmIzpVppYdqAmwa70nmVqU0Tp6zD06gxJWS+ufTDNW9CV8lEqgU3etsia2XaUXl946MD5Z2+uBB9
7JTyioq92hFX71AAGOUxM6aWpwt63JDk2U0FrvLabcaRIN8m8mjzuvscB+9hcAtt1RuBeyprouXp
47s7euv5e1rUDumklVc/WyEUd9smYciTOSCsikyagwaablMlmXpaGqm0tcfFsAxE3ZMz0rgmmPs3
bMogtNhjatAgF86Fa+hw2DGSr1EodCcjIIpRL5MNv3i8SXPxFahWtY67CsYCQa3NpgjDpVvdle+O
UfTHGVDn2vV4B9aROe8mOQVrks7aG0Pvm/dEpazZdcZbg0VApSEGV8upU/kIRa1wmq+2Ra240q1i
jD4ijdDQNiaBnQe7LSiTWu2jBjJ3OcpKXMWD7B61MOjfLRW7r2HnkZUJ9UPL1qNORgGvPTKPnBzC
S17sNduajjjnvHCT2/0zKrr4Sk9JtNTcPgOQWWMTZIBEVjtgvKtJTISvZ6goTMRFBwlzwuRbtSDT
i0S/BImZrTPMleO6FMQs+1nX2Qyv0xKyjZHU494IhhYpXl4RnGyJkuVsmsN7F+cuVnEpOkJJR14j
Bt0h7ssMYnXYzNpDDFpkiyiH342XAjODqj0y1ey+VtRGVBikNxVazlVQbvyFCHduZTpKOtFYFXnu
jlDj3tbN4Al7rfmmiUr7EHY3XCDyDx9kMZMlW/KxI1yeR6OIcTd2Un0JKitmO6l78PfjRzbGwaYN
bOQ2aX1nm08hHsvVNLO8otPipsqfdFlg+3a1O6eH3Jc4xezjPtlas2aTfw1uH5JavhrZnKwdh1xN
QHfQC6mxV4Vplb43xu9pJmANadTJ+DYhzJLbuRdkSm47e/jeYn3cUcujQUWitE0N1/HT3D6KJgey
F/fGKpfd1g09DI+u0NZkP/OCTkbjNMkcerbxNld8cET/f4coOl1B0ct2VhuP97UtIl8wFbtMiv6D
OD0s0nNerOy+F8eYxi7S7Gg8xnhy9p5OewB/wsTzrLpdFbX6e9oS8kCNz1uHjdDR6kpCMb24hvjf
NhfQPJKL1Bh3qc0U0GTD5VNU2+t2GK8Hm3zXyBrtvVS4drECYCGoiQjGwM4LogxuRqNB05Yl1ZZh
5fdWMYqttHLeGTYZgPi9vigM+1s1VSCyK3oHcwhccmhuO1N7i21rC6RwYp/iXRV5c0Ri/Drk83WX
Bse2tB8rFVyy5NIwyuL2ZKv5I6nDJ4iEdw78KqgLJHkl2Zunxwsenial03rv0LIan9kKbjvNkI9l
tqAMS/FOND0bKy1kkY/EIbMJTcVptk266jRGDgys0P6a916Fj5eu9koiqic0vOueoU59JbXkYONZ
3tZOhlZ28qbwWUcgRzy3clOI7hVqCaTYcRmbO2Pe9HX8gkmEkPA2upD1o+723UPt1h6TovjeMcMI
W4SX+qruuxdNKHczDn2776lhLrA6a3v8w8tjPulHacbOi91YBZ6+2nbXTTSoQ4wZ7robkqWccLxo
ZGgFNEDHXwzBwQD60/ZSU9soH+8W0Mc33XYm7ahVGQ0dZoCNq+9ELwbz1Lp5g/ST8RlMF6GWzxN1
mrxNNJ0HGhdG0B5CcMckmQ1ppVZ0Na2EHPQkA0/ThFG5StkP7R2zc7QrNBFOvCbPIMFuvETp2c1A
yZmSOqY6QUBBmBI9TNQfdzcq0Rxls0shIlwKqbVwS8qikNu+g8oeZPSZlpnGVHbBK6wsjWh6htpF
KeQJcNh4VfOOe3LrAHG4RYiHiB1tQ2KzrV8lmoz7TetNlB2dw7I0NIlJEsBSnRgx/oVkFsN1Yk/G
hW6gsTBCRdpVOgSvYa7R5A7h1t0ZjQSILxWVSDj3+ntJBoi8bCOU1SsTvvTkR7JqnmuQ+Ws302x9
VxmmOrC356M1Gwd9VFKgQ0wK561joGvQB7v9YiNQWceK7R+yh+pGqtknPhHiI4ZQH12gOgiC8Py4
MfHMRBLlQUOR7wLqOJ0nNefj9RUhlBMOdQRhsKCpE/od+bj5y/n/4rm5uCNGxL4vncTbOVLOe2hq
1RseH2qwUQm6BK45XA8z2x6NYpNZz4wakJiq6TJWEWn3UVtvz41iiLWMUUaUXV1KJmWWxxX07Bgw
koZU75hHQ3q0UTTtbDRfz2SfcQJxwieyjsy3DY2XGxlnxksOI4CtfarznYdRHbAXjDfpyH6XQD5k
I2mHbqqa8DCMOudF8EbwUEnKvron+9iXU1Lv2KpR23dd5qh1nwYD8RszXRGalywGnUF1oitvXVq9
rA8p/qac+x8/7YVXYoqh+YdGKU3oKLrzyVMKnr+ReYCheXcQbV2EMwHx6TCQYkBizpU0BnkqExwH
zSxpXgVzejzfdxhq0LAhg2D7D0EqI0T+NiIMhDJp1JbvF1UBEOmFD6tRZt1m3XJNso4pm8F/5bca
r0qn57LRpPQtA8EYArJiVy6tuIYw1ktnCobrORvIESyR+tkWd0Br6Xy21y8fmCX2fSg8beNFBMIw
VW/WrYO8bARN8pLrC7+1sNThnBZYlS1Xy7AXOBkSVoAUfNBmmhVQhprZ+UtkSCtZp23q7eKG+z7S
2F4bDn3W9bnxZGgi+JgNi6YSepGdOXPIZERqRiuR/ARe5/1ji6zowiNc7dijGHxDQjfeMKbn0SHY
hR/T7JhNDhjMgsoo31KngRxQj5oJtLVfqG4qC4w7igPOsBA27a8A6wA74GAodl4RiwvqFvXcgoqM
Vzny5SOov/myb0pxN6TE/J0fWNGk0bd8zqu3GpNhxau86Y9Ziw28peVKkBCCjLd5ClHN0JFra/4O
7Ed6YvF972SDcsQgmapqq68Fgk80MIG7a3qsa3rLr9O2AQ/7YkAKusmjY1F4u1aRtRmCjbs0aYFf
VqCFX9UgsRvO9mycUGYZ14VJYBABG3zzlspHrguWw51uSpofjEXhGi93wVDRmpMVvDmIrshZUrel
Jhy8jrvEmfX3UE+qN0aRWukzi+WZLpUkC4nqdNvprI+exZUKbRIbZwoCcL4VJwyajXtQLbx5RyJQ
gWuBAss1IW1qDiGVDsan2Ec41n93bepknwJjfGnKePwy9i5TKIKNUK7xbg83JHoK3oxonS+Mpi+u
oH90D5gk3G9VbwUfcTl6x15GGaHhA28mLGRQfqUzkUxbcAcQKhW8JrZEO9ooUwUkIdHgxrIWl9Mf
7ef/CB1+I3QQurR+KXS4fGuat69Rxy6sbX40Zp//8p9iB9v7B5IJpna8F0xG2x5zhD+N2eY/pG6T
cc0gEU/0mSb2T7ED4djLSPWPwGoL1Dkd8H+yHqCJCdP1PHbTpv0HaOxfYD18ni64rkGb3TElyxJl
3eeZmAfsCveXVu3dOPsAvcd7yC3BKLmAkn49W/i7IwkQ8fT1cfYi7vhx+pYVVmEtuty9K2YC0PTq
S1WU42oIou43M/6/OxLHoCNgIYW33OWf/2XcHrZawPyOdlc7gGMIOv266XOSNOr56V8+pWWcBvWe
w+kc68cD9U6GRlvN9NUQLqVZ+hFo8UfCv/87h5HM8x1+8Z9+oxaPcRPJsUJ8D+DQgxq2WiQMfgr4
6l+/dNyraGkcMI+ucZ4j/vXSVXpulRFn1NNEuxhpeNJqEohdi+Q3J/V50seNh45H0EgFZwI48dO1
c3p61DB3qn00sPGwu+kOZPiToU1PVc8r8ddXcJkX/XX8eT4YOBHUEOzOGTL++ENRt5Q8myU4qhob
hoNmbp+w1V2VWvzGLIT2gKXMlTEF7b9zPS1TIqNx4D9/frxsVSL7x6a1x2NR3nfod2iYaOmTlvCf
fn2OywX76RzxfrAqOLrOU/3jOc5dAvEX+8xe62q1p804gR/Sg/tfH+Vvnq0zYubPoyxEgr/cIAtK
otdwL+81b5S868enPh+KY6H+vUv3l/P5tF4M6DhKnP/cIFk3re0xeZuZR/j/g8frrL/58dItKB7C
ixg7W0J8Vo+UxPS4OcGZ+6on+LfSe3Jsp6odb2Yrn6Dc6OUahrCxrUFs7HU1luskMz1Em1Zx7GtQ
NYAInBGOE2QVheP4q7P45ZwkMA+LKmi7ZDczVjAP4Wz0l5VDj5i2ZWOvhFfWOLv4vwAQyzf4GQQc
AFPunbHObyfliefUEeWBJIngC6kE03rIgaYSO4Yxc2LLNCTcz6kz2iHOsg4nPz1hrFo1Itq2jYpN
R1rOpmXmdd9qiXXUvXn4eqZPn/nSvQ1zekpAmdKbJgIictyo3ExWpr8naaRRNfF9oJxZb8SNluuU
PuW29MLqGsdyuWaAIm0MHAGoVANp0Yhfr6VnEyABrnVsv0nNrggwmEaaPWc35yxczCRaHwqDgBTB
4hKFwFhtm1cA00dj21Kb0A0EnEMKDnpZ+HzliWYkaiKAqjvXY3rpZLp4DqNensbQSL6Ebpk92QM2
97oxq9eaHLfngHOvVs6ACaTKrW7mO/Uk0tEgg/pqmhPP+mhbbCE1ROtPzcCEl80slFYtbr8EXJpT
lNTVtd0lH6TYk6UAjPEZPd7H2AzBfWvP5WFYlsYISOsJ9B/GEIWuliaH52XRDWEf413C5PHAit6S
Eg4ZoA+JBWcbAPk1Ex2s2hBtwcrqMGSHdIqpnsPig8BL44oRDRexy0B9C23Alni+7bOGnKeZUMsL
BkTFJiVB+znowD3CRZwAAVXhgzsLTil04vSLN7PzzeuB/rSMElgGLfIPv5yVne1i7NDVpdH1lbe2
o6B/iYJK8zY4sxuXHjVjuZWNNeJCo1Z6dgHnkcGZgqp1mK1xjhP8RVZO+hb13qI6fyoBmz6YNLcT
XyomFL6CA5KuvCjqiRIEfHmhxooYeEyoWGmCMWW4g5CgXGlhCsZ7SUdsSB1cVxa1JZ1gXnHzROB6
a1bkj8hsqKKntgBsuuvcInnzBqFt2QQDg3dK4CWxR2u+6YMRgbDXv8xqTney6tpsi5ZQxNukMuW8
AbmY1ivV0IBa0S4x3mevar6JmWfL0nA4rwlvah571GmvYUJt5kwZayiOH7lSnWYeEUsBKKblq/lG
yi8hozD9UoeiOI5BWOAUa4RPwwygL/6YwGCCzRehoxMCyNemBuF1BKfhKkw93PBh5u0SjV+oM3n1
0bnDJeRiNZBM+u+THorTOqrG6HtReXJPDBmtMDuiB2UZ3UvVTP3OzEvKGa/jRpiZDBwHercNvJVV
rbWYrclM8VT4HWqiQwjLeM8AcE82MWqAKT7mhY0fJqB/yKvQuY06Hkpc9eMGr0R/2bfK24Qpz7lF
UAYFipM+u5TUJ90btwxTMuTpY9X6ZNE0KSGihG6QocJNzao43oCandZFl3jXJptK/Mg89eCZ0Y8j
csAQl0ybWbG60Sftd8by3q3IblyLPHmLG829dodEvmWklN2afWtclVBBHhIrMI9jxx2VsqBCs4IR
oWdTue6LhePczDxGOY3A67bohq+NpmiAhQ1rTkT41q1hE6Zm6dkbcyS8HIr1w44053aOKeUEw/51
4DCDXkmzc2+DMlXYnDpWsvNOi2FCzUAp79YJiiNIqAsgfODQZFmpfdy4LTwDY/hKkOOhKkggIgJO
5w6G6KLi7Nqs2nIbDSYZs7i+rxsCZOhnivKUGRU3ExL7jvLbsPzU4erEgYeSw8ZRcl51USe8tqlr
fNcHVqt+uUekPhtXaUAQQCLHcNsjVGWNYycBirCVV0kotw3zGjKHlfClObMituXogxIvH+GmeNez
Qx7YqDvKt7Rm8Dt+YRLZdKX2IWkDD30VBpSvRYGyq8tvm461RwtZPQaPhx7MJ9fcK7utySgWy1Mf
X5mB0N89o2tPeErYj5bdtZs22b6x9X6XRKW3y71QuwScd22i53vRkoTUljFqL4Nkfo51c4DTAW+H
fOp4Z82G3M/om/DN1fl1pakAKvarU6t8jdP8g6zf0Kd//8jz/KR6nVmBW9IVDHMGRLpZXVsTsAde
i4iSbOtdk0DZhMNLD2kKvqE4QntSsPKqghVHz13ILLpBK2zmJ63+WGRtq6m2M7/BltqLmYw9Ahlx
rcLvp2zs9rmQltrh6lsJPGdkHpwDnadzuHNCkVdziyRevgi000WjqTMlgBpEl24JiIbTSexUVplx
juP7HCJ9DpSucvHY5CI/DrWJAtBp4awtqcx4cMm+7P7IwQz+SMWcBkGLj5dPplj/cmcI7mpsewNO
yCQiRzfu8+g4JJ4JgpPmRO8e4YeUyFrsznRMn7246uzV7Cnno5mSiKi6Ps2/VxKiiBGHzmF0nQqq
EnEViyVF6kg+Rtb1yXUAtPutaok+tMl0UInVQdZv3DDZtFWkLCzindFjbzeaL26qp6BTxux+SMwR
cJJBuPCyuYbqUDlTfyyyJF3T93y33I4ZfQIpYTKxrcGH3wqb54uFo7+Fi6ctehKNcbyTw2m3xLTj
ORXmqkyQwXSZ2+5F3bWY/4I38oXSjTMIkp0W2g0xSfRI6aNddbyjMUGGSl+T5dNpPrKD+YrHNfwa
otLvVqnRwP11aMsmmaYd4lHqQPfDnPXNslm+rZDdCdUSsR6D5WWwVznhfYr1M/fdSf5OVnj22/+w
GV2oYi5beMRvglCqTzvsZp5Dq2v0bM8MgfVGDP1lG3b0t13FPqFla3k1mRoTNTGzr1jo1SceeHlq
TVJcMQ3/rlD7rFglSpP+3IKCo0NBsfu5UAtFyDPA91G58UTa4kmlrKmDgwcEEnUw8Zr7dYnxU2Xo
6YZOaYhGdpGBfjYDgNSQeYhniukNmzBowKTaF7yOiyIqT5o1lYdfH+8najpnaGDgxBHJZN80P4se
4TsXCG7SjAWFFu6KVaIE94kwbw217g1drAdMMWI/KN3h5vzaQYlp2LtIDMYWsJHmB2km38q57ncj
ORm/KezMn2ouvh/6aGwYC+Dvp6K8GmPEe6hY9lGeW8eub/KP0qx5poaWUIh8UbyMm4w2dkL0vNFe
9WBsV0bKN64MNtrwot7YyhRHV4BxmASVZxNXcNCyqZMnS0BLK1SisC42HlqEOq5WLdb/fRiwKpsj
hevGcvLg3rR0680kC7NfefzLztUM5xZIFC/gYBqzJz2Oky/nt2JREOLnD3MqfhfR85NAdfmtmLCh
S7dtiUz0kzIUhGbAqKBJ962dLEPFplwxb0XNaFovNSOrPRABiDzgQraSnrwfqvb469vlpzrbIyII
yD5fBPsIJoAfK2BSowcCHPDwetTbO6mFBEFYw++WgZ86FhyFRoWwTccSjvO5EdPFXR/YRRnvbYvN
sx2ycBUVyYQ1uI6QtJaSZn9C8UD3u3/59QmKpVPw4wrEFgWMhIvTACvU53IYibpFROAQ7S1yTAK8
ysBgzgEZecfWmPmxnK49TXpPaF+fUm+qmaHLgWFhL0O/LYsoXtZb1a5q5tom7I6K7aSVqj37b1zv
sHG+1QSqtQctaChcz9/+P/3q3/WrTVrMf/mhfzLmXX0f/uv4XTXfpx+a1X/82Z8UURMwsUC8BfqQ
kQkazf/brJb/kPwvriPQZRPjzD/5s1dNvCfZFbTWpMetynjwv3vVC7KYj8PxxOjfMjBA/StcYtP8
/C4CY8pCzX1JRxzN7OeVWhCEm5vIVfYgppB0FcpsN1OIVP1EIUtDQGf+fx/Czz6WOqmZB0Kd29uo
glkF1dZA2aTASIE3WCboDiFF6C9ROYhqZIoVsj+5RbKl75y0MNnL1xTXozZQtBmRCUWNCeooCvlC
EtMbui2QG1n+0BO/ft+mKPMb5T2Uy9Q5KypUAyW+ZsABBgwFReTGZTdYTGvcxDXuGpunt61a/cVL
DRAFtB3EXVEw+W2WCVi5OP9sukSrAS7fxsKAfMX63awNzTDuAqr8Td5o3geRWQyVqhKK+arPEYmF
PXHSK5SD1RvmmZbakMn3bCFHOF+odGb5V070zu9PLgNLJ8E8Rs8oMVWzu3MNulF+kneHOU0sHwUC
f9jIoREMJatpSaL2cu+5T2Dn+0Xm6i9nZfJ56ioFnvpcB27PG4nxlMaubDbcxZqUYANuYhyDQ1yi
F4haT0moyjH256Ex5z3RSB1h81WovXYdgmtiDvIFSGkaF8ptPH03kAH6NKUZTsw+7IwXReMYHd+o
82lZjr3MrTLtY44Gzx/NOiBpcoy+aVkzXlW8Pnbn79cs34o7G68dPdFlfNzyY5zBBo7tFMNWVx1x
2Zhe2HpjuadMA7kMAXBTzItAwWkZmoaugX9v1bVgJi5sEUTRPsjQO+ztplXmNpIOTShzRoFJkMKs
IYos0+NslYdeWQDu26Tvti1DwxdM4q69NaoJ1Qi3CrL1NudecCsm4mxX1xw99r2mwSOKPRVKK/CL
J6WZ2X1UqemlrqLmwi1M7yFheLyNTKHsdZ3X5rGQXXgC4xg9J+DmVhnORvSr/NgA8FNCsVu6M33J
SSaz1DYIAJtiJ5lYkTRZE0xue629GpNqfkXoNe3gsXi7LBPmx2CbUMMCledg6M15jNahSGICwxO9
ja7SrOSzPJrCW7tkvyp8y+z5hVe9QjABqylt7lBuIoWAK4tANUXk3urBZW6TM+H34eDuoO8btNAi
E8yrm+5yl4E45Rf8lPXYxrm7Sw29uScL4gU8S3eRS/0ZQcBEZYLCJ1ol3ayhEUqzyzwEB0MVYttb
8CJA+x1R+TD7i2MI71XAMHDV9Txn5U1DDt1tg5Fki/I4R1RhGccOTs3KEDXyQAIJ9zPoqQ3dz/kY
WXVKigQCH3/IpPk4guVdyXxCfhwodDnDSF/JalIeDIGkzqcwQzTc9iOownYBalHv+t3QaLu6MpvL
zvSS65GglFOhDfKmlaHYwO9pz+QtkmTDPKMydzUP7YRXx916oGp/6WctvgwMAw6kShLikMqDmvjp
5wrKZmGb6IsSo6QpMCWmDYyMv3mba4+HXkvY4u7BZdX3taeDVRp6A2p41Ju0QNNifhzlpNMjq6Mr
pOmKPmNVPmm2nHaiduhmwPIs2yXfFqlDwYZ/8R62sIKIodlAgZDwAlgoDEqyQV/3to25IqjKWxQr
5A1x/ubBCtCEHuAykUJnz6E6dsiKfW0CPAvpD2noKi/Qtaz0uutgt9PZ850Cx45CIvhAxanP/piR
lCZgupx66OWAGNTSdkqETQvKrvB7eP0IPDIkIHDK2YzrNV2YSRzKgIhjgt6JVIBwi25BAMzwhhEJ
k1OQfuTP7qxuUJ2lx7PC42yzEnbPqtTYaAHOK0udtsEHas30iDoE37Axo606P0UV7fr7s6sDRKK7
tjWdZZUxQs+qMfGGUSUu8BGow9IiEhaPAyYiQzLiKmFzLL7uRUyV9bAVBn1AZxEtibVXvLanq0al
5YRoZf6nkAUwhDz9Z7v0P0KuM3Sksv5/I9eX7dIrO4dPm6Xlj/7cLBn/AI+NmG4ZzFIS/HWzBFgd
c6eF6RIOm7RsrKh/7pYAtRvSxa5sLylduED/e7dk6YDaPfZdZE3gTl92X/8/k32Jg9MB6y7ZfWFQ
/DQPNHoAk7oe8vpxgQD7aRHKa1MN1dVZCfWXS3PzR23wX1jMbko2TM3//l8/lewcy8UszLXwLBJZ
PtVEbJo0NhdGcXDMwbiaEUVeJSxyTxNX4AJyrrf59fF+qo7QS2CKBO5OdcSm9NO58S4UCLR0jkfU
U7gadBjQhGzRH21HxmwF0mVzY470+AYbqPevD/55E8qUhl2oDcaKX49EsU8nSzJhw25MFYeZftg3
8uUZ5GVGD47KmEcyq2bvib7o7075by4xTERUxQgbuNeW2+avg9e2AbY0uA7osBwkQ5pF7be+yJdk
9xidfahP//IBlxxcncNx96Kf+jwzT3BfVYJN7T6CbHtyXARxE7u3Te6aGgmfvf3668u6VCs/lp0O
Kcjnytrj4iLx//EMJ9JT5zAY+z3B6Oi1O7ATgnd1jaDNHSz6FVMXG1cuQpIDmZjGXd3L4qmoKmfw
IztFnx46jXPXTgLBm+pl12NVZKdkjN74Mgn3N3eBdP7m+xqG4NnHnUvV9LkxVuRQjfGud3uJ/tiC
ayRkgPE00+ttWPLWzWvoWTisoikjiqeVQCCLcLoDnqv2At+lfaRZYh7yqZJvodkoxOo41G3AUcwI
8tk1SHGK6Of2usjyDbAy4yoXOtcBq8RsEAjf0AKCOSIwbYvZ3SJ3M67IT9LUpnN0uhLaNN4xzBxv
gpipCZ72vpTvLm94xulqHvsNMzGRnJjIwPhglbDXMf1gbw/+VnsG2u7RXVa8cQ//h70zW44bSbP0
CzXKsDtwG/vGIBmkSJE3MEqU4Ngdjh1PPx+UWdOZWTPZXfdlZSVLk5GKDeH4l3O+o3HmOFgLmolp
B3NHaVk/uEoJ8WJsnKQjakqUlI9jOQ2X0pQ57YuHo6SnzbQpzjgISIfnezr2zfhgDCzWwwz3Aljv
Grp4aivYPaZz9PusrdcjyyIodU7/YDK6LdYhQLAEFWsakhKrvY9Am+Ot0jn6VASC6s2R7XgzasN6
9lr2zcmceB9Mjmw0wFM4vvlVSzCY71oVAS6RN96wlPNKqbvZkOYND4giMnqx0yzTmy4YWEB1vI8g
GnnfNJyuLuRDm9kwvQz17H34BstdAJvhtnYGz9mxumgD7AwGG+dfa8jfrlX8yCR2SScBMJ5kGGuJ
f6JtcT1eLPxK1eyboc/ntYHZV55CgXn0mNVGDYEAck6A5c615SvYpvAlUJynmzbrkBgUk8t1QsiU
+1H9omfFii8/lMxLiFrgBZkiUzG3TLgyaAMNKJNjdUayyMfvqGp8oMUBUNeDEEuIE4PtTj4Gc+y4
ojnc9R1mHBa3QAzZLDMGHNTyWpep9yqgyz78ev/dsfXWDsClrcxILgwDQzb4OEPz+utn2ijCdjWZ
KefGLA8Gr/WRmLt+MxAytuvqhgtYLl8PH3GwOiCWj6IzGki2Hn0zdJusHoPwhtrKYu/V4r/vsEME
Znpt8U4qbxUUmT0+Kb808ZNEFWboXQ7+HbOawS9gbLDM42C1uFIoo41SnpABJ8Z+IoIEcGJsTDCO
VemhBqg87EGl7NroYs/h9IZ6Z/jsJ6MG7ZY2c/IwTIY9vDa8/XLflGW/b6h4h9VsEqyHY8jAeZxR
QHu9x/vcPCu8HtsxmTDOlVBLQyfHQ1WPxwGdyE4FxOxhGOvW5MkeonAaz21cjc9+0VVrFM4JH7sx
XV38ZetGSOsrfJh6o+Tkr9pptO4NX7a3QdZNzA69995bN8MaI52GlgRi6XjuweEd3KCKqXBNu6KU
ruZroDsSCRuOTXotcSKr178qswyjVQcFHpr6UPCBj8sUdWaauC/hu3+GiWRf3RhoEzZc3GDto3Ys
Nwh/GrojIcgeLJu2ZBzhfmlljExE1x8lEudrCnHcPdSDw5FtkbSco5btuaSmzGs+US7z15zL443b
HNeyHTEpPPgGMQPDkoU+NWzfPVrBl2KSAE1EHBA6SaD6eKPljF6WTOKrQuD9htyOvVKfDR8I6eOX
lHyCcwHl7zk1zPQV0QhfLHpfB9BHk+wTQWBwoEIT3h1Y5w230erZ9xCkJABKG15GvLMcbP7oimcz
fJ0bZb0X2jDm4yzdLjg6hSYkfW2pZtw52sLcQNKAQ45S7/lbXdIThCq6kD0RP8D1lMc4CKFCyfol
b/XHVIzL6Z9YL00RsknueJ/GMOWc95SVnMIKA3BnRB0oQzmYdyocxJPtgxbeJP1wZN9l9BtnqK01
30txdqNKB8gf7PJ+7GwglzNG6EIGCvFygweZ/R95M8z4xcrI0WGQPRWV11IY7rfccvh5LLGt/oLS
wI6+LaAgvWLJElW7Oahov+w469hHN5lxwdLd8dYVEbtRGtSvkwiqQ4I39V5Ix9ykvKS9AARKKrYd
NW94zKlFFOTUi7OoJDBh8LGSSqq3eJNdDgs3j/WVkc50nMiMuRrjxG2hqNgvG7nffJo59EQv8jje
Mn/moqETHG9NbEIXJ9OKS4nunMGDrKwrQWicpdi4ONPTkH+nt3k2fov2AsWSQzuFmS6GDojBYCWC
aYCK5/IXMiu5BEeHKbSPVrpgjJFx3uteHybZcw4ywG6aPfpBskSYKq1TtLD5it0uhxacivFBOTy8
7w11vv8lEak0D+xEs/sx03V3619HoJBdpLcCfQuXPrta+dAOZVCuOoUZAgcUE8bcY4uiW6P5LB0W
NUxVNFeEPdceaSPcH2EIcU4XtMQsjmEbSiQ8iFChrtLX7H97Wlbp6Xxfy5RKggBybl8Cadq5zlno
9xNGkRb09TOu2HBrzTk+eUYzPqCXjiz08Y6lLBxBU4fEUNqMlO5tr+dZJ4XitZI/zkOW9M/i5tYq
R9fO8sGtilVO4DmjkCEweyGggrr+qcuaFMx+7U1PkVF5bz4WCPy+2kgvg9Ijs7q8SxtuGVb8PIgZ
4wTxGP7FxfLecC4K6ymvDPOkCL/92QJX2stuQILBc6bKSQwRvtjjwGWBtYk7eR22yI30sqWKl8Xd
ThN0OvNMkuUdrREtEQMwcVvvVOBxw9QcVfiD+USB4vMxdcWih2InfDWsmq6htWeT3bCHZCTZ5gGs
9UWE6nqgESdKyyffSYzuqffxBihCeWQsgxs4gZBYbly3EJG5NdZTspuyxIitL0RwRhUKhKH1VoLg
kBtoRW+bmG4E+gC3DzZAQA6DP9l7IjOoQYQtzVPmanl1cH+vE0NOxPNO9WbEk33K01nd8fHXN2zp
8pj10vg6GmFyMto4gjkuufVMQUGEiG+tplEYu7wbPF5H7W9KEw+3KcIzwohoXRfOYxxwpDtY+XaW
GVsbFErFSo9jfazAbq5IqMc14nLEAE1o9QolEvvkjIqk9Yvsp5G43i7oq+gQzlWB/aJmPc03cEA8
W/4sNVugnL3Q6A5HrmsKg642SZJR5j2DMtJCTRJdYAvDyfXqLbVx9DSi+t2l3EQ3TJ6G7Qis3TVb
925EIPfIp819uRzzE3e+Yk/ii7GCZdmug8LfxmF+12VgglmET/cmCfVflOF3b7qynWuF2Ltaw5Wm
gBwR8IR5ufH7B6ewblR+5AkYg/nT88l8cX6bUxY2g0zGwWJwo+BgpPMPr/b5QGB7Qz1B1j/IDX4r
Ai2oCPrFXg+8iUyDfjlBpMkJwf2K07Al4bOrbeOIe6UmCSXLuUgLyWmT+JorckaECMRjhD3zMGVD
yjCWsnvz923U0iX9aXmHdoCGg12xzRASxNSfuyhAEym4WQfFsfer6CcJ3F7ppfD9+8f5l+4nCNCH
Ayz1aPtdGrc/Pw5R022XVq065KXPYdyxw3yuGw0NxR2t6uy7S+vy6zj8+8f9l9afx10WSoi52TTR
Kf75cWnJcyetEMOPae6znEfKjaud8LMBhL1meVJONwSlnMV1v1S5f//ozG3++u4GyyprgYjxJP66
lp2alOmJ5VeHwYtoQOZA28/BcuqC2uC0b2PFn6bStCVL5Q0NkMP911P4z4Lzf1hwMmhZpCD//4nd
Mc8TNuLNHyd2v//S7xO7QDBgE7hnLGZsy8iOf++f4FELLw53AcZYfMDL7vu/J3b2YtNBh+LCbONJ
uHwV/pm7SpArooxFOu7bSBN8+9+Z2DHD+uvlZRHDETJ2CZfJHSjDP1/ciZ+4GIEbeRprC+HYoCoK
4HTyz6oWBkfOaLkbF33lk8pgwNMJeHAezJ4b3SZu2qo+aIJUEPERBwjoXrjRNkf4i1LNNAliJtXM
3VuE4BiPGXxvvLYu7PFeOSwt6RB9xvp2019y5tj1Ko+8zl51GD7dhTbiX8IUwe0KwDNlsTW3Lqs9
hDEQHR297Ql6lmtnYRk1TaT6lRsY9bcwncT3IJf9pg1ALsSzyRBBqrxtUJQtUT1WPLg26TQt+XBh
4d8N4B1p6rtbA8N5JxqLrL0JKIGzgaqXPCEVmx5HabZXjfXuVqChLbdirAxJoTYSVFV6ZgwALFW3
HBvgnn++pvSpJvBFfniylU7Olgz2hGNrg/4vqXYemQRru5GUNC3iMWszelG9c1thv+Zhxr7I0fmT
ZY8+3lD3Pe4nde9VU7gpZ8d56IBYH9mnuRtp2Q8odJuNhzxua0wJezQiuh8ceCdXpxxunjk0ay/H
3LpSo5DffVhqe1dUzlqLMjtbS/gQqvH61mtH8LbLJL5rusa9DrJ0eG7d3F1MssXtqrpGShc/094P
d33mslz1kgCZi2huWF++e1GEWQF1BRF4krTFhj/Alr+GrmGttCjKtcq9Uz8wWBFJWD6lxNbeHEZk
Z4dq5yFpzPoRiuW31Hbkh1f5w2aOxzN93bTxll05e08SzX1lPPbVWDyxkyHLO8ubK45ouW55R8hy
z2DRpC0lPvYrHPzNl4xMG/ZjyPGmpCk2CvrF1vJ4pqig443ZR/HzHAjsCxQu1HhpWSGjLNMU0oBS
ZGPL2jzRwX/m/Px93Ln5o8AaIjfTGMEuoFYGSOb2TLjwSaxUPM9XdykVUtUb+8wcq/0MB+Vm2lzR
wu/ai5257iLcXyntuDuLy/6uGp35rdeCpauBfeDkptJCk57l9WopEzY1W999l0bxzqi7M0Pa5sQM
767vG3qt2S/zVU2Jtg7w8h4cAiszdueEpI8mcQpdZLSE2bQvBvgb2cy3IJnMXUQ711PoNnX5dRq6
9EE6+t7AAk1gW7gJc/dmkTGxLQNF1hnAGKqal8khjy63m/dC6HyXJTagjSKxz54LyIfI9nM+fYJD
UYS4tzRunfmKUJMl6xRGBzX0xt2As3ALdSrepKb7xmHY3NuqGHdGo6t1nsXecaob98X1jWE9clPb
FJEmqsOx+VoZJxFhZo8S+60XUc2UsdD7XNT2MW1Oc5tc2gLjN8EHq6lMrmVEEBazZUaUpCkWzJm2
w6CSHYXPCBwkbW6gKPNHqvT42Ke8zdOc4ZdhrPhYjPm8L9vMRmupNCiK0b9zdX/CuDGw86SW3sDu
GR4Ht33prAnRVz1518G1ZMkXrGrcwXxCeODm4aa2tJ1inh6c4kKI1rXAnVzVlOS+P7NAdyakSXaJ
lYNkrIfJCZJ7TzYfpavco8dOfTUn1gcSAq9dSXB+7w1K3r1ZSLXRKrfPcU4cNckXXNJmnK/7Aqxb
Psn8YeLYXcmR8y6vUIuzaZze5y5kJx5xPvcd12AyjdM7cyCGqMSdspnVKPVNH2l1UBb3VSHdkAlq
3qmHmFrj6KhBNntlu0LR4PS4iee0Oqqsp1xnaZNvKlWGN2BtPwHeDusYC/lukEGOhSKwsAYYPoQz
xmYF7CzCJzokL1XnQQNTiW8QSsJSNLDbAiMSgCEOdzUgeX7BgQya8DD1ZYtzwEQJi+a6/k4QXjUB
Mkk7c8tYxvbvM81sa0VhFiCNDdL5MjKofBy5YT/hT+Yrkg1cekcNR+NrY5GSKmfYdXi4He9by9Wf
rK2ujsmxNyLh0h8pcatzkIWbyDL1qbLN4FRPkbFrw7SMD1HdHqeEcC+8YflTYKSOYORviL3MUO6v
cTnJN4V+YdvbbnFA2iw/KCvRYxcBq/N1PLXuJWaUk6yEqwSK6KGLjr0ijXtw+r5fOeNsPCqO9p8o
Q3HCwgsf7tq+oW4f7drcCH8aNWAQKBNMBzpnpOidu1czcuqPWpvJG/dkksmHortD41LcM7ELf5qj
BJgl88i5GX3WvxpZPl8LUxxR/+U/yGvyP70y9JJVIp26W3Ven9PouAnkof5YcNqit7bsaYM1haxE
oJAMb1JE3C9dP3kXZij5p5GaKRCJzrZhhahkeEQM4r9wHwm3apzjXUfAGmNLgeEAH4sl46NOxvF7
lpAnwGEURy9hVvYPoyD3ccUUznhIUqauK5sR2Fs6RdnVyVVMAG5EiujaDtGi0+Zlny7E/Zsayify
LtB/JHMZHTNaxw0qVL6smLrq+7lGnbNGiUO6OHw0rCETMPc7xdjrzRum4UcUyPodSHC/Q/MdarwH
YUwgTQ1oRVtp/1B6nDe4SLTx3TUnjAS6pAd2DLBqnZiUPghjUO9hTEzeepqjDjxz6xAhkaQ1kG9R
pK+ADIh0DyqnvWEr6eAmoRi6woDMj3znknQPyA6U4uSOeGIyicNPaPMtCtvI3ZaJmY0bC6PDviO9
5RaFytzXziTWZdeVEF8CN91zPKcBoi+U8Atp8jINbX2yZOtvfOxNWAA6kB/sjFciVygaAg0k0/Tq
tZ/a7daTJVIcq1GPVte0mwY53iU30CGsRFQRmSpSdWwEAET2FqV+w27UEicfd4217sam+kp+rMLs
5yLIXAEWmH/4FFB3kTmojWP739Cxh1+ELNFGxE21c2Teo65JRVSspj6rjDX8HE5Eb5zMY8Li9S6c
XfHeM2M6ALaG82DH3gKBcibnmyCM4dxGlvMStgR/MJR3RndVa9pigDLVARYu/5nNXRYcUjJ6b0EW
MVYnkNr66AnkXTOBV+/olttHD2JvuU5H23zrCNiItjGZrFxLsEVXQSmsz7C263ThCMbGKajS6GsS
tuWXaW79ZueUcjx3TUeoSWoYpD/oBhOGcLJjGmcP5twlX+tSXGPmD5WEKceSazsEnVyXUxs+ui1L
i04sKfdhAWjHg9x47+fUhoEVi31NOgf8MN2730Ix2/7KRd63aF4FKrJiILfFMhx0gBbplvswj+Nr
wzBpO9hzdLRTEDKz67Woc5wcqITZXSxDbv2O7EqZ2p1eJ50vfvgpfJglO05uMp/BbOyJ6JvvVtGu
r0yHsBw3nJu10m53J+0xOzKzy5oVDE1TrRKNVY3IHjf9VGbYEyO2/KEMmXO0OMMdwhf5mjNueE48
U0LZ9MAgWVF30YoBNBe4H5xxpoQAPKgRiyE+BXNhNDtGOd0hSELy4UoGwl+xiVl6JaMBSYtMvDba
KmX72zqa53NmWOo0sF278Arzi43s63s0J+2uSNr2QNZlv4tDpzzWeQzbJJtf1YRUam3ZlmbnWYsH
p66NHxagpeN/uuT/ja6FeAPL+dsu+fNDVn9ukX/9xu8tMgEJJHA4/M+C1ODzyf3fFtmyBOQJB1CE
/bva5Z+SlvAfJi2rybTpl9hlaav/G1aBip1ZCXpylq4oh/+dBpl0kD83yObyL6Cc8UGo44z5F+FH
ZkU1uS6Rf/WkC60wAnJzLsUSG2oE1uRhTRrtInOwZZIjkj+RBeZBMLPFD1nN3pMrMrAsVuU8+741
Yq02kjNt+NhSUgeM5lTpL3fWuQnpTJx5am9Gbsd8OeJhgDlG6iWqzj7JneKMgrjZ9z2eiysT3BBD
TJ0Hu6SR5bGIJqRlacdJNFnxpixyd4NmxtvJxLLtbRp2j0yOlwGrOUSX3FHq0nR2u5/8vj7ZoR4+
YQS/uwXMVBdD4VuOuXwPYVq9a5IW1q5X+EwYmw9Hp/hfx0CizYX6J88zYQsHU1UuLqrAuFIBRyPw
vX4nzcDSIFND0u71WsB2KvodzOIFhZsM6T1uIvu1n8aL2zlqA9JLrZtEmrepKatb29Xlpm/N15w4
ZpSC43Q/EoVIKRoSeBf4296c1pHTF49uauAJ7rR9RSmqj2j/GU6kSXIp+opVli+TO8CMH2Fbe5Sd
pdp6ys/OdQHAhw1A/63JRHScIpbqGXCxH2yg9GLcRWuACqsm4FhXh9BOfnSdrYkKTsavHhpjdB8J
u51awbQG9hu8o//Itp5IJe9N9VokxWtt8NBlrWZAXEP/FrWGt3WwLG/dLBFrT9EW46SEPIaguEfN
6CRh8SRmlhsgsKQ6Llfkl7pv/F1gRagOKR2yg7C7OsFTLlqefS82MFB7Z2/2jj/BkFoEoX5mxTeX
Ouhhmpr5PhoIXZSzW1+kYzPNSczR41EcwtaEcPdMfpAnkz2fPA3UchevUNOF/a9zB0Qj3WHVHh4G
XesdjPnxexu4GE4tky63ywz1E7kwtTzzFGtfiHS4EO1NXphXNpc2CuYKv/sQf5Kha6xzpbyDtNqS
2UqnxNlSIdS5pBXmdSgJZPN1SMyUxiVOBKzfh/QjTffijHBnMfhP9o74qhqAJcDdjY0Pf9dLUvoy
iJTpCixxeGaRNqbo20mSXPdw5Bex5SWpeVKi9hX4r6n5wryiJO8bg9DPqgMtHQR5SEBg5l+0Z3z6
MxnXpF4vzkCSwVaONgZ7RQFLWaUctRMpa9qkh1xNw35WUZk8FEEgd3nsmd+AGuQ7O7H872QIz6d5
LAAJ+73094M2sHNb7fCVhGnnwcgisTFFEO26FqoBYwzI9oSRu+wYgqg6BT4CBfpfbttTZ88PwnOr
LYLacu377MOBrtvHxs40Kx7P2wdkO7540qsek6SUVAjRsrAI4wQFtjMhFgYjtw5CXpJfMWRc2XnY
UKoMtJi6nxhT9el+bKNpmwzB/KUf63HVs/ZFVs4GVIaEHOjWje5kUOoHn/xyWLD6OckM/xY63UGX
znwPh3jAdylOTO4SxMC5PR6ps4dDQCDZQ1qgabfom0dcqcH0hFFX3RVNbz/bFFjviWkBSPQzpAGD
Ho7BlMjoiI9LPEFOtNdhxQZvVOZdgSXBLKvhMXZrfZlSheGB4IJrQxVM7mRJbVUkDodCHW5iZzCP
c219WoOH8MCty6PNsOVYNLhQE6sp1mOpMALwIe81gvpNlKhnQ6gpWk220z7NoZx+QApCo2uI6UBe
qPsopprlk7aYKjoOHE8r8bK96EZ4tBEHuWnP7Rnrx/ilzE13VxPquPaD3r8zx9JYVVAHj2HMjjzK
wuDNqUx5QBCTr40xD7fI9CeDzbbnv3ETJDkuDKlN0tpYjYN01pC8u58pK05UGkl1a2rfwr9eEGhY
mx/xXMTb2spzVmI93rgeJ/paUYG92XPcXnSR35qq6k4yRJrtaK3Odh63D3PpVbuBQNgH00rC+0Zq
MAW47+atG/t6D4wHEiNCxk2TBf2mE9L9EU8l+GQxfu+YrK4zzkwwutkg19r3jIs03BqiiDe8UuQl
v3B4N58V8KaFafwGZpTvBnLpzewFBAShTLpDAWNwYMXYWxHBv8PTw6Yi6uRqRWW5n83K+kAl4iLE
n79gmYnWNnKzg9f7ikR4A/dLklgj8485IAkjv82mdUS/aAKDY1W9zcyJD7jEOrQRSf84sB95NUav
WKddwUDbL8FlwK0uV0YdDy9m7NcA3GtxilmcMMrNovDAuUncQWteGvZ/t3nuHlCmLOYyMz93vGFr
j2vvOZ2wUONYXPGVQMgSWqSTzrE8ok+6ZRPjRHbIFVRmZ3GRl3FwSFg/kifY5tvG6Yq1GUSXNFPZ
vvKbDuEIfRypq8lmgCBy5AtF1HmBHzJm67Ui9LDejkFUXGJPc3wP0fBBLKbaE8Dun+e+Ed8tkeff
NEvlq9fox8YpvKc5cL+Yk9tcszCqL8PgCMYhxrwPOkHKgSd6bOCyO3l+8ZHOaXuUqYh3dZZU+x4o
86Fj1M5Y2YibU2LDZHeT2EUfUVYPqAYyACm91zMPeLRiZb8ZQzlcQu7KwDWtqH9Fpmcc8rn3LoVK
0pOdeLvKYWtv2uZ95rsv+JwgLgdFvgVCGCG96fNn5I1q37VBfa+C1lqPjXJ2Zh39COCEQ76Vco8/
B5EY+e2Hpsrni3Td4ay8LP7ah8z+RMOCWM15vWHNMP+E3/4si7KEkJyKpyziKbQWRnGeH6Tz1Llj
x15ulbTeo4beqqhceZ+qinUEuaqjP16wmrpf8hovR80mf+saut/TPYVkumbRu+6mcU/cg34fjdLH
vtWF26q3+6MY0m7HdOR9wMK1Ckk33MVDv8rcuNjmnfwwOmbbeoJ6L5hbncJwWglSrc5jexYVKGra
vgI6fF7FUDpMxFqmyL8sRNIniiocHHXArd6zInrxIQvS+6pqrX0oYnXNY3dX+I7aBxjTmCy55aYc
yRqTqcvUUNrxBSwkx46ddpht0yULckj9h9pTMPJdgLBj0CH/SFNyQt3hvbE4ayuhPbUfBmu+V4NI
15mnLZIzdLnDnDx+dAEEWCbKM0VKRiop2ou4hmw81e7Gq+bxe4na5N3HAgQKqPko4jDa8ER+Fl1R
71IgjNV6Kg0osY0ZrIs0M8DIayRp4LkhqFluVt6p0cbFg2EaF0kBxBj51GfUanvjlhjO1gWr7hXm
2fGWZek9de+6TUxgLLZPQC+uEFxpkXWaOQfW3ITVRjKXI2TXMH8iLvdWLfseLFaQayq/jbdWwsiH
0kNvmzx79OAeYV42Ec9FEaiNurTTo8lH/U408sKOBt4uyk6BdUcidtJsUIjQMxrInHnHfEJE4mst
0bzsLACw0E7NR3gH/SKgjdOrNbTW91GJ/H4eGbaZpMGtnSizd1GJfMZ6CsaI+f8GqoKsvhM70/su
rpU8LJ7FSLaEewItD/+yRb9YPQ9Tz7tWtZ8wTJk+lVTKq1QTPsdKK7dEDxwy9Zg4JAi9JhmXG0QF
cID7eBp/KF/Jz4FcLhxcjfeV36nejXiIdpPdK/K3I2aP6M3HjdkQaN31QX1XK366wlj45vDNc7JJ
73hE4y4Lw3rTxahNEpiV1Qq5aPmpI9O6A0sZHH2MLHyDaeauovOfZ8m2utae/+nmCkjVLGZ1jrxw
WPxd+qbxmK1Sv9Ano1DFo0ki8cZ3AG6sKjl0BzdnwsxpAO6lrmy4sZQw9tDgT4+T7ODr3N2ie7LP
Ztm4J22i6GEu4WxZEI7s96bCQd/B45FTUX0Zk959bazMYz2SqEKsGripK9Yh2drknbtBVfHWCTTS
Nxbx93FKGvzKBEH1NA5hvOnRMkZrlmbmHdIQe522eHa0kzPWa7zAX3ioCtoMd+EUyGzdsb9gTbhq
kD6dxiJNn+Mgb9/aJZRWh01/nUq47YU3N+hfeLMjYk3B9bZ0X55dyCu0ikGvSNfume8o8zilTf0U
RYXZYuXjRzs4pccMx8CtjZlrxrVVv2ipra+WCmqSH+KXqBDmxbXVQPJYabJAspUipwOv1qrrzbMI
C/XUy7FZ8tRVKe66UbqPYFI+xKxJs1XzCGoc7u+8DgaT234CQ2LgDYkYzOdT/ppi+voSpEO0D+zQ
Imqms+w9rVD7JdMdolfDcpADu/G5KWK14RmVu1SnfAlHXYLk9ltvQlulqXVqIpM2bIGGbzNVHxW/
QVK1rsbpoRZBhmYszJObjkMqMXAn9aoH8o2T0rC2tpjD40CM8VHOc3rxJAjwAm7eNffoHECYcTGZ
xrc8qOYvktGgt/KZi2crVjTV1vSy6TXjqAAy3A8E36RivjemagadrqJ9a/f5rVzqJAfG1UrPbrti
eRafol9CZypfwqHC6lCmkbVOacsq+s+lkLU8ffEciuukNEk74HPeMj5FSsJllxb116odguLeYlvl
sNhBknJXs0HG4FU1Mlh30m/YDuD/mT+NqTSHBys00oMvEcolZW9Mry2R6+PzDKWH+yuUHlR0D53Z
sOPddp2w2eWEjh6HM2+JDoJdFdfSXzuNVUEX+y+CmBvptsZ4ZQe7jwxRP2NgG1/+MP75f3h3rL8o
akzSVpGyBGgeFmP3vxg9VE0QXu5YGJ2NxtsYIdAGy+75RIqjEQSbKH63C4cBq31yMm8HMm3nSWsb
iOhOdfO2IaeAl0pmEtRjGG1//+T+gr747bn5tmm5vgDPZ/9F7VOQj4eMzR6u7AGvQlErRgeyWv79
ByHwdMmdJXNO/NXp4qXtSNPbD9fEhsXN/33WtKWodr8e5j/Cnf9BuGN7yKH/8In8C5ng4UdZNtzX
P8rk44+Tyd9/8Z92O/cfKPADC0edWPz/i0Lnd/FOYP7DW1gVsAbQOHiMg/4o3uGv/IDhpGNBd/FQ
dP0+m3Qw6S0sEUFOG26VBUH6b9jtflPW/Ul5JxZqgrCwAgkgLX/1L+WF00DLNif8QGU2QW4iQ3gD
v8652tATAbfaKcdsQQxSsRtavwYj1Who3gunfzfXegDAmJvGksDRghmSyJCNFaqybqPD76pvI+Ij
sNYyVDQ3boJJZTUjWicHw2jImrKQocx+DlXa4PwwtmKGYLmyJTK1rU7lvDcsu3rRzaRP02L0tRD1
oVGeaepsZk4rNxdyq7njpID2MQrHRJiVB7p4rBoWwx6A74urOPvlMK58B7exuRiP2SRHm06Wh0TM
yQ8IBfH3YTEqj/zOV28ib4rcCIzM8penGRwChg40UE3OghPbc7UYoOk08nO/mKK5X7Z3/WKUthbL
dGQSr7OqWozUwWKppiNKe/o9isdxmbAZi/k6LwpUFEjwOZYXc3ageZstQ6DpoW0zTyX0lG0pfPfA
oCPe2iHvvLvYvclUKh5aAwt4u5jBzcUWnnaBvpe/vOL9Yhv3FgN5uljJabHFjlEc0TjsX+9YTcXm
dhI+/nOdKWJVUB+9Yo9oL+SBfG28uH2ymoacnkATdQXLMY1Rgy729lJ3zsuYU1nijQr2BdCIBdMW
RXfuYo6nFcnWxUJk97y+uQkfXQlyhUWvuihXm0XD6iJmFf0DDTcOhsGt9y5yV7frkmoNxd25WkbT
vVmLLlazmrvvG3oIFFZbY4HWeb+0tIuq1ln0tfjRIuTuafnoLerbzLVf8fz4m2xR5uLQnnblotYF
FlRvfcMrDgNSXsYCLcOHNL1Fi863WxS/0aL9jf0K1oYTbAt3wJjXwU6NfumFw0U6nIaRt+sWOXE4
DN+tKDR21S/FsVzEx1zkeCUWQXKzSJPnPHS2DM7JQ3P+D3tnthU3lnXrV/lfQB7qm3OpJiKIcAQQ
YEz6RgNjo76XtpqnP59w5j8MJuHUua66qMocZSNCIe299lpzflPVfbM0riueNg9p36Faxc3o1Ewf
+9E9JCzC5Cfkz/EqhDZWSfS4iqOjgRGxMmC0yFfptG5Z0QUT5+Zs0AY9IvN29pbdNX6KjjholUl4
+bMUWyA4Kp/12dMq1a7Bs7oDdpVVNYOSuzYHI0BlOJ2Z8HJsixId0bcJLRYJuB3mU7Lp4PcjDjeU
RUcqnv4Sjo+/ZOTkRdnDjYr5YLwxgOUhNjeaLFbuFJ1ngWInTQ5mK1vXvR2H8ddJXxBhDwq79IYT
Gmrb3Exmrg+Cz7Fn9auDt0t2c+xZwmtDLW4D7G6ScT8xeksvxkqlrM+rBUvelKLnK7dtxeH5RiSJ
PgIvSQbmnFGEiuKUabJI/8qyvl1KfxFZaSFjMYBbEjjjLL7o1ImVbUii6K8CWQU4Xij/fD9SVfB4
jhUYgQlAANUoU4RVGz/OVuTnaUn2GAr0Pot2M63rv4DSjf2jlTlMIfH8QI8QLsEO1T7pS+yIRNRl
PaqK0gwZ5aKglxAOykMf3pbZYBJw0zDRJo2cpiEvljL9shf/d6f+aKe2GPi9t1Of4+rHz/+56PKH
8seLnfrXX/xnp1Y+KaqM/Bxa+S9Z7P/u1BaeeVyf8i/5rfUbREj9xN9ArmvaCrpYU+X/+nufBnhP
HIasPG/s/5ElnlHhy/khkGcby6Cu8Tsg16XMfimwbfA+MPHmJCBZXemmc1yR0oJ5KMCzVQSJatyP
hRDHXKoTjKv1PRMF6UIerZNaMfMhTi5GzdLpBaCgorzKB/kOwwjYvTpvUlYy8icWcLEXLe0/jBmS
tUmZd7t2Z53qVRKIKOsqpRH54GjF0RzzIyv6Nuzr0O9bw4EQguEtFwNRlG3yNMhDciqQMXuNVeMe
KmFFy5K9uKgncTTJy6Fy5CtTIT6PoeFDNZELCMoHfjODEXxJT93KWSw0kL1WZZ8sbdqOiVV7NaRh
ZD5H2D/ncDJIp0sGRHDZcZiXKz2dD3LEn2pT2t5x8kAVQS+mWR6NHqObUB4ry7xv5m5T5ZBY2yLW
viIy2iWtbeLDxxZbkSkH+8Y+ob65z0T+YMEt3cjReJbb7LjegZ5d0EdZ+ZTWJZ3dqE832kp01aDK
ukPE4UuM4pbhwdkuJ9OzVROdUu48UgE4WyXWd6TNHbIBdu+CJNyTxo4bQxIPbfm9Gg+qN2UYK1Gd
jLV+H2vZPpryh7ZJgYIYJ9xrnBAhfQY6H2gl51b9fKXnfFez1m8ah4hbSV/BPXAHpz4uVhEELd+K
G6XGLf4NgwYXZUAcJBk46UESFVFcrMeRtN7LuHhAkkhxhJwRTTFup/VaNfjggLylK4B9V72KkjRe
Ds8EXFrGh9pCfiOy+EnL+WOGkhyzbDpQNRo7u3JMN034hJU+3y0hUN68NxELO5rkZx0XEgmBlTGU
GkZn6b6agaPqAJpjY7olCdmf5nL0yph0LprjD6XADcZc6JFT9kGoUcIC3ianrLHuk0n+bjfaJYNV
xTMhG85qv1sQ/e6aSdzSY94lSd3zoGq7qOA7AmIE8rUX7EzDcjCrOUbfyfcJ7l/D0MyTMC09bXoO
j27dyXdlpDw62gjphaYCTol8TxvstmmHW33Knwo5ZVnHrO0PxXSrhSSrZgkYYuDaiMzRMnsKPWzv
+b4rpXkiPvy+akrmorpxqg3d2vTr3+NzIru0eBQ18z4hSXlnAmRw2SJOtSrV3xjfOMzmYzq+K2OU
WW3l5xPcWxqkZNs6vdg1K6IUhai46ArTvpiEJF1mePgJIq6Ly1KqZ3q3uSCqqek8Vcq1xx7o6Sxa
87Nik0fMU1MltFtbOq2p79Az861sGR9CQmYkGnBqjoGPUdhdVoZ3xYRtyV904uPcAuoTPteTXmbf
Wo0WLSZX1JVsd4uW+HU/t0GjT6iSW7wxqZtMLYqditgd02pOuRRflYS5Bswv7yqJHk83GEYgBuMB
W377WJZQEdDVxUGOxNS20AzUi2Oi0wFvrM4kzyk9Iteo5PFfUvWxIi2BPnIBj0bInjmpykazIMny
W6zmYR5DEH6yP+FwwbRlDVt0kUztMuvekszToDYjAZftkzS2B9CaHyAY/2BhYNHgDMiRjdObgTzy
5SqOJhETxJhVO30l9WtDA2Tdnk6J0RwX4Nu/DDeP0/+JflZvNEhe9SDYMwikZ0Mj2RaGnf3aUYVJ
byjN2QKgxKvulwppX7kWu6bGgv7bZvrGlV51YtYrcUJFTqVyXHVwOb38XKNlTVpKj3yn9tmDswZy
rctxqozkukIvqC74J/lXV+JfP92fjiauCU0PgAtYPf735TUjrXRim1Bi6jIjDoxO3FYTLzZpfbtx
hTqvnzfPl0Pbsbq9/3E1ugCv3FRc21lpKhzE4Wis9+O3MAlmAOOSzna5I5BD81PAdyi1QayxXBzS
Ks12UMcfRxDEiMaF2KeC3nLrAOdr4/kxNkMe1+UwRHjokBHvnDUdIGVUQBTvYQTd5BJAUnsZWc9N
lR5Ls90UhjhPRUR4ZVz45qSfBhtFxFRBqjaMCvY73TEPz9bsv/9J33iEEFQhBAc6JBvqM3Hztw+q
5ghKKlUvd7HabfRKvmL6cgWyr/ngjhpv3VF0UbRIiIvhUXp1R51RsSf+T55V/AMXHKWuZiXRA5nm
BMW0k/qdnYETJvaB5MIrWNPFdRyxh+pL9NQI1uW1VIGuldECnA40BJmYjcMt4YMnjXFbbLPcGzin
wSUiqGgmdbqPDLjMRaTWK/sgOQxy253LbLqbsJduECLo+z6x0f6bfXWATPHE4M90sYzwLaLP2U5S
+hRWy52NK3XpOWkQFrCLZyQqcZkQX4hxRKunA1qtnMxOVBgzQwhV5Wcz2f3W0hf2LOVD5u4bK4xG
P9ChmwPx0ngNGFosqWp0SSt3y8jkk3JiYmUjcBZY46jt3n841h7mi74Rbz0GM51vyyJ253WPs1Xn
xMrJp94ZmTjrXbIv4AZ+cIk3VhbLBFajr/9NF239HX57ACE6ZH0uy+WuckQNj3EC0hcuj+tKnyza
vO3JZctUfedI6mkMnZgxWr6XpvBrl6bfSTMjwrwQLRbsVNuJlE08dlid6rk40vB5WsxRC0CYZLtc
MxcU8RrZBvLSfc4T5GF2/cWmwYIXyY4u9DmZPQzao4u5FJyt09QbtaXlrKHz3SLjWCUcyZNR8gg2
SXYUU7bPjGheEYYUqApHWEMhppSzuCfk/lyVahzo2vILi/avq6L+xhvLd+GgxGEd1sGyvLxhpLP1
RPyRGazkHBREXDBU6WnKq1LGZ465Awnllp/P9qkwcIaHXSu7NC0u+5RnOczKgDbNsBnDBfedqVS0
yOT7Ma0135Y5U2fCPIWDZXqAlk8xnUEfnbXk1cDnfCud72R1fFxIgk2s5GbSqA5R45KsIZEqG8t3
M4WYW4dxvdXycevU4zkymGqlLc+nXrPwdaYYXUciiLAgV3irQsx36lYc33+q3nhJ2DPW/9A/5fT2
6h6NUQOrYBTljgwKnxJnQkTHr6PT4Qvr6INvBCHqn++JzS7Msqag9/vjnWx0lOcqorJdC7cyUMyO
VJgw3YfsVI7C97NUPJLLzAGJsX+PFIIKMMqPaEgWd6hCkwmdg4W/EE3g0O9zE+g/bjnb6A6Vz5Kw
Lxnldl7srOycstJ8re4ei3Q5TzlNV9Ja3fUxi7TsgVhnqlR8DikDxmYoyW+siP9I+gAyob3BlXl6
Pl4u+qT5icEfJOV6b0o9f6MexaYOBxSnSx/D25+ung9BCFkrf4QjuyfF4jZh6uQjswCF2HDUM5bx
tu0j2Z2xBMH2v8WoeEW4I/51qjXFGvxkbTiv/8BgtnFhc/FA1oPYKDog//U16iaDkMzxlsBiDhBG
JvE+gQfKG6ol4JRHgFvkYtX8aTRy901q8Ir1qFQcY3qEcuaPAzc4zZMjphuQTBOluJ7r92ksGMXq
jKwqYweObC+JdL+sOT9txAvc9/meQ/EWD1mJU0HwYPJ2mGN/zBXjW9wRHJUpxkl0aLnUdsY+OG6n
FQUzEghzsKnswUzeq2AoPtiPzTdeb2odJMl4fnmiXjPmcxAkjYqSdtdZ82PZiXMns+/h5eN4x2u9
1l/PR+1qBZP2DpXe8ztfxv1mHjuEkCl/jYYWQZ9lGmCc8O3VuQmlI2o8mOFl4EzDvMPLS2x7QsQ4
kPYkaNbUgUbKnWPdOrgVANwE/QK1pGS/8BaLSYHEGpP2853QKLfkVqs9UyblbYr6DHMklTUeP5X9
MNZQhqURZTZK49tesIK2an9ubY6koFiPWMzOugGVACvwFJBjrCGCWA7gYW7TEE5loUiLi5X10eyW
etPW/dnidLDLEvMk2EQ4ZA63GuiwtZrvrX/21/922D7osGkaReBvq+wfs7BbZmE/u+7nz9/ba3//
rb/ba7byyYRGR69MXxGR/wzBHPkT01vNouMGW+nXfOxvgb5mfqKtRp4ppDrKUGWdcP4zBNM/oaV/
Tj5jSdXIQftPhmC69UcBquLQJEBQpgiVHeZ0L/dNC4umFI8E4mBxQ7C0xSjKyIas6REFb18gRHdx
2avj516dsa52DetWh5rcikJr1xREhIRG2BUBFn3l1OFeo/KSs8BM5NKPIrNDCtVqQRGZ033BoKBh
WmJoD05UKhdqLefe4Bgj2K0IrUlo/RjKur8QWhdtjaSMfLBKjaeEGJWXpR+2s5ARfTnE0buLM3WM
tRtCEUqbwVE6V/d63dgPZdsVF5glES8lhMN2EM/knhOxSJPoElG9vSvnJL9VY01g7ux0Bhi0pqv7
WBmarSqkZU8kL+96pJrm99C2alTpBd1Ct2ij6Fi1MxKMtLc/T+wlZ5S3ql/m1rUYFOcop1qDrC+K
vgEMgV2lZQIk8SD8jIRlN0zldtuS6LMbE5BNNAyuq7pCUggbakOm54z7V5CXazn7qMwQf03ZlWRj
YLDQRLh0qOwgxwfmDllj3LQ484Ox0WWP8YCO1X/qLoZukUicXJS9ThbcnjKoDjK1WbwYQorf0ZU/
NmbM0LCxJQQcI8cEBcwSQWKG9TkiUm+r10qxIW7C4Kd2y3W92qytRApdene35lRMjzPd/KAbkeqH
VtZdLxnY43E2840JA9KX6mk+60lqfR/CCcvY/E0ucF0otZbuBhGpWzhQ4Z2w8fGnaWj+sBMzmykS
1fQYMeNivSRFi0FhXwQoG4WfoDUjm6htN6CjmLMR8BBgaCEYHRWoC0vZ+W635fgUEYCzWWSS9Lwm
LAiZgsp5rbPu56ve+UvMJOaLTXX4IHHa41yFWv0I61sQIoc+pUKwHBNLFtdBjXR+dcwj4F4yex/K
ZnmpKaI6whD5Ek8SVRzn7GZnD1V2PVUNBrdSE5dq0QLtaeAB0FfWcdQnilRYu0EaknnTdtkawDHo
WeYtwzTuTfKpU1KjHQZgK4Zcr21iqfDScupVi92MG9crUSBFLsUTmv5chWysjYBiwO5EFgA09NST
uhRXksQhmkGUGw9lc2xN9aHK0cx9blBOxYdayb+aSWudi8pAjGIr0kWXDHqobvNeSzPLFc5YOo9w
5Rra6eTCXC5i6q6wttjFI4f2kACzkh6U3Q9fUDhqIJdR7w5Bnlm3etixi7aEX+GodvYYXtTV4doR
HVbHZn2uJ6lIAQ3NItrVuHjaL2o+6vgxDWa00COgLlTg7TrD7iSoWSmqVhZK7nshoLmHZsrhPyBA
Sobm3Iy9J9dSdGpmq7C+ooxRG+SFxqxcl5MzhD/SkMaekSwOOXiOGyu6xAF6qG54co3MZU6AEcKB
DJmBqlwJPzKe5O8WKXLSzi6FTFpjhWbVJcOJIDfxzFQMsf7qxzEqVrYduM9MoQfkVjL+oAvsobJw
y2acrsre0n/MOmOyLc1fUe847FqYb6TEoZhSwtAJSiPjkgssNZNGqqzcauSsFyDbcspWrJ7JlrVv
JdFkIbpw1UFS7JMLlJIhBu6hurSYF1YmArAm1vpDRuydDGBa0Ji0JisK5Lg0LyeUuBuIAvyrnIvU
JVu+x0KBTveWEHX10JrQAtysahuEWIUz0s7UzCPmVWLiE4f3HoiGb2Q5Rgp10KwtYrN4W1rC3lbI
ta9KNf+8REyIUPEb1ecpNuJDCMZ1U429Tjwi4bS8VCKpUS6WgwI431T3ttWStYLPlnc1Zf2KzCRo
o0qTNvhQ5Bv8tMzIVcbGnjYaEgqesqTVP1RnW1hUMGYj/jLSUMV6rDkHfP7Q8ZtW8bNJjzj89kvn
IizPZbfAnvLYzM139qj2tMJxAQuFyMdEItuuKjfyDSGe4QYeqf3FAPt4rRMgyOZQ5hd5ZHWXVW8D
4ZJmeS9QLj3iGzVoail+ZzHFYOkMdwRbyveZpSQ+RED7L6E0EyE2AEF2BKtNBwvV5ZEDqY1QcGLa
NM7ptxhxy95oKnTI0bTppVJnNCGjOei1GBp7KtBDY89ermjxoN9gTNKRQvFlQYB6ga1s2Cro+LaG
KIwGRjxz+aWToFzmVXxp6Q4Fbzup9iHRWOIJ7CXiqoVcwPkOPaWjG66qYHqKMGhc4QMekSrEWaCn
DhNvPsCm7pjyuMqoxyyNi36vaQ3gMBzv9YMAKXBUrEX5KRjXbAzs/gEePmVndo2GD4DrEToR+TXy
3Q3E0RqcYp+fMnls7tDaNseh7dsrA/HPZ7qmJWT4Mv1MwEOC8zoWp6wyFs+gob5K27/hwE4+z3oc
fw2rQT6FoeLwQzqTSoAABXewK9mrCg2ryhQXvZfw5l8ZqTVtkRW1DzTNEN6YmY/3v7+m2zmRSFbY
JqaGzrkmi4B5TZpV38cuwl49FXKQzZV8AXD+K6cb01PKQqZ4sAAvkmbGKDFrbVdWwLWVoRzobVQf
jSSRD5rUAVpk94fwRlaRD7RC58Cp9F8kFbG9P3QgCF0dPqYjjWhSxWSiCKKF6i3M+gmTi1TaJsXa
yXXlzFQifhq58YuG6X1oRe9XNNge1MmmptDjFP4hSAB2tzZzGGUJc46tG5yDNrQ3AKmQEW47c66T
6+ei9b/1/Uf1Pa5USt5/h1TdVEMf/4//kFX9C63bamflL/5d4jvmJwbUimmsrUHko7+BqhRZ/0Sz
kJKD7pTF6kEt/48P1/jk6NQ8Nk31v88G/4zQ1U/EoDMsgUsDFW49APwnUjft1Rgdr69iMKNA5Ybm
DgzaK06VI3d0B8JGOui6Iq5tQwemqrfGRZEvpPDVUA5k6ouzlptYoSp9CRQINBckglMIZ9V4O2dm
cdA6lazEpocYksgCrkyalgTQKqlnYQsKsj46R/SCdWaMbkhQr6fr5d04ZFejirw3GyPbk9aEMcVE
PoVnhN4Icny30zPgFY2eqzd9iYcdszrvDm2Lkz6K7pbcFMS9FvEVvC75D1ka3NnWvjBueCKws6E8
Hq5nZ4YQUZnGthkNvXQ1zErnJF2GfYVi+zBbZHW4E8bVrSBmkzDoEnfKaILoiaYiSNOl3+uIvjZ9
N2jIjavFpP6X5RMbp0rivT6Hvpgm/FPEPDNJmuVy3i1yKwdyrYdebTTGZ7m1d2SvnGuZfZJYZeVY
ZMqhDKeCbpOD09Pu1SCLKfObBgdjDwHf44HBSVli1m+iDIXA2HhRprUeX1ZxgNiVbSxDsvYI3E0v
JPTaHXSr3kwqxIzdVHK4RFk3RQFYkpvGKBt/nOM7Z1bUL8gSzItJt8RfpVKpxB7j7ZNnrQpPdTur
csA+krSsUlKsyAdRhtpyQ+JQlg2YGStbeszyiU3ArfJBWlB/dWm7qhm6xZONCmwTjssGyCSgszOY
cfsE9oOgkZFh9ERVLhoaSCgld/Rzpi1W3ZJeEjb4y6koMWgzw+jdOZGKuHftpdMEo+XE+EyNSECH
MiVZIGULU8JeOAXnOurmE3wurZbolU2c67ZV3S5te6zoboFOoKxZAYsuP6izHK8WU7mUcI/K3mz/
qtTQOLcLMn3yjbsqkahE2r5CKX8d9lmxLUFAWRGl5yLEuAGRKJM9rS9125+dblZn88soD518I4nZ
tKNActIc/IIaoaFUN2xH9sRinpmVIU/HMSnnutk0jObgJeSy8pVkoul6nBpal3NKpu9qcgV0mUnR
5CcKtEdPGjrG7lTJ0l2cGUnmq4tVzCu+czqSoEMBUzrND2OJmgVJhxqeYWhJtUeXoaGIyAhaDg2y
nk9SOquKh/9YpoYfTQjbkjWGHjUjE2CcwyUSUiXeVWUuBQltK+L37GG+acMYA74mtVjrE/BpiNpM
7VsT66qfR0V02YA1vTSbxA56gacTTmw5bvkF5OMidwaH+gb1WJkvu2Qu6ysTw8SdMzUTetFGgW2s
46ugznAU8ps4713EthnCdYb64hpdb2UATCeYcpICgEpWSouvfMmKdRrRz7gGYjWI5a4/D8Iqrxq7
jrZWo1PeC+PSSUV0G+a01eq8Vg23kaLlr/9uiP9PPApOwMwF/n1D3ADASn682AuVX3/nn3aX/Ikf
wSZDKJZO2+d33bf1yaSbQqo6wBCyO9du2D8tLzAWSMZ01CYQI1RLY+L192ao6p8MPK70pohgeRaM
/yeb4evJmkO+z0rLAAPLP9IyeNnwiohmWuy6GhAXD1EPQs0pCg92v7PCFJzOtYy2JFqTrG7fiT+k
vfIBf58dGmjN104f94dFyaSx/PLqTRMtjlimfjsOqgisGYmvkqi5P1tJsfvta3lDnPDmpRwbrwg6
d27dq0sRYicUpTD6ra7Qoc9VRnEaqagBuoLmg/b8W5fiVjraqs03OTy+/FSLQnbBrOuAFSZKfcB8
jc8QIvP6yRp+cWL+ddD3Sv7wfAOZvso68g5ONq/7lZNgqJcb3ECHAG5XzOo16mzziSOwH5UhpQhH
TKQuq+ZX1ivv/Vu6Tl1/m/z+fXEGzetTjL7x1efsUfuEFB39VqpATawMzaBU4EO8f5U/7ya1GowT
29YxYtivFR5dZGudaMJh2zq6Sfa3Cr3fNabGEkFaF9C+37/cK0QLH8pQldWJtVI5qFTXD/3bqNkA
u8uhlPZqNJvMibP2p6WpT5CAC1fJi4MZpn8Tcf/1O/zzNiKpYKptUDLT3n4t0AnjLB1trRq2KSAG
r0Rtz5flVMH7n2v9Ml5+WVwF9I2DTYpDr7be5t8+F3JApcyabNhqkCfY5aTPyCMuKY+QLMjoNt+/
2lt38fervXo0kMhGTWTkAySBUQHAmriRQARes0u7lYO9rs2y7+9fUn01YH3+5jDZmgaxVJx5Xy9l
cwwRahx57ZTYBMVd6fldJAPGM6vFJpQnyvyhwXUw0xbN9e6H2QPlqw1tN0Tt6lF3REAdM7rtaNWP
06RJtB4oytWwb24W0CYYTCKoc83ywcKkvPH9o+m15PW8xIno9RNndxFJAD2vUTJS3rm6NNKNnCZD
BJKkMUPvlMar7Wr0aVPScMgn/Zu8WIShKHZ9suhJeFEdOZcKJtIP3gXjzV+N9Xl9w5k0vtZ2pE5O
MpGR96A9YgIvYsPHsT55jU2yYNdEHUZXLfVk8LQAHHMqzakkibkLC4Fyd+LgIwCTAzqHL4e/0NUU
pMJhiQERUep8iAa1PWGslojsRDjQiHVSi8/Xa3rCYAZyGO56YYdIMpPGa3UkriAzaM1orR3QYN/3
WUt2oZQPHjNrUHu5cYj17Msw2t0JtCwRw9oCYF8bwCBI/WUFBm1HyDJ8TzL93Ama+Wc5nuWvUkvy
dVoyVQ6N+SmbtXNvM6/EBL/mNMf9JT+53Lz/tP75gtCapzDgrYcCbr1Wck9dZAzGuH7pHQ7cDKZb
YssQLabbYQlr3JWF8h+/klwRJSl6NVw/rDcvFwCnnYTtLFm/bcPwQun0IMfr5JT6Z5plTGAc8/79
T/jnuo0nk9WGipaZGqO7l9frInBufDf9Np1zEIxiNddUCG1sRuX++5f68zFl+Id5TmYQKGtkeL+8
VARrMh1FxS5oE6ML4VO5qMbB+uAGvnkVmhmUKRo6x9dfWSGHUtGP3EDJbGUOqZYj7YB+2lfvf5jX
QhHWMT6NDVpgHRJabEcvPw1BDKSz1063nSDR+6ABUAmj+vNNcFYuowaLkoIHX+bgsm/tr60abStI
UB8tS69Goc+/BiUMYX+MZRVFf/X9NQ2Nj0RYHf3w3GK65uSbcEz7jT4iiPM0fdEvFCYOQStXP/Nq
tM5Zn47byJDFsVgWbW9kVfjBN7D6Ll9tYgQLktEM2JdO0B9e30iXJCmMtW5bRkN5IbdG4MiMM5ay
b05hV5NYZQ31X88CkbyR5ssBYbvH8FUl56lEmlTmP3NcUqcM+sCyjN+GVFK9BqH2zVwO2CD6xNgZ
8HX25ZyfJLn/qLh4+wNg9cRoSQcMv/LL7zZUWofY1ZGbir4filS9GUY9+kJoJpt+Y6V+2JHMWVhm
z47VFvs5Xh7sxLrtWtO5wCoeelA3BSfByrmu6I/f2vryczHCcq/ZoETGOpr9MUsl9oo+37RJU3+w
JSiveme/HovfPsGrp3PsmVxF1dxtZxyBe9ICy31vwJMiu8jvE1RkGg4n1EvyBWgF4XUrYuj9F0R7
8ylw8MQavIwYal+97vbMWjIbQ7fF9gYmeiD25Dtl1ZWlo3XLHflHlYvpq6Uq8WPXwlEQkZdiIsOG
B31aRN1GlRFftaZuuZgFRvpY6lCvdBR5OxnwdcnaUX7OpaKwVFo34DgDQ04rslGdr+RgtTvO3PJn
iVzn3VJVD5aQb8yZC0W6Mnj1CPPig3v+Z+mGahsPOQB/g+7neiD9vXRjlmIxWWZBaNL8axluLXjT
vrQQCIUjRPugTnxj2QZ3aHDypD1LrfjqnASnxCxbFp3ts88msdGvKgzRAAR/lNC4/qSXFSkfS13V
6Tr2ePl1Yd+EEfy20OBJaqPbTNEiQvsWev2ExJEuRWQ2kwFTYu5s4qZ4/xF6Y/c1ZZ2GsqaxMVF4
v7yjtNhoH6Vytx2sGZ6efTVZzRlr5FNu9d858pr++9d7rj3/+KwGvW1F5cBtvl7TyXvvEJ3xyHIM
L8+DRt0zh5o/lzCwNLH8lMPilgQrchDmmuJGJ0JddFEL32354KO/+TAZgDEtVbN0AEkvP3oy9AJ2
Be/viPnCl1d8tI5L05USCEFGnD69/8nf2DRNmcqReFXO3n/ACRjoZWt/kC95bqdtVEP2X8B4fXBG
fPP+KnQyeJK4vUiLXn4qAChRhfu023JGbj1bkPEtytTxGKJLFwS183YKHX3h3OTBGKIBpBuAO0VI
h2VBbfj+Z/7zUG6baJhUDuWIsI3X7+s4D8YSdxm/DNzJII7gYHXtcpwFFOII5ZpXd0W5JVWQGXoG
gvz9qytvvcFUQ9xs6nZUhq+Wix6hoqqRL7idFT3+XlsrNnBso/6SID2jcIHpmaZHJAZhFdK8JpEJ
s8GwL6c1iRFFY8WZB7NqPIpYww2k9v2geEZEBN77v+cbv6btYPVhjUEN9ocLJpZIESBvotlicWo3
g76IQKczH6ypIB/ckjcuxchHt6Bj0IbDo/ny6UhSpaub1mq2/RIWTwhxreuljEEzSab8//GxqEHx
2phrS+2PVQ0u6NLDbm+2hpq01w6Wik01W+EhbdeJ2v82Gq9+rR6/pxa/sYhxJdoilIgQNl+fG+E0
R2k1cKVEkyM/7Mv6hh60GrC70UGeCh30FyTH9y/65q3kfK1Dr8HW6qzLy29thCiSy96JjWZLi114
hYG0EtKM6rey2n1wKQyy/LBXqyaVBjo8y7FsjRXr5cXsTK8G5Ao8InpLLK05zz1qolgfF98owjL3
zLZTfZOanKxKTYzShpPjMAVY6bXiGroELxeKX8A9IQCPO7UWhG60ZWYPEAMxoSNbaOKHajQgTUFk
6jZRvOpQunIVDJR8JEC44Ats3xEGjsJRk7X5YEixs03m1lqCCrM9kg6s77cmiE3Fz9GOgEVQChJX
NKeO1XssLUkBJ5tmSeTWnGDiwxS3Wui3SdbGX7q8UuYL8FzoTuDrFnogybWyL0B4SdtuyER3Mopy
sI96P8zhNUj0vNzw79K4KUa0VBNDMMywfpkJPToiAjAsfzC0Kt2AO8hvBM6XcN+WUrUD9lbicIta
tSUjNbkj9llDhjHoVXphRWNUe/ZQVdkaBDdHAcOTsv2crlraxDOR6OfbroOw7k/CmCe/EnMoHyB3
hDJ9h6Im6aKA/76aOW31wepC+iVW2E8e0MCqvamNhHCDqu/S+WoMLXFTJnrbB2SVOtZZxjcVBQPa
qOGCInbaNDboxw2QQxJ9AAosiwcc1gE7wRYV5OHa/pMllflM0xn2lzRucm/KC7JoOj0WipvWAGIL
e7imz7sZhFF/DTEt3pPGIJ/70hzdsEgngl3TPNAa53LIV0BEt5liqzyHFk1UPWaIuJTJVtUz2ABO
VmyiQew1MY+eWncPKcRB1xjw7g/ppG0KTfuhY4QORDl3/A6ttTW7UQ6IPjC38M8rl4oZV0npwKfS
6+m71TeEXA5YGBEVPSyNifYc1QYoLzirSX4HrhdQhdlcGU7RBooMHhYe+uINcqIcUALGR23k++C0
kIB5IlgU99jWkBTIrYASYkJlLkJHR96VZgNFRWd5ObuE33XWcs0o86LpmT8ny7wS5LLLjO7SNOrt
Ppsm1SccFjRkTwxJGodYOK2sOIxaTJhnYl+BFTkXUjwFygitFuTT4s1SP/joktTtQul6DqO8/lba
nfy5jC0Ct3sAF5Pct0+m1JQEz4nat2lYb62qMlZPNPIOZsIXmpzAoiWiM6BJsVeVaQO6Xtlkxnxf
yAOMsSTcWYZ+kwzzvTGFaD1lh0bdEN4XphSBJMsK+0IMVrkRUhMCB5Vu4aMS5hTiPDWjyg7kFCZj
PjaM4VJAEDHnhnPSSuKqiVr73A2oZUYN2PAMBzGflsSdJXTODQm/ttYnO1J/il1Z2OJJ76BOzwn6
w8zPRNIvszdg5IVx51JptlEYVInT3zKGjRdX5eH5WmAKgWPdcI5gM2WRSKNh/Kvm3p+akacM4RO+
tUy5kAHdBVLVVxs4e/+XvfPastvItuyv3B+ABrx57ONdest8wSCZTHgXAQQQ+Po7QUnVIlktdb3X
GFUlFZl5cODC7L3WXOGZf2mgdHK5Y8/2tLwQBJqM8pNOCUsiboYko7HYzNIWn+Cf7cyceMSVgXO1
3QeG3XydoA22B6dAMLkhNyRQK91YQXgxiFLJV0UQEkBcauUZC3bUhMrfdNlBCK4U6ru63MwgOR9T
qvq3dpnbjyhJi+wI4FFswf514AZtgF+EvGLo7yjGpZk0v/hmzHqS+m4LwAe+acsk+7XHOOWDH0ua
dT56mXOZJuk/uKqIPyKK+8OaVQAazjZW5gb/y/REn6n6EK3wiWuopPVWT4HYsEWj04mx6RNCQPJ9
AfXte1Ysj6F2808KCCoPYzltycvuTnPDfjqbiFq3XUe+UIWjDZJLQmJ6NfAkpNi1XtMk7L52LbqC
YjK616Czs0Mu4r48OlNf7Mg4ki9e0xGAFDTjuIFgU2GcmSUvB/leMKNNt9gkPhlkKPOc47BgTANK
yORf9pGAM02OxqFqyfpe9bhHnrt4TGYUu5kVrqJkjDOCRN0uWle0Bo9tnZbLM2iMpyTK0wdCeiAH
BWKwQbH0rfGMPpFTDNoiSs+JPfNV/UI9K0J0x6skjpObLAR11JjtfIWGL7y4qcunOigqXaTfD6rH
RbViJdKdwDOCJh1l+0bpzt5SOPNuEsGruq2bat7Nw1TsxmZyq30Ab+amLFsVoOpIvRteoo6XirtL
Eb47FVXkEqebtl+ESsSdOwvrUWZc7wwL5n7Wtd6HKReVBCV9Nng071pPtF/IiK7FuvZn8qWKLif5
lhXfAcEaH2uQ+2oBADi1Fnm6s5Ltl55slFfogfZ2DoIOZ3eC73RGe0tkVV3Fp4RqxH6IevkejdK7
ceeOjrqCiH0zZR5i09GvKv0O/skNESTb+H0IEx9Rg15Q3tjtZiRrd22kYYfJpU6JVEb4GkvUx6hT
W6D8N5nXxE+tnybXvjc0b36Cyq4HgABQwcCvvVIhi0hvcOxtAm2WlCcz3iTGoM4CSzwU5mB6Co2c
cTGBae7AjN+0ppHcDFGHqzANPVbgNel9N67TlUdRxEuqK/bEfJMVY3xC68cPxCpCUJmMZb/J57YZ
VjPvOWWsWr5oTdE6DJR8DxIgAHGsISOLfnnKhxQMY5vbQI6rVD27TT8EayQt3alEeXwf9qL97OSp
/2BEM3l8bT2mN9qvagsVUi1ey26ebkN4ws9mOxX32XK7bTwDFy+34vvOVRyoMIgKDwKE4ywy0htX
ctWIetW3JlnlH+YMc9iYXA8Rkgjje7vK3WOHSvfiOyOf2MzFPUv26Sky6cjMo3KNEwYqmW4RxOiP
oKXMt46HlJAo6i2odgnrHKH3Gk1QM5LPOKYzw4/v3ZQt1wrhVqePAFDwYKcDT9JsdIKh13d50hiz
0puyyBuUIdAybw0HBwId05J7bcowVUdYoGG9jmT/geiHPRORrzlSxZFk2Ca3nt1kiZ4fpfXNhwpJ
ELo9dehmyvmjsfNWrH0b0yfcEW/4ZofDjCBMBTz7bctl8ZnJ5d4cC8RNPkvexxmU/X3Um4xmga++
TW3Y3fUxetKhs9vrXmmi7RGQ3ll9mNzEiE72fQR1JJOhA+0zJZZaI6E71kbSv3QQ2807QZAQY3xT
VN6x0UQ/saIOrtgTxzsslbAv0RIE1E17Z6Ah7IRvMyyt6xh6116VJdnrPqDojmnz4gi3AAkcJNkt
7I9219aufBIt9jcxpx/EvvNHsm1bULKt88WLEm/ntkSWty40CtuZ6rWnHH8PyBmMCB0JTGaC97B3
Kn1vVWK6ZREyrmo3j5+BiLvr0mge+si9wmsDQcIEWg2PV+DZi/LrjvqPOaSY56tWLFJd/8YcK+s6
DSrGDdRr+8nMDPjKRntTay9+IJmwOWLwG9CQZ9W8smqajZ3lmUcv609Ka9gjvJtXAF3EpU6C+pSk
tV6x1GcJGNH+o4T6OcJKcyyCGghwo5x3VbqnLjMthrSQ/3Fkt619XLxT756nKXdfWG/jbiSo70s0
Ln2mpt+lVJaPXdwEdMtSFqSKxLGXkLjAe7NOx11AAqyPPWETjQYJalnXQLmfP1P/qz4VFRpq5hwu
kg2dmIGeHc6alBCXoMiikMfCwLahYgP2deVihx4GGl/W0G5YoY63bliYeyfP5cPQGYQPQJS9HyQH
Gbw4gN4Z1SsK03rFptT9HGWR/+wD7IOOEjyD16r2lEvx9pks5Qh2082qITX6KiM5Yt1Y9hFxnPWF
0OBxp7CLQC615k2YDc5mVLyMskXGNhaUChNN7CeLC/cld7197U3NjteJAbjJ2Z3CSY/IHIqiD4WZ
5mVqXes6qqJFaFi5j2065WuiEd0dVgjvXGGkeMaVE9xpvFA7oHJTtwtYFyJeE+RyIkX8NtNqIpYp
6bNr3J/xA3p2sEaLQpthDfwZWmgyvKcWNwoNBDJSMLMOwO/WUGPzz1COoOyM9aEvujJfea5xaXQ+
3c2m/dKjzdvxKu4yZ85ZqHmkcsfBcF25XvxUFg3LDCK/CoZAkCRhn92Hppg3ReWEZ6kzRi9IO6kH
CBYpo3dTtR5xeukYQT9EKnbUulFXgO+ZdqrQKHjh/PrUJlN+g1WdXIuOwF7eO6LC8lVpIDFf0UNT
V1Hc56+V7fp7tOXI2YjwZcYC8IIyMTOmW9Dp3UVTzGZXF2DgXJF9WZxA45j3XgC9GNn4IVY9gVKy
uALa05xlPUIpdhvCoGnwrOpR9hfqvqDNZX6wJiN6jeiZss/5LBoUfRWhnOuu9dU6D+oU4JPqrddJ
u+LY2MEXa/a/xaLp3lixlm+lrBoGLWk8wU82do4akm0fDNWd9lmxlFpYNL2jfglBxxPOcmg6KOz6
2clwmtHdqMCUwSEocFUzaPjNjTEuyfS1DpobyjeQ4+wwh4g7lHA+eEa9/K2qoAHaXVjdAZrDDpfh
6dnnuN7fS2mbX2qZp+9dbM4tABw+sEMFcPJE3jxoF/jGq2DFw33L2ORUKYFaK2X4zrFscTtjtGs/
MVtSO5tLi6zPhILkEc06SfV1wc60IPjwlBSTfK/QUL+D8KaIIPVQfRTQI5Duwp55M2VufSlSwUwP
Fmm6lWQWvqG4ZxPuxhmIn3aO5bvhtUSK2rOKgu1ceKTTdRMDg0ynsdkFSa+anRuNVDSGKeXxSO2B
BQ6ixuYh9YfCY43ZxG+e5fE7UTuVAmd+VCyUYJPHqHZ0j71H8i23OXiHcFOj0grYxOBVgtjk1vKc
zV7PvtGslZWuR2SjyY7FK588G/jHju5I+XGTEthm7A29LAF6OqTgdaYquuSpCS/eB984rOE4c5eM
maluTSpj/KaESnFkDBngyxiv24c9DBx16BxtbUbwZ2+/X0xPGcmwwiFpYY+XJsq0wJpxm7CfaPYE
ESdrp/MlXLPvRQE06vUD9Cm73pdZTrkHZQEYf2AexaG1qALd2J1HrGTvzd5ZI3x98EYUFdxC+q3r
Me44vyLwqIeI1ixyYNLEHO4rjfDjKlK9+lA+tdHVYHtteuUbVvpYaGXv66GuXyorCu6KICIisG1D
83FMW6kPE2X4+MYdOOmDrVBvUmp3+dZZHXPzCGGsDfp/zYKpMTPeXWr/sFuoy3AVldHz83Nty/eM
3Uu24stGFy2V/JblMi/30SA6GhjREvxnEqU6rUugkqx3uZ3zoab+dxozaZhIgntWdCROtdDmfUER
RdBbyRlcMg/eVO2y4WYSZv5aV4MZE3cRDsiq7Hmay5tUOYDqlyVkGdQ2vn+0gU9WbtrbrmzMEz1p
cRirwbmrknC6oGXKnuc5HZ8Quavfy+r/NWX8kynDRx75lyrtL6brl2+y/5/nTCTZTwRi5/ff/JNr
GPyGvIjwMbr5iAVdhw/9k0Bs48mmO0VVN6LT/x1f+Kcrw0SkalomeG0EouTTU4T9Q4nqBL/BXPJR
VBIvjrTMj/4TJaof/lRbxhSyCCZdZnLkBnzLn2vLzDxlnRN6IqtgOLMY9zDSUXE7O7pyqa32THLF
4Fj3AIKpDLBAMbMp2yAuHw+MpgYxi0BJdoLd9wOdOAPPcRk9Z7hj92lkIO3Ohqg5N5PXLQxXBJlT
kXpHeH8B/Yec1Jo165WR+kXold7KLTx/oyKN+ZiE4UMXuye81YNC07+UnChaPlm1jHhTPcLJIj+n
1js+W5LRblFp6KcZAfeaU9K7TC3NceJm75KxsU59s8wEUy1Hmh1GqdazEYN0ZZK68CsW4bxmoPZt
Y9xlcZvLDcuh8SCcrrmaR6JmJumYL2j+1Tl3TP0Yt9rZaSHTW+ySwNGieTnzktloa1d+hrY+x5Ac
eEBw0lFXD0nqeTuW6XCBJX8dmJ11jqzsqcGOtvgy1FVILHeoyn5tdOBvE9UosLaZ2z8UbR7cxo3l
3MVAKZhsfHyktDcGzrgMjXmD/zRaseLARt1SiiW3gzrSyCV0ZO+uXWKxWdLiMYsn52UoKE9RaL8E
LuVDa0hvknDGAGZr0y03AYL3teuBnWclN7uXHuIr/I0aTWbozz1F3P6AYbd/ciUJI6QAz9bWUDb6
0Fw71UrI2uN+eMNlDu1Dn5ufMsawzcC5bIu4f46JCmM9JJ50od11hIXlDYC1Juy0JcJdY/SBzLRN
LOa/Mk+Se/bDDk7WoCmvQsD61yXtIy51WaXBqq0an1Rv6VOmNWKAvgEZbSK27zTcrq2H1/+i5/Zb
b4OyZNky+9tlqrmdR2KnpwhvW+47a2TIEyG45FeVlk9luTbiO8vpX/G4s5/CHnBMfREn57HH03o3
Mbd3n7Hgyze8hsNHRjvzzmdxeYap4TxQoM43hlcPF0/Kzl/3quKSEQUkrgbbfBsnd7g2AApu7dH8
5tbVG+AbArIqXDNkWbvDqqSldMPEZxGgLXT4KUzS4ZEQcip4Ki63fhcjupsrVGoH0yWGGY8yCw/8
g+P4luLoNTeWHrJ2K42OvK4iFyx3uctbL8DMngEsMclfn+Evmql5aekCOOuJeJs71dq3o2d9mmX0
yRTDCmM/AqPArNpD5GdttHaDtBN7hRtlbya2/+LF4SN54d/IRieGJ8dHSwwWiSxeqSDipKXLSiei
mU6RwwYqxtjBJySrAOk3eIbsTKdrPE6YHyUPs4u0cUjkaF/JSM7JPiSpJFkPov1UZUY73IteY/o1
5S43hvhW4QFaia6Aw6wctZEK1zG7qz0G6PRY4HLv7uwZ8/gB5S02GRwm+blwzLzYZiR1lKsJLvCV
9BwyX5wmPaZVbG27th9XfmAYG6v1wxdXVFTp+/lcmwFRNr1M90VYJqvYt42dF2uM9KYed2yl0ddC
5H6dPEdvqrwbz4iGaKH0FWVVbRFFi61sVVCcuIOOXmwpQqkV6G8i3VThrvOu6k554WCrGQagF1C8
1sqqkquRvhdXIJ/nR/KqvKPXh+KKgr7xTO59OhBgZRbJpiol26xsqbPjCWW31J5Z27ziAfc3DR26
4zSTCObxU2fqTs2VVTpED7LLIgimw8hjbtBCOsGx8FXISCW6O4f0rUdUcti2/ZY1pge+BobzrHHu
s6deR2VRfJpzjGTuFIxnz7WI2hPqrSTBCOLjkIKSDajBImq1CN5T1+Wc6A9qdoq/DQJS6RKqgEHW
An6M5VeXCsuGxR09pdSvrQ153WRosfJbN00sLlk5vDGxYKXuKZTUlN54S+MGAk3fjqO/MPH7r3bN
bLMN3EBeWL5FO5VYDwkL5INjVOY5MxcmbR3mBM6z0k1ncZCsE1cWEyxw94YYXgIYD7aozaOpA2sd
R0V69Ed32vrkPpz9fkQ024hwJ1vTvgyoLs9THWTbyS7vY58uRCCTYD8iGwxX8ULfzfTQsMcPCflp
GXuh5ZabyLG7YwdtinZUUnQbc8EYWM3aaCZbrz1e0au0TbLrzIQdUZQQlvQMG4hOtnWilxPvxqE7
T1XVbc2ZHY7XiAlBQztuc4rEl94hxWYe3PQoZlAUUV8dE0+8dxH8+qEYv1SVO2xNS1uoW5luLJEe
Q0Hu0TCWDqCv8FpRVexl7Vw7lc1Om97dHYDbaicMSQZyfj+Y0rgb0xy1jo8siFYrb2N5nQRUrSe/
oLBBGr1H/oUi6tKjUA+lF7TKylMD0Ht30k9uofVqHLiu9x0UcP9EUJkerrQ0k2ZrM3MKEkUX8HdP
hQQEhTsuSHC/Dmd0HERmzw9k3UfG6/gdJJ4FQThvMg/qn/k7a3wqiNCD3dJblj7Q9XzwAuHnkMjR
aa0kSIFrRQmQx8qzoADmOYtw0yJSmc7M5K2w23U3dmOTBE2hYn5x2mF6qRpzOgV9bp2HrkYCpg0A
EKoicGZt6UKdTL8YGfrLmmug0v6gKxO/asWIGRaG/1nn4HVZz+UnZUaDQ+JPUN2HJEufKrOSG3Su
W6h+I7TcMHnv7IGuc0+kgdRht8PCCDZV9JQ9qprhtegcLhB0xYlI1iR5xgjasqlE1y/aAlJUVDkL
SXl2Ff5Zb1iNzYDLhtkNiFzjts5ZtEOVbntbtJZc2Xqgps3MZZLlyty2CnUK60MGCDHnokxPWlpA
b+ZQquGITns4l2lhHI2u81n4xSakKfQ36N49Glrrpp+7jI4hApIGmbPYpOgQNwWevE/Sg/JOVLiZ
34Wp6O7ziObHKvI1DZil704PddoJvCCH2UonteqKSZkrkw4/9icINy/UqSKEmZF1qfIQqwQAYv0K
1NbdAfTZOz0RArRSadCvwnp0+H3Sm2TjqEOSGSP+0EwmW4dt9bWrfaJeWQHRsq4AIR3JcTBf4jjN
kfCzeYP374TFDvNQrXhcenOdib5/ZfCetw4XCWK29cUNioIX2zPJL2S91a3KgkQxkB4FBGPi/Yg6
Gjx73cMspJzgp0B/OxnCRC7SYdt76VXrje0uGqv+gkbaO/ppSGh8jf7hTpaC7Fnp1eXeXZAjETft
FFJVV5uydvX7RMb9W8Sa+wkzaHCOXXAbC9UkuEgs1T5ZO1YSXYFtdta2Dl57IkVedEyxxk88Fxfm
TAr7RCkWZuSMrxcj7yenddW4lmErDhmaWeYSO7oqc62/2cRqrglssj4znmanbCSECcyx/6pAM2mQ
QVUQ74wOKs4GlgQUnL4SO133zj3RJc7W84nWpd9VbMlsotg4VcPWm5Q6zwFROVoC9Ja4bOnLj9M6
95A+NThIP5OeRMyW3ZBCbGVN769aqwVcDJGPTIuJbDLsILARU3/Hhj54t2t7urQym69Dym8P7WgF
WHgC3NjE6MnHqDbL18Qyy2Tj6TwCb53EJ3CZ5skkXHMX8LyezS7x75y5H9ej2TZHezY5AC3sFcTZ
dqsJ6mDtjyTA8+KB/LweeVZRVvVu9Ftvn5dGfaRmTmE1KsdHeo3OzjDFtm870kgSkaLEJf4vDwL7
zCBBBidGYz5F2SxYGPmcQmQQkTrYSFXuw163Kiy5SndwgBZIinDzc5uxRikrs2MB1Zdfsdl48yEo
03GbdXjNVN+M71h003DdEmF2pWwbVcQo3P8GEP3Pt/8fD6qD5ppN97+kYb/s/5+/CfJU+h+Qa7//
zp87f+s3UGd/GDy/Jwz9a+cfOL9h/1zUt6iLwSL4HOnPnb/3G3+A28EO/gVr+2Pn79qUEvB1sFnH
HoCANvhPdv4/aUTtaCGgLLJ+ahLo2MyfxJuhpYY5a0Jo8SElryqlnrxsY1Z/uSb/Ri63iPz+IiYj
msHC5+q7i3UARerPwuZ4UJ3tAFE6DHlNPYzpMFyRidi81b2abiu0wsdy7gqxaea+/d0+/f+0+C33
65eDI4ABx8plC36RrFNFLienCKND4kaIrAIh6SVOFsddGrE52UafE1LyIna4mbMB4pN9mwyc6ltf
+M6mFBampYFWOX4oUh072vBDQV9RhjnIelLFvDVkc/ZbSTJfQXmL7yu/HDd/fwH/7UkE1Hkw4+Nn
tn+WUZqC6aDq5+hAX9jeTm4z7yqDrmEWjPqpc0yK5lYROPRuEf7T1W0/jUvT0msSzfej2HvrM1ze
NjIELaPo3UURigwFsO44waik5jBajxUKZYbxGY2KUSGP+ftz+KXExEOAhRQxMrpJOp4/qZ8lGopB
B2PEZEM3V5CZtJqU0AiS/kn4/JPO+vvjho0UJSj7FO8XkqCnLFm1FkdSTmJCJ19auD6dd9E73Z3p
IUH++zP76SX6fjzkpqhBecRtVvI/aiVtS9Z1BZvzQJqPuGNEAQk1JNE/CK3/zfWDjQjDlu5xSA3x
p+sXCYYL6GDhQdhjBhsl/2idKDsUMnz8+9P5bv3+6XXFiLvUFpdx4ZdBAQuGHY08gwd0leVxDiT8
g4hnRmtunK4c5B/4PNm2N31xj4wpvLSUTzbuIk0AAAcr1PO6O6F9Sue+IuWxtcC0rJTlzAdUavGp
KdGnIHrXT4o2MIj62UQzkeTjLFbfe/10Je0tLq3sIG1fvow+opu/P0nnO4j7h7PEVIIbCDMZxtUo
8haN71/ktLFNIYXN4HQYc4coNJp7iDFjySpXFLumkPYKVcIHzRtjIZLR3dNBfigrIoGV1fa7ohXi
ui0ygjf7GkSqX5svFpmR116kXao6VfUCxIJkqNF+sMhyoNg0ltZa+DHMR7OIdumMsb9HXUNmZQ28
Mcn0vkh2FkSJN4Yzck97D3UQPY+DyprmbPtRiqYptrcOCLODUUeazUxWbVPbtfYSBcWjiL38mBt5
RdZARzuY8K2vKRMPtMwCgHY7q5u2tEayNefAvZCBVe5V7HvbVtkuYSOYuPyB1viafNLmUIimeGZP
COqXkkldaeMGMJd+11pLcN5pv02K3tl7sZtLdhrUDBG9EaoVzO6dlzrmI5qQ6iVI0uKjtdKGWpQZ
Ae6MRIoYdmzoozd1Or0GIYzJoLLFAVhDecxp/l7mLvJvSPBkeRlmdbRyqmy8GWDyfKnz0vtsdnJr
TBGhd3HxzSiM8MqAJ7JxkwwySiBOVUXcXOlbHdTJaInhqK+buEVPPxEdtUoEYRpGUO8JrCPTOiZv
tqRZCxiJzLyG7YlVOZ+8FLUqkRnmEYFjdXGp9D4ZZYFtwGKTd20NBm4ZvZBBTOaXdV6Nzt5uovA4
zK7zWcS+vGUhLetjbw7gbQLpPBburk5bnghFR3roHOdzA6t4V6Q2lrF2CqtVY9fiCSUra81iGrk1
E4LoqUkO2Bp2aerc2TEracY2dezLBhmBMZGbK1L7HSxXhavKau+0KK+y2CNceUQmqZJy2Awxa220
TMNamOaptdkHmYnrrvJoSh4o+l+RVvuWTto8pH2PkNSa9TYX/gtdys820JwNaud8beR+9NxT9GNb
KqxLMA1Y9bwiWjVQJOgcU4AYlsD7XpmkgEdGyhA1jGurqhdXVzOdjTCJ9oVEo6KhiX4y2lTzZaZ4
l9rUwdLCaajpmZ3i4VJjsGEaQgiYhD7+tjHLNkPi23tBK/vsYf2iKA2TTUye/syO0rwb0NrCqNF4
VRGU5O0NhVDukIWB+6wxYxxT8uoOlpOZh6DhdfFJgDXxGXf2DGvIHoFBASRF3Nan+PzMvP4qUHW/
Evo6vPuB1K+OEuOpCkN1LBSyFpW0uHdNo9138BLXRDmp42Dxfhkamz3CZp04KzMPpHWsM8zP3cbq
/GpbmUlFEPs8PbnYs3fgR9IjZbx2S0g4tUANgD3CM723/K6+ZIuyoDbZ4yOFrC95PRTtBrQnOfc0
STd+M2j8sHBCO2kWuzhXmg2BGJtrUyflJm5ZFMxKm2Ts2ujebNDNWcLMYc3xgiMc2q2pRpR9fSpO
mB5RIwq6BXZqaohP6C/naERzxot6rTOzGzbU7hF3sU9S36xcjJuopNdJA0B8TYMp2fkNKpaUELYL
Qnjr0TBZX5RNm94UxcjqZBHRNQ2VNB+NJd+OROVuNRB8sZ0oo9wjRupe89xB2WvOIzoh1oU04fW+
xJ12HN2OrTlp3c8I2csjzVMUa4QWH8rcZewRnGSHWv3KL5v4NBNodNDaaa+ddI5PgYQ5okeHwh7+
pYKskAVVKBRnXmTpDanuIzVQFIRdP9tbFzDjzRy0KNMKd+Z37KiUL9+VpoNw+CbFEJl7JBecEgxX
lE4gm9grF7mH6wCdpsXAsJ5rme3b3p4PZu6X6ygY4hNrFW/dxj4q97AUJxra4cpyUNqxBlbPmRKM
6w362Zy4U1SSnktjxqy6fVwb3rkndu9ec4B0YxBIv5rjACG7p1PvbSRVailLp/09hU7+Dfj7vTBt
wCdBar2aoXeGUp/jXOyavcxtCkKsF52zNyEh6hgULDE418rp3F2bdtOxKsjHU2We7honTrcoTh6t
GKvu2PcUjouRolVm3oq4jtSqSBO1R56m0z2XPyi+0gDo0ouQVYc6RZMK1E81tRnKA+ZGOAgYLxF4
X7wFE1UAmt22m15Poz1V8+9wlv82rP+hYW2Bo/nLQuiX/er/KT/L4kdk0vff+GO3ysLutwjvKYij
wDHdv9ADcQABFqQZDSwFgMHScP5zs0oyHwJefjzgGSZiYYHR/LFZ9fgrD+bJ4tpfHI+wlP4DeqDz
I2Zk+TqWbdFR8K2Qb03P+sclG91NXaGTcL+RV97mHyURL465gQ9udMSL9bmtn3PEZ/1Oaqes8K5o
z/sKbKKtL1bDIGrvWmMReBSApxvEFlG8ZIGGJVzQJ2FWwMuoVbf+TL58PCWKZDVHobVdOyUBdwQy
5EiKbthjYuxbJZCAx6e0R+C5LXMATgTT6SizF4E0QLY96PCs8yiL514k1uU4MentapXLNltrmfJa
/8Mu5Cd7uIsQgK0H6cH8F64UnKofr04jCQvp5ex9a+WoaG5W5OGx1BCu4xRXSEUjDjlZWV19dEhR
9CMm5IivZqeD4Hxqa0ymp788W/9m3/99T/d/19h8JQrYyAMJqAFhgg/1p68U5LzajRTJOxg6r7gi
yy75no/XMT6mhp8RjVEFGU4HhpI2HGhXTi0EFkLnm4JYQqmZJIIBjd6pNJVEzofxbib1rJy4Fdue
BIT5OWVJbdCrmYvOv55naHXpFrm09DqWOXLAVvT3J/Xjbo96DRcZjzYmeEon/i8wD3Q2U2YUZf3N
xKrpP3h1ZjT3RBQ38+3fH+hHL+tyIFoAC6LEgx8DduGnDZ8uqw5Z5hS/U7uxLWfblnHhIrkzecMn
J8jdm1E23kKB9L3S6NcIrQJ1X2Re/U8b6h+3nt+/CQsnpCjwytnB/+z6xx+uydPK/XclQ+FfMy/n
5POJyqBsfEqkjwHpP73IHklUDCVMy2awWDp/fJZJoTNo+AfO13Jgkaw3nW6JBWDqnGM9/sOxlofw
Lw8p15mBy4UZtrjuHYa/H49lI1gt2syz3ycrQWvxzV5kZ+mRGBSeO5r9yyUuSTMe/smF/8uTRBIN
lSn+A3aEQXcpm/1lB8o+WgpM2vLrRDeB8Bl66KG6J1Q74+r+/bP0kzN5uYVE7SBmQmvEExWZP13Q
vGks1mF29S5LwkuCQxbF9VNp94xR6559b9LeTNEcm9WlyYASm1tPpcX8nMugbZ1VVTIgxixo4yq6
o3cAYWOdqgXHXWA/CTWNRNetxD/s0X+5MQv/BFQt9SKiJ8iE/fH6WFER2pNt1l9rzKd8C2FERf6h
LE3QTNNUPkk74I4acmn+4WL9emOWdBcqHMDPkOD9PGzFxlJBE57xhV6AZc8s4DwAAusgbFPYoJZT
2rJEFeEWwWeNbZUAnk4IQURQZUy2ekT8PhJbk4bwoL+QL5FHO6f2bfyr8BVkuPn7b/uzeOt7ZDw9
p+U1IYaPmvBP99ZLxlZUg2i+pGFG232Vh7qfb6U/CR6qWZuJVvtIttK/Npw4422SNUBcAx+Q1gyW
UeEm+isPYJV/+NLkyjD9uaQyUbHBovrx+wDMFpjRxZvYh70CGEIGvbRCC55U5EqSu1OL3mcahgar
uCNoKpYh2pBpygFtPZXhHRLJfvqE+5ElxApBbcy1oBPrMMibc+aTg2u73RLw1aVjNt22SGnw746D
lVmAbGM53/L6Rx6exJpHU8xNzne02jwiHMCC9/5ayIYw8u1AVvb8PLM0V49KdL66lzl/Mq5ggDOC
rNLUb7hnNmpeDl05aUYUXA7YlRc9DvkMShNmnqfJTtNlq0G6jrnNT/pWRkT2KmNDWCH/hnTQ3/Vj
UDGZ6W7KGYIlTRuchHkScWgjGyN+fCbcmqMZ4CWIwouI4PjUhZmnDrGruuyqdOtQ70eiTOpzCjhn
OA3TMPEsTSE6br3YPy19DpVMmSzNuF/mTLi9Nm8bzpWeBnjj1m1RHP44AS/vU061BkVH+9uEnMQF
9cyaxw9E7zKIlVVgGtUWPqzPP8j11ZhtZItU6M/P6NrOEFuHOkKWrnnkGgK62Ex5XIPByTSHnlqA
9CdAvpxT8vtVJVZi5Mp5IZ1mhKkj3bJTTVcTO6CVguWtto4RsGrTbIK4LC1+OE6PgX55XJqINKQP
p2C7IbckcuTVfd17DXqR3AEvTC8QPwLvlKojZBYwkUXJPXMmajgfVJ2tmBTXpC9C52S4hAl+7apJ
cQ2bSeUcH8ohJoqHsDSJP92QhEIh9Rj7tSrICZwx5oSb3Joc/k5TnltOIo9af7rqnFjVyZbI8+W+
B7ZiFNiK2VGcDETf5flFG+jy/5LQwQV/iqRy+RRMQC6vwpAj6kQNlvQBc5eANMdXIqZyOdA4/C97
Z7IcN7Kd4XfxHh0AEsgEFl64Zk4lUiIlURsEJUqYZyAxPL2/lLrtJtumfPeOuEMoRLFQQCLznP/8
A9qSbOeFiQnBkqj9lm8M/nNWilil9E5aBoLLy8o0MHUbCk2wxZ5sav8z2Rn8AW+2RXFZmReae9wS
K539GOeJrPPNGqBhIZ+WEtA7ZcPscX9iW5olakprfd8EFf/bOkHBC6yygb2B0nGlyvBIetbvl25Z
zeaR5BRiWQsTgVea+Qm/tCMoiCfh99SNpLo2jtD3Ks1d7kJSK8O91jMs+/IG7Q74677t+o7rW6nF
zKoWKYP1HVrK1fFP5IX6c7fL7Ht65zTUOziqpEmROlxgQH+QNlwreCSNOAz5EnswOZMV1n2s0Vre
+ssys/yDHkcObx+W0D0rCoWplqgFfW1AL3soSJrAOFKk72onSWnrqdXNE66wYrSdg8u7rK0LBLRI
MTZz10J0RdIOzDRd5fh9cY2R1fNsWnxhav+pghjBl8HfE03tB2DdyANc7OsQ1g5xW1BO92zEbDf7
QcTZgo12M2K6CNIhA/gNkSuH5BThCu7HMcpjtln5bZ3gvpJc7WBTvB7CbM5XOKqY/SVJfM2oaXTU
eZjJEmDxpJnZUtQwLaQf5gsmoEAyeLywhhBct3l8Va/1yt8xNh875wz5ha2ybxGGE2mCkIN0htm2
nLE995N02XLxgx55SriHmmBqggsnflcI+5SbNHLzWbmIFqJBH2woV/wkLUzL35H7aPal3NblfBcO
makIE2+M2Z4aD1HYdDUkFruD5i7yLjju0LOgdNuJpb7g6beLfxUsMSs9KPqVCyfVZuSjPQdoqDmw
XXIc6aXBRhWGkg+YvA+8whyyuKK0LMdZ+inxhoipF/YHeKOW926GOgIGwhble6emHSq+UlB3dbdZ
SzQaeHPg8Lh8A/mmG1m90fQh7Prm5kx1KwhzzTt2VTRUSYYg+MLQ77pmQzJ8vENDXEV7D1vL9kPU
znz5tObwX/ZIvxRXrDKcDvWhhpfKi52NK+X0CX3Wzwi4X8saGNv83eLVgoW7prMpnGUNlt1seyvg
0HLQAnCPheoIZoenU8R4lCsLNsuw9YIIZG0zJY5qzm7Ktrvrw7wbrI1anUV+saqp6FAvz8V9iAkh
0Uhd16aIjquGCZ+s9dh8a8ietq66uLS8m4grFVvgsLT9krLnrkgwiJN79vCC6sjqkWX3NDEBmt6t
oUXACUZpBLE2Ag4LFDFMFYxdJBPunrDKyQ/0uWuTCImIhN7kXIuCY3UfBYN2MK0kIolNfoapAUmw
0p0He23OoZMwiuimpdh4aoF+smk6axkeQ9cZvQ+yGBYP/7CWuB5Dq8a2qYZrwfdH6b9E8XAxJJxk
xVatxbTCgE6L1e4OERBXfTXzcowbOeQ3E2Og5oCSJxZYl1jzeh9nblJz8MlBXfbLMgYb4aGm24IT
h8DqJB324c5CTYW/JuwNDIz8Ij4pVww7pMlk4UWQS+yjMzmJe4gaOKwAXapYoXNEwrdum7wuvQe4
O+iamDIo3Nj3IVwysmCHWQw3Vj9U1nvP8vr141Cxqjd+J2X3AD0mhthKSrvqmmMw+/E6M61VTFVC
BCH5MUqHbD6stReU9SbMa+EmW9WtfRt8deBHVc+JCzw773I5LO33MPMZuaK1I9xrg8jSH0D8oqr1
iQrJbZ8w8ai0cnlmam7lBBLIhrI2+Z6QJEVqwLaGce/WO8cfDG9aikGQfAR9CHrL7Z/Vt42EVzrv
SSeqgaonLAk4lppSwIZ+wCauabxdE01dhDbWtmNqFPhKPtVYBHOa6EBGDqz/yuoyXsNOMA3mWAnZ
SHi528CUjx0HOK9D4kmzwzGwNxVmapGKEx0ASpG4mS/WTMHV2sYWJSnqUc3RQ0hzxikzVD56/eOi
FL/zMPq1qf5QLZnOQWUOAPB28XRJzunYlqn87Fe9QW6dxlIE4cTWANbQYC7ANun3PZW94fU17tFz
oZZ/nmxqN/JVl6lhL8sCFD/TFXF1EYaqoux9e6/Jm1/FKfTcgpKocun4rYtyLG2+KHVJAN7k+7C8
2RAhX3FGT4R3UJqQIjZwg5oKA6liG8CL4kq7OFF89ohCtV4/aM8nDnJbR+HML8MjL+Jd6qGFcv19
mJl9MvdUwY+4mRNyRVXU9E73FOKCyI+EkWa3cYexk1+nqa2QRLnICa/jGlIgOq2mMbVU1ShTsiTw
SblHaCfk4PwYrX6BmcowU49kZjgVuMEGxHzm3oY20bblDXv4Ykqkn3CP7EtzSv15gnnEQGg8OmyD
WMAAN1fviMjiRjYxBiH1cUlLmg4CH7ixbDOZuYKxtxKWz193Ap8B2Cpjg703+FCV8BvrkqwC9M4O
sawk9iDt4JalNnXAe7+cI/8zRA6wp1+PkQPTcT7S/o3DfdBGhGEdRFYhkD6NvVZOd67iXE+J0QnY
UfiokaYRKc7wLi6nC49yVN+vyjVVrLM2BnzqulGnyUVDHAe/yx6ylBJ8Ip6ZQzGQsMxQjOL3OW/T
ye7UADnWpUohF8lU85ocic4/2U3c6+CWeYxbp9cygnrfnZYV6Uq/F4LJGGNbaKD6viArkFcE4rgB
vKqs5Qci7ZlCzSlojdPWMQtMRCNWe8fWVcwKd/Gv0zXROubQHFGy8kIJQwG8lwI/xpOGIsF6jIoM
B4mtzR0gXXtFwkeAcraYn6Yq6dbbqQgUx6WTcF3uNkmUKQ1xqY9NMS8ac7W/Xo988HkuBSI7HmrX
s/GV12IWTLd1MEGUOPmOypElli1rAcuQhZogO3idZ9ZuUblhdVNOTowsJS4gUY6X/IJSUNRCDObZ
jpYu+axq7fgKdqNTA1YQLZnhGFXT8sUqTLsn3Y0pmpQ+H5uBzWVB4XjtTQ4uK6RFuqyz0nZNE5g1
Ph2bTeoHD4RAGMpLGk+e87D463IlJpf+SapwmfVxdkWbP+nEmbkpqIFN5dPHtqbW6Oug49umc5hT
GPzZEQcrQnh9mDHwovuqoFfxp5ieBScBTFXnb8hy2/XWtrRtb0WCjjvY6aSLe1LhZCPGe7kWYrSY
6DrcfyywTNMNDdtUYd3smCYfwr0p5OMG6ut91EcxT20oAXTr3Yw4KITMqv2KGiX0CUznrpsdd3Va
et6LVmE+0Zv+geUkEVjyi7poNVtlw54sT43yjQd1pWaW/skJnIRWJQ+oo369epUuTGlVWGVYETDS
1kXfQmzQvVkY1WTwIysSi1mSeF5O1Tvbm+eq5YaspuP2Q2vgRkLfNK843XLc3EiZI0tflymLjxGj
2/FO4qnTXwTjjPVngPEOpp+jsjzqAxxjNFsndAGs8Lehh4NSeMzaylSicETZxbfTr65xzmNGfhct
ih02KQr+UW57kCu32IexNl3gr8aiiFZz0fU6T9gG8paRmr0ZgpWO19MBbgI7miSb1T8lVcUjTVFQ
celjhcdAuSewLxoGCAqVl9+oBnCEH1wXVtTi5mbDGniMFumSeY97xAaSTL8yGUhElT+JejYdOoEv
ZucgWdQUuqUDyyT/Dcb1GtIF1IIhFYaCgY7y/2ExjIg4IK29mL7O0WD6TJ1YBR7jFhmMBVQ40tN4
pG8DVa9RNfORtKeegfNcAuvdl3De0lTYjw9y+OrLyUxvfi0NxGsG2f1XPwo1IzUu0i0X8Pw14dBN
YrguoBNfUy8y+xMCI6EpCtms2bve/qyfaODf8WOEIsDUhEAo8ib+OZXqbYSHU5GLr7MoRxqZMTH2
AFufSEJeQ6TmZHDuV1mzaYyV52MgNeqihUzIhJi+GxTCTDZCWl6z9/zamf+cfVRdbFqESvlkBl0r
SajUv4q044dMxoMXEnZCO+6+ZoDOHXK+eFL+05A6M9fBAWXaQg5XWqi379Q/1hwiU2g0WAdjbgRr
7hXeTRmFQJwC6ilM8J5aTtESZMg2V2VeERnFZNH9Zh28HqFgn49Jsev6fCZ02tchJ13biyAGv39q
sKnhtw8zL9vtmLKzv49dlHzLLgqp9ykmFv78vXCV3b1jt8PJ5e3v/nrxMzWFagtIy5jUd7DCfLn4
kUvOGjsQ8QVMgtZxSRJQqoCMXXbAtz/p9V3GUMvm2wobZjETpNfgdU5hiKFj5nxBJKfym6EpzAGV
krTJIZ+4pmp8+wNfmmEyNMGKEtiZIa/PhA/46OVXI7h+ZTNZui9YZRg8GYtFs82xKS4816hryfDa
JGm8JOEW2n3Cyfj2Bfy02/z7G0ipRXgdhE9UP/+D6ytdYlI4japIjIL7Uu2ZZZEmB+qRhNnxV9mi
u8SUxkRAmP37T1DcIlaS9qKUA6rgi+nXzSkz30A8QP8Lb3GNWppuYS2CiiOhJywh6HeBGKwA900n
H9it1eSbwxJOf63rXRLZJotUsDtRiwwKZ7lvztTN8AR1DkS3Dyjm3eEiZbSMhKnOLVNb4S1gyi6r
c/Fu3PZpa45z2aTUNnDHzBHfNF3DZalfAH1Pac+umeeuKZqyYPhZ8bmOKZajrMzYSWx0Ftz/IM46
kElXz9qALBXJb5dv3/5/LDiIycZzVeEnjb799dIe6SwSy16XxzppBTVr3AymBcLoxVQAf0LWb3+k
eVtePHC2WvIGmNFALQ/U6/gbBmWwevtgegxjaTBG7CxkfmMyPnLrbPc2V4AsOhxpomYnMkWhVZTm
at6+jNffXJB3YLNzGt8o3rnXlGYcdKuJZ5k85ijHykt8JIbywc0nt7t2++H89oe93kEExZkSAKBS
BMwrX3sLS8eOMZns+y+6bbL1I/mjZllkWWMqq7c/yn31SvPbYWoj1pWKyZsQ9quJkommKopKuw84
ftrBLgK+HOJDDIxKp5tmE6cDpoVryf8pABvW5eyL8COlsE92KWRGivQrWh4zv28mQqDBEVbPFOpp
TIcC1Y63IqmzxMBas2VggGCAQZZc6EAamDgvmY7ca9wV+XJW7nMWxbFlJkU4+5n9moYgn9sLy2If
LQ5VDaPx5u2b8Op+cw9IsoGBh0e6IvPr9T3w/XgISznOD2OJf03O92VUkW+IVqVzfvujjP3D39ez
eaZsXhg8hJJjERvtl1voVDdgqo4X3Qf4BpvPGn2g01y3ptQf2erZgn7N3gtIOtyFaq4MSvrnnzqN
cWBKg2Bzc31PGTyTXrBhp3PLPgJRsPKMBEXiYQjFZoLVlPl0XMRIw7THm5b2OF3Z1PThz8Ef0yIz
RLJwn+TdWQMbQ4WDrpE2is3qZ3wKomzKYVho5oO1AwI6IHtPzJPMHKqWaQPhzDx3DMgMsPznCI03
krWbMfPg3IsQdPELF6ecgEDevqXBy8eHPSLufq5twt18zkL/9eNr+QY6QOr1rdBCfc66Cndgl/Ho
SeZB44HxJ8Mh9ubwagnSIto1XlSdSjcvPkLiN6naGLEwNIXFGVqLyWJPhvYhon/tb4u51wmZBdo9
pWF2VzJq+6Yb7No2srMS5MAqlu+0H9VXiZ32N5xIyUq3nsDHtfpMfFqZI+vLCNMDn5T20PZ2oIb5
R2u1BpoDAtMR5YXdrceplB+8whI3aun0bmiWds9MvPiYMMO/JOKTKUHWDMB5dT4xwhuc4gusCf9q
mWOY9yhabQdmcafuXc7npybBoAmBskyAMOK+P7qIce4nJcaPqRCYAgW2hW+QBW73CMuxfy6spvuA
DV1PWRSNp2weswNjgqXZVsyLZqxrw9TajF6pL4uq3g9TqAFskiz7NAYSA+EgIsV8mLr6fs1GIDHP
sbB2tixva0v7zhsW+6u7DP0XAj498p99IkRmWV7lqk/3XrqkV2+viJebNQuCsTKbmU+p4GHa/ZpO
g3llrlo/rp55Xth0uVGV7yGMInaRnS0f3v6wly/0rw9TEOXMMU8NJ9yXL3S0epR2XVg9Y/VewhGa
7XunAl/dlGV+oz1B6NBMrtkdI0KV/6Ye+8fK//k14eowsmETf02bGP0enRP+Bc9tVdG4iqJBNVwK
B+Lb21/y52/672P457f0XBfiATGKHMivWTqzC1lUw5V5dqAJa2oeYxBNdgoB5XNSqPeVW0bv0z6y
iLov/LDZCd2kaA5S7F3mYoD2BVlPvutkF15WVqseOG976qSxGD6WJcWLO1QlAUaD493ZOqt+4HYU
XFfAs3faXdxPYUafunFqx8ZKKo/fiRKGLNz+UoLe5MziEAEBrHXh8pzVRCxm7dgdnNi3n+x5ENuV
5/ebWugVCY9bYsoAyiDui+CMfl0SOJbqZy9Y1mdvNDc/SUVyxKOwOM3r/ITXePEorHDejYRwYaLa
WfLkwVqvdm8/Gd8c0C+ejDJkTcMHQSlowipfrj8HK1PGB4l6jkcGB8BpXb6ZTWjUjgzxddhpD18d
VQ5EpOKvUTLtqctTDW51oxup8ZpSsfVudWLvJDCTZT4RYQwGudvfdrl1Q8qqul7EcqxEKe7BQIt3
tcVD20gGY8t2HWbGLlndR1vVhOo9ZSOeW/gJ/Fhklp6Fwhk3Byk+4VvRvCv9AWvVOurHr0uRjA+2
7+Z3VhVwQMjZmQ7CHSacyLo0vp+KEL120tp8gWR2oFIPMSMAlbUZgxDOxA+ebwXXabJ4n5C5oDNh
6ODPv1n25t69vrdkZ9LuS7pZ9TqZDZ8uxmu2ip7b1PPPViuyj+h0lwVH3co+OxhL/66le5VLxarC
vMKwbuEjCSh4r0NToMkXXcnR+T1rMu8S2Awji2hcrCuAyuzAIGJgp/fj7rkRdvExjefhOk1D+87S
oTi8vbR+ZiK+/PqUmmyfP8Wp0nlNBuyIdMZVuqq+xzMDBvp2rO5q7En1rjWWKa3t5iAcZY38YsA8
ZNlhAOOfEuiwO3CSkGCQGofZXVdL9TnF1cNAv0DoldUnN7lM+xPSmPksxyTGwwJfXayYjTloT14i
xnWNXeJN4wT1NihXvzla3JZDlg/WTShJ6t0AZVjXsscFd8FaHe0IPsSHeOL03tZOml+XjHmpKEWJ
sVLRFiRCa8yH9pqh50df05pSi/QfBqRC2MIUott0CroMK5FxkYmz6m8R3VWMXGHU4cI0M1caUADF
uA6o5mbCBARdXNqQlsn9qx1s9dXUHW0Zu58g8aefRyRIP7zUxRiy1xmOb28/nX/uP6yUENIc1DVM
Zf+B6wmXSSjiofw7dmI27oNTmH2F5bEwNeSR0VOp57U3yYyV9XUhug2fb6nJE//NZbxkav9csIGh
IHP0BaEHNvBy/4Ep1Zf9qorvUSmXcffzgUicowscXeRwsFcd3rddNR4WmUT7JozmxyTodMM6WZ37
31zM//DC4sgLtszWAdcydF9eDGZJGG3PefY9Vrb80Eqnf48HsIU7MUUG5+J4Hot2uGywY7pAK+zc
DJXiIFPFMN+mKgkgJFeTvsa8VvyAOd/6m6BN8w+/ucp/lAxKwnf1ecXhTNNUvrpluoyWMmy98Tuo
dxs/UFn4+EK53rIZe1sT1qhJZp/6FePHoPPrHwlOmDlKELeZjkLV/Uc/LOJrW035g9t5IxMSToFD
l3UFtzvO1NZrGff+etD/r7O4X5rv//5vT88lIsy0p0n5Nvxd5I85CUv+f/cF+I8uhwv01P/z3/yV
TR3+IT2YvyhPydYNkMX/ly9A6P3Btko+jwtUaATMFHh/ZVPLP5hxg9h7oRFT/Iyt/lNqIQSWAQQ9
hQFoNJpnsM5/QWoBvfvFKWcgSv5D46RwLPS5Ui7i7+RkiCOu17ijd+EXQbCFgw+/A6nScY2S+bKI
W/+04s2NBHWaFuyIenXt514Lqclxpvd1Pdos28Z6KnDcuMlhrjKpjMS9zDLskGWDqi/uPXVOCt2/
XzKd3jMwL454/KUXJZjOl7qJAnQVKruE3bUflr79CkSWnZBRdCloJoNjphTN+s1uCA9NkTACNc65
+wGUD7vdqqiuIiWK4yj6DROi6qbGSgnzqqjcoY9NLh3dT0jzSoxNSyxmd64Vq8uyHXHTQpv2rm6C
4tgUgbH9jMlgU3J27xihhmeobvaNgyTuhgLIQtVci/bATlwcmWzHnx1snc8OdsLOLMebyMVv3Mab
G2O5cVO1XmhtbHreH5QLyWYqF7nFgqFytx3Q0W0IAYUsZwX/x/PnftMV6Xj0C7t5niY+RHTEWLRp
V+B7WucPrZdhOTgXXnbEJDE74Z5Ohqs3lSSXLQ7doDt+qoM0eodh/nQ31On6jYn68pmUanEX55C2
xZJ1ZylwWwZoS7dAIemhjfzxyp5l+xX72Jkkr1gdyO7RR+XkfA0cn3FnrIqTriYXux1vfLZCsUk7
HzZm2Fy5FTpjMxEfUxhDuV1Xu96Pbsq8KS8s8sCKXBHc0NbrJw9m7rFttf8DQWC96bMhvRqkNx2l
HUYXbpmUt0wGVvcQWvgnAyVH1h4b6PGqgSb3MV7S8FEZSWWWyuYyauT0odFTex9GXnqz0mDeTL0N
4w7VXvopGrz+Ohvt4gPRxM2xpLoLNxNcHqIPCoX4pBDibiX5/CbGkfYAX4QAPKsJ6GDSxgEMGHBL
TnuhryWDv9uwY63QT8hom61e8W2c5+YcSVmclnkUGIY1xbFsZPo4Bir93DaJA6Gg8e9KGF6nOVnm
M7NeceVOfn3qSEd+N3h1f5+tItzOJfrG0hoJpYiwOgsrPzi7beM+VkDvN23s5RcpwM4pywrCHcu8
L6irkR0WzXTlJlg2akTFJ+Iz99RPwxNDDxudMN5Ye7eJ1FMrpu9+O+MOtjQas0VjWA+F8QAiQWSM
qtyPwsu/oZZsyGWIPfcRdfZ9rQUUwh4x5mrjdl8nknQQAsitS99icoViNbDPiab7JrxMtk9EEGW3
BPgieUd6FH5LsS46Vpp/FK9p8RCkdomwCoIxzl0lrok8xEmI9EKOhdzBhio/KNEPXyksdLcZcuce
4slF7E7ysp7aI0NEqAhSldUmLbL8DkS6eO9HxUku03Apo7W68PKy3hFJisyazfJxqMP0QpFadVhS
0e442rE+rubsfdMjJVuJUNmKnAZiTZbcEAHyz7DK5gdFn3mHbLbe8kApAbskd3cUD82t1c2HqZDt
VdsxDt6G4cEfsvIYET10wwSUfKDiTkeR/mwZHDyXwrnL7FicKri3PVIwTvPK1t03MWAeFcFqneyZ
jCZnmve6QFq+T4hh/TwoOJ6bBp+MdDOppYbqsKBN7eucWIfB5OQsvtp2epY4HIJKbuJo2eO+QAG6
4iVIclaoH+KViBZsqui9iy5u2ebo/zZh09lXcdPin1hF9t5xrM+Zm4Pc4mEi9mkREoItIc6GKEGw
J04/5cFkXxQA63uI8Xg0ZXn9tZAJTLg6Ce/8MpAXfU+MyGZl3H6XDhaSfoV5ZkVmk8Tx/Ei+enBr
91i/Gn6YfdYB8u0gKjEBwdVC7iF2hB9DTo3z6iXJpy7w0uty1V8YIsgTJyJxR1mvz33spSylKbvu
MzT+w2KF1+XodbcDNvE3GbSyj1aUFuc+J9GEJE3sFMIaIzM3afYMXsUngDIXYwW+JWEa9QF7V/f7
quLxZgKeePJEaw4XNPyfKf7TB0iBaHFliluDyML4OMKHhnoYT1vLiZJbx2SVTaFHXkXczh/skVtf
4c6+IywNQ5jZDa4CL/QzsA4MY1BsTSw0Z9qGFjM6nuwINS0W47FK58FQYpuHYoyOKYqGPezF9TbX
wts3GrLzZsFnK4PzUhF/Fc8H2db67OjYvQyBtb5MLQrvCT0LJGKO25RX/KqnMDwxJYeQmbdd+JhL
HGfLarI/FzikntiZkDgN7m5xpX+7ksb7rUFFdNkMgXWANt6/QylYXOAUGR2kF/d3xTIFD4xoo4Nj
t/aHRKc2H6cijAoXSx4ERKBzt+DQgIPON3sd2f4BZ1YI17MXE5s8ObuV3nbjGgV/ZePqhWIkxfAL
LhK0TCPgsFN2tNS+Y6BvNJVZFt+PPoXIJhvbwvikhcNdG7fFqU54pTdzY+zY8BqkiVFR0P4I8cK7
IGfO3XjzZF2nbklUR1Xeal2RJu6Pj37nxyTz9S1g5ziNX/NBPiJxeLKj8Qf8zcegnt9XzlpurXUC
5RRtedFVatlDo71327i5bBKl7jXRRx9zWqdv2D7Nn+DKPAaadBSWeopQKSdEgG8xXjZt3+rhWKDY
X+UNpRaxapvVhXq5T9ECeHsz8LieXZMbN81jcNsO7YK4RkbGQlIEp0JPPDhrgdV5sPSK5Ly2j+NC
1XMsk6a+SZFp1I8NGyi1lyHPz1F+aCHKl5cEGnQ7g7nvKPLyKydeqsuxS9Wjv/jtF8CLOLuNwOiu
FAaf3b2J1ImOBd5/a7Wd+2mFzhkPfvZMBhbhAT4cOX/vJJq4rNpK8xrSEF5JlWUvR/hOZH9h0tIT
ZQcfCesBe+FJDrH3abbc6YR5rNou2E+c+cn5EBaKchKPwbTzrscQ70NI2dgf5zGnjKW0daIWeajW
pNhjHKsuOUGsDwlJHdezwj8FOdVy1kncnjue5iXebZshSacn7CaXyy6UeHh41ngkHhvD39GUW2J1
x03oi+4qTS/oiGA/LTtdRwPEc2RsaIFhTErfRpnh3ZWkh+6wsYgvVg+C8RhFZPiRJXQ52PG1xGFy
S85lc51EctgtsWq/jAKBP1Rd/GxanR5QUoR7K7ajfZcWNXmnXgNKkKBFGOBfbpFPBafRbvDrL9zy
6OOl+MMbERNsGySIeNzhoOU8y6DCgba3R9rQb6On2tx/iFrPIJgMhtOy+P8m7v/k7uaDW7/VxG2f
ivRH3b1ydv/1r/4SzDveH9hakSf+k2VC+/VfbRwUlz88M3hiRoyg3vFoGP+yd3Pp1XAdgiuB+xoM
JXr9v9o49w8mFMgBAtJSBSN1519p414Bh74NNQMGFENFJeD3uJ4ZivxNYspBVzftOM5n3DHDvZ5M
SkEtMmYOuZr0nbT85TKb2R/3tp0PlEqefsg9Ul42fVi1n/52925/YYR/T011Xo6Vf14N83KGL3gB
UGNLgxr97WpAuk2G2giY0VbOOSbpkcgKVUuGIVgZAudO3viodMP0qisDILs267CwjNZeedsgVNVz
OAxE74Dyjzu3KJwHWBrkAiGAjr4jCyW98O0r/onl/jfY+euKQc9NUrYPgPQazvcM/CPDZTgL4PR4
J6HhP2jjc3egPGPX0svskBbG8bNZDZy0WXJbHEt8zZxdp0khYf/sHZKyGtI8hrTWeGEkjEpU5+fk
5zABv2XWdln2IfuOsu3wY5+0V3kxEXUDn1zepF2iy+Pb3+qfjwH6hA1qCjUKWe1rAFstVjxZTdGf
qyEKP9YxJDqaOmokYsiI7qK1Dj80kVN8fvtjXw7gEKjijABZQwD3wzwkAvvl0/ftOfaaPq7OePo6
ZwdP1HMFjZOc8+Tj25/0Ekr79UkAJDZAuST9I3i1zkjNWta2S+pz0NjeUzvhzXkkanxxN/iM7u12
JK0G/35A5Aw1S/m7RfNy+GI+3syAEFozxjamd68+XimRYulVpmezcz/hGOY/5YW5Bn8te2wFMTpa
bB79cSran110rb4PRdhfTFiHXc/wseEBMz/Jt1DyywfRNa7YJQHGrI1FjKdtraXa+mHtwaEWoKq/
joP/1THxlVb85/WDRbqQpUMgKLCmlw/KlqNfYXlq3ThjVD4h18OrBUhjoPgEt6jiywlpz9c4CJvr
eW0TpEXenG6pldWPQa1rvV0I3iZyINPf006oZw2pWP1m0AYjhav4+6uJxhyEGTsCM3w01JiXVyk7
GskuGcRN5rVNFOIVhqXh0ShswgNRk7hdzS1e98wkRhS/Ca2SUx17DJCPWNO7GLm25fumQBwA0DvF
n6aMqKQFDAWpads8oBKB98IICa48mNUmHUQ2baKsr85TY/XvWoseIo6dEK/ENTKZLTopT74civcY
bN1Sb4l5U4yqPRN0fD+4eCXspCaI2EmJb94B0K6o0aYgu4Z2GzziqexdJjJwrtcY5Sp+tIlXbrkd
KbBJRw7mtEAWc1AK7tZs/gZdZPgw2pYyINKgDlHfjuAurnvfJs6EUEhZDlbOSR59hQHc6U1atdaX
sVTlrmlwhUdn21w4bVg8p8z7eO9FmX9IQeHVBsOT+LKLOjI9uQ9HBp3hu3YqZ4ShXXtwnNnR+wLU
MN7qiRRPsvgA8Es4aruxCd+BCsQkEGBEcuKocSfSdTLD7VHF57m0kysXcv8HXwz+kYg5i4BNWa5P
gay7PWgN6kedB/HBmmf7CS3S9KOPSRRmTouL2qaKXR0f5iGjXZ+mab/EegwOXR0lu2IQZMTyo5tQ
el3NjS41oD14IfrAiHQtWBEz+bNDEW2h7lXlsZP5PvbGxb6bmOWC7eBmDpcK1e5BQGToaVjUfC3z
lQywu3FqkR4QPYvAtHtOosR118d+smZVgn6g3cjrby5yxYFx0Thg42+fh3wo8/mS5MP1qEMkuRdl
lzIPzlwyokgUIEpwEeQzjTwDoqFb7DV4XCV517BxOA+HIp/aPf7iMS5nTPeid0w9pcKVb1FTskNO
Hw6MuQbBipqIBemn7chZeJBWkkXv6BuFhLkOqsOCE3lfHqoi7UImXhxe0X7WqSSMjTGEvyFNuvK2
zGpBQpNwnHCaB7Mt9z3S5/xAz1Ku22D12TErfNpM/BiapI3ul7i/7QloQ+YTp8EPgv1Uau/s2h2O
qReMwdnHRDq6rIQaUM9sK7js63LqsYftkn3DaLrcR71e20NIYEh6WApZLie7x91u66N7TLeKoro4
dmmborGSnvuJOTURvnDy8nLHf22LoDbb6rnlpEBlZRmWF6LDJnmfJ4N8v46DEIcMGZ9zlUxJr2gS
EzcZjhFjpuoDh7G4zGLaMajOXAHhtYSd7ANnRi2B4KWZbkpc0SNSgaum20UOApRO+H6xiyMRjztV
aR5nqjBW3FQknK7fYYCH4FdcQLkjNYcYQwdBMEbkKpdbN0e6s0vrlIhk/Ph8aGRdE95m0ZR5W4S7
2UpWQLZaV7jWYX/dEM3F5Yaq2TswseoLAsonorFDL5lIFV1pl8GZK5ZPLEyGdGoCEbClgYK71Iu1
QYgXuGeHJG1wooBoT3GPWs4dz7IJQaOrsB1u/LHiSIpx4uYf4B/P3Yqw4qkekXxWySXhu8V86Cd/
Ta8ctPX3HikuT0RAQyMJHBbvAb0DUDXuLykX/5/sncd23di1rl/ljtuHBhYyGrcD7JxIblIM6mBQ
IoUcF/LTnw+sKluS7fKp266O7VFl7oQV5vznHzokFSvCJVLpIyxAEoHNQTYMVBZJmPT30rSGr1UT
6bveHkhqdlJclCFZBbyOmZWoGoumR/ExVrpxJ5kbP4hW4f8x0FY7YNmTDTZGhCkxyaOmgdzbIVZM
RJu7j4VaL4szSYjksjMZyVvC8FrHV+uBZxMNBR+sJLVEHLnB3EfASlZ3zinZrBzhEqZGyxZotwn+
6+lVcwj73Y8GFMdzSxQxxSd47a2J7o98Y8CjYV+WM1kWcF/amfAve/nyy0cfOJ/4XBUJmWSu8i3Q
DfJTLQJ6DETSnq1TZQADd0VjL7mCJEe+hvw7zlRYLtFNDbNqkchUkcrjhjDcnXMFvqcHlFCPmxG6
t76eenICeOpsJp9vxAEyumKpk+HJPJKE7B6cPo4xV47MlHWBvPp1gKOBnrJJpqvejqo8hpS5ybGs
ijS5d7gttrJQxYWoiPoFBy9GCpERxdqhxK6xOwZRGfYr/PjrgQJ30reVxs9KE1xP39IsNW/HTqrl
rlanPn0i7jeUu5wkuu/T7C5nCO1qtKIPcEAVIeTJTWXl7pOiBvkmJ+0T8Z7BMTc1Q0QgbSuPbo6R
3srUGi3k2IPJ6MFYdx+bROnDdaYVbBMCm3R3bxSlqN9zDuTp4AiW1HpYTmzy9BR+0RGwZM0lM9RH
3O3ws0Pp0vbctDrpAnZTJ18alwG0gsuBwC+wbcQbRqfYmuZC2P0+HjReasxFtIRIhVa4r3gsgH6p
azFHx/3vPE52dp/0aDkcW+4g0/TMwwaLh5MiB5kZHaVleS6s0TgprWqU64jA5P4YohXFUcOUefRA
JSLfiATlGOHolIubnlzCEYbeqbkFpvqeKZuIn0UJbtZ7REul0+cKFa7Li4GxgxIraXhQgmr4GoVM
FPzMlhbzAVgkd6A2wbxtFoH7OiZyYvbgKSf67QjCY15yq2LAUVe9aqHVjBBjT1Q3cj1EFU9tcApm
dM1MzivhNRIW1ahj0tBnmtNsZyTcfFRjDO3VFEzg2eAaVv00mJN4SD5yFbnp3EfWei5vC7cQHLBa
5SYbh0DHwRu7Fw3szRFw13v7s6kVGBkOcG2NsxEs9kc1aQ8I40JW9BpaDU+TxmEaT7HepuXJbqpI
v9WgJ1t7tOak2MfjqITntFHwJobryplBNda154xRH20kQryNjJw0WsFpVvcTYvIGlw/LjkkKi+zf
OMN/j8P/yzjcxrPkhxbtX2wHqVTL5vWt/HEc/tvf/IGjqEAixOLhw4wOVkdO8k8cRXU/QRs2sEHD
3QQ0lEbgDxxFgKNo0A/p8qC6WBot5x84ivWJvoBcPYsZOiog9S8F5H0wGX9sNpCVEMKHU77D2xnQ
a35uNoiEJyQEhu7RoZzHzwlYx5m656Z3Ses+kN1rA1OT4Az9dcuAyYrNk84JOKxDrOhMe7FwnYwq
PFB9Oal+LhR6ZGvylJadm0CVzUje3nZp0o7BNsUdKI5P2Dr1ANUz/xT2bcC2c43PqsmQcw4J8My7
MSImNjfJCfIGxyZznCmQr+AbU+QHOGRcDqk+LLYmNbMo9QVzYaQlpYWV1nSf1POim3AM+FJEs4xd
5N7EcUuKics29HIHPYNPhQBXKuuQK04eqEGQ4oRQUlX+jT/+r/BHaKILMfg/s0gu78P/Ob+P8bef
Ns7vf/aPnQPxQ2V36HRyGAP9QCRh0bNz0CSitzRdmwTrf+wc3eaP8ORcCKLAcbi8/3Pn4NlJ0AAy
BKATCPSs9b9CJFl4Ij/uHChlyIIdKCQmpBbzV45wnRg4b+FVcmo0phqvDOAxhC8Mm/mHSjTk4u49
LPl/u1gvZa7sS3Aos/Fp+ItdybQdq2Y5vTXU3IxlVLrBETX6TAKXZb/XTWbjiGxbzVzvija0Umkx
zB8m4x424eyQRN53msY9S4IqrvVQ8RETrenqEtY76eUtROKyWywmqt/2hf6xSayhb9WX7LfdMxsK
1zpoksq+ipc9Ni67Tft96yHQTNmJVl/UlXMfafZcDviGMMPCwT432nnJualy+SBhaou1gw4vU5/i
2m5nJn9V72gYlap5QVAZ/MRuTQbNt0iRzcauq+nW1LLC9hchNH9qTcr8pSKQLv772vpfbUDkrota
8T9vwO17SbTr64/X1u9/8/vuc9RPDkRrJEIfO4Ub7B/3lmN+gqqCaxKccISvHyD/HzSuH+4pFYdc
mMSoVLApW2hYf2GzkWny825D84K5Iy+mWsLAZsH6Be93tZKeqnSyHbrXlyEljK+VxEzDBX1GeXvf
MF4r6CeenVw8k1gvNp09beTYH1ry6tazUmt7HVrSXmaUVgV4097tUrrwSSVuTKkZufdu830KeuIF
IxvliSPVk0KowxeucPWqwMrfomPpVjqWPH7lxPEGbw/oQKF9heXl3A5zvEqdNj+inBt4NSxEdAwY
1lLRmEUPRnNQ22YxI7hBPIo+pjVaL8nGfSPt+c6Ugbkq7cH2xTR0D1rsciNNY0B7DHhtKOJumHVS
xdrwyTKo/rRhyLZ2nkXnVo0Fma18JlUt4lthyWZNeFl96+g2YpPssWNe2OmARFMNWzm3+1cS1BKv
13uyShjifSWHIDymgzF7ujvjQ5TVWADC+FhjWEH6H92DPxjZuIZK9IZLj74xOi1YxalleGTWv2q4
RPlK2x8IAqf5ial6E9rz7dxiMMdTxdbJLq55LTftB1lXuQmmBDMxpR53le5SONuluLqVlj234KlP
Zp9scne4m0WbX1PTgfWeOU2H9yNDcT/osnNT6eGw1pyeEOmiTp+7uYzvUj0y9rpEdqfr2BV4Vdg3
9zXZqfeESJhHI52ILFdyExUnbo6ESlfxpSmz4RnOu3xzTTIAxlzHPQOG34AFve2cot6l0xtSYw+u
7tzZA/q1ItNpnTONrqjVnerFjhOcPhK7zx6LtDCPZha5W0jt9MoFNFaam6xMcairmpNda86Kwl/w
47lah3K4Q+8mtao4NDIIEsgtanEAfu1qfBALm/w3sDIAkRLAXW0Jypi42TbaYCdfbI34+NUYIAmG
/Rc8fqBvjh5g0pDH5T2MNnHRrbE8GkvAN9y25EuFRQBjWGGTSB6ns9jkCWy2VtXH28ns40sHJlB4
HcoxutvFRGNA8QpkSNFkYim3amqHiYOqZ49TjMCp6cg2UkD6iJmDZboLF0tHRjpE8ZRYevTjRGuG
9lA89KVZHMaWl7Q1ZvwrHFimWy1kaZrkq6Y7U/Z8+XoKpyuUSj5jjqPUFeOV8ogLsJX6+sRzgLbI
C4p2jOo1NWUBYpBPq7HNq5eI/beNETpC7mEMvQrQwluATG32WIkivtAakXdOmbkVnV6948s33gYd
Ao2PT5YESeVserw4cfpAG3EXzhG8S2bw2MgEkXNnjKxBQ2lzbLkj8pqJwH2QiTFQcdJuYUDCFwem
na5TZ7afbaIsv9OiJdre7H+TVJfTWsU/cZsMRvLlY6UlZsu7zaHb4+85aShPkZxRs7rlDUR7lD5R
mHRkZ9bZo0FgzdNQKCSst7lh30H0MPZlGoxXMcLBapoWMVHY4YZY9TzUrjOKg4J9OPSjgEi+DBT9
rbWjGGIWicKOsKZjHQjtGqiJcx1qDBwiViRsE9cMvrhaU3uQVqLYK4KRF+od3tGewEuzMFLuMeCD
J2sl5T1sFXdbZq27/nha+ZCX9wjhgbRkGhSYMba945cJv9yEifZJ1NIIPMvJEFNYIS/fLQYkNm7X
3jzzH7FDHnBjTL5WlzEhfvNFFtGlr6fbTpEPfR2WXm+SqgUCFMK7913nrLXdjTqEtxH+kTiLkSCT
NN/NwT0ia0egobjAuvaVXOuN3kdbggsfw0ZaK3pu52RZvGAVUDCRMKlVE5oLrSivLfdYh+9WCc0i
FtaVcPvPEsOBC/MNDQcmhzmpXem+sAGW43y6ICui+8atLigPemEHt2B7440YNUABQoAS2hcr2lpl
mnhw/ow1U+IcRymIjH2f4ffnpDW5B4A0RTj6IGDvddGXxzqKq2MyLx5AWo7QQjO/NaLdFY55xzVJ
wHHf6TewdogaCbVn7PW+IdCHoVaAhqM6Ie1sKnoCs4jtTSQiKQ/UqfcryyrvO+plHFGS+S3vTV+b
IxRQEEM2VTsSmNJVB9dOtzpGq9h3zTzg2BKbsSa8IyFw+5Ra4rM1AUTYbr1Pxynfg7jpu4FDeKU6
5G6MBVnTWD5DFJph9pTlS834h1TyUj0xP7YPDQt/m0wW6bx98KKKvPbRuXidmL7rU3WtYsd+jzU7
3oGeqV9sS4GZm6YPrZDJK2wsDNOApjzIjqCgXSE9IJV2aT2NJfln5jzQ+2wXQjgV2LWqhj9jhusG
93Uu36KpDdYqlrSXMWqGiqyhPm4RfGrwSPFaoj7tteJUCuuScebfsazgcVqBuEUnZqyBmIvSz5EG
79KCtBJDwpCWQqveJaquNSaM+ynHeV+vqtcuK+FTOljtJaJ/VnEc8tWS297VanOrWN031VBf6kjf
qlMdfB5ENXkY2feeqQNA0kUo58aAFzMVGHyyDb0kLsJnkHvpF1JftQgsTgMdwJoiwXkzbIzAcHEW
n9OpXmoIRJs+nnLTYcCsgDm+FjhYEvbJ58SGN2pII3+XgZ28t02THdwmt5k/yWBV9kq/4U4fNqnk
b8McTJa0lIsdJOUdU5dxFUY1lZWumB6uzM6l6qvhS4FR3pcBvPZiQfX1GTmTFGrF8ypjF3GSt3Fn
+1Fh1n6Q5o67qI3CUw/8LA5SC8TooYqxLppbdxsnrHOVLRE+ttao3FiiIS5Y18aahwilMmhCZd0j
9j7ZZmOwYoog9LAwr5jwzwPX4NiVlxLE9GCATpOGbi5jmDp4dOu4vQ44jyZr/ASRRbVuoVza0DH3
VArpVqhlvY5HBmhwE0pjHTXj9yLXiENAjv95aOJhx5C3frJwUEU9iBNrOLuRP9iDxFSIzAPVnnG5
owrL+145qCUHWCW0elcGyFwqkm79JJiCTRkLh4+V1dvJyL7aMnM82QTDTWop6pnUkWaT6WWzrbWo
97uB6B1qhvNYYhymKNtQC+GrOvNL0jRltUpwpmI4Ujf+LFLhxeimN7mhAoI0qbHFJ/U8IhXcNiUD
LULMl0mE7G9ngl+8tMcHFhsx52Ya6uy+TuSww49XedFb6P3QWt+HBfGpranduPjCbbosqJCVIYBo
GPStwEzY4uiCPUToV27Q8gb/rM6rXOJQpDqYj3o1bsdhDFdSn+8nS7cvY6wJr3UIqp4KEoqGGK6w
aNaYioTvyCq3esuVR4pLtu5JoliPGEoe4l5IQsJlsB/q4BSH9dUITHMFHyXZY9s4HoPEwb5vleCf
JzBxnK9uyukqjnZH/EK/TqrFOWWb5jht3eGTUUMj7eQQMjwdDCRyrqKEXAlhrcLmd1VMWX0bn91x
P1L/zieTUgWWQpin5nqSSY/bGPlSnok3QwLNmCl8ucrhz2oYpPXYhkUQiXvDs/Sg1Hbchk9jbtwp
qttv8sLtfCayw30AhYCp1ywvYWKWm6Q3jXNrzs81sb/rubKusVsSvDi37TVyCU7LYNjeYGJmfiUr
Cx9vrZi/kvvUnofcVjax6N+bcCLdyNT6s9P3OD86tnGAITpw+jEtcodMOw14K11DSpU1Und9NSn2
FyR2i8lel7wObThB4WkMbIPhA+ZKbBFWh1lbWhOP1vfxCAjuYGkdQPwfWyjKquM+YGtGFHpqHGed
QjvLkjdbG3rPqHNEFwJNbml8i3CSX+Hp7R6mcLaKdSKWoj+cmvaragztG3Y5yWkYCkkdL9Higivu
m8S9V3tiiBYAf1ZWad+m+5lQJ3jfszGdjLiBt042ylPGUPsso/wbDSjGZKQLdZU3tLN5hPZdruIi
+lbnObe+Uudvdg8ZjFly2zLYi/tNg4ngC+WLtUbpPF5hCs0+NdBVJ9DkRk+wc/aElukH1XDh1E8z
Ow1t46MFr/aIwqU4zVnvYBA7tdlNWtRk8+IwEX0lEFllqJbESNJJhcOmxm0YzdIaltQBmeu8OaHK
wdGHprjGXeggm7Srl1nPi68zGAzDkkA3FI58e5l/qkPxUFD0r00xO7DR23ID+joyx5338QRdtUKO
ywU9p5c47IYXgeHPyqptlDRmEWGqmSQw53E4ZwmFFCVJ6WDWQGRX+4BtVsOksiV7CxadR/XczpOP
QeCMkQMCBWSotey/RzLPd7beMpmshwp9UvGejkxd5RQwvdLlKW26nD6rca4Y4/a3YdRWV9jk84oJ
P9VtQvKhGZYOhHQ9XiWuw8w8ij/T+AUr243KDXIlZ59ZStj8Dbv+71Af/QMJ/c+oz+51eI3jn0Cf
3/7kD8jVND45y7wV54OPvCNA3OFdtv/v/yoE+X7C3A3FK0Y9MAaXCKPfQR9N+wRyi4wbgpVhLJq/
f0Cuwvnk4lOCphpanuDf/CXS5y/MqIV9CNxKh6ThRucYhDL9Mqyw3GxOcL69R7RTcefAOptQBvA5
/TnL3VNlhM1dFGfNNxj02kNEtvuV4gI5v6Hg7pHFjulnckSwAxthWJFz5reugoJi7KsXqaq8DssR
5onSlzGDczJ7UEuZ+r6MRqZ9WCOsK0FDrSkYbXBGk+eGudW21Kb0ulAldi76Ai8SSvdezAoAaWQM
xo3CZXwzwlPJKHfa4RXb9+kVg/sppqbiZ/MJG6PtbdJm3tAB1wdzUqqvnRYlrxjYTbeMR8VKowB8
mRoizl1Y+DZN8dy+900o6F8yAxURs9Ewsu7oQOLYw6lS+7ygPunqB5Tw3zBdP/w9/ol6fzwCy2Ji
pNK7uw6emD8/ghyzo0QJpHU/N0yr8WEmZFMbG8vDQh8Rrq7Vrc1INndvkY1rJ8R0fLXKckrTR19I
9xghSsfSpNy7c9efZxIdL4gxyzcwYuUJD2d5jRbVvBknyZmGWqBoWDp5WmpnG0ZNtelIBL1xnOZz
m+nmzqyGE/x87UGLtC3EkrekRuL351/a/ZlXypc2cJzjSZC9qxoGRo8/f+kKwnMYqJBrjDIPXsTy
9ENyZ55hSo+3Cs56+KnrzR53snZNfn2ueTkWyxvJbXIm80L9WqViAV/MYbwJcc88DKVu3gcT/6tG
Dv2OubU4hmgKbqLOwmEc0c2t6QSPgDHa1o2BSrAb7X0rzdRdXAzFNlIaZYuKxlpNZdMCrRMM6umt
2h/VWX8rrO40NJrYtV1g7ianQfNtBLB0xildjybZiCoow8aMXzLm1wfDKIdvcVTqtNH68K3ivN5j
Wt7smhaJYBBRkFZ9tyGgY7yyKdMLWgY2k0zJ6NXf1DxOGvwxGkuu0oQrmNFbjm7VGbtVHMMjKO0E
SGxuwCli0Bm7KMYrLqnwMTCnS855pNcnrI01YjmL6t2BvUhm10Cv7kFYr7EXsQUmolLu3LGKj9jH
qecP6opTiP4MG4Qvp+kd4/06mpPd1ESJ66Nx0K6kDY03shX8oJjKbzCCmneDuexNJZ3v8n6QT0aE
/NbFYeVk4M7rqyBl/8Xc7Jczy1RpgZniUhEL5lgaxis/rx0tRDAX9rZyjVA63bUu7ksKvpqP0zgQ
smEToooRH2unKedvg+bMvmxRJELPmKK3pCrHS2VpwaFu1frJrg3UblGmbhlVPo+uka7qzso/o+51
QQUaE6ZfrxfbjGd/KgMS4NQW6pdEWLWmO9Wuo0p/wMCTrzp1ynQ2ogBrd6z5N71BxcuBWqb06FUr
1maraOuFocNrjv14adJyvvtYtlVSY7sbW9O5qU1xElUZfC8zR312lFziXCPkUwFX5QKI2CSQvyI8
Mei04q+Fmm7rsmH+2o1uh5Ng11lbCM2pvU6dyLlxVHJT1n++dT947P88r5afX+fegeGO6nyZRPzC
zR5qISn0m+AKK8VS6J5t4U1Nrdwns8s3EIlGl11L5SGZYlw2zLFyqzPe3dG4dTC5ojVnDwIKZXVw
cNK+ek17q5k8l5IopM9rghdgK77MgvmS39kpf5VzzRcwlusV1wvuZTwwf14/xZzKRkA7vmbW3K5x
6xgvRIKGm5pAF5TiBedMUA+cFxqGu4tKT1kzKK+QfqnmUQxorth7OgfzVL7qoy1Q+o7IjrWqCzZ1
5gQPmV0vdK4ipCP98x//4z7+5ccnOxGhPbgpjOtfPzsIctzMxmBey840C2+QMvjOag6I+pZNhkFq
PJ+TUY43md0X2zZ3+AZaUVh7p4r7Q5k7sT+ASe4zc2j2pV0rD3ihu1t3MFoq3LorbmZHYh+r8f2H
nCAFhkKD/I7HNJiKGxtfZTB0e3WenZ6WZh5vO2NIi63d241fJebsjQvg2XZd8KRFItkh5HYOcLs0
4h1sa5NJPdxUWTS+NFYB6WjoA2rvqFnPhV1A3tO08R3DMc4rLTegKclKE+tZrxBVlinBBc1OYn5c
e3paVfvMAPEqbLY6NcF4+7H1AlcJ35pAiXoYsfzDDvzsMI+NdqV9AirPE733gY2iN7WS8yZRo+CF
lde/oyVeTpDlp0ns4NDFxXw21Jmfz8g5+aq4Ub0JE6sHtdIgVRi1FT/befJNL+GC12E07vFylH6z
AIOKQZtIYpRcmQCyF+xguEv+fCFQJLJKf1oJhNBRM2DjYH6Ug7+UDZzVeJpj+3elK29RzalsMO/j
bM6GEUgkqPE5gmMdewj2wg2lWPVqae3MGIgzCbKJ3Ef4aK2iLMkOdQxE5025Gqd+ryRxjry32LRQ
NNmuwla/ThgHfV7C5r5qNPvvXWwbysq1zNxeQZkqUdpSjp17gpjWeOBMrAOj0DMv07Mg22QCNaLn
Yq6yc+icVtNc2RAn88/g7ULnU8op8xWNqIHaUu5AQqZhJTu1eyN6hSMyLRYLoLrcjWKWW4Ndu7Oz
eCk5l+daDXH7JEemHkrKUGXU4nnt6tOTqKpiRdI5tpPqFOHrnrAh3NBgsSaaJMMcFs83uC+EYZMt
cihFou5gIkJwBfqotzOwUXkmc9pw/apLo0fugfhRKglsuBmfSiKK4zx5kowYmHKktRXuIuoW4q11
TgNP4s3+pri2uCooqShwmrE8qM7IVUUg2KqhMQzJyeraNfOXXOXrphx5GfFAKhFiDf87aMnG8hB0
zoHvWNIwVtksioeQxJF9oBrcOrNI9K8RMW2THwqrSo9K2y7ljzvdheiHlPUMFvM1J1mZ1OGaTOdl
2qX6SjGLU2gO6WFiIQD/DwzCMPOOQBuFri8kwthhPXXzHcEteFEIOxmvDbXlDj68G3qS9KfvmpU6
eKzPyjrr8hTePsAu8sxmHtZGjyrBkRaBYFZDZzs0CqswrqkyvTFsEF/AkfXMKlBXkPay77Y9XGmd
4XGblK0EvpMtA3SY5hcb1vytltuDz2UAiiHdab772Eh/0/Ae/osrDd7q9KL/ubPdF2/xa/H6U2v7
29/8wWcwPmEfxdAbqi9wtU3r+Htn6zifQK1cF6dSVIm/ce1+72wN8cmGX6TCdDAFze/ixfkHDc/+
ZC+yNf4MY5oP8t5f4DcYxs8tBi2FwAGXV4MmqFmO9quhd6fJKJ6jUdkH+jyu9DrLXs2EytHrYlXD
bo/pRO9NcqI+7NikfhpS41nQUs+zFcBzFQKpY6DG/ZvdifxmZnz3xVWTCfcEmKKgNp2Sr0bEwQCS
c/ElNyny4VpoNwDcFkyEvtHPDKupP9MkB1OTLjE6seXc202aXSFt9zdq/5qXDU2tjNLHlvnIS5nG
ZAnPfcbtmKrV+CqzFtkR+j7OVEUnBmQ1uoteSCeJM4WKVKdfIyXVOUyaPEy4ohoSj8gEYJoE9RuD
Grc7L7wHOPjMTYyV2WiOsc5Khzwn+s1EQANI9G2NICpanDqiE5LP3lkTGBcz3i8yS/dTBdVKBUDw
UlJxXzo5qX6nZ/DDXTl8c/K+eKF8MDO/d8LpSABBfTdVSfhKA6nhv6OVHvU0A2H0GlZHdTjGzkDc
2FjemiR8wWdwxpqjLh/sbTbG6cXRyQkzMn3eVBPaaVnuOSIgaNVp5/dFR29kEIOoxfYtU1AX2YCe
fxtlJnDvyZ1byKEVdgVJe69PXMGxlMSMDJO+I6pBZLiKpsXBbOEkJ9PcHR0UEcF+lqI+9OTFATKG
Jmccvgj2yVFzrfCJmcoeySnq7jsIwRgMiGH2urQXz8g1gudWqcZ9NZj1uihc5TTMgNq0YRaZEJPh
D2Mwo9MS3RMhhFWNFC9vTgNG58fIcfrvbuOSchVii5zieGdEN71RZOuqdgnsKga3JvAGlvk5U8ZG
IFjq0tf6A/VFdWtuQ9Jvcgw2BvkFjxf05kNQYwOCeiS8LRzo1DvqifgaVan+pIV5fOfOJu9GW97c
C7D3TVdHxlFoxPjAnCijnaK3QLUT4xCt7evdMAms73G38K08GV+UImwOupq775Dw7IbEvRzHPaEP
TryGluNe3cSa8aNtSY15TkLduo0M0jeZakDr8VyC274ZhI64Xhcx3wvVOV+5oBF+nXOt8RxTBncy
urXHRJ4lUpaDTS3lrgVOLojoCwNwCbuCFcu1fHD0Wr0JGxL4VkrNvxdlaJwRLHWw58u8uiSFXcbE
TOXs8ueRWNXF2YQkUoOfB68NlbEsphT8V1mIsG290e2nxLpKwvnU7ERi10hOF/YT7czooUPM189q
cJ2GXp8OkRklu3qwboWTpJgB2whEdVjwE/3u/Uj12K/l2GUvQeBOnshIT1rZneFKP6200i9yad4j
6ABen2LR+i0pGszzYvViYM10ak3G20aN3a8sJYNpHBrWBDCla1IQWIrsl2sgEXgg2+mzz2Mw6PnJ
6loVFx3iCjJ3ZVRkit8bs6RVwO6SSNKLJmplN3TNo5Hh7qSkjpuuxkYfkED1B2LErHNZVc02bzGt
yQg/3ZLKOd3VpaMBwmS1VzpmuHcmmd0Njd5csyEZfSNNoGvBW17bYIYr5KFeHuDHKurokiO96PJ2
6ZXjU58cqNB4JV2pt50d1GuCz1+sIDJJzlQOSaJ5He5KHriY5GUWyiTMhscIwew+kE3pC34Wwmgc
eROrxovbVeEK5paLwqZXzsksgl24nNZTpz4Voq08lGQ8ZGigsj+2M79h0KpH0iTayccRWd2oMvo8
6ozps6R8dOzJ3udO9Y1hZ7ZmqnZVaeUZs2SPod7cWEOS3LZ18cykbPSI9bEh6mxytbzvl6igfLQJ
jFGRXKpD2q+0giQprxsrZ2dHTG0mqyBeCuEHpKXIOtexkIdGl0cMaIiLdZ1+i9mpsRJkZNUePsQq
IH4aHXCMMmK+XjW/LIrwszsOxsZiAqWxjI4WT/ukho2GFUZXXFUsibYKKQRL289qmsr5Qn5eErB+
gJqgh1d39TS5V31uEDbgoZvdpco43Fhu82aXkXpI41AcZ+wE14ocnNyvzFEsxyxEFlInp/ABMC5c
YZhMcvFoausZu8YVQpfpkhHL6029II0uDTtfMQ3J4Dm+MxulZkukkU9lLS95k+aYluHV1GdBcGdq
geEZHUCGWaoT05H+6BLytko1sjeyMXiNpFrfaZU93GqjOx7jRupXCwXbPfFQud/q1kHi6MQIiaWT
KOoT6aK1Zyr8R5SMAfo/PqmW2t+GsZdXhxrcn2HsbYB33U032Nl3SwbFhTpVdjOoXgvJFomVNC6c
McoJbzEbt7Ior68wz7JVTazVEc9E3TdxydmSsxN9M7KMveWWkpzntLuyCDMMS9TsNjED07OgG69j
a5YrIdRbG37AqtUS8KhZ128zRycvsJuqG3MQX8y+sdY1ap373GXwabY21p+lUaOl01LByohSiDdI
b3xB1imeVFpD4axbW1E18RH+vktK2TBBZInHvdVyRRIIau2VTFjiN5j67zr5v9TJuuksrfd/rpOf
Xqkjyf0tix9L5d//7I8pkEBiInTTskxcxPBIpFb9YwqE9QeZAYuMZZGk/FEmw8ZXNYMGnz8CH19m
Q7+XyYb5CYL8An3i/mks06O/QgNe5jv/RBGY95Ai8JsgRlCnLwT+n2w2lgDYTpGdBXjLGNjHXqq7
I2u+tTzIEPLLDz/Mvxl1LC/2y5shtFmqf4ws+br0Hz96eoTmaGSQCI27iNnRS2GU2sMESfgxjVvG
HaB11UvIQOzV7cmX/v94a10FvETlY/Gj/vzWsZKKsS2FcTeDeb8ULvnwa2i2aPds5gMPujMiP5Vq
o0H1CRbU58/ffnn5n7+5rRkaPCI6Gx7cr2+vUR8UbpLpdxm+qjEebD1KTLXt5uoQl8vbUbg6pz9/
T4018q9vylIxFqhT2B+Dpx8sVAp8AbuwcjWO3EJ7KHDUwivRQiXH4BHVHWkAEAB03rwTXSO3Udu1
b1YFqzRTLH6HGs+pbWWHybiTyjLenuEMvNJpISgNTKIfj30VMEeL54UUIysBKj1mha77f/49fu7j
liVqa3BayGXSTFD/X1UhDkGX3Yge+050CmulYzY3ZrBGNo4cxQOipSXB1ZRvf/6uP7Pjf39X3JEt
G090JDG/LBgoRKAeZoMdn+jFA/B7vOUqiL6ryUh3I+bxahqVuGCTDglgirp4++fv/68b06Z9xfIZ
YQDr5te90rtukRLxLfDdscYrOabVy+TiuBL2tfgvAxXxbxaKLiDzQlPhDSGA/7w5gv9h78y24zay
LPpF8EIAgekViRyZHJKkKFEvWBQpYZ6nAL6+N9J2t6zuLrf7uarWkl0uk5mJBCLi3nvOPrND+rE+
iItMPPWo1ST/7IiSR/GK57r7UJmUb2xC69OpY/1na+Zh0VJHPaQZyt5//sFNfEBMyx3ceL/etYbU
KiKlQ/0y9A0PiXTCvDobPXoIyBSZ9/94SByWPZ5L/usAYvnrZwegh7fHHI0LIz2ICnOMQVwShngz
ODq5NG2KBn7skJDCFmDPpwd3V4yeioAMCm3yRbrQPLNH9QjmVmG71w333Gdr3YK25IFJH+r9ck55
yiwXFf3Ji/Uh/5uJxjWn65flhQATGjGCrQLj4S8ZPGkehYM7e+KC6F1vdovTtofrfXNVc7dtoSF1
m1j3Zi5g4aKMjhJYkZtuZhxYzwW9yAQib45EfcnbQIR69+G2aMb/9Vf7P6yCq32M2S/TXzhYv7xN
jbHPSGtFXKzF4YJcLzMnmfpV6KF4bohd/Zs7e91B/7IE2jp6JTiapi4s3RW/viJxdUaqZ3N3mWqz
urH6wnojBXf9w0xpBK1S/da0GYyGSYhNmuAICoOJTN2nZMhwW5vl3H+YFRr8VGcF0DUegsSULJzr
PXG9RB27hg2qJfbOBMJiKYDyc6bhKY+GwwdaUBL/TToJn+DXj8Un4XvGqwqny7HXJtrPG+niZp7T
JHN0qbhLkC/MSxukjoYwySTt6lCOMf0sCtG0DwxLy5HUgwyPd14cJdTB/G4IdozlyPs1xq1eQIUZ
VxrnIba7QWwoiec1h9MKlwAkHt0QPZ60T7WGfBNgcEVE+kRCm8WYldZ9AFyJJwMR4LBlC4AQk6V5
5Uu3Li9D2cc3blekZ6Nwqzsg9k4TuFULoqUGq/4FVkN2L6o5f9ezTgQ554CYMmtZiK9XY/wxY4W1
8RvFgLdBLNBB96zC9IlRqB8anUp/o2LPJr+r6tA/O7GLaNlxtPplKPN0CszQcZ48j6Q3v0kjmtQ0
FBpYtqQf4KSA1YU4pTfcb+TcIY2lMu8JFVVLz/kf1X97NJo5oX1IeMoZQ8DKvBrDkw5l6IlOAEWS
g+yxvWgTWBgfAwKJF01nUPYUZErWYG2LvAW6wFwqcNPJe4nigW034x5xZsIfSXOfvS1hPxAJOBoQ
DofijHdXWdZbxyQ62VzhVxwBWYhB76jHLpn5sRmla0wOEDHILoFNiMFFmtOsApc8sDOLWKClW0Bk
OvXJxDI839pm1ZxJjnfFLpqrgiYXAEH3KAkJuxszrydckJxrPzJifa+jPQg8s1jzu2W7a4FnMnqp
XyddX76Izk1OxuiqAP2G8W1GTbexaOzvmVWGOwPt29fC66wv1appbmxGINwo6nsEtrCnBo7KQB/4
esg+78t9GwE6K2hvIViPCp0WJqRd5foE3c6+Cw9NNhQ+ykqi+lmz3CS7GUu3y/CLlLlXPDsjQyUo
yHE+V04ArgiOpU8KPCw9RNkWnA7+KozJIHo+k4mG7CWZtdkuAjcTXv2FEaFt8naztMTlD8LE3Wn6
evihMflYZRlXukS0dKNHKPJZ7TW8Ou60UkzyiVloEYX0X7SOb2wOezaFmYyszeh4rCseE5R9MnNX
YrSmi7yTZcPvwClUv3otKo+NLVY/SZKiTtX11g0mourrVTbOV89I/LVNZHQZHJeSfplt+RZa00QA
js55tc9dVqNist5oLXovk4HZqluwatmDzcIjWYcYauEiaeOm8xueUHdDGDK/HjU7b46Ko7rhWBe+
kGzpBhkyhhsE+OCgdGv9l6rcO/f9Kp9iOQtDP5deEVHKooICyqz4TNBsxB12Sf7B4sAs2bkWF6cl
jpBiFck1NHJGv3cDLlcPcy7vKmqQknkOyFR8iGzqicaKel0jOcO559BiEyWZpT3gR+w+Gm+9lF4r
xXPXDfzt9d0Ww0B/22wY6lYcO2kbWcn80FzPIlkOy+m+LLKW6DcAK8PCNzJKToazMeGXEou3NQyw
JkNCuWESVfachgbbc69AQczr6XE2uPaimPlQPJK8UhaPeJwqboZ0/TswfQBWIljaRz0brTdi6zzm
jByP6pzd9spESTPQOHS3u/nxelBYSHmZT8ib7TdjtTylXc5X2/Bm6EGmHzQeHK6FY6KGazT9To95
pO0q1O8Y5QOw4DbiuzPWd1tWDRtPVzH/phP1qKc6h/CqajzErFn9ioeP3XzODEjZISF1b3a3oEAY
ESkznO6gh/gjPzNixZvgYzRaC4XsesChj+1hck77j9+LH3M9+syptxJ6LGT1G6llDUz72h4k4OMZ
D19hybeYqXu+Z9vhDdYGNC7f1cop3YK0Cb/lWsyLl9dHSIQWwJ5RIXgNSnaePminiysnbNZex3cE
up/DHf/Ti9aQ61LSdAmqtVTJ4iLZi1lwMNBt82jzTcMANJ0jH6e6MUcNdfc8zIARmGAXwTgQEz5N
7Lj9entaJYZBPUrZmSBR8ZvTkeOqRPI33NZTpGFuYjbOKQ0/CE06DOAQDvjP2QgJKPB7mXHNeuZL
LwCwnOc0c5t82zd6sscQzz1Ca8h6iwv43LCF14bndREADq8e56TkquRZ4p3tGaVj4/GE1fb68sUE
bChdn3o4XfVrKpi8kiyLeYld6tCEJt9qYpDIl7ORcx0mjqBQX8IXsuIUrCIYPa3b87zCJSq2TLqx
LEYWT3zbdryT650oEbR0N1PCEmAREKC2osU6wpm2iRCwqxDykFutX1DaSJYmowqbQ9EK7wXNsvL8
nnK02y52z6EI+gpnIAPrytOsp9abmabi2dBcagAvpQzBxyeeJ3OFfDGzp93IOu/l9LW9+tWOah70
RqAjuX5CdiLOyJ3NCtRWbbK/FrzLpKHXZo73TBvaeE5YunV/oqR9Hhr+IWk+fC1XQ+UCKQpG/Hp3
XrfNeYHZFNQk3hGbs1IyCfjxzqXhagxoDGb6w0Als161th7xlKWTyJegXd9ObPMpMtIL3+qh53kt
48g75xkaOn2ZTZTU5sKwjHGS61tdxHKUZDxchnRZHeOOFrwPrQ5/BsoS9RgnoW1up9FpDjMTsGJr
eUNuPSpA0+2mnCRAJ63VrTep1pWFfxsIlcLCmefEZWRNpVVb8CBTfipGm5/OmY00T4KgeW4RDD7F
Zlk3Fzwc69qHC07bV5FgkecoEq0lOZw6tPYF98T1Avy+Fq2F+5garAvrwko/mR3neu+GEbnmvurr
9qBoZX9r2YYu1/tTYmrZM9oa9nR+1zDyweUWcfWhPUgrG0+EcMJ8//2GwIzh/qidMRs34KyIEEAm
sM3nGkgVjMvn611hk6GDNQZH0p0tkdWLleKaWmu3AYdgAii/LAXOIatkJUKwBnyvMWhCtFaKjzNZ
P5A2Fdx9xEXkmxagYLefOQi1AbUnRFDJR+CWE89WbFdTIPKIJ4vpAjuMYwAKq2qO9kNasdqbibi3
HGO5UKlzU+saaRebfmLRvq6AMuuBxFWhw8XuQ23dvvuUq2Q6E4/NugGRexQxSkSy2bMoVFE7ovPS
XNBD5bC+23ToeczMZuZ1ESKrx4JRkA0bkphTT80c/KxryOKMv8efDNlrQSpbJciL0urlaRR0bxGW
jpC9cOWB9LqSwVoiDyKKxtXXGiUVd7suwqV97i18wtsIwNSLPpGOVtZq/byONz1gI3eeBlcV95Bp
IEOE2ibz0u5g5c3KsuLZAXOW/ojMrvIdowl9TCIlgp+KDrip2B7TpGZHmvEtbPCa9x4nlNmGXw6v
iWwsvtDKmha119Dm7lbj3+iTz9H78UhMRFLX6a0pOwHCtrKKI5W9OpSiLudNXtflbViZ1Q8PvH22
sw3FYsghE7ZZZ/TuVqmu10/NuvifGI7QiMSyy5kKOQgVTA5cfmXzPZd0ioZNk4eT9hSlBl9PW9T8
2Xir1di0kKPRASRY0pwwWkMCA1w1csYh/Us9NrGLBxphDDPmRtsMoF5vroUyEmAujOmt7DXQW3ix
Wt5euMCLy4yK84EMJ96pum4mYcy6vVhJlX2vOGOyu3i1tyWHxTwKLQ1fQjfkDroWhpEelTXZm2nN
ktezplW2csIb+mkt86HKOyeokY64k8EbK8t7EVrffRjL7Aa2iUOeGozvtbQN9s82ZXMbiojVarET
43nklTGqsUR6aaYeFmI1MBc2Jc9Evp43V8bpuYB6WgRhTftqUrJ+zXK8RVXPutc2PEJ9zs2ThFp2
Aqm+s6N1ZQbIyg5EbRcfDCtOvsvRhgJn1QNP3JWxhzjYO2u/nzAaeiQaO3ORla5kQo85/0jBpvpD
R33ju8PQ7gG1DSTPGoZLrdJbbzo2+WfXFbTsLI9ViT4Pl8RJNbaNMDSoJAqbjcUeZ/s5pmMdLPhv
jutI6q5donU5uB6ZLb34QUya8umSFfouygqIFPjrjB2vHD/H7aA+qRjTWSzn5FM9REzXeUJYnal2
lh0b4gDoE4+NsQG1pD2QrVhhzFq8EuFDa6qDEVna+1Cb1kfqDfAaOVWiyFUdx+0pxyVpz8aNqOFZ
EF5W7XOaK18kbxewaRjmsd80Zdpsm0rhPDBVcpc4ZKZEqZ18Luo+egIYO6rNUOTkAHaWvp9da77z
zDr8hIQse6+amd9E8AGuvmRVXD0spUbFmuvRJDZOrzM7A0pnv167M/+e8PzNhEfgRqDn/L9PeI7V
9PbzbOePH/hjtuPpvwnLWXuIf9FAefZvtjRsNMYOEw/jZ6CSNNdkLvDWK8RslUDRvvlzuAPixV5V
VTryQzo7DAr+iQbK/GsX29IpQCxp0q1fQ8BYhH6ROs8FlVzpJO5Jbwp1o6VdHUyZkT0qUoQ/inJc
jrj4pAM3AGQ5U/MwuzPNon1NU5uM4tDptAdBEh5szHoeH6TZhy/ZwgD3poGl9x73SRpRu5hNuAnL
wdQ2jVrwt4rQ24akJb3MVj9dhrYmWAswcR6e4tTNP8Zxts5jM7gvMW7c1qfl6Ba4WYUxB2Wl1hnv
dIw9mRxHa8y3KXaGgamqZyHGLkz7A+RC/h200THK8+Uu9dT4uU8a+ZiF2rAEAzXFj95cinsyuG8z
TlTs39giXpfQbN4kzoHPinp0Y8xd/APcBquzF1lN47fKeahtCCWBms2OWW6kbtkgxORTis4/nELT
LlWZ4st0yBW/GzWDaERZOxg8OxeE8lSZ9IniNAPpxEjYY4I2xG9LHZWH3A67Lf78+FXMVFgb0y3c
fbe2v6Gp2vnTLOL4Hk3I0arIeDokrDF7PNHuiX71uNcrVZvBUhT2E5UprYWljHOHTJ+YFbDiNLOA
DqVpFzBR8z5moSvaZ27r6Js4H4cbJv39xgiz5gRNNt2mnbAX36gq7M8NmdarFBUpBmIF/JW1e0fV
7CHtGJ3hcXSK5sBuAEqY1gg6s9DtNx6hEtVGLnb91OTEKAnH1TaVobg4Xg4qQavL/F44ITFIbrSk
99gaKuy6ljN+yQd99ikke/cGPydA6niZCQkLI8dDWGSHfRBhLt7mXUkxHw/w3lXSIEC26yaQk4or
nyWxPxGgtAa+xip6cPv6B/SueTjo/dIkgeZyyJiijK4YAJ988hO59O8lPV7tgEg+fwkHlR5xdDRb
zAopW0tpj281wbgP9kRwNqhTixQxswUJbTbmTlQefSkFUfd+AW2evjQ6p/7xsmhugrlawC/q944Y
k8dpduKHwiCXLf/g2zUmybG8Ba67KqGBdJ3xDMwV2BniqMK7qGs8el+V4QvZj6+TNaHQp6nxKXJ5
DVz2QZovT7JjogCUVVibXoixPIScp4BAhIUPw9bejGD7TzO16q4riMfScExtcC9tsLORqV6K1gdP
WG07vS42DWDoXRpn1MtOjw8Fv4jfRiZlfiZujN4TtxU5FL6q5CM23QPJU9Z5IekcIXCrb5VezgfC
abjua4JZ4dNcCYPSbbkDaW7pd9raqQ3W0/LGJAB4l2C6PhlFW2w5QjpHU3nTeTABOk1NgWfFGgbS
n4ulubG7ZjgZ6VA8zqKUBHVVtrW307J/1LzussQ8mFmV/qA+/4QJ0LdzN2M0UckgtUmnr5K0e9YG
I79D9O5suhIKYqIs8dTKjFXLLVDgeJ30fN1GtBQSXAB3I3I3I6dweG/ZgynLF0+2+SZaeLC1yjyk
ffRIalkMhkWkG7Du5SYl5d3yURjislhsms4Z2eNaWk3PmJTiQB9n7+hUctkauT3uQeYaj3Y9dAHL
U7alFrCIFJPF1kbIr/xIdsMthx9926hUnclVWz6buZS4CYh/ijOUJaqOUb9RVTyjoiXFbrJzjjpR
x5qCEIW1MoG4T3CSqqhIs2i51zOeXkQK6cNCGfk9i5AgVfgKD0xMMYULYqS3UUcYVGgs1D4lqWoT
HqZNlGQNp2xgPw4hGjdZa7zR3oZuFeHqBt+8+PjFepDtKxHG5KJcJiSS23AxS0SBUc7VNsyUBxWZ
DeFtTCS45uYI7YCYKkWbVyvPCcb5+7Rzp49Rx0kDKZxIIhghW50JAYWQM+zoIhVf0Ju5NOQooDYR
X/+X1LV2hjVodzDzyntBfyeY80h/JrM1/9HNsn8FLC+fnEaVl6aJo+0sGn2X13K4HZfePaa67MDY
oF3dglLLWXTjZHhKpFmd3Lgz30wovgfTbCZilZry1uU4hyPbEvddZ2Ub1aNY7Qj4fYpEQVhWAST/
Dq0C2ivkeOfOysODHgMrH9MuCyrpsmTm0b3wuvTAoTrBYkr7FjaE63CeNqMABAxi2LCPl5Oe1/EO
enFxlxg5Z75ymWJcXVb3FYEPYb+LNiZnY8y6A0QPeriLUN+Kfsg2GGGWZ3M0jU0dpk4LKCDpI99p
uk9NNBlncpmm8zJVa1yxrafcb038aNmDeMIyZ0AjTmuwaQ1COI7K8ee6qTtQLOuUsquQRbMwNQd2
dPUWk8f3DP0L5y3iCLWdJhOOsyEXZkpDf7La/tIPMBxQYJqi77/ojb3Kl2ZEapn+hciQHB6jctrk
Mx64lV3UV/bATpTpbnq/VPEIztsciu0g7CaYTarHba2r5cPtR3sbZjNCR2xOjh+bkqZS25JuGMXz
sJ/0glIGc0sC7B5OHMJdvso8GJgIXMxVK2yVzmmItDpo7Db5fTD97/Px352PkeqgGPjfz8c3/z2+
9vcf+fOELH9D9sRShYwBSZMhOKX+qX7SYfla0uC4i15/FTr9lwSK6fCfzoAV0Mv4djW9I1fCMv9P
TsXYDP4yPl1PxQyEHcwukFCJFrrGlv8kjGnId8nTSNk3hVG7YmNAZARQJyYejs3QaTQuaY8sIbpf
GvpVeFeVM1twa+ka2tCl5658yqtG14pT19lmq7YaDjNJUF7IHb0ZzBFsqQNpvr7LYon1e0ebrJDT
Xa9nCSat2XA4HcA7svto13d5YZ9H2XTvWTRdIII44UYYGqEose1QO3se1MUmCrCdzU+au2DeWYgx
A5fhCXj2PuthuuwNQQf4XCqRW5uUVj6p46Tbdoe8cYfmAX959tQ2offa5YuJLpNNV/CQjWl9Y5ct
0QWMIr9opi0rXmK2l63C+reqfxwdF/QMXxv4kHvPPMN+bRwHo79XTV8TotAfFlSLu2qYcaO3cbv6
HgzF3m7GmkszWQMYsxT5MR3y+KvdWc0XozMxBIgq8d4rz33P1XznUtEmPgmf85E/wttxsM17wMb6
Acqy2AIjZ86H8px/x/Say5CWENb1edaDfoI55XMI9wqfozNLogxhJU/CGg9odooHOprdCw4rYmLb
edovgOkvXmfMJzbG1XOQcHCl86AlB6YIyQf3g3VJM9Av27EytPu4KN29smzmLpUSCPf78jleHI7g
7lA9sMU6m1FFOKek2xu30hqNzxqkALA1DPzuK0n6g1dzXC4cxzkiqVlwW1vzGCSDZFpulMOWMSTR
BVqoduYE7oCIXkUoDgjnr9pc1Ds3ybU9uYbLUeIEe8eQ4BzjTtRPiz6Hd4PWVOdKg3e7l4CX79Ww
2KMAMDbKfh1//vlXlN1yjG81ywDysCFU9Qok+gNITc7SVJ5Qb095FTi/M6vRmSKdFe6k++OENXAB
wBsK/f3fHYeyT/r5b1dUlFb/ckUFTjK8Z/Nfug50CvihP9ZUV/wG6RMN5ZXVbKB7+dN75f1m0Yxg
mXUQAiHLZvH7Q1Rqer+hF0FNpusm3u2Vc/7TCksXhHVxVQvaiGX+Ud9BrPqT/9IjYb2CjQG1xKL9
gFPfMH4R+pi2GbfuEkanUXDiQQsunMskooV7vCTzpaHeG/VvqTbhnGmknHxYOh7oq7E/tE4x7s1G
NHvcA3CTfrqMD7+/hZ9j5Szjl44Ib40Px06kG7ZBS+5XV5jqSLXMDEJoHdCo1b3HQfzeXUARoSUP
LRQDA9hFITW5TdqQZEr8Klo9dpuCgin8cJlaXDphuU27rWencD4vtRbdzXEz9SzYnXgtYhJliCQd
62XHYVxjlmfhiL/H9uF2WiDtXnMPwMiWQOoZ8hhGF0yJFEdIJ2s/xfMYcXTS4F4wOc+bRzfs6BJy
EsNugHHJOwFuFavBK92q1ntmdafZufXQSD4swh4+eRWp5KQvFSNaNYNW5TCl5HPj7IX2ZcJNGmVb
pxvYFJTiJKsosRtDI85PPYzHbAeWFH9rCtTwAn0J7FA0kbYSvsBF1fZtsrSnJkrFfhjM7j3R4/be
KywV2GlHbGh1qiu7e3bQED8QljLvnW7ob2AmjCeljVqQOAsrbo5L6K6R5nwuo3inQXuhhhlE9ahJ
71U3087XaKlWAfmi8ReM7bXj64M13Wq4ii4A7j2FX3jutlMyqnPkLE/6EOX37TygoaV/6+CetUW0
czNNfmtRHvleHXe+QpO9sDPrif2ou1n9OCaluSlCt3iwxsWBx2G2IrulrOnMT2mECkmBF7lflmZL
oWvsiF6anmddV+AAzPKo7Nqi61uUu9rp42wjWnvYdLQwVh+7OCgzrLfO4mm+yZiS4rmujvQhpo1o
IvvCVW9umHS2uxQ2zSlC6k00r+2eaHjnURCWev4FXkTH+JPCt5mQSW6yQaPd0iXLnVka6myOuvMR
ObG9k2HfbHHXAbshJneTz2PLXLhCv811l7ulwQvuExgav2Xc9oxpW7XpudP8hVX/UXfG6Q7MwHhj
Td2wzdF/Yj4iTrXXlpLBb2LygXoT0EbR4h9cDD9qk5hbGsgh4U+UKPNmaaT9xeKXbDSVs5e63sAQ
dBJvRkRQdpESRbeSNW9RVcjAVQw/ZC2Rp/V0MF7ZieHvhNhljsZoozyqJnMmXrt3ynnPDoyXzrG6
jsljUzgG7rkGaRnSuDnIIzKYfKwc2rOlOgxRUsv7o6dacePVVmVBztTz4+ggUfALkcdn9F/ljYon
rh6CAESe49oLG+NdPhtWuuYLyfdikpMNJHhqn0n1Lc9ezlwehkeT3Vp4R4EQeOHGYKzC04XYTPoR
541xT81t5njmYCw7dO2tPaoY+5j17ScvnpZvzriobTh18ugBevVpiNFjrIVW3bESTq/A7tzWh4gz
66iKllIEWdJm3oZdeZr9qmudr2XoeENgNS1g10oId7zDj4gMWlDt+QXt7dQXYx8XZ6RQqNe8eRyP
VWRXBEmyiBTgEt383qLl1/pjEhn3WA2ni92OguKyZHpHg7TL7wHR1HuAKTF0NUiCGnW5qMegpudx
Z7Mc3BSxR8D4EOYECPVlA3PN7KutQl5wCzCjOWsAHYmmXL15yerSczhC5YEYEknYF/+/zT3qbdvV
2zcuVns7GXH8kBhT9gndSPnsrm7AaB6KoKgnqvarWdDqsuw9jXCe08tjWokJtrUfUMIhH4RajeFQ
NXgPDXO1ITpXS2JUt3a7k6tTsV3M5jQXYnqN3Bh/6upoBKQLAweTI+oJrSUeA+ejfjVB9qsfMsZ9
sHOmsSV7rsIuGQo7vgjLMD5XY5E8OjNhP4eu7aIHKWUNY27us3xjoLP6WgFhKHwJ89Hat6tPM1wd
m3HjNeADhRpve7yy6OzEZMU+qc2YezIqcXBWq//TGjtejkE2oyYDx5anxdOucezuq615vETk6ctZ
sjbvUiJ4jm1mqG0z4TtlbVBHclrDL4zkBX9w07HO85BnuLDW/MjVh7YymL2roTVdva3ianN1ZmO1
vHa4X7GZUU+P9D1uetAv168NfEd8U1BN0PYz+ZCjcLZdbL+nJoatyZUo6xplvuBjrI8pxcKDZ8ak
9WDHZZSHMRejv3mvtPpM5DpLjpWfo9kN8erCqnJA3dmWBklVFFrg6mW9rWuZ3jFCdPaSwoEfWJRx
D0UFm+m0Woat1TxsGIMRFPGMAKzlj8TVta/pajluDVPdSKtBtNQhYX9FAzi+j6tNOTPJzW6LSu3X
cwn6JOzM3KUWqpiry1leHc8kuMXnjsgmghJdIqBNdzVQW6SVwyfuFkduB/SDMsBY6Zm7uUXFECjM
li922vfltlmt2PLqyp6vDu0IYlIIL3h1bvdXF7cbOxO1tLtaLK8+72G1fCer+ZsjHF9X/KbJdLzX
wDs8zrr9lKnQ2qdX97gpW4ymJfiT2+7qL8fyYdyHWYlNso+rr/NqRO8HLOl4tPm+oFHjVNfMtPxq
Wk3B78TIbjAc3tJoxy/prEZ3t+nEuWM54ylajfDR1RPPuQt/fE58Dc0lx8jeGHC9dvDsAoKbiMEG
gF6fUly9Dk12V1uTPlUYE9QdQo3VKrIyp1jv78jCnC/SFgmm2FEn0rIT9NKZvWqoa7rHyCNskUOR
dRtbFc6RikeMHHZbWAEmO6x1E+YUYMqFxAG7Uq6JvsbUl6rmm+s1NX2hRfNO2Oum9YBJDti2QO5B
F3Dppd9O7XJ0U1IQEWMO9hn7wCJRveaD4SttgQTvpOl4bgSqGeC7ZpRu2lLasOy8tP1spCTYXEhG
LOR+YNPHHFUtk69zD4Rbr8rtEwYldgKZkJV5yBquZ6DISw7ZWiXnryo33SelCIusGofUQcl0BbE4
Q18/Zsy7dys7T2/beM7UhqW9wK7sqpcWrt4jdmrnawOSdV/Z+Jv9DIbbOwpg7eRC6yn3iPkYkGmr
XhYq3sKWgcJz2CdFLR5AcsXEudeJdw++vP7hlbpMNkyN9WPtprm+KUES+505AItWeL/N/sYm6JZB
0L/Luv9TWbdS7X6qR/5btNXtW1J+/0tN9/tP/FHT2bS5gEdKzICIYk3Lo6z6o6pzSK9y8UxQn2Hm
wqfyn0WddH6TlusA5GLC6wIapYP25zCZtB8m0xb4Sdw9VH7OP2mb/dVKQU3nwLmGUbgCCynq7F88
B7MHA6QnVQYK8xbdujXf0sz96Wr8T9XZr2WjQ3PPsjAk4hEUlKJ/tTVAlsphRXrLAW6rny2ur80l
YBku6X82J/8fr7J+0J+6f0ynlEIzCUSo/NppXyv1vbf+rsz8mw+yNiB/egknqQgdHHmJYbk4+gUs
ZbN8+9efAufbL21MfC0c9SQr8Gr9gQj2y+Xqcg3Ixohq2tLK9r3CSTbBl4NF6Ey8tBVCGaFphmMh
H8KT2enDTnWm2jIJE3vsFdM+qdv2xYgXE8nW0qVB2zsXw4JjH3AmnM4e3PFdFbZ6YPZq3Amwe09s
DbCJHFDHz3PmkoecOulNZ4/Oxq3qrzjp4TO4HXwRMR6GtF1P7LgvNOqbICOC+BYp2AyhYqh8m5iH
G7sd0mOs586NThH+qhVMLf3YmuNbvdHsGw75FBgEt25jzcLOHxWDAuDQ5ySjZsN58IrlE0yqPIC2
ZDCcaN5taEGnMIG17mrNGJAEQ2vM6M4yM/pPqpzlZaJJi4LNybcVErGjLNawg0HIHSnObAuqFreu
nhXbFEwdNDM1PppOzy8hiebsLKA2q8U1YKTOnbgNQcscqtRjklYN8SVMx+nd64EnjIs5dBubkOQN
LhxeL1m+T6UdfolrnO8BYLXlkz3RnoZlIL63rdLyjdXJ/oeGvp2I+zTvXzwjceOdsvHLjtR7G2e9
wJZkUDtbBpEE/YpTmS2b03LYn5EYmD1HZEAzIVMQFAAdCAIAGw4bc6rdpZH83nds1tPcDx/poj7J
xfjuoap4VQajQDloyZceFvdRJ2I4Q8LfiD0C1u9LX7Ue2ajNckgbCuA0r/kS8Ab1L6RKSyAIvI9U
Odmp8KzuBaeis0Fh59wU9CZu62IKtyY+yv3ARs340EiPUWmOgdfW7Y5iQ99T5RFLh3c62nhg3beu
QmwMfdaNwLZK40BfgxcwFnvTNGm/R3yaHVIrHZ/gJw5PPaOwzdJ6HTcGtINLjsPF19HOnjBXAhrQ
qmGLulreux6XE+sQYTFFWxuBwdp5109emh5Twy6g0tFm9RWUBnK821A8UiVGlxnTxVNaYjf1wVhY
9+jr0n0cRfpeyDb8FqLhQOhhaOGdMXlVuMlixxnWEoB4nTCU93PcklUUzRhZlkie5rptkN874lEU
y3i04cE/hJqp7Tmxmg8OgPzzJK2XsGiWCxkjRDUra9QPQ9zYxrFpe87xg2KWyRwh/NbDrKC9MaHA
NLUBZfAcuz8kUvUfWkR8XwfP4aZFnfQt9nSxjYZGwpAByLrVOqSdId13rkfI7DjAzvqRExSabrpR
5VvsS/pBdGI+kDBgnFG/yWcdssA2nF0Gcph7xN4lJW1vUS9/cY1wpEK14oteNPphZKhpB3Ig5j1x
ktH0C/jH7yJDuAEhvbgbTDW9teArb8sh8u6pYc1nEqpnmGmdq21VQ7bQZBBoY47Zgp62dR9QP5Zv
GM6mSzuj6FZp3N+prrHPQjnzLVIK6yYDI47I2AKsOvf2U011FcDgXgC1aKAKLR2gsN+glQGyZoT9
pUWtWPpAXTLSGrDtBwnKEVphk/4f7J3Jbtzalm1/5SH7TJCb9QOyEyUjVEshyXaHkCvW5GZdfP0b
jHMyYYUCCvi1s3EN3ANbFMnNXaw15xy/jchqskWYFuFTSYfkpzlZtad1TEIJcZxbhoa5Gkid2kgc
IdumQB6/qmVUr1hVOCOoRnmV9hZHubAow8MkMrbRARCRjI8mtIjtpsEj7Hza89sGB0Hc2n5MxvKK
MiFSWdOPymVswUJn6xu7O4cdw4attLUimJ144NotNjhLCzqmc0kuTMjqyy2dMeGQjbthl9CsyTCp
dsjOU26jdMYNO1NlbfuzDUKoqbvsyJajwlVMA9mQuInytCq/0xhumMa65IG0eWcbxuq4xI5Xfosi
d4IsYNseMRbdLzpC00YAe7gSKLi3fQFMCvdHLHEuFdp3KjdkBqZu5P+ukcK/jDVhI9Skk/3xr4vc
MlExYa4bh4BU38m0+7seTv1d7YzNunOSYlwzho/RT87K0AJC8I6XjCZJ5h1BeMAcRuHWCz1t1O9J
0tSvNiykVWeit1kYla6sj1GquWRTL+pAPBr54H+NjbB46aIs2x4DY4GxQJ6eNJWy76yGKLGSqUOb
7K2ifaNQ3uxwZjsJ1QEgw46fqB5nTOCZY9Xduo3K4zvmglawtW+shKM96t3AXYxaMXiF4nIwdaSm
7ziT0o1XnS7bo7saEvQbFsQzI54mj2xefmF1IM7Qhf31pFHG+tLAOX+IDJqCCzmHdZrSIbCwn4NI
J9lyWVrf/n4gpHMBrrhbHiM8ZWRhD1MGXr2j0x8scOfs2lQPf7oafztJY5RjlWVe+eiZtoFV1ytK
cpxzS19xMLSY1U6XSvLSu9T/coKEn+YgxrU5B/g6nG23QeKSDjovdrVLzeho/e4tW1nrGlF/hVtz
GPEREujVaGCiwipD+MC056CZ7CdG9NJWDWQkhpr/AgDR7kSt1oc6gSDEQArurVAJ7pq4dSHmZIQy
G7W7jSqZbx2EW18aNqQNoW3Cv04hZ4/LOsvdrfCV4Z68Q/IsFbX71eW+8pzZ0qd22MTaylGsf99T
Aif196jyyw6G3m/Uo2ufrtohQGlwT4Fk3MfogdeKOURf87Z2Hlz8vngBW/NVb0fjtasU4zU25XjL
SmVtwjJUVmMUKStFGqGHRa64wTxbPWKqydcCZ9WaPLbh9vjUG8hPq6J2nDsxRw/lecHCV8dXZlVo
i7KgcZi3lLAKBuJmMAv1yi7DfE1URLPLxgbUJOFYy6FSDT5i2x33Lbj7OwypwQ6rLTiN41ieHA1z
g2IgdOe8cTVhJ7i169xfZ6kdkBxDvWtBWGxyp5ZxtrPGwfrignndNsRImkQEsRhyOub1T+V0k9Sw
TjSqN9QfUejTZk1CpkBNewyV6HuVjMMtk8K4E9LP7+xqmlao/QmeGYlYflE5xZuwfxDxTQhENraG
3zxFaEdemh3fEQnE2V8Xyd5oM/Mqxktwr9m9svYrOdyVds3SbYd0iGyMMTr1/MxOVnS2feDSWkhg
B4WEnVtR9Fv4Ri1v+ibNsSvbeXFoiyHftEw47IFym3aEIRowDYCCKmyOywBb/83Ya3Jf+la/0YWG
x7RMcuXwT0Y9dTl2zAY61bRj2lCPEbSNKYFp1RGyLKcrsR3LOVJXy9OX2cW6zuTEttqNtO9qYJD8
DJAPlWJPViok1RbRIPHfilEjeq35MCNKiPtp6KeHKrHtvdUb49ppxgrZn+gwmo+dLCnlWtQImq5g
psPrNj2o1sA3r+gptBKf/3MwlDKAe0Rx/7ptFPRp/NX7WKeuQ95c6XvAtYxthGt7R4HG2vYldgfu
6M4OB7GESBbeEhFMTm0bZU9iSEDGOHG+nmSobBuzaCpcFKP4BirdiVkbyifURiNVyki5CvzuvqXn
tSCfCFhPrPxyCKbfaEb+haxwjTit0b/mNpIVfgpmTjMATOo4Vb8u0kBsfT/qMLj6zRVZWlWL9lS1
1+wQw72cTCS/IQQ7iS8oqa3sh50rP+rJvBsQC2zE0Gfzvq3cUT+DlDVFh74At145SuAxW215EN1S
Uw04Qj59ChhOX5QcKSS6gYJyO8iildPP8ma9wr/uNMouNyUZiLbkfqnVGuyqhGUwY+c3g/RvJI4w
wr8hAVpRCnOp0LsW5UAcfgtaKIWEcqT4/dqhWw/OVDxJAA6I8wMVqVYmwqswtuR9DtLqixJAP2RV
z6ieyfaH7GzrydYqqkWpI5Nd243TXsCcItM2bD2wO/TSiqA07g2nmu7jwKqeJBK9dZe1NjiRocpW
1mRZa6RVCK6rMNyC3ow3XZlwJFfTaE9vDueF1pDAXk3ZlYaS1aORZrrYpopAh17ntEOSXNX5d7b3
2le4Dc6N5raNuqyEWTx0ZYxyRMBrxP+CdRTnvbuFBwRp0mn5FLMMqEpCYXpGF/EW4SWa343QKHsQ
aNN4Z2hN/JCbkFXg91ZfrYr9FZ20UNyOjtvgQAntPV7s/JXIkZmYg2b8RZ1XSEvLJCkDTugNed5e
hZFj3IT48V/pPpkeYrx+j0K9u+qVMfnRGDFB7CHmSTQfjX/f2TL7mdXonTtQp291HReUnukc7jV0
D9dVQ9acpXDAJqwsNzjr1ogvRqUxnvXcztaJj4d2ztMLbwtl/AVq3vkiCjtfq+7kLIMgnTZmncKc
Ao9IIzGcWApJYG8XLTlqK2usmMniNPZi2aVwGWyV18tqux85VUA+1SfkKLg/ajmtKLUelDQikRCJ
UcAsv6BwQ+qIi4010eRrpcf6KrHSPlqohl3S8mFnvC1cKzsUSVZcN1MqdlXls5UiwHn0AyrYiXRa
xdPrXsk8jkuW8guMDumCPbJTDUv4C8ieHP1+6wANxwEklMh/TnWluWZRTO/ZKsZvg6YXz3GZlF9k
Kwd7KxUqvYvIx/pIF24ONSOIECyY0uQPhq71+bIuouFbUllEqLYgmfedaH8FvdPjyna0a6IG8iud
ne2PXOLhB29TrywluZ2Kjv5drSvptklwmvW8qmv87ugfKek2t4ZwgtuYzdACFHRc48g1y5sqsPxl
XSGq5fv/iXiVZgRrGjmS1KYXut9Me6LY2vsETcLKCNLwZahqnYUL6ZCWZ/5DTfbHd12R3wxCKr4Z
4/A0tSRAb2yLqjK2ZW0blxMzu1T0JZ9a+oSYjXZ+GJbVo6mmdbb0rXpjha1KRx++pMmIpzNSGNsQ
ida1SMilXIDuQZlDnIBHpGHwHZUB6GpmQhoICu3oYLAPHHVYTwI3++aTkb2SgftqDEZ/pUpNbPkp
IO6GsnkyIuOnDaD1riua8Xsw+d2mS+hu8dzG+MZ1p37bVYjnXQSzW9rxQ0V9hYdC2sWr3YXGIeoK
esttxAdbuTQzcvZUY2i5G1Mxt40einvOIC9MyMndICdrX5YWXue+sdYyzf23YnbCpVXveApBG7cW
MQOU4RVOMaJid4uCAotY1+ePOT1kdrjKQ5Zlza5xxuzBjxTr3i5VsI6xJW61sNN/awES6iIGEFi1
UbD3Ufbf5SYc7NRMzCeIkG5Oms6EeeNrnNNADhNcYEy3607qNOmaQSXWprWQpKNdKpqk2I50dZ4a
ZlzE6LSNXLdTt1XaHoKWQMLBVi1yL4pxi8fzG0gZ24uDkBWLjeCeiVTxMt3trtnK2fuebPfbOigT
9r9F/rttIDet0kZ+18sYfI3TtCVHgDJMvhdqHKtYvlr/CidyvKJagjEwqMWhFcowLhUCjd1bODmB
WBZ5WRLQC1bO3JT5MHE0Cyv3Nh+r9JBnbr7IzNHdhlGNqI8S1sES9a9hABKlot4ihF8HbDz1P8AQ
ZnszhfnNpopDUtmNSIGTeJdFrjbbODw4yPGe799EO269ZAF7Y8PHP8KuMF1R7vhRwwdZofQAfRez
vkJx9trBerM5guDZvzYr9YE91EzbpUyktI72w3DT/sooTH1tlcR1I1Gp7gJf8zpX8X+Hlm7eo4IU
D/Xg/i4HQ3kJ+PSeBUk34cqsixIiSzX4K/wwc3awWWxVd2gRJJT5CrEjeZQ5FYDPC6Efq6DCVW1o
woQ4aY6wT2qtFu3nvFMczP/GHP+iUIyLZMGYLLecx7O/iuWiCg57RLXJ8gN/QUlqtm69q+wO5sA+
ya68sQhMGqf8EWW4f9NApqvPb+xDwZ1LaULH424K5CmnSiW1tiTlR40bC53gMMQGS0bcaTdqg6nk
80u9j1j7565IE8QmhpyUK548Qy0x1THVuVRe5e11kpKDY1UxW04G76IMhmyLqHz82yI59wfHUtOp
w6HTOr2oGfnIXEnp9Qi1MRfC4A+romTHmdS4cH8fRF/zpQgBR2VpqBaS2/dvLWHyn6RUKi8byctf
pNi8mdyceJcIKpqkeZb3coSdmaRTeNOmeJI+f77zqHinh5uvr5OUTtri3KM5GTVjYMhQTYLaczJA
TGy6ZoFo//z5Rd6HQv3zEnXBwDTVuVdki/c3OWgsF40rKq9pKN3afcguIrB1/zYV6uRNI1adrsUI
UlRskj+/9LnxowvLFDPAytVOI/pc0xi0QOjVXCQZ19hmsSXEcyHYVlQChPWAHdgYQov9/LLnPn3y
ANmb82bpDNP6+vNj1GsXqnjEZe0ShoWWdc+YVyYvsBi1rs34/fxy5z5InTkGYNWsVj9NpguqUtVQ
R3M5rMyHUpRbDv9oMLC6XZhltFkgeTpgEGMKgxM4E81pbpk7Tf++S2tq+x/1cWyOfvsTV82wUMim
INPdUreWM6lvoT8Xk3pK8Z/f7rlBSxK/ZVuGTrrFh4/G1pupD1Sc9HZgPJjIZG5kwBT7+VXOPVRe
4dy+IsYFff/7d2gA2GiNjKnnOAuQEEYrwh0HfHGxvPD+zt2QMUdwGrD4aDHOv8ofXbkE6CTyRqIB
ejitK9EX34CoXYg4vXSNk9uJTHTXLNSVp4kGjkC1NZzs4fMndnZwMP7QBTIUTfvD4HBjp68EhHjJ
3vUmaFWxF1gUoAb00ZdQYYYBej3Ho9NmQdqg7hwfYMDnv8THT48wVeAPoJRUl9LFyYxmkAmgz0GN
XkC8DDr/xlpi/imvUyUGZC3dfPX59T4+V64HTMJlHyU0+/TbKzlWOaPUiaohRPHKsMYHNIP2ha3E
x7Go00NHM01pV+j4jd8PECKIGlKy09LDVoWeU8IdLmR3bcf0Mj6/nTNX4iYc00b/YuqGfTJM3DqK
pnF0Co+pDaKpUl/BWzjIKn75/DpnXpNmY6/ReFfMXEdGxh9D3pJZoruVXXhTpK6r9E1x0mWc5MsI
9tbnV/oorHZQcf9xqZM1lhqV5WcIbry2cync50awyHr7n2z9dl12+fQ84oLcomj3q1VpkLapYkn5
CppSWTeTaNYx3d8t6bI1DTqdAnhmTMnedGKJOBmMR9CH041PGtajUeY6HkW6RZyrmnUqgD3s7Q7U
Ul+0VLDH1iIzhorjooecfeFGMRudzs2s4PT1kNETw2yeLnaYOhXdzVueaR02r26Wq7da5zyOlhW9
ZVOLAS2FEF+l/teKtJ2NDfeBnrW1syzMsCadWa2UyVK0z5nPwaixQnQ52aPsHdCNFJZgnpfrOump
N0b4w/0q1pHd9gWCpw67rxIr7XIwCoOUjalfNY0jllwnXlHCs68TAy1DnKBNAt4drtygX052MKwA
L6QuT0ugDHOnWv1uo9W6sGidGWsEf2goOFiz2PLPm4Q/xpqfdSW7j5HnEmN37jRX3/HWB+DxFapX
CCS99/mQ+7jh0fU5AtvE7DDHYZ58rmUBaKiXWeG5ToMYNioAFqKZurZ02Wx9J2iuQ0qvB0TNwYUE
zjOfL7s5dTZROPbHM0cVjJ0StlbuUeYav3T4Hr+V9HsOpmbFv/76JhF4MBtR6+B/p1tH+qKcN8c2
97KuoiuCoQJY2mwuJnWp2pEkAquppsGO6UlQtP/84mfuc85eJnn7aNw79XHYxPpTdspzUueIlCoB
KAdDgNQjHv8FDP8Y/m/wCyNUOgZF/s6Y8eGjIryW78lGYWS7ZD2/HzzUgOoAv3XqCcd5HUc4sALc
JV+Rrv/1MGW7gWAKYRSnD/XU/CcxF7RB16boCtp+hfPDQyR51/emtaHw9PNvH6Chkj3L/gZbDXKO
kyEaRKnMjbTktsgt9RQ55gU9RHo6daon9V+vyVyMrQ1bA5OG9unyVaINCS1SZbxJMQ6hrryWk/Mz
HvRD0FsX9iDzt/x+f8qlOJZa3Bpz/mk6NfkL0ZgrCDF0ma51aqVuASrTTjso1Xm3p0x5aTd6/oou
W1Esf3x0p8sLHj+nmK9Yat2e0KW3glAqvYKc0YYWGOBWXEiG/jj2DZWN92wUdVk6T5dos+bc0fh2
4iltux/TzjOMhDAL9cJlPm5s5stwNCR5m93HaUGBSLAhivjRHnkiykGx0fPKgRXx83H4carkKgQQ
4UzCa8u+8f3nNShiIDFCS7xKp6JFpWeZxu1vO7ce4rKhoQ6kChLThVlydgl/GCXzxEF2u+kyW55c
lfyAxuXYl3iuiQYaYjtluFwmEHxduvQTaa4LEqhhTCqFQWwujhkyUPFybJuhDHYpfeQNsRqHaTTL
R7dNklUgJZuDeVtQFsK8QhZnPbuitzygeOaF3/7si5nzeWgGOi5a/vePDElCmNLZSD2q0/k6HsH6
KgN1zs9fzNlRNruRXQ3H3octZ2aULCNBkXp5YyMcLjpPTUjIsptLu5ZzrwL0CapKyyJ76ORVwKHU
c1nmTESD1BGy+CEmJnXYfH43H7cAc3kFVaLAVk2x48MzU8UQtEqCeKjGamazTA0mjMO6Tr93MWLk
zy937uFxS2QbEZGt4iF//4qIxrMwO/CJjon/c352VWQ9ZJX/+vllzn08s18QhDv1G0jp7y8z1ITr
TAUfTxqZzn0yarTYfPMnzZZiUwWm86NPZbyjWlhfWKrOzXlHuzuFozOHHkqnKhEIXUKorbhrcuVt
iqGnxi8k8T3xIV642rkBz7EHpLzByfJDkSzlHm3wD4knA5lsM8vEsyliZfX5wzzJqp/LVJzBeZiC
5Qg3/+mB323JzjQpuXtO26svUagWG1J70KNBZk3pzdn9c6w5xbItmu6uHPPk1kxtfRs6aDqnUcKw
Dsix0Eofv1rvoMdo2/jS6VY7++RtTth8mcBCTjc+lV+rZp9lrDaDQZugKd+0xsWXrTv1LrKdV1KE
5NImpuUa4EX0kvQdUE63+Bai6CAZqYF5lRk7qkjuwgI9j1uM+/j8QZ751uhpswW1bZ3i4umCmNr8
DuDHC6/Pp59y0pqNKhFT+in6lfHt82udeRzaUWNszoVadt3vvwChYX3E4c7W3td+qhQcVpmpvkFt
zT0bVN2aUnlzYYdx5qPTNDp27GhYsT6U9bsqHYcKJLzXx+aXMAqUpTCjlD4GQXi6GMvnsurLFWqM
zvv7e9U0qphUpNggns6UBsEAUeXUhcdZ7bYkFYqqdPpANZ4QtCR4Iasv+Pt9GxecywB4k12mspOn
a9FtrA34tooakL6pdagScr156Elm9TKLg/Tnd3hm2uR67KEAjFCvPX6hfxzUMr8ywqjg0Q5dQOfC
qIgWLYtypaOI/f+5FJRi3bHYMDqni6iEZNZkOUc0zS3ye7yI06KyG+sqajXtwvR1boxCXmB4Eng3
14PfP8UOSVw+URnw6qw9tGHxyzTLA9EF1SIKygcHFMHfrz5MEKoQJg53dognr00b6LWJesq9aQZC
q3b/WLXVSlIHuHChMxMzJXXV1MGiGNg45vf5x/uSU48CzOcImAbmazCAUZ/Kw4UhofMzTjb0765x
cv5yFWLrDINrIOjXFhib5L42a/NRtOAV/LSveYpqvzD7Sq7mEOfnoq+wf5n0alucTRT/WmVd5RGd
XoM4H0XXtHXvjKkX6U21J4oqfBAuyXf5CLPbl2q+zYjOJ7LcGZfIYP1daDo0KdQB7LpWodXF7KU9
Ti5QbjXX6mRTZHW1VTsyTDhADcEdfiZ2h0VEJiB22bsQQtCWDJQRsjkSzU4Ps5tOqToPVMaBtNZ6
yRNONhm1InCrCAU9xIlkhvSTXPttaCIWTvrrwtDho5O2fGFfdG5sGppta4wTnT7Fydi0yprUJYux
iUz4rRyaN7Kk7wxd2ehZsfYVTLwXXueZt8mem80e5XsaQifXM8MxBwI65h6O1rnmdNuLZNc3+YXN
68e2mkGtlMYWtUzKdO7JZYwhCUm/ccmlU5MHCSIdzaDzo0yeaULfIEhZtqb4FlT5hSPTaarlvIXg
ulRpeaIcrk83ZK7MShzCJjWRYpy+hITTkbhrKA8YXdR0jWaGM05pZv4aEE+5SslsoLmdM5GXotvB
qyDusFd2utoqG60x8qWPMJQBJ7f0O+lgu/F3U8On2xP5u0zsKVi5jQa6FzP5ipT6J5EY9dKZTJLp
mtgAOkHG4zrm91mRqfsLz4d2T8wlHs+hLzc4uvjvJBAvw7qJ17Zii5dSNy+9inNzukXwEKANygz6
HLH05xwRqbWZ5QkRgWrzNtLEXoy9uk20prswss7NRX9c53Rj1MmO9Ee3zz3HnA2F1BugnYTrz4fv
ua2NpducVgX9NusUb6OWQhalUeUeTSdI5Ga+4DD+WiQY08N6vGA6O3uxGQ/Nxhd32+khwqqYjPKU
b0UJLTI2imnbGXKDAhQtdXOJA3duIrAo+7NaYNn7sPlNgYRYMSoqr4qrB1HbgB398bVIq19NhGYh
tC48Se3cuJh73hxgkRDYp32aqZYpz5d9WjykIS4voe2dqep3glo8nAU4CIYsmyUwIP0xUv3QGwNM
DUERkYgXOMnGLYzx2cYShD3DD4zpwnA6++sxIVJGon7rnk6M0JFrJQnZ5vSl/KW7wUsouqdUR0fy
+Yg6ex3b4aTI8Xe2zL3/POpOGQnttzKPk6ikmtO85aPSr4q2urCQntu2UpxCtKHOf9gn36Heuzg4
0F56DZ6RsEbi2ucPVWHil9buCA07ZKl7oVBxbgD/ccnTDWs8GSkaPTXziNPZkmbwyzVSxO3Wviq6
C2cO/dz45URKk4ztI2fhk6NwM3v+p8HOmGbE+K0J5e8+cgkiBZawpHwbLBWpRGTlqPk6KmevgaLN
yswK0Z/b1a+EW4WvfunUXitwLOBqw2cUNtUTYbfFyslhWJND5WwGu3deHJNZk9zfGsGUUg8kwsyl
zUL8VnuBnaVwVoNUv8VFe4sUR64xwf+KnK5fZKMerSEYiyeJ6JrFXpgXRtO5p+DOTl1KHIzb0wZs
msqaiFrJzk9Ou6mZtEWjGq+mNK+omZJFPPYXLnjuFc/OLIQyNsXW08cuY4hcYGMyLypdIjRlW8kN
6bbOSodCBOp31qR//sEctRMnG0IUM4Ib5HPhmHnypgOg53RJ08yzssldhn1rPRmh1i1zfTSvwiJN
XyRML/I7UU4e7QJOCDQ5a6dm3SDp2yo96ccXHsOZ585mY7ZAuxgDPxx5XWt0SA7VUy8hOX8dVqN1
k4dsG8e4qF9jYBakR4XfLzyIM0VMVAlUfeZZmwht8X7qIJp/kuC/mTomHymrHhgbBKn6pvZBUpDO
pS8YKSgnzXTtEhwE9blOcF4Y2urzX0Q/M4fNvnDkGGSN02g7+UVUpBFW1kQZvuVYpzUy+xoiPZ0e
0Fbn5hVPxt41MWpkLFaQilKKyJoCdhmERtjd93qvbsbRV7+EBhtv0UzqF7bF+TbsGVI4pggRHlxz
iyT/F8FzC6bsbm1YcbhGK2ysKiWf8XClvR7C1l45wZUoEv0p0fPhjs8WExr46ek1dFp3n6r2V7Ud
kwsH83P3TwcMD7o9d+hPC0eU2+K0bnTuP02GpxBZmjdYQ/QaaUq4+fxZn7sUwmu0BrjRWTbmXdAf
Jy6aTmVJ2E3mueQYrmTpzG6+QSbQG9Pg9fNrHd/b6Zc2V391Tq8sg6fH/1yx0hbUCYeDzvTJTKRh
jNlrMrStL4tuldupdqUVqn/fDKK/FUIJHkSjuEvwUXIrc7X6Z1f/vzmnF1L5+MpnMur/RAl8iG+4
LbAK/J/lW1WkUU4FjZA+sv52P//rP/79p//mONgmkQxUONFMcTpiP850/t/pfMZ/0k6gFgKpE2kH
TZ//CXLQLVJSUZWxtKo6HV+Lf/Xf+af6f/JXKdawHTbJciAl9S+oAKwYDN8/RxwKPUYbbRkWcmwP
9lwM+GN428lQZkCeY4wVM9RIgzpvrxBzw5gRdJlhzHUS5Toiw9Da+QL54i4XuessgZq3+ZKGC0wS
fRqyZF2YGFY8Bb8/hRb8UZmKjQMoWkap/Hr0wdLJAoAR3UFj1xgt2LZRxOXXVAIO+Qcx28fpDOma
4SSsNM61G/rFV0Jy5FepTjS7CViG+9HnmnONkcR4y4mtus3cTKHUkAMcWrSFcORWQJau0E0o8z/R
fWA+SQwfTpSN+9JSjSBkU87EuqYGA8Ok7r5kkTY8YivQdzNoCRgOzgfEziJPin2BQc/ZW64NW89R
wTXBlgsW2gxo0wgkipYSG8H9mA7Q6ZJ25sBId2b+CBFUnsp+9wDh1nyzZ9BNUSitp3eh/jz1DmZb
faa46SqUMSsDgRYI8JOLI+IutmaMG6RZSX4s4J56KxFr/IwryjGLIy47Yvv6VfdLFeyYPmPdEF5C
qZ2RkWPAv0MVwy9ganB+6LdxNVUPBKy7GZXZ6haoYov0i0fS0bmmk+jyaxoTEUFWoAnIkIK8Dq4p
yq7y0A5v9USJr53OB1TUR8NNjINrRwJasssjMuwXaDt5ntgDAMcQAgCKjHHNf/nnhRI7k1QrIprd
F0GsBwRLHFP3vNK6/gIRAApdf6RHD4mA3qbW8NIelExwCwWsxYixhN9w4dTIbZZm2vJcsJzxO4ZE
JfiUgAzFRF1qB8gSoLp2nkyyUH2t8AfrG0jmSrHo+ul36M+gTbXL3ReUf4/NVJubkVOrAV0LrNok
6vjB7kjJXxyhQDCsxSGnrveVoLh51GYM9GQgCWAzEqoPIMcX/GnjpwbmNQ+iZkbIhlbP/7ebjtEg
qpo3i4EYSJM749+oZbTGTWrb4NBkUDP4FDHzOzvBp2f3svlJ94c4a7WR2i0xC3yEtjvwggvJcrFw
yH23QKrCUdrn8czMScAsZMTTmow3ImTd60LSiaNw5+s7hfRdYJW9zu8dTS1UpGymlOmgiCDy9Rkj
xtdakM74ToJ1Ps24q24eJ6M7yK/t/Io49cL0MVv51dFqflgzQ++QqsInnUFeRMu5a2logAwlvKPj
EI4UWEkjztGrYv7Yj5hDHyfjY6+3PJKjm3+gcHmfTaK4MsJ45s7RP3yh2c+Da4B16UtJsj/8HBsY
U5rPfud/GJUzpciKRh7eEbJdIiLdRVpUfp3sGbtoSgy2kC/BjvUFnDwgh8pC1jGsiLgMMnwsM5Xy
iIybCO7bpqFJzv+RjmerkbGLajRaixKLBN+DqjLAlBmsCqCH50OhXDt0AmTUqE7MICgh9N0R3dQj
p7qeSotXyHafn1BISNCLFB+Cs2xtUrru47IL7JVCSZL5lPPNith327PwXGzUNHavzXJQVnofKhVO
/IT71el39JuphmC0JtOZL0xUhEQsJuD0j5ko+vARM728CTBKr6MRZye5WyCt2AvvnDwBZkjOIT/H
sGg9JQncq7gpxEGd2cpYWWHDjpkxPEroV9GC2Lfya6LC/sPQHWyJEBMHW2fMW0na+xsyAKvpqXZR
dntDyxSpT9ww1kFGFFYXXhQxXtrBV0H17oPCNoe1nmfQuzI/jrZHVnJrCHxEXc9bSmfYXo2Bu1pT
7mBM+fQI4aZaE6+1qiEpqpybo+WQa9qhbBF2xObYA0eqMhLAMvLrko1GZsW6yBmlPSdJa3HkREWF
qx2yTOP3iTMJD69z55Fja/hl90Zc8eNF4Nc/gwT5UhSajG76Pgdyrt2XKgKPeGVwlvJaZEnl5jjm
4S3zj9SGe16Kch7/LXWq2yM3lILrzHk7gk+7Xisb/JImHHqgJMxvR354GurzeHTHmYtZQo9UANH4
/05pWHYAckkbgh1REAS57mKnLhUYZUZPnKymaPcG/Jk18kE3XrY9j5dch83xi8s6x3ghPHfADl6a
Vbg5zqxFEVKY7ImifNEIS8tfsLmOyatJXj/BX8Y8S2mIgrdGCHsLZw+ksrbMHjTUMksnyH/m4eDu
KpwRDH7E7SzO/gzZOsJL+2kGYabsH1qyfVC3LYYwzLXwTozh6DH96BncvaBlC7FA/FVooEsn9yrL
6wYqhO0PeETryE0fpjj9BWQ9tRGdNErwcsS05jjjeUXEXEAJbAfmWr7JahUyxZBa15PIudTLyvpZ
5NkLxMNq7/p0w/vF6PQD+xC9OiBZ3xXuvBDVVp4eYE/IK9YY517L8Zby7Xb6Bi8VOFdNa26R4BRX
dZsGy84JwufILtErjbn/rQSGogj4yDVs6WWFD0q1Y76BRZuRS9hjphh3ddhKIGVulfn3amgUS9fF
mQogAjlKuVEs272XRrdAv/roC7jnr6OVEgtM2ENm+TtNKzJmVRLOdc7Zq4m6s1hJVWYrzt9Tvpzd
BDhgSyNeykJknkZKLDkPhnSWipHomyQXmB3taNqoLQB5E4hLslTsHvqeyGU4bkaLs7rnshpTgK9b
GCPCDt2rRjemO2do7H0Nz/XBjgaEzYQxEh3Ua88GFe4bRbXyu2hKnL0tfGJdNYNNSegU6wDVbbhQ
MSAt4sRur6qhU29stOT6oiYo4S01ivh5tLNnohPL9JrsGOOhTNDJwLDrHehAlbtxOr0D1FGRP+MQ
XFP3LnEfDLJ1adrRyqnGajMqsevR1OlW49Bka+KjCD8yiP8gbrKOb5wqhF7N87J+xo2Tb/BC+Kzj
SJmDqH+mTi83SWRX2DD6b50/gKKO7e9BOYyPoTnmJCuXYqPPMmDRmNVDrfJYLTe31uaQDT/iVhwI
svAXWl/XN04UTg8ZSiMSNdpsU4yKsfXdzr6WbmSsg7I+lG6rwF2z2Bmt66wsbprJZ4pKgBWawJvX
AfuGfQtJdS/qSvFMjHG7xG2N60Kf1CUPLV93SWk+DRa+ZTJLnbXiknsUM2ORhp8l90YZr6hq7ZUp
0e5YBEa2fF2+QeZs7dJKHx+CArhOrueeUOiFOfMKoY8EtA6B23omGb8LYlGVr7U/gA+SlXszxeYD
Rn+xavJcfUyq2LmGtd48CwKLAM9IrDmKg4ph0bN3/d50CLRWPmlM+2bAVh9HTfElZvvO9q7NiNmP
M5EcROU7nt3rCiSjUl2y8tqrxDE2rW2OmxiX8q7/f+ydR3PdSJa2/8vsUQEk/GI21xt6I5HaICgH
bxI2kb/+e0B1zyeRNVLUrDu6q5rRJRbuBRKZ57znNWiTXoy8fFKGxOHU8otyPbZttzN8lg3x5ZO5
gAXDHnF4snaDXK7Z/OMN9qAcRHHSH8fK/dokQDyitzBNbsxi2a2s45y19gt+ZMRBRXWnnpxabKmu
WyrB1Kw2c27m2x474gdyQK0rdv4lfqgmmstIhX8wO2XvS+LCN52YmTpOhTVdJANmTKvGHsj5YyMJ
Wu5d75p345QXaKzdop2XLAetsjv0ajBSrax0ioOvuzH+yuYf75JMyA0WHM0mMsaqwWqClE5SQu1o
D7fbYGOClcQYcpg+GHknyDf3iCZfMQFPNm3T04Ekcut7bX0J9yXdMC+dPjQgb0ftzZC1mYXuUAPp
7ZCg8Q0zP915ojAfp1gFLHEGiI5xSt2l8GMjRRr6hQl5vCRuXyVj3300knA4EwWJS03VrTm8ovsS
G9WncOpwAx7oXfpTLuWcfkRvOJikOXphfzJwxhTDgV0r3EGSGeS0zSyDyimmcYuuI6yOqWYxbEcQ
n9bBcyQLsrejDJUvAVPTTEgOjre47+7x2awZfonCMUyC0gxzwizNNQf7OUhKTl0xYI65DrBfgio/
RW55lmbL/5/XlFwb0y3JdR1bQdgq7q8hoB8kDCpZrLBX3uhwNqWyKeaTaWl1N4vJgkIZgiLje32T
YFTQ/AGCfIvv0zoj2gighkA9p41e/vlPrfOQREXaEJJDUnlIGG1Z17b6qB09dE/OjF34zkECjo11
5Rao2Kecw/cnyOHmR5f+M1H6HVzEJ4C44fA/EDj4FG+wqSnx0NWLPj64qOzjVVR1cboZQitCbm10
5CD1cdTsUztN4jPmaLraNrhkX8VVD6/QJMnTqXOqyt9/qr+5LXA8bFjHqCvfz1dI84nqJHPw4zDI
p5OK038LIZ+a9DWqtCfXqNwMpaY4Msa4ef791d9xyrgZC8Vk+YsS/J3+sJr9HG2X5p7MJMEfMkvO
2LB2MigzHkgyuwZVNKa+D7kfGUdrKb+hZTvZeXRkI66RE+E1hti5j5NDv3TQjYyr7Ptr1vpULTm1
f/jAC1b7KwKzREa6C3MLWZP1dh41hnGK61sA7TMaMYFC8IZdYOLlhBG2pIRJaLKYCXmqky+lk893
sgerIOSKjOxatXdlJf/AMXmH9zNnpQZyiGZwfLDdt+iy4UpDEx+cMJk0KBs9w1N3r/nnHRBPh8HX
0v5OQnRfGUKTmzfSX1RTTQo8dA1q965rlh6MO/v7W/UaUfnrrQJAc2BeegFsMOirv75x/mg2CFZl
cmi8mAo1rum9hlVI1LuP/WRKjNd9kxSBc5zrgh1D2XWXn0ZHjHeDM2ITlowTScnmTLfsvNbFVk8b
a6Q0UcwzKd/TuKPmjuqlhl+wnio0ebONMgItyf1WDZdk6vVffzSlaTmpu0EvKEA1N+ouiVKSuccM
J6OljsMAFscjjBECzMLQ+tAB/f52iLczEJ4T2gVkY+AGziJ6//V2JJYh03n0DaysXfZAUWPgfgqG
pdV5DRZn4w8vZhGMxn0lNOCJKhM+1pwO+l6FHncrti26E1djOZkVDj9ys/i78hFxbF/hIVs0y8NG
Aa4uhomcrUNNpFeJnx+p49t4xHJUzyVXdwUpZhsvn0dWCA3B19cv+x8k+k9INPRDlvn/jkRfpl+g
PL5Uv2DQP37p3/kw4i8mRD9HxPwPBk1gLQxcUGTchHmhWET/g0E7wV+gzAwh2EphXr6+bP82E7b+
wtMQsJh1h0FAgHr2H2DQbwm2OBWj+3fgeDDzcKAGvnmrwT5UL4vOOld0TqzdMS4JQW9dogijxKxg
YtTJjONNllN2PKYKWYRqmOG3DJIJmsdYshLWBqNQG8MsN/M0iqQfW/oPPDWMKpawrDqGdD/d6b85
gJdP9tN+JIAm0H8vY9+A8RDI/68vYNANU8GEH3/42FR3r5Cwu2x7vJTmFf5EAEm/vyCRZO8uiTgK
cSUuEBxy3LNfL2mkBfZ8BMOePQ+0r/fx/SqIefL2UPZiaeKna8iDRV38TFkWSqKlndF3DqE3kFTv
xjglHSM/ZVfXI5KuFT60A4lhPYZ9AVCuDawC7gfTHJxbIIHdO1FVn0ErwGvitKJYsPKI7VMSK0Oz
g4w63xFOwfFpLCBfoWWAS5t2X3A05KjIZMClgPHZK0Df2CAmF6sHtJgG24zHE5Hrsu+GYQf5Y76c
vVQ8tJbNIphsoKDWLsHboOGic1sg0TaoATMAetmdIBsAy1nLJ6cPZ5d+PRItolr0KvU7vhs+QfLZ
SADn41dQVmGiC2bjiuZZUNNrQAohk2sSwfhEr/jsrK1EPbZyMXZaSYOYeZElVsd8E77uFaxA39h5
/uw1T8Ie2Gv7tmP9xQSprQ2BR8udbis6SbsQ6mMTWMr4ZIueO/cDWZz7WtVALAEDiRFtscZLyODS
RTPyaZsh59PhqsnmqvSC6hv4zCQ3Eckc3qrGSzDBUm4BcxDtui9El0YfhtkLP4xDy6+TsoIlmET0
AA+Lf7XZSW5SOjs8Bc/p++4pmaqxOTjaLMst95Fy2U1tnk5qFODMyu2lvp81QazrcdFdn8EpAfFe
M+b9BbwOcYDi+WGgdA6lMVubFAjHR2k+TpdJjJmdEZgJnsCKl5fJOD5XTC8sBB/tzHFahBafsoXf
7G/qURRbJ/Jj8pCkRUs+qfnB60VPdGyITXKZYemHHehQv8RZ717Oc+x9MEbfuprGprjBpzF+EUQC
4K5ZOME6FZX/UsX5+LGxTcBuS7Nkk8lUN+M00jIkGfT9NZHT2DsK5YFP4toCHAcVs78VKdEf5G2A
qaywUuL2Aj557bXZK5fBvhsbxJuWg7QtfN6cINH2JmNFii9TqXh2qd040/c5m8HI+bHMvsP0U3dp
SfHwY4RTx6yRTlRiWCcLRDmL5cmTRSq9lUESDIA+6cTlVuPp/Myd4eXyMRnW+7ypQV8702i6p9fq
EysqXgQSC7jBqWiEt88xlTq7QtPaRKprD/FI173LIqHI53YlXsGEKl/YWBYvANTAVTzkwRrJSkc5
rlTGfcHpnZp2YMjFpCcX7UOutWF8wBVby4ue8Lf2ZiaxNyIbx2b71eSgho8piSr5XUT0wYFpTyvX
0WjbRz1CJ1j9KAda/DhBcc1pwRDD1zGZWdIWFgEwpsOugtmfhE+6fl3IuTJ4cPQIvMfeuLwUfevw
RNRks4f+GHcNhmWvCYZMvCdVBIO4zqKQjSKIrdcID/DqxAuYYUBU4ZpGHmcKR864zT61VjvFzQpr
yv6rTW51/rFlh7Dw1o6Inrmuy6oi1lXFBlnlfoF/51bkEJhWCAKzUyd9nnlftAwzek2HFwyRzL+5
fiWEXDkzeUbb0hyFuC45fzQhjANufceoEgGetuTsmOYxETY4AJAxII8BefpTqjQs6jQOrio4Dk/u
OESL8ee9DwsflKOsh0fmYsYWR9sEIKihWx/i5GgXYbSxF7euVZlCb2K4OGPQ7pfuAYNnbyEtZyD6
H+PEGbqd07heRUhQM0cVm0x9bJgifejcRqzt0vxkVOA4fYU+nZRVrDKJQwoOuOTFn4su8r8pUIsV
udHVNa5QlH6tnLd50apbfFbiT649VtuSQ4r2trPvAhlVnywnKXeiMuMI+V6JI1LvtzchIDTqmBzP
TKy9i8u0iYtHkXWknZtdv9NGj4nJqGCD4+WJu+HUXI+FLi9cZxy2w+QXt3Q6zScgmeR+dIqbyTdV
tm8BGXdyxlrLzOpqP6Z1es9srHhEatPFuxaQi8AmqoIil/pUkJmzC2yHzEh0ywDZvs+2N9r1A4dO
81S5ZZNsMt1VRCya9cfE85ZbC35C4IDLkNvzB3XVeMpexelY4izpd9/JpGXwMZCrLBYlFmbm4gqb
S9/ZJKZbYQ5Ijnu16Ug5OsuurPdBIeelyLZrpkZK7GLXus2iutmbkGg2WIU1T1neNtNKidE7VnNk
jdu59Icr2TvRfdgk3t7odI5vGxw7hP86gMHjeVdG0sszG/Z8gLo6HyfDCo+6z6ft3LXYXgpnWDNF
yQ5J1XkPYzrqryYjpzMBgPrcVm34J6eqNz0JJREaJP5DDgzgEkS1X+sTWZc2+SINvsR90x7yKkKn
M9GHrRyjZQpljvU54i0//L4uWqqeXwsxJNzwc4Ac8K5CIffrVZ1IA8VObngiE6x5JhyKjaHpl1bm
99d5w5Z4/Xb0XMyEqPZo199UX2NSe0MXxtHJyZcKwzdb9uxlEOW+jr7/+cUgFFrcTqgg79o7i3fY
iCkCT8EyrWG+4zB9wM3itV/9/aXeF7IBdk3cNyhVMNveSu5lHPoNntGY5XmzdVUNlN4uY7g1tneM
ShZ+5T++HtGL6BjxtKShf8tTRdPHa1uU7kmrJPrw4wiqsMXC5LrqqEYAr7m9v7/mG1yKZ8eXW6i4
WJvx8N4W63MZO33Y9s6pxVF9/BdlgQ2VE7hSOLMzLOW31kY58rNpZBwfv/8A7xdpsMRNQgeGdCzQ
k/+6SOvKITMBKPA0DOliPGTYpLZNf1Ja/+1VwJMASeDM05n8epUiElMVpZ13ivsEJ6UUgMMP/shC
/buroFMOcGdg8AtZ6dereL0tpGvwXULZBRsv9UkEU83/YZmQfGND76Tbod18c8dyWcJjwVP6xLiY
oe0r3jvOE5PXOYJc0Ddq1H9o6d7vX+zp7GF8LQAwLvvrF6vSMZongMOTUUfekzWQPKHNkVJkQOuw
rYIZHobXLYPc3y+O9zsLlK4Q8hHfFq7h26+Kcj01dYMvdA4Ov43I3Dv3HriazrzgDzDa33xFFges
SWpw0KO3m6WP7RWXKsVJtUkJEQDWkO566D8OCyZfOji1rJp//v1QFwQAsu7fuF+MZlrZCVlCp8ID
MqpKxz4WZpDsaXT++Ka/xYB51UPQCTjZzmvw7bs3LYF6YbKfnEh8DINVZpUuejXfLO6aUbekkRVJ
tYJ9QH7ERF03UWt1V4weVbRzjM6huajdF5yqu6/w9uGjBLoqkpsg95o/Ca3fb7zoTGzkDuxIHhaP
y3v20wyhSt2JOV3ECi9tLpRGafOcKYPzEo08Sy0LKet//yReo5N+PSwXkTx1pR1il//OzSIuwEsY
O7HEA4NaVwX2Ql3BdfRr0C5wYNJEy3rPUutKDoV8Hkc83zd2GgI7d0IWGM0OTDeoktJ9P5Onufn9
B/y7e8JO+Wprxi75luFuyi7RY8BbXzJKu8pMN/tkxYZ9wielglImzT/BOO/ePY8UK94GoByWKMyd
Xx+ChElH0Y8B9+gs5BQzA8adZcUyVQ3d+O+/3d9dDNwItxm8N97b+QUaU9FY4t//yoKC/hRemF1A
l+OaDdj57y/2bpvmm8GTJtzYXk68t+K/MjespovMmfiFhSIWM8bFithO6BJ/f6G3/h4iwBzDW4oH
ly8HqfXNQiZgIlUefBYqiDbpbkx6uGFtBF2PAhAhVXdushEkxImd4CKZkhKrzca325UslmOwlsDn
xNsVDAxpltadpZsfrC7T8ICyQL1sqFIL+jHJnOb4lUfWV3VYl/90I351kUDHy7lmL2ayvy6GFLv7
xi+77iT0HGwmzL3O5ZSk+9gk6ez3N+3dQudSrAEHqzQgvXfy8j42RT+qpD21C5MtEBnfH/F1CAlF
wY0jquRP+OFyev306mMuF+JRxauPvYhrvntKlS7xzm9d5+RhZvANQ4Hx1DrQMl8BEc/HXJJ0ssJ9
rJUSfzgAxNslwoxy8Y/ybK4sMFKAufzLXucUUZ86KGpPlgWSpDdmRvJxt4f6Ndhijf4r+OxZee5s
xrqzuqswhhyLdz8jB9FDz4FQm8135lCCIup8wWskbnY0FgNh1Cvts47a0uuyPXry9MYnn67i30RQ
0yFkYEUqbk6sz62bdfoD8hCOO4PDYD/3LUkQY0t+z0p4HZLjaSHydlEO7pcDHEWr9JW9F8QIZy9x
PGaka1p5eTuBNly1Xm/sFTFBN3gQGXqPV3y+AsWuGCH6UpgYq2cmFum+OxCc5bTNRZ87vrX2C6Tc
mxolDw20Tk94eltrZyxcYpxgA0icoQeJgyTYtzlO9Yuts6rmncEWi+zqxiqsr1NLQM5FZsBaXsPY
XMDQOc6Tm3FW/OwbUtdHjxgHlCktIREH/FHoiiqJkedWS+Z2r8XnmEcgL2Gx1DWy4V1LqsKdv4OW
p9M6tzA6xSq/VTB9IZ8sjEHmtjcwDQrM2mM59rcd7BzoSw1OftvaKpv8rtbLuL4dekvuUOxCSzRF
cAE9u87v/MaCcdqZfAuIqa7+ZnsVlNhWWgsUNeE5vlJmyi/y1d0Xd+Lj3jdW6IRbuMHOxcjdXNiw
A9hcmhNRtvOamcuDg4Bc9XqhwAXl7Nn/4n0PXhJZn/VETrdU2WDcKyKK9FrmmlMrNCsHCCcp7I5o
2Wl0+zsrJeBgk7Nckhv61bpdW3BUmjVjUOc4jm1HCMnQj8ZaN1WD4f/C6XZ1zAqqqpFGQvhT6l84
8KSn4w92Miy9MUVNUIBpBXi16b1CDyRWZD2AMsaDqdoHq3KZnZJYxgJDxIRZOvQtdfOjDgCzhzuq
Y/ynEd3U4GZMBe35jNOswoGVaAb1PYR/dBPoUd38gOAgSfNh7EQxhs0EI78oSaJtN3RTc/jxWnmC
vcVc3pnJt7PgpcJQg2AIF76lRUhDegDtBZsXvcM23sJU7fYy8OjMksLlSYluwcxJaB8+z2k9jTuV
gsP/GM0wrXyJXHspJGKH2o6wUueltGBtrZMWeH7VYKpxUMRA6fXr8ed7AyBjAnblX7hEUzFqNVOV
7UgOMQmaDmNe07IxmDQUs8ONJWYbYncWiji97SrJB7FMsBNS20SHEb0l1adB+bYxAvS4eX4X1Ljn
XLqqsB68LKucNZFu6fwtMJhkbLNACud2thpQ4GSmNsZN0pr8kvOYMQDU4QS4grXiMM3JeYN72/9I
YQ49YOW2C1t5VaRjAxssinQJNm8UbnYq2g60fi4g0e5A0HQAJJFBCStNk7gH4mAQWwCQ6WHMph8n
/n/mpH+ck3Kq/HT8vlPsQJnqlv/iPfDrqPT19/49KmXoaVII4rXuMvIEovj/o1KGnginbUtQ0RHB
3Cf//V82P/5bl2P+xSwUPCMUwCie7wb/ZCbqBW9qAwAmF6s5K6CoskN6Jj7Iz40BcXnwiXFgOpJk
rC/9mBQ0Q3S8jLqkzXb7xMTQwbUIYrB6ylVLzuQEjbWowIDr+VFHg5QwzzoBHz3HtWYVWlAX1vky
G2hTJ98Qa0yJ1eStFqsugxJwjlJ/HrZV14itzejvMvRjE+5iiMZiTjB4uBqTisy3LOB8lJjW7trE
hlSRURjeMRDy120WYUgyQbfS/pLaZifzHkVFhIRG8d57laou+Jho+HEcbV5wTtU7cKl8Uw1sRDMw
pQXl1DGq5lCgsRjaeyvSA3HHiwJjNRtgO1/H2I693RT6hvhgjlCUt+UQqzYjMNtwnxMznEnpCaew
T851b3Pkr6ZSNtONFD4aVD8m/edKQwYLdjXuXfEdrtYelWVeSgdbk9IMdqIbe3NjJMzEj5az/MmY
wCn/SbU5MWQQHamjjTxFjkygY76OrI5BljUFcPPXVu5ZGD3CSI9MnylpFX+GSBpfj/5cb2GxFSR3
+LNEZxXL4EkPhL1vK2tSWw46fz94GhejSS1nfvvFRTVw5QeZ2a1zM7YPBZXVLYFN9WYisesJIyJA
3GJftqV5SdvGARLumnYMMiTYnjy3JYnxUJpuiKwQLJjGN1f9QKqSMYfR7Uj012PeuPmTmeCw4hcV
ydkM3NZ9mrvfjAqOI7U7hv+hkmTSGOEOvndKsEdoP2duR/ode+MGwm11TMOqPzkRdnKWVdwlRZbf
jgoAHoQNf9BqknvDmrxTV1dHFc4PZEViamSEYffZra3orlwEZ8q202OOpnVrTn15plPvth3jtDWD
2OKxHr1qJQ0r2ceqDr94cS7h5+CGezMyxHuJR8xPsC2YzatwDnSyIvTNOKHs4bdmszJv266Z96hp
NCKT4iEzGvFMwmgTr4WTf0mFZ33wAl4qpqvODg21c4zzcoSFrcpja0/fImToL1rl1jZsCNBYjUnc
v7S622aag8xKJmeVNxP8scS9LvKu2NlEvhJoH0f1oeUIhJpueZdR7ROyJIbgyvKriWp26o8h7PJj
5cwhU/q6e+iY61/bk1sfcru0zxOj6yvmZfpQxo2LqUqC+GBssidZJdkzT7TYKzXY56HWxWGoquYq
R///pYl7QnKiNvZPaWvrG+n240XZA+swF7PGVdQE/t2c9RxxBpKEnWGr9DKYW/s21KaHTzKvxKFQ
bYR4JkjTU+XF9vUQDPj4tnb6keJNkfuJp8hlk4/pZY965IEE3uke4XBzYjYL81ul4TNuEdmHdvT6
MykZ6IrV4GeEmfha7KwyKQkPCaMjDgLTHv1xTDcQBpD0R/e7O7ZyTyszf1SZwOgxJKQrb8pj70aX
DDyrDSY95moKGeQiwDuKsDnPLgmVUWivyIUcvg7VRHGS43BoojRakfBVbyyrG/dtWvk7kZDKpJUn
PzeRO5xNOaW7wpnTtVc5021Wu/IqwYroULeDfQsYOD8Ndaq/wFsYb7kh0bWi/vyo/dmCLTWVG96T
flOXKjtM0Aj3jZN5pLcNdf6IC05BR2DxthiL/YufN19tw+v3OihVhw2yaW+Vp5wVEsz+xrfAZQgd
ggKbCQIZg84V37WAuboyYWmwlGcSA+EkNCofL5OovGnGPrwStYif8Bcp9pqA5Z2yZwofc07NSy/N
zcuwz8Mroy7FLTHPAwcFLpsXdW0V+7BQ14UcIEdavKiA0rGz0U5IdRdNvTqmFP+nps5IUgs8Yq4G
UloHSd6cb7PVVEUF44NSR0jHuvfm0hUoZQzCmaQ3f2HiThIRaattuhq6LDt0cyc/5x6KcSq1E2cJ
EKesxaeMScOx6FwwJXymHqw26+5iAmiu6PiYCw40oyvU4/Kxq4bwSrm+vhy7xnhp6sHkRLOmuyKt
Zbzi7fEvqmmav85GTdgDrYlLHpw7nYy4HPdRZ+ED1bf2SZAQw5RPyg+T63Y3yp2jzexQYNqpSm45
2ZpnLxzqz0Ff+d9nWgwEY30HvSKMv04kIm+ZSuNP2Df4TQXDeSYBaYMxUb8mW5hBZ2h0xjEgmGda
IWMcX8jttAr4FLBZEMwaVIbYiH7Av6vf1j4TWXwt0mjteln+nTQyucMZQ36E306wm1PH5Wc7joN9
BYf2crCi4DwGhCIVSrfHJAwO2KAKhCuC821VOH1x1ePPf50FZXeZWwSoDjjXYY5q9JdRT3WLPZF7
NRU+xJKxGj7iL0G/0iCgWneOoYJVZ0/DLarE4EITWvoNrc/CrRxSjuuQe0yQbW88JInrPcsUw0mV
49S6qju8p5dNGzNGrSNslsygvvbzyr7CQgZTbGIW0AQUs0UGshvsfRKklzUxpWiqQgP2j4VNoqr9
4CUHlEY/Zb8w90KOElfufRDHZJuayr6Y+tBhG5zFDS2zuY6j6nJ5gMz7bGuv+2E9zlW6CTMpLoeg
J1dakLjYJhV+1ISRPPpBPxKVZxQ7KWt3b3hZBS2BNhEEQjAkJrHXqO3mOGuzu/Xd2PnSJy35kVZP
UtswjeG95aIwqcA/dyZdzIMbZYmzLon9vMkjSQSdGFVI4HTlI8HikEU9exFE7cRjJ+r0EkHVZe94
6hT2ItjSZcpvCSmmPan2U3iIeukfYHI1WEF387qK5u6m0UWDv2gjD1kixEFhE7XWbmqsp0mHeh9Z
rf+RWkA8KDvMZvgbtv89KMnNKuvA3UV58+TKwt8iqrm1BTGjfD9UpQhcgu4g2PIIZemz5DQ1rXH0
KtFBq3K8dlHySv0lhWYrUZBE00kMauPWHG/Ys8UsTafblVnu3kTUpjsLR7/z4OVOtpuC1s82NjbT
2VqxCV/Z8SA3nWw/4EpQXsPEcZp1pE1nz3lX7UaHDEH4Q/POSC3/IOoiuIYbTTdt+ukzBZrXMeUO
KEDm6DCgLkVLkSMa8q3Wyo+oQ6w1Kxs6AKEMybp1VOYyjSXfmzYcnoKRT3de26Jmget99MwZFkMu
J94T4EkWR+h/pfBNtpgti31usq0wNqSYJrNUVatemNP9aBbxo5nXxaMjqAHJ99LO2o2kvG7yPjzr
fPHwj93oaPrNUK5i6Iew72pOsBU66WM6jK1GjmNnp6wPQwnfwEoHSsywPpRSxN03u8z8LoR9AYYe
YLIhg4todPMNvWFL1lcibyHJ2ZeO085XoWytDYLfeN2jaTol1aS3JFTET9oLzhkql9gjg2wQ6RUT
BfI3bedU5r71KQV6XMHJLtZknYIpkQ32ZOlRHGfcpVFFJ/ZGDqRZN7Z+aZP5c+obt0GDtVOYjN4G
DjU6IpmaRK1V097E/GOdu8Va0SKc08IqtwXufzwWezfMgbMOSXne2GhGVwQbXo9Oal92rvNsdQ6o
zkioWZznBTKpoF03ZcGNKadwVZRzswpsG7E3ouJTnEh7Vw3BLolROQfpeJ3MjvhgtxBV1oFCu45O
rd1BoyfD1FBw6PLB3uh67gkjLRl14h2g08x+ngFR0S3pZk0S7j6MXP9aeUm+brwKlIXl92JgyQRr
L3qAgegdGiOaT67oTMImi3QzxpOz1kHLMdcl6THFcnw3d71eg6e769kZptUih7qqYM8RM5rN167J
l8uCgijpvqRPaNp+DSL+J2f3txAuRF2Bq9tiGIHpDv3hr41hEjlQ7IcgPWa4IFLCKT86tTpgl3YH
kqPJVZZfMN0JKo5sM//DaObN8GJhCeN+IxBWQOH2XpnJP3elOq1ab9ZNerRU3X7RGX5+TVok1zgr
5nc/ded/w619M7pYLoXNBX8t3e97SkIq08yDmsmlGiGrLe8I4bMV2QLffn+d9yIaLgQEv7joQIVG
WvDrDc3reXYICImPAyYEO0aHztEblNgWVdrfyDZnQDOGiZny0MsXhOh01JOOk2t8s5fmOkr4dL//
SO8fMQNB5lHIQha+wltFyGCio+3pMsAsK30JbW7e29liK+CQn4wQKk7aL2oYec7kIf8wB/8PfvRH
/Ijn/9Nj+hv8qKq+dXX/q9nLAhUBJ710/X//lxGEf0FTYPAMnd62GILxbv7L7CX0/8KXGbJL8Mql
fwWW/gUiOeFfuOHaSMngFDH691kO/yba238tIXxuuGQMuqTx/TOiPV60rOWf5j/EM0GiwFt+WV/4
7L3GSf00brY5Q0tcLs1zZRp1Ioc1uhJjo6wqIufIUs02d+weXaY9Nu1OGfCStl7T20RSFmxkJe8/
POW5u1Rz5IT1StqZ/qh04TgfrJDp3GbqrM9xIOLHkm5vncae+3F0nJ76J+5vNO5S0S6tMyTONQk1
lzFFgbMePRU2ewMp86HtswpxtaLjVe5t0fb2Z2NyovkMm5kK1fFEfzFmoVM92nk0+BcdKeXoTgtv
4gR2Snv4mr2S/0Wn4FbXtAgUbXruyPbIu3ljt6a9Tnx7eMZIeoKrPIylcZnbqbvMkjCC3eU823t8
1EpvbYuqzvHyitJHK5nJW4Q/TdB0mkHPczy3+4qTnbz3nEEcO79P9kJlXwvmulugOyRQJvvXaoQW
us9E+jDndn7joTDODvwR+3LGoaPc9MpODz32zu2qBXnc9pbxQu2kVoHJ0Xhk2sCgoQrtLWE6oUKt
TkYtRDfpbjU0hTvLLNzL8bUN7gffOg6UGbBGdIiZSRn4981ytrU9AqBjG/W2scm6xi3OReeA7BMb
nT3hyJDgzyv8Nb2Zzz1oxpUkRxW3m7pAMegjpBhKsgOZjEVUN/M8nfuhj1Gjx02y9VNP34FxOamJ
WBd2b255WKC2sI1EP2HFNulqA/mICs2JZLYL5ig6OPSiT42253KlO0M/hAVS4FUfT356QBcaFB+w
3B6qx5iN0Te3AzMaZWyJJg3xwFkUomZ3TGK3IhMqK9zUeqEwa2OeHLnjLn6v27Jz1kI2zpV2o4mG
M0I8F6IYhvtIanDkbUPkAus8r6dsnbrt0jxKgCakrvioYQm0WkKdwOlcMW0LEneJVKI8qwz/IVfu
hkb3CDJ56S6p6HrSyM7qK0dqicEt4d2qjE50P7uKyeajYSS3CsNcdHx8wlgr5Pbj/GyZk95BQY12
0Tjfw8bsjpIA7632ZHYhS8M8Nq6T7/pIilOI19oqZxy67QwsTzHtSE8OVCTq7To9G8Wsj6bk1RRe
IR5D4tqrnkJMWrG/ypLeWDvE2O7qyu/7E0VFdmSq97llGnUCA47PRKkNG61L8sBAyKBf0wo2w86h
aMohqG/SxVkplgYQBJ4mCTV48s3V8slXsPZD2KuAZCbFIudnsMYVftqEwxxfkOiLTWs6N3tJOkGf
GjRxdWqtoKlGa6fNrBs+fXbG2APDkwii6BGB0PCtKZp5ExCSvfN52Q4SOXvuM2CpYt0faimP1eTe
S7u4y4P0QlsRc83BBCvRDymYSm124cmPp7suTI8MusUmMOdtnHH3Y3K1gtF57KTcBzPuRcT0rkJ3
ULu2KfrtGGk88iLng2cj+yAiudtYZfGtcMwWV4WJzplI9vvUwAYV/4h12BORLJElqDkNLp0GzWZW
AjOZ+ImssJZ1bs0B94NStfg5hOPE2mpwZeR5eHvmZvQ1yLAPQVt8AUNCZkKQ5sljuzwNLYxrsrGy
qyTss8MAL2fDW2HdUhPfYn21NQK+lK6rKxU42Uux7Gb5EPmUz1lnnJtGOHepkN6pbvpkzQNjJIaZ
67MvkyfT6BiHCfU96UvrEPsdI+7/x96Z7ciNpFn6XeaeCe4LMDMXJH13jz0Uyw0REZK4L2akcXv6
+VxZWTWZmK6eArovpjFA3ghKSREe7sbfzn/Od3JUVLKFxN8xvh/VklubnmP9fqAcPkxXNziUBRQL
V94To9C3HBP+qS20yQOJ4w4vnCsqNkcvGcnMD8VNYaoxEkM57HR+UFu9FQpHtJM9WPMcXOSsk47R
htgu6rc+ZXrH0n27zDWXapGFc9F51AX1DwA8OF2yLEyUXmwLq7T48lr7I7Pzm9LKeDoICs1Kg/6r
YoDFVbpbs16TR+LVl04TMprpnX/mMv3spEEOhWf86Nfg1U3Ng6lQPDpDdaC/qznMzGkLEv7QusUO
xk7CqyjsG26BYsdl9qtxFmfjIPPu9cF86mj/4Q1c4oQFGzCeHDHpN5lhPaigO1d99g0dgQRmtW70
1l5CTtqNqwXv0Jyw7ttOVF7P0k7z7/ze2vV5MT/M/OjqkBCliDhG/fcySY3XigbQWFoeHzWNS5Pp
jRdvGTejKI+4K4atMwrzJN3CD8XY5cQugjaLyqXyd9Ws1kPWDnuIm8cxT8rdUDGzIp52XD21LQ+z
KlqTwAv9CZGPy5Kyv2yNnxfMJc2/Qfmw77PaJh3tSXGpFFLDMo3tpiuc7LObwWRNpjrPueCZMFXP
hj0SWG4vwbjyYC2CYGPK4XHERydyr/4a52Yf+Mtr4ZXVZuT7IXjSlhGB+vw0LtbBkLWxtbOExrrU
cVakPci1kHBEFyu2+Ccnd1KQINYS9iq13pJWdZCrjLIJNcz93cYvOZlGkEB3qTayjmhl5kYDz7Uu
B0i9tE6B4mug2KhOnU2IV6SETJbfSs/DxNKeM226Pp6nNG7dAPIFypgOjZuwT3Orp91ITd5S2WkO
naJQD02h+YegL9fjPFrP9qx3n/DktXSf1GRrtg4MjD60YEjI0Gb7BoGMru4N6uxXrY13Rubl0WBP
w0PvNHdTo2kYEGhKB2J1W875Sy8tuVWwQI5idV/8HmTvnJdHoErDBuPbGJtNJd45Xu39ZCzJR7Ea
ckOOTh4sypw2RTtmO7dyIaT5lAnWpc03249vAeLZptF97UJDe/mtC4YpRO3zf7p0rsSKGEjoZFb1
0fre8uhNGkEk5b9ZpcON2a+9b5635rGWuHpEFLx4atJGJ4+D+S6A4hFa1tzGs339EPEDKyBWWeVW
kJ/gc82Xl7IB39TF906Wn4uueQ9B0IwvVj9udJIcN5VeOvECKpisU2fUMB/oocBUIe2w02V16te1
3RdK2cwITXoxzGo/lAmoG3LUGwyy7QPhGnRf08/UPdX0/n71XPGircGe5uP5aexBsxpBHuQRYJX8
3AzDd1H6X5zOSIBEXmM8AOo5L4yT21jBroOtETtcsTZJ5/KAwJwRD6Y1RpljYt9BUzZJ6lAIQNWU
OBdGD99r6JdzbSPfTa0xx14mvqqUNjc1V7lx13Wj8cgB2RM4VFbloyJPWbWzm5RcDjF+Hl691rwJ
rO+n1F2cLfjA/Js+wXaJWh8KW6jZi/VYZ5bxiSHH/bTzJgvFOqSozxmsFmyXG3xTwNNo0iIr5zMe
1+PRU6sGT0SPG8u8TbioWHxuG6mSY0bUo2byiDJElTQDrmzgaztJMjZb1l3pY6AxiCJTVkFUN+M3
GawH15y+Y4N2d6KDd1/jt94oyLOEm1r4PbODemPrO35qkIhsVgM4IeKqbYtwttX7ONhDZK6dCpsu
sWKnahOWdoLnX9nugTt1EKYAEJGTrPYWQZUwk8V4bPQJXpN1U2SFRcyM1lz4kP4pz2piqAN+5dIL
iClm24ro+QM0W3unG5+qyhiYyNNQHJo841qqQ4A/UFhsKwbMRk+FI5HlCqQSd2k2cIr2a8P7rpbs
YTBmG1HL1jnK7TEmnyY4TtjvEsAdkb/Q89Yye2elfHYZ8Le6z0tcB93zDOlqQ4khyTIwiRNkupi2
IkKYM6Mh2qZd0bnd8Uys2kPb2g8B4aQdy7SvqlHPpLKcW81d74eaewpQomU7k6ONZDfEnQ3txeoc
edGALW3lyq4b03YfDlVdP89DjwHHLHjUQSbC3Cy10GrJFmUY8kOzaHFm1eszWwESdeT8orxNcuRO
IzZmb2WDzLt8rlz2SZReuLOfPMNIO4tM2TfSDoZIieYnw2/PRr3fQLJro0wrTX6kI1HZPgM2repn
aRd5XNkqZcfcBOioDDum8Kn21orqUqYcLstU1ttAZ53m+smn3ku6E+g+3WXsUe7FQpQ26F0jglfF
1GN0wa3eFTfNvKgbU2+juhX0lfby6rnRlxuzCI4aagmNSpCPvHEkwBF405nUwPeW+0ZlaG+mv37A
pNl5Rq9YePIYNouSZNZ6SPxy3JBqBPn3U/MF5B63189GX3R7Uco7ylVPzZxxPGYCZN+Y69C8uN4S
xrR21jDuzBZR1SqKk29Qw8pK/qiX/rPjZQCf8/Vj9tRXotLPti15/7TWvRouXpuwt16HkOtU+q5p
Js16dnUY8nWNUss7gzd99dlLyiBodyUPx9BM/e4mScwi1BrdONt2d19QmxJpfaFHg1r7PESC12/K
pJ0Yz7Q75YrRD8t6XnkkFAnfLk8CQXSly7b0PvQHyTv4fZHZD6uceI8k0xJmFkSqcLIr2iAyp36r
2oLakTw3aqq1TITfubUqBrxWerGZyeZ+Ipa7H7UZEF7hlgiqWop6a0o9i9qS0IA5GcQ8Mc9xyenE
86SgFY1jNh6YqstD4GXNzg4ae9sta3qawHdtZaOeFrmSyG+D28BXxV2Ta8ZPJ+/Vac1y99hZvtyb
1VIeVYsi50CkerIblp++ND+4wxeXsrG54Kf67bqmYzT2bXq2cHxFMGWdC5ZDeyNWunGsdiZyNnJb
Gj1b2w64YmPJ5iMBj7cbG8uOU3KnYS0w0OT9kMZoGxr2aPqybWoR3a6wNmZWJbcuMXNQ08unX2Pj
rE2P0HfFK8ZQe2kUjQrgMQ50zdBoNI03xDcZK/qMIHMZvAe6nsfC98gN1xm7t45Fjs1cGU8lf30f
TNjRuGTBTuXtimcDtDUlIbMZ4cEttlmrVwfmxoNXNyT9q3rcXlHVG07zhR+902xYXu0KKmS4TPkP
qoBVxlUYxcWai7exDAImaVsvLzyqeQpN3BZulj44QdL3WZYXdmwmnhNS7RppoHLD1jDFyVt6HftC
le/70jYiCd2TLUWvn9ihDBg5rJ9ihYRCjA8cVvZqrvkNlMVkM69pfVdIfoxYjogulObGqKop0kgl
wt3Mh7iEB3Ca7OIuNwnHlm19SV3vW+sH/Y75WmDi4O3fz/O2MfQdJc8jOyKHuwwtNltV4kjVCP4S
nB1+rG1HEnW4LPg/2XAkOCQtMuWCe5ZpNWzm6iachoxvr0KusfqIbDqnsqMne4j18ATKzmFoWY4T
n9RIXdH5uho4I0FV0S05fo5ewTrEgdkq7maS++BBF5OFFs6abvgGBr7Z2mrecNXinYxLNBrGfgr5
NOg3q6HMHYsIZJSVhy6eQVL/Bp4LdsOF2qyjW0ZCGE3ARWdtXoStIZtM04T3CI8iZ+cDnOWF72gc
NqU7cfPypyiVXAcHwFlgNlmgGlxSk3w6Zj7+R8duPpuhDe6LVOMH6Ts7MQnYk7O1PpPIufPWYIjn
zjBjq9e3Q0+3ly1lAcK+dbTYrbwl5IJTPMG5+eEb4qZfzVPpux+Y4XBVfgxGvYPt+FOOrGp0P1/w
LK1F1NdBLIomMoquiFcx/uwG/FCVVr5nQss24modZVkflSaUu2r10UrWIkjjpkELyAyMOpxalDYU
dzLjgI56Jd056nTbu63VaB41ZvqOWDaloNPIpXwUi+R/4kkOMKEmP9wJ3GpzAypy8MiFuKeuNk5S
dyKY1DCO57JSW1QcElyVcsJyNTxgeMYi1JlEgtzZvVkBU3RtecgrgYGWU40tUm9Ip2Y0FhmZcCby
4UkDo8ra0yctvJWsFmVkYdFuTy53hIXjw1T5toDSJcwQc9PiJB2ag9IW/axAqHz25eyVwzkx2I9J
Ff4Sof+j9frdj/bmo/7R//frX/zFcME5lw3/88+/7H//NS3NV/X7T7/Y/OKb36sfcnn4ARuTP/p7
n/P1//y//c2/UdL/XSWe8MU/V+J79HH5Vxvnn4V4CJ0BUA54UVe/5h8qvPObR1/E78iaP0yctv6b
y12QtdYVogYyjH/8D1On+xsZXxOrHv2DPlEa+18xdbJy/6v8zi7nGoBjGifU6/w1mympBBcKoudx
dXSmzKpK3XEIbYANfABde3zT09oDguG0Dzn90DdXxTyEXKYbUROoYmN4uf5YDOW6bKQ5l7fANOFj
uhop/wD25Rzk1nFolIHMmHcidnyyXWyoApuHAPCS7ZI52Wmspvasp6wKwtaszh0mxjuvtfxdrQfZ
LvESb2eX+EmitNaSuGepuFvzTB5YDbgX1V+PWtrutchSZCfgh/rmyZvb6b2s3YXtNciFyMrUuCu0
6+TQtMkDBU72BGdkmg9K/yzLtf1AFqDjvrQSXBqzPzBAkkqYWAVsYVS7t1My++QZ3IBiKRjw+oF7
r70vpal9wRkTP70uD26togH7mtTyRzqbiYiyujPu8qxTu8Gy5IPd29MRYqlOgIH9bB1ZhQl8tuWG
6sDAQG20uEeBFrlJ9SY99d2qfeF1k7g+uhYL/iqaw5KL1xEL5EMxXXEbmT8+Z90wPAJ9nbliaKv8
vHJMXjkVSkx8DjMnzsJCIWUFROj8hpAjUZXQ1HM8O05QekzuhvwQZDTgg9vTC/tWniqqqT6rfBj2
wZoPWwMv1Neqq+qc6/JWW1PnWMqhO8pkXU9dUtG84nj91pv93owl9w7wrIsyIU2aafnKrRdBjVdJ
8bfRloOh1apOi+ElkQRCyzc6BzxkjUSdjdzR9oWjZ7tZJNUTCeXspRxytuT4cy1G+LltNzU2LwMh
gHwamtm1qjznvYdkbauLsoHSU8+qW2VIWWWyzVbWlFWKSB9NfZNhIbCwVUB1mX7mCISMjvM1xNdU
BCG6Imvucngsoc114JzKdo2ddVGwrv360g0Q501WULi56gldCl2N5xRelPRbgonQxZuU2p9inuwO
/6XD3F9xE2o72o/o4iEzwdDHHOY3xg00iuA+TZYsmnxt02U1F/tljF3p3ORVMH41nlUedIl8BFhe
y+KxVwt39Ww+gdt0e7IGQ/MctEXyqtVuqh1R5kWxCRrP+I4O2Ksw0yf1MK5gxzfjUhpvA6Zphjq4
wPeGasS7JF4TBd1kfJSIPYysy7A89NAt/L3NcN6H0scXkpsARoPawhEIhDvDJ5UY1jdr1LOTgHH0
ycBPvR2e5CWNPInps0sb/73wdO9SOvOi46+l4XBFpUS7Y9nETgytsooxdbVgvJv6gzBJ8Iz0/6np
Uxe7nbQuhnKXH04nWXH14ImbTeInzWuRMmJATC94sqKJybfB44oHsLXoDn7SDjHCFju3ARf7OTNn
7qyDvMeFDD1f5HyeeQrDGGeXvvFJOkWMzPjDxmsHtN3lsY0CvlmnQRzL1vCOjt7DEbIyZE2Jsr1r
leJEQwrxIi2gyHas7PzBHDVn1+Z6OcdaMCT2xvak/mbSGMY2jMN0NPVuiYKmzgtcZl11SBdL3CCG
kaiiugW4qp/bvLBeXbyUeSEWpjaUbg6zRB2SdEZ29rWpe8eqDbjCJrq4FzqoB3KZS39rw/H9ah0P
sb83ihEX2qJxuKxZELZ4rMA22vZIeXEm3t1pmX6IKpveFrsxLhY2qnozTL2/hJazyCQKEkvgagmS
MvZN0M9uNtF5aUK6jgy9e0zLvosxVEwIvZICLRAmsdt4R7tbhnikn+4+yPoKg0qeHIqSY7M1bLGb
9foJy5za9RL/TY67AO1CQimBhLM0LC1GdwN+YP2+QqmhMsBwBZ1vCsN1m4GLJYtd3M66UY3qZFfC
pSHVllOXv6wauL/9gjWn1F/9pUTnRqghHzC8KjbBxW0yYxQ2g8K9NQooQatRyQe3rvQHaMDpHcfi
jCmnXA8Yar4xpzYPgsTqgzL6xAz1nNqACR7Dq0XaCqEIZ/QxI8X2zW/c602A4qgHP++aO13N9R0c
NiySae1cXeo2AUGWKdyxkUDZr3Fs87QDcbjkN9BhFWKkB0XZ6uv6pgh0vly3pOOxr7iE9WT/+KgT
5QgN2btnIFTuLes58+I4TcItbh2SR9uX7qHIy+mJWc4nJzYyHVurttw2Wqrq3aCJlnjfktwEbdc9
snHyDinf+BfC/HqYFuns4Nqp7ZyI9R2L3EwdNGDNfWpU0JHtBUnFGNRGDLRXl+g/Y6xyYz3RxuQd
shxXZD0Vd6JSgIOEad0mLYtbDtkyeZjW5Lq1MFmqtGkbUXXr8VlT7V0KG2p3fT2fZDsb56BY8afb
mrcrhNRu6QEYudCaE6v1YM2+JwMILSjgaANSzOD0HH1YjgtbqXuo/tMuWILgMFIR8U0mYMtx2Y97
Pk8uMGrVSgQqjz1CP6VghNZl0WOW9xm3WSsQ95Ol16xQCyuIoFYZG/iU+r4QlX3LTTO5rLRaHHoe
jITB6DGiTuZLb8EVG71ltiFds+I1R9J716ekPPSt1u3ILGs+iwyOGt5+GQ9pu7KcK8PY2+ZjUd6x
CZneO8+b4pKCzjezzX3o9A2fvOx6aAIzMfPdOk3OupHSNNvHZgleIYddiwIymm+g9AhlRHrjmxmL
hSl4y7WkfCTA24s7VxIt2lse3LNwdd3SAVFmCP1suug5iMdGo4twGbK8u+7reeVbc10epUjjGU7t
srUy19vSzOFFGaipJCrS6X41THagA9079V4NWvbqdJaTf5guH/EISJjubOTEZhtZ3r1eQy6GMWOi
27VpmevqyFvWlGyFRvox6JFN1jfG3vmFtW3zVYyz+S3AE/AEPr47gmF7Eo23bGpL1AdP9NSVq5G4
ZTs/uNX6xgH4086zj2Jw3zw1qU9wPUwQtsSn0TvqzaMReO96fnUnjGoz2bV25odDnFF29L8QKv1p
rc6IbbITkE4n1HjoSiqv9hJX3r3lTOUSIeUjTXWSpcST7yq5of5jvc+wsl47Pyan1v5z7kXQM2Xb
tz+HP9+Eft1u/nFN+n/q9uT5QDz/CS+0bWi0/IuL6def+ZuLiQDcbwS0XXSkK32IFPzf70/ckn7T
YWvoEEENGBJXf9E/XEy6rvNbIBRYK+BM/Pstyqbo6krt9bhdwYsB0fSv3KJsiyKuP5mYIJVSE8p/
FsAnn7UXv/+/mZg61CUzYZi79VBpGVK0GhEPbIATOQL+7N4DbtggF6UZPQu51V1Ss9IisPLZ9z5h
f04KrDa7CFqhmA/ZKlCKiA+4X6sEKl43uW+zSumWc4s2XL3kqy3Obb/q3wsrnYPQUCXodx2Y23Id
gkZrl2tu+4zDwsMJJIJxPLLKkdNF4jTdZGSUGZtQM3HPuOWlw+4YGSoZQvS6s66WLg8hQqaIKM1q
xigc7yOTPKd0hm41zsRalsI3fgCSQML41TgY+BgPNyToEMZsN8svVH5OB8z63l6TSh7Gti4QIPJm
vh+FtjMpN4hbM3iZmtnaZVo1sPZI2+tXxW7zZXY4DlhRsXcFFZgFBpGm64LRMBAojWSIVVsVLElg
NTg8Yhssj5i1ZR+tHI8rqrjLJiDUV8XVy8wdmlbW/q7vpsI9TYbnfPGKLKeyD4pEPq0uHZmA/XrN
PnkyncsNRY0hAEV37nbSB928MWdzurSFXeVXsj6xAUNvtqzH69GIJjvLBmtfkNSAF4EJoRuVdyJE
B8ZsjQymV5MgXVaqgkc8/YuQ1A5GjVVgJLsQFJhEeOIC5fgVZfe8Lu5M3MmjZRoPfQ8llOWONn9n
qu+KnwE7vp80JJLcuDEbCpWNR+pFjC0H/pU5QNrde+0m+G9kd4LxPOFsProsm3mhZJnQ/Fip4pCj
fFsbWZX3DNZyo9NqwvKunG77hWW3nucFb0uk/3iBsQxB1KCQtyhp3Ej1dbvmebkr2+zWyGFLD66y
c/ZZlRnnAbmGqBJDevR9xvLItni1I7Pwkz1pNzTDylqcA8Wrcsv52n+0Zld9mYMwLIzKvYtSL64h
OT/xWVANhcRh0wfGsadtILSttMKXzWJ0bzfqPSvscYjW1nbuNF5Bh0tYl1LjbeuntLDrLTY9bTda
NjYv/rkLEcVuZ6zGfN+0g3Hd9DBV2kbiIZL5kwpLUy9PV4cFQikxS6ZctzmMk841bEgKBqKhss9g
FdYjUxhKZ6ETHlE8maSFe0zHMqCq9MbNECViZbtnQFtwTecyeWcmCOiFX0dulZa9KUXZHJXhdc/g
Hm6cxnPur+/sW8KaeowigCVMGHRicKHkoT1EPts2YkHsNXgFOv1nayz6beuU6Wva5YDyhA1bcSyr
fV8hSS65m+6KYix3gLaSENNC/92cQFl0rgweU+rIQhey79kvvW+rqd82VoHhjlX6Gdq+g2NacOsu
+unFETQ50aoyTxgrLPOtdmhxIvC0tniMK916cE1bEXLrrZ+a57P8HHg1tuVaDAc1VF/AbAIcicQT
Y00tIgjL0bUfO2uiOQXrSPtl+0v6xGo21QkBS+eTXWO+azDS8Xd02oFsIShIeMKhUGN1mHQsCCV9
gJFfFMUGuifNfk3q72fHpWata9g2KZelBB01Bm90NeQnI8jUE1kZdF9en6d+Fve8rVnPm8s5oNAq
csok2Gte1vmY/IV39KUGV5FaYv/77DbZXVD5+X5M2uY72lYQVzqjT9gRlHc3S2vTDqIbh8QtHgZ6
Kw74Uue45N39aGhtV4fGtJh4OqwkmgaUbh2dYpkdvG+eJ/KbAtBRSFDMem+rlEZB+j3ieTLsIoZ0
57w5/hTEltGtDy3CWcR1cnph5YmP3irai1l1KB2jN39pc4MDx7SGnylrNAIQYt20VdaD/TCtVxOr
2e1qIEeNs7/eLY3Tbo0Kt6vJ2uSUaJP+SGZlLSOiMKXYtm2fbvpW6B/AIGRsz6p9KGytHTDbZJhT
YVSENsGOn+xS9H0zNt6bxY1Ai1feWpuVIyfKhmV0Q5qLprhpOfn9CdnD80f3Yoo1jfhEWqRVDPMZ
ylB38icnO7aB7BjeWKfQ4MZFcAmy5QdlJMOjg/+oiISZZHGvL5TAZAbb5WQGTmsY5ERWuSwqApPx
o67xh2H7D7jFmu0Fw1YRaZaQZ2i7033laRsCcMFFYPKjdWvJs+RguVp5yXRDxGyViveqH+kfpLXw
4nU+xsfJ6LE5uFnwYAczUqFP6rCdk5xUWWJP0Zjl+q0cu/KlJn/2kvqNvGPZlnzryiQ/qRn4Z0bq
+tmQ9rLJ9LbYLYjvm2QZ2IFSFQ0ume+WcBlxnuHQVOuIq81Tz7ZNA0CY230Ta4TbItexW67GmX4n
SHJbGw9949hMGgpoXU7LyUE7LKNc0lbkt7bF6zhMr/bM1swZsfRhYcPfiittPRq54X6Z/P1a1CZN
fgeBb2IXoQcvy+rgI7NXHvR+g7AX9mlPeUteumcPYsFT4o0YUTUYTSVORISK2J/g7YtWbolBgyD9
T1ka/NcbjsFU/dPh+ObHp/zoyz9Px7//ob9Nx4Hzm2UAlsPi/3di/t+2C78GZ4eZ2fWx7F/N+n8f
ji32CAC4fJf1g+f/iaWv/yvDMPbRvwzDxDSZNW0L7cPinWr/ZRiuLKUhQWTj2aIxdczQ1Lnd8i6y
qJBamjNca3shOw3WMCNyeNUxyquk4VzFjf4qc1S1j+LR8OVf5FUGMa+CyPxLGxmuMon5SzExLYmH
cM3Vq30VVOQvbWW8yizB4Oc35lV6KX+pMECVzE0HNy/CQGndDFe5BlaN2OqjX6MH6c3dcJV1KN9C
4YHkXn7DMD4dr3xYFc5XMUgXdHspPdNAEvlt8FBlfv0gzYGYPkJSD1gdjwfikiuc9QHNSj5cYcVb
gpCoOMkwb7TJosmIwlScCVZJwsCYN3Zm45POQQc8KfyXH55X04HWtwkG8BV4jeApfgc1MXsRdamW
iAOli610NLdB5jH9OSJ7cGa32Iy6PfJZ1Zv5TEkjT3nRP5MYAwjDAIrL02aijHSrW5+aQZWRbsyf
5Tzj3rHGkkNAG/OzyBv2Nk3n9O8w9RkBBD/D54oCjRt/GrOtNmTrUdZkT8KMmT+uRt+7snIweRUU
+d2ZAYW9WpXe4iEotgQmSnIB1OT1UC33+tQyTmSNOjeakWNSrV2apMF2P3IyKipMgzIakPFufcxP
+4Vw1cUT+nTmQFz2BKSsD4ge7REb3/Do+mY1cwxq5aYxO7yiMiNNUHMkXeDs6FtheFoM47e51wbd
ehwWe3gj41L9XAjSPZmjymkEmZvbune0Gyv3wB6jxPFaIdUSbgo4cv361ZL5uDX8rokbzmpYGCWA
N93RiCbIGYW9728J4sK6moc5CqwxFyF9vimpbDASX9ja2SsIaaBZaKsFrn3GDbaxmS7um37UWZAF
YoAYWtOAqrcYKOALYvqyP0Zz9E+/YLfEc7obWxpppBqdDbq5Qmvv03k7GxodyCPD77lbITBVaefv
eYRSY9ikxZ3eEarMy3S9LckHd2HhJNoXDiC/DpO0N4JQTC5WY+Jt6tTkrsdqNMuOOffKEOp6EV9x
Qa+Yb/QXORfz2Q1KfZPZvbrkXsdepO3EeC+1dH0TFZcVYpXdfOqcPH0KCHPf+jBLuDalu3H02KTA
00Yl525YOtZAJHhc2ZIbVCCyNBFQlTKQ9rHbD16JatdobOR8KgmxNSUHE8/mwVl4OId43LEBMQFw
y3VlUn/jGOmYa8BQNKnQN8j+zibXOjoAM4NUKEQK9CRE/40kJnNbp3V6KzPbjF3hWu8V+xWAaPjY
Xvok80jY+mp5REKz0qhrKm2zFka2Z76sj2pF+Qpr2gyTaNSEM24bkB5Q3i1M95rTlPWNhgHqm2c0
grZct026yBYi4STJSWmvdfudhkr9OqPW88VavZqnfOnkJcD+UfuWjj3dPoXhBAmSQToDtDQKJNmi
oRlwRmHDjE3n4D2FasaL7JNGRTgxZCe2lduyrr0YbHVn2C5WWhMP3DKZpHUQpdPisqqcddXrjwkW
kcV9Tr26Gx6G6xaU3AIM2+a4diZhl2igqW/uYns0y+lRFnPqf9kp98WGWFKlT85zDRFKeBu/w8u3
1ZQaiu8LModRQncxpOTBhfLzH20e+K83B1i6xdP53xbJbn6MH9//PAX8/kf+0MgMNDLL5rGrM1Gw
0v9H0s+44kP/EMVMnvvA0D3uaQ6IR4Ph4w9rgcNvOS49wj4y2q+R4A9Lxd/CsbgxfrdY/B/CsvCp
/jIHsE25/jPk+mCZklr+ayx4sOexkZ118ZLe+7ZMtsNtydAQ9ddKj5esFgIHUHt0jUAY2LwETuwV
gzgUw2qnzF6cnURX5ivVJ+VNyyqVnSNmd6JUneDYUAzZbCLt8XUo6WYd0oXzpIOgGwWjz+OwGwoc
Rm7WjDs1LcaDsnqa28dkvF0lda2s1prr/X+VHlE7uAjbHBP03pMFPh1Zjir02G7t3IAvMewyHmhR
mgKEi7WFTm17WTx3m82wm/bEeFcV02KhfxYKWkKIT7D8LjxN3OapM9b4qOr5Nkm4Z4VUM/C9110N
4YhaktI7tIu0kVYMheDEZ5XftXqM8EcwzwugJEcsBwo/CA/U9TIDnuILBMSZrBqBCVHX1r2JZ/M+
sIv0YS3K8VZQDtsV+O1ikKYM90nfYnyYpLevg4pitsJuaaLLeW7dMd2U3DhsSd7pYpXm89B1g7d2
0Jz0dhD7xHBytasTE3fojjh3SQeihAmtx9R0yEaPysafbyyaFRoj4gqoHezeaBWX5VSQfShc22+a
cpP7FKxz2HaVTS/DWIKjlGipZIScPBnnm1KMdkBjRZXLgAQ7Tuktxx7lgcrC35EStskKSh2NRdty
Kzf6KXJ6YN+8mGr0BppxtTGLeQ64XrvX+8lITqbEIhkLux+vbxxv3VOQ6YAVmosJuEHtTtV4HAal
Ov3GWOpisEg79j2N7HVYTiaJ0dcUQdNc3zhcl0Z+HyZa3DFg0UNSJff//8D75cxicPjxP/7bx/c6
b2KsqjL/Gv5EuQPmYvyzA+8Wk0z75w6x3//I3w889zdQ4ZiCYGPApLuWXf5x7flf7J1Hk9xWmkX/
ysTswYB5eA9YzCaB9OUdzQZRZJHw9sH/+jlJSd0iWy2NZt07RYhVWZlAPnzm3nNt8Q4LPZhheiIS
vC4d1m/nn3yHfAU7Bd0J/cl3dN6v55+w3vkg1gmL8C4AXGn6f6cPApb90/mHk8GFume7rC5cPM4/
MZxzPRDPNPjpXZb72JFQ6F0UVl2cy1s/aoS4F3DH9b4uTOgRUeSz99hMYyoh4jE+n2/a718SxeBw
o9ku985D8ss3yfVGIzcDmeMpaMYqP8QrHoW7vmjNt9JsJnPaKM3SIOisxEPJP1g12cJ1YufeuK99
EW/LpM1OZVZZ35y4gijJRtH7bNiXeBxKh5PKRUtOTEyz0qvigbFUtI9XtDAO6ieWtmmN3seRw7Bp
7a7MN4BhOtiRjjCelWl89jh1caWyAsHIohiOQlRCZJ6R0C7Soxrd4dPECmArqFXlpqtk8tCxkGfe
U8/L3TjgCWMQPpXd1ml4xxtvWHtvqyk4AaQmPAUiEr7G7+SRSX5Op7F/1qNMshsXX24Ib1Hdpp2J
vmthLk/SOGaWoFfJxcHnzz67drNP8Re5fV+FXInlQ7TUuLhMn0N/maP4EVR55G90DV8zWPjzj6mM
kvM6zYT6pqnl7iWGq2NcOePWx1Vb0VFlTIJVL1HeKvY77+HTknbNIEsHnhrLk6Erk+RwlxEbNpfV
A08xqQGD1kUnArSNvlNhZVjDzNWawCH0rx97Bqjyjndi43fKx3IOwX7OIatWRNpmR8g8DvVvqivE
NonT/KBTMeym2CE7qk0HtiSJum9XMROpRiptaBP2dZ/LsjsxxURaXLbWveH6E3yaUp4iAX1x03Wu
fJtYYYUzX5obpIMoe5OlLhOGQIvvWbu2MporprfZcm1Wg6mak52LyWsCn5gMD5AQAcS4teAyNnci
b5P6uKKtFRvToT2qNjh9JLm+GKKvWKTD79sA8fM8HhkMFERYohZw7geNq3ezWqN6LJsKiowy8OO/
FN2oWhoH5uUL3H6sO2YCfAUvp9KhhF9Dh1hHnX8lG/ZqZYtqhnQblatN4S1siEe6FB1EEFtutIFf
d6wgMsqoml7t8iLrzfU0bBfw6stxjtElYjmwK7iAhTQTnOOFXZNiLjCI9aCs2P2ssdEfIAmpXRWn
KajZxcLK1I5Yz2q6FL7ZkYeRxGkWZOY8tYcpaKJmHK9WhhZtaOMECuqEqxk242WZZFZGt24yo/KZ
I1RmqoOuHEp1Dd94uoFIZu5hggxhAm6SWQAiijHIGFuGhaFSeGp1MfJ8jIqEVCdTEv5beNMHm3HC
vkcuGJ+EqR8QlGTrPVHhX/ClVXyn2BNSCTFPdG/62tHrrm+Tst/Fw1J/mFE5io1H1vfTunp2TfBe
01W4mqk16HMxsB04iZZHAZGxPtquhOWcFgWqxMLEhHcEKOAcnbrpvjG5fHYH6V3BNdDr45jbxL5N
+SX5r4uWOfQawzo7GtDNys7lXpDcCpBT+Fm5zWJOM3dAL5EvbbZfZ8c7YX1E1ulNxjxffSdGK2JW
oVbj7Nt7XqS3hRVHBtapwqp3cbNmob0K596gdxt3zpAUofQz+1xLbEJEA5E7ZqTNJcvuQiemp05D
k7w8rnMu4uxz16rsNTN749npivGjNuex23a1EHzXqHBDI1udbWlJoz92cSwC5l8Yo9kIxd2ZfyCw
9hgNGHXXls0Sb6S3lsmJhaNrk3QhlNuYmwxjJ0HpoKEDW0sTdaLsYnZgYzMeMBA79TZiWoKeqHbL
QVzXVTOwu2DI8QRf23mhcHlPjjDLxF9S/fzKtA/Sm9S9hEYQxj1J8L2dtEfFJtHcVmsPSsZwUcXW
M8lwVaTFTVHild6UnSqt66mr62tCvXEhe23tfGj7+UOM0sPf9DJdMSSkZKYF42j2mpY+m4drClok
jYulH2DDYgNjCTDH99YMX5/ACAETYDmUDhQ9JkLCiEgrapHCejfCy63df+qp/1M95dDR/Vk9dXMB
BP9X+Jr/DIz55Qd/GyZLKqfLGJmpGvwX+9If/lZVXVQYyCh8kzAY5BmXDvO3qsqndTQlxx+addM1
fw+Mcd9dwC4okUz7FzH736mqhOL1fye1EGizLpQpnP020w1hOZfp8++kFtR7jZazsq9W0xXxuk91
vPQRcgJzU4KBMXrA7E1J/7MZOdfaDZyb9aNhF/j67NQ6aMjYV/REnPStUe7ipa1RHa36uo6rAyrC
4eS15EGCNZLneqiMR7DzTVBXsXHuU+8iDSjl48hU5jnzkOBuBvADe6tp602pWalK1vbkGq7Wzkbj
BKZwjBykbgx4+LvZDrnxIU+Ta+nwGLZ9ZMJJG91Pa3vL8zYkdMu86DysQ6sbZ+MxW4bKL0+WiACM
5j5Hf/s2uBZYtazRPGS7LOicarmGrIpUHUTwPJpfEgPfNeG1xpbAe2u3mOu6Z9pGFRDbezrJ6r2/
jNlWN3kawsnZwlW97fJFbIkkACJr986uUKWHwwnRqVNKXr9kt8onJcK+8vzDoof0AR5GHZaWtR6a
3PaDiVqJfSznFev7227xzaDFnL5l0mRt0D6Sbm02Djsx1wnjlG30xMQKOHShT3mqrhPLjy75dg++
WU7bHr2/Xw6HRtCuReAxN4sPKBohgIl5yiQdO7MC/FcvYGSXYGRDv2U12oc9a9ewWIY46FxDbklk
/FxqFqrzXJ4aao1z06ULFJ15W68Kyl/R7ECHVCF+AhzK7gU348qDD3miX9Dke7kNqGCNjJfFSeuN
g9yFPSlbY2fADmYLfM8GbNSjTbb8Eypk9gCWN4YI/pCEzpaLyt1YQj2bAlwxnAfXi/ec8egzUKhs
fSv71MyNOLdY6ciSwEDrOm04IJalLIz3iTOojd/imSiYSeZZ+1Rr+eLN61VmT2oTs1ffGVVqbi1z
TfaqKV9XUmkysvn2lyoILekEBdPPjFNr+18FpM+wh8wTck88FWw55cQt4XXxPSLyejfEKOJshhNw
SnuwPlQyQhcmtEn32NqZ9WkRqxXknT7PRv55XcS8nROv2WZpthzcKi6DdcW+hxgEc2+VtaGKG8IB
VrQCAmZwAFKmDXOr+2DovoShMkcIiDUGK/Im9pbHFaxhju8kc4Vd5GTPnS3j68okvdHxPse+Nsmm
UW3gNtJ4IqwAlS0PSxGqIk0fyhHUC1mCPEdz8N74MLonViFeCB09f1jxO4Var9e0qMUOMcu0ZbUs
d2s+lKGL0WZbzfgBetswUf530DKYUW/RjScXfI6NkcuhnlOZPFo2SmkCMseDbcegf0f7rA1zCA07
aZ6hXfIperjKbUIDAhn7E+59kJWmW8NecjPzGb8IvGvDknxzWyqtpFGBP6wW2t68eswhS4CwHMyT
1evJ3fgSIVUwGXkC7wqMzdxDgMLYmW+dBc4lf+pwpYzK4R8aVxUZEnscjjeGyD+n9EKsZi6u15bx
9kC3GKqVz7NZtXtQ4LCRoJnf5ighVmsi1OiyH9tksn/ESHccqlGePOrwi9ryQUZZu51MKpCEIhK6
UCFDIVC82q3/BcHHQ4pKKbKGuwKALMmXqbVfUuNrKdZlV3TIVHp1lU78e62q/SQXhLoIrqHpGF1Q
AsEOl4hwdgBYHiaC9LWtUUXE3vpI6U1U6iWHq8iVsZm8oQ8s01u2dlpjMIE/G5ix7K4XW+2G0n71
W2iNHpBFhLLafYzsJA5K5SMAAFXMVw1lRPt11MzG1Io82u0yZ28WqJtQHBFPW9jjFrKpRjGbM/7y
S++Q4LmtC/uTlPoqiwWcInd+8SZSQmFM9QHRsxLrUFo9+f74nsjtKWwa9RXhPDKBKO2DKS6ebGs4
K9F3N41nn9Kadt2lTL8ucB6AIL0rkghytJN4QdS237oORkLq05q560CxLdhURSxAti2kqasFtz0s
p87buPSmhyIDZ+Qkn6CL+0+LAA1dVNaZim3YjfbS7nqvoKD0eMVqXZ8YsKV3EHLARPAQmo1oZs6F
ThGecrHrBpdg1NJ9bHJqYIr49Ly0+hh3rDTQEhoIsjC4FgmPF0a28mORzx+maBgOasHoPti4tuMi
2Q12P+3najZ2oE3cQJWjT0zreGfGimWiEJc/HB5Oq6OgJ++aLvihxsnPtDfdzW06bTjQiqOVGO/h
12SbFt2bg/qJs3AYjt64kouRph07s0geOH/TE5yFaR8bnHI4aFxmtmy4UA8hflwddxcDQMG72iC/
F421j1X2ntmKe1wN72np9VnnUGMaI/7mGI06FVUR7QxVrBvRSGvn1opOVpTmyWtMEnMhXaD8qqMd
9gdY997CTu9zIXXVP5PrGQF7IYmGgJzDDK+D9heRvVdPL300lnBmspYIIGKUuPtKDwJG5wMzUkxj
Ll8yzO6udg4t6nBaQNWQgvLsDBPTFexLS6dZ5Li65vTOQW00U8qO1o7cB0eUSnaEM4NjrE6dM2rl
B1ntsdbbVFlBZgxkyqZbu+76P+X1/6W8JiXqour99/uZ96n+QrBw+sPE8tef+rW29uQ7z8T8SQjm
PwroX2tr337nsci2LxGP5NVSgf+ztlbvMHraZM/xf2ymk/wZv00sbWCMDjwPVwobmNffM4P+OK+k
svZdRb6YzVCdup9crB8ra9syEaq6iTx/z+PpSmu+cy0i53BSkIvTd4SG/+4D+oMV0R+9IH5YkwWJ
y9LK4o39vpQnCcNucBu5Z+RbPK1HwvtWf5jvZOG1h3jR1s2fvx77tB9bB94gc10+LwiWnvfzQBYt
xqpRmKP0rRP5So6hdcOq2XrS7vhX2ZI/8lK/f5Zcaq416nLmzD9rYDry5OIht8QZoyBhRyrrDm6/
EgLOnIqU0HX1X1SeWTdd5M4Pf/tdcie53A0eUnn1PYnydw0SYXQjeKNOnLWdiWPl4bFn8FhBCRvj
v4wOtBjZ//yZcgdaPuMd0Ljk+v14DWcq+FLNqThPteSFVNOZ42bKTHIDx14xKEJp2iQnaHSkLwH+
GPUHYaFVDGESGYFpV/5fRIn+60UmvtyT0vQsJWlgL1fmd2+f3T32OtB5yAwFb9enA9mbhKPs/5+v
xQ7VvRCBEdKInyb8ceaYRQKrl9nVZN0MwgDB2ZczzAu7+fjnV/XyOf4Tk3q5ofA3YCxwUXOxTHB/
antToquZ1Q3ijGrqm7bRDQx2afwiwvu3O9s/+uw4hEgM4sU4pX66mOaYCdXbhQAlrmEbeSMpnJ6E
l2CtOSbaP39H38muP78l+njLls4lxOjnwF5qZWtcDcs5gyPNCUwDmnK2IkPLDWL+5qPX5u6ruIQ/
f8/5XCjEjzHt9PEv/ox/vYMleaeXsQVf1cvi+8cbJrItrBsA48+z19snMjosxMeR7101JCcEZkv8
xDbPbebtyzrAOv7+5XUbDePkr5NQ/+gKXHb4sJ+50gj3fvxjcsYOc5nTFeoxmh+YuSBLv+Q9CnxK
2z9/43/0UkQfsucnedGxf76j5sbr6k61zjnFCw0MDbhKwJ6Wo96TXIk/f7Efj3qObySmvql8wZMF
3u/PL9YkfV0gZ8OnTPrgSspL13ysnIK4p8mb78Zq4XT481e0fjyCLy8JPOEiQZTczZdV3I8fZUPy
jI1EwT+ZEUnNrKKZwepOYzBjcPyASp7r6rjrfJd4mf3EagCnDVSVM00VOXrsKdoDw4Hu8P0E6UV+
6Q5Wm1zHKDEYgqZW/VcfErzyH77lLg9+6GqKG5GwYMZy8qfLzzo9E3MJKp/eu9zR2K+7OpWU1JbO
BzKYkADEIHeyDkAMYsBFbi1+2X3XGUW5ZUXB3xiVERcycuMeX23Zv80YJzGmJyvfK7s1OHnNLsOJ
yxiJ7sqKEZ2BFZkfCGjqDuTM9m/dJfpTIXrvQp3ZxPHZWfuxH1V9JmvBOQFpwZ554RfckStFWi/D
Ov+FoEMjCxI/aq2DpbEp0PElNEWln4CWKbAEOJt4SB2WA1XLa3h80lInSBxaBCkoFIk02AykAd3o
hL6AOZvVfFxq1a97I1p9SSyEQ+472s0uXDqLzMGcluQtz0gDVg1KwFNppcuDhRLzDsoDgTMEicXp
J2vxuWRqpZ7GCMgi8wX2Gfden8vXPKUGD77HES6YKt+01Vye0OPovqLPsL80a2Qf6KHbh07Cz3cn
JhAqjcW44fwFL0XeD08YC0fQE7JzvqSz512JKAdEMQs+0SiNXkgKSPeR4+i3TveYImrbIhTS5vPx
IR/h8onXF3uE3dz44rLSk5P/YiHNfMvL2CbX2+nR2GtM9wF5SP7LAEZFbsgFcI5+hCAD4vBiPa09
n5sYTGgB359yFU/qHWPSAs5ECcPuwB6C2JgFh9HElgNIzKascNWekkthYmRqvosxDV2ZmU00Zr3I
eVuYBgEtblWQuAyVNcHjYLqvSuZ8mkuWYVAZaw8X92hGCj7W5bw0WM/pvRYjecz2jH6H+C7FLKXr
eS5K8NoFd3C8sH1ePesmMUriHRe3JIQxqhm6hmoRPG+AKpIDaVUO9/LIbuZFmxD69l4/MK0gGOqu
sTyeRXjbiNpkb0LR0VcugaONE6/YeAsMB1ZKUudYt+6rTAYiOnTVgRp0F6t7jJ3VPqzrBIzBjqX4
VI1j9eSt6XJdtHAJWj3X5MIYheURJWJ2pxQTyTHG9cVvKeYZCsVaD6GpI/lUFCttK9JrBC0sNpYb
yPnmuRQJEGIwWwzC6Owu5gcRLNW6POWQ57ZsZZvmlJtgdi89HmtOU1f3faM9MFHRUH6tyXD85gmS
Ul1bDTe+dNHaLzM5dgFqnQYCHcQ9RjLMMhkmLc0HWTCW22l3kV/mVVmhJugMd6AJ39l0PDUBpYBv
gLAQwFg91Dd+NloTDm2dfIodJrGqRv3DlhukYrVEZ3abCiaxnuTHJmUViNRy/STjqT7Rc8YLvE2x
foL+mW9d114DYoy4jF7kjvCZp+oTHgzVh9V4ySw1O7W/FKMYc+b2wgXpSmMLV3rcjBQvuxJ87OVg
ijZVbUYPQ05QUZW3zTEjrnm3uMPyNYrraZsYqXHPBLj8kOYj+7WFSRNrYQRULQA6lXevqmeV6qV4
UiJWucEwdtauJMso6zzjRsyJyfHvRCCfQF0kVihV4WBvyVt0JVjP8BHH9eXKN9MVla53sCF8uGGV
jpjPoogXYhsQhZAFk6NXM3iHs5lc8j2MrV3Ww3OTy7YJxkrvGBiSlZOYX0DT1x/8IgUM5lvzThvM
BTEom4R+9OU9T6UV0QTH+5UUGM+a2OSKEuOQXdWs6O7MfmjuCt1zUxsoVfrXJeqtG8Nm6L/RZH0w
v256OzvLOaLAth3GDQGnbf8WdyYHUr361hNjf25Zk5HvS6eGOd56w+yaW5YP2Cx73D4s+1RE8KwN
y/hjZAnMhnNrBGopukOvfZ7H3uBGkFNsUZ9/CYtFN97ofZ72HEGcxhRmTc1pO9NHaZ1RwslxtZ7G
RvDVH1CuHdh+ZvPBtfLmY9Nw2wY1FjAojoxbsMO3MfVcMkwM/msMnBsE+k35yc2YK39bmlFsNPKu
aFuoHmhsJqavpcfMGvuW4b5n/e8fMdjpQ1EviFuqOSbKhizi5LMe+9esgV3vijRG/7ZwfHwAoD4Y
j0Sv1M4BO713w+6EeLUizbdM7Eg0MuQKobBqnlcYDgzelZieR7crH0jl+wZE+cNsC+s2v6AHOVdV
QVRUx2x7aOw3PDXxG97I6TEeFFeObzxDO2aX/kYwhlpJ50tz2B6FVicWsix65qloSqTxnONBjtph
OrCiN8+irZfrViP0keucosZA9Q+ljqvA1pSFHCxg5j1bGA3F9dx14nZN1+IWcfTwUKZeG3SI476I
0Si2db86n2tfjucegys0tshO5UZ74GJzfImbaYDjhAOy4LgghwYOoCdOsJU/R40xPU59jD90GMxr
kF3up3ySeEG7IvF5Vl4kGy0GgBuffDpoD65zMsi2lJtkjPWrnU7NuVSOvyX0ZzhDuDKijYAO2u0t
jrwd07qBuSQpEQBBwBTNu6SonCeZNw1cJmd9bDBpXZnLAIQU/xTrs3j6CPqrHbam1iI9zek8u4FX
m7CBvWjy8hs5m1Ozx/OnD3S5xlWm1voZthGLCIMRf7WxDWXmh4Gb5wZlX/PNGlt9PbCq2kOQXs5V
pkt4NH4SaTSotBekTbf7XERAJBsqCyOIRzXex/ZIDm9FYljDfVl0H/O5BxS1FC4+SZtj1DEXSKUQ
4qsptEvwtkEBkva6Vxit2F+1lgd3RoFC5PT9WttyiHaEja3oE2JxFKIl4bSQ60EPKn3QpdU+D9ai
X4gpE9txxqy3Ihfd5Ir1kUADZW1mrKKh00BjD4gkTd7Msuc51JvLGEQYOopQ8FHdjTA69wjlVRe4
MFdv2XfMz2Y3Gddu2jsxiwCyjTxMDTB1msrd4Tdzp6C2U/CHA/fuN/Qk8/vGc/ov4J3V2ySRAOzM
Rg5ktBUWyUtZXeAwiQgy/4ZkoE3DLgGYdFB9881N5vhOZ6XDUw6F4OniAq3RlVVtmEDtXjZCdeS/
8nS+NYop29qECvahH1Ozx+vFdoq+h+GxO4jeO+cDFjlDqPFDIpd6CFS8ZrcmpmeT+MiquK38gp1v
hQLsPjEcrlrBAImANvyJ8/AyJyTWiV862P9o1f9Suomm+3fd2AW49ytI70L0+5//vs2LV6RXjAO/
fp+tHt/+579t8f2HfpMZiHdQFBid8CxFHw4Y73cyg4s1TaKcVLZpX2Ye/xiFOoxCaT6+z0dt+tlf
x6COAy6PSRsx5LR0/NzfCjp23R8nAqij6MF8RrEWf4Hl/MtgomOfWM3Sak+iNzBlwOfuk7Hf0U15
926CXvLo+rHBYxTXjrulvRqgt/cuYSvI4Xm+zXS3K8DP0k+jPc8dp3tCylfQPvlpdtcTFvZp7FL1
0V1ldUrYwZz7KbND36DjavHglyd7RuIocx937JhVV1nT8pCukqa+HpehIXt8YaUxrWMQr4lNeMA4
df7HMV2gjsOQiDdd3y7ywzjNg3e3kO8TqjpNWBzXvdg68oJz8WOCQ1/HC+Vl+A58qbsafXdzgetd
9fDX+nhHU2kSTW5eigaoeqnnoENLUIiondcWa3NTa83bTWbdqUBVC3nilA4Sh9QWVrJplKfKFS6W
fsy8DBDxzQMsuPFs6C4Te30+TzLolnKYSA1wfRNZA64hK2CCZ5lfpqnQRMrlSepO5LwAPFjB/LOE
gSc/wJ8GazdUTrWBjgNgdO5ZnBXIC1fCP0OMT2INcsnAswk6PDMJBiM4p/Wava3RstCfBj3FrAuy
qsbcq2z8c3s7n6PuRpW9cTQBlN+Z4As25P6R1zwKEjV0Uh0Twxj3Mfp89rVySDfAS3m+Yzq6twoS
JqTfLK/AGvItIIYiWPIlCdNatzuMhvkVPnNnX2tRwt7uh31ejYSXtlXNwGssLkuuGQoO1PCyrOrQ
QUt669o+LVZSzKHElIN72HU2mYzrAwES0X1XTuX7qDIIUcxRZG1WY2xui0w+Q7GN75241XfwatU9
4ojxI2aAOYx9C954k8z33A/1bhnr9AUxQHSHuHHBat4YdjANhGZEyo5CyLHqxvfz6CWBkXeYE2nc
GjPpKMxRiF8eVedcRTIqSEoy0pV1OzKSl+aC3KaylM+ttKpHKBakVEBxjecAOY4zByAn1BzUy7oe
K9b8zCaoDyDoV/1xIkd0PxV5/EJl6Zz9FZM+6EN3egJlirDGa4gIQq7RFd+sSUiMT2rFk4aMvNqC
dKUzRe9916XgqrrJfcpaxQRjEA4EhVldWQR4kzFJzYS4sBvG2yGO7TMIo/oghD+Q0Uy6wwYHR3ef
FLJ6YVZEyxSp5vNkJ++tFkheX3jeiSvNsKXBiLLoBmTkUsz3EbOMEwjo7im2nPXD4KwlpPFptr9k
dWeejbVS7DRbR514HPk7kTVfR7+NDixG2i24iJUrqLJHP/eGDyQeF+9ZuaTvnalPLwgZL3/fIgsF
f8I3DKFhtzcZq259NfW7tAFrUkPbKD00ABmIOh6FlXuaZkDOpNPlkFf4WQMWGp3M6q4ZT1RppndV
lM2n2WgQKgNwcriLYU4nADqLTUrHHpLEsWzraQBLFk3MZmhIgBgUlxwQE3GQnk616Vch6AP7RSjD
ue2N7jldu8esMdTb7ILEYfV+MTu6EzMvXDsrMpkuE+cSa+mV2aN+kpmOQkYqR19odb1MXctXY9CP
KxyI0O3M+oscsM8101rfsfZeP7cX1iaCShyMfkmtGbOaf44T4kxkS6eCrKiFUkwNf80gcvjYwxKu
QC0QyVgCas/RKwXZ3J0YNMWv7M/TrwURIoEe2yt7IJrJldMcJuMARCGJ0oNjKBvi7jQtVzbz0lDk
EjBij1aEb5xIcI+07Lspu40E9q+HvDrT9D5Nb/nbYpitm5F9YbRhEES7lQBPmw920s8P9STor/J4
ch7HPvI+51PJcGRIBzo+DzDMNoqS5QGhpAfio3JfAQzXZ1oe+i6Ux5xzECQY2ZCRBnfZS8hamgTm
R59B1GIZ+kbFhB4xboMlaDkuTGydJse69MCiNaQWXhmWjQY6RUbiE+0d9Ob8hSiK6sFCoYHbKEK0
jnw1iLNIH11My/u+FfOV0dtkV3gNBsG6c7/VhnhLm9a+stSogUW0mBsLn86ngyGTlnAWKPe8a9/J
8ytqeWK8s/VLYtot1uKi3oh5fq7N7hGbI1Irq0sImS3pCtD17FKWE3uTWOP71urqrSFtQBRCT/oQ
GyR15GMM6DqN0IF01vu0dZE8xa654/v+JUOG9NDamIQSBn1PscJnZCVdc5poULcd+7bi2q1x1bq6
GlHSmvEBCCzTGFnKfi+g4txz55ZhZfrTXbrU3Vs7o/IhltgqKHuE9xLLSJz4C5fQBkAS1C5COVQq
bnlXRgapGfZSHy1cw4GJVDhctJleGV2sNrKqkGIP88AkYe4/2l0Hi9RD6Dyq/FOvrc9ZS1YKQuv1
ioSmGKurnpI74bVoOHQNxrZM7ADvmf5mYdve0h4MjxnUkC06iG5bx16+Ex5hQNjio0fEBPqGzWS/
n3xUZYtOu9uRfZVFQrx/CRizUfhBszaO03CGvpkEbkUMF/L2T+BLh11Ma/VGYpu1JYWH6+p5nzCf
fO3yVB8BI6rAVHketi7/RYypv1kYQx/GtDePZlaIcEzBdNt9al2tjZF98TMPB0aRGPueFm0jdFTc
Z33hnGydpTuMei1JcTExKm3hHxySs3dqpvIyECftczsZz2lZQ0MvZtRwvWUYobmsfYAxb9w6OF2+
9O6UEvZVPKUDKbzDksjDNDqo0d3rVUzNoRKYVDCb2Lvacr+0ZnM/AMLdVCjVaGnXPUc0E23H+GCB
JtgkCS1OCtF4IwuYL7lZ37DWvFcmOTO6hdhXAtuCwxGaSfXgGX2O7WCNd1gdyUBCBbuRaWXDOU1O
ei3iXSSKa6c0jAdfz9O+kIN/IIY+DpnO3xt5dQcXO9n1JSlAK4kfzCSWe4woVggUodhrTOZsnPCh
i7hGQpMM1r4aHQIbDOXcGkD5N5zt6qlnzHyAXV7jw7C+kqxrbJEOlZsUB8HGThuXB1lOnETlDPcT
C8Avabm0W2Vw+xHIcZA4Ne+lAU3HZ5C/waGDHcFvhuNcdv4BXzkqoHT1TmW/3Bep+4nW/fl7g/Cf
XuoveinIHZfF6L/XlTzWA7Lt4LWri/RHRt6vP/prR6W8dy6/SklW35aL8uAfDZXnvGP75f6+cfpV
tu2471h7oqO22TaJH3I+HXzCgkXdZRnFJhhj8d+Rbbv+ZT/9z2UvNjwFFAROPr9TktH582KTZPG8
YuRWH2ZK/InAw9xhCF2l/j7BO7+TFVipAH6Bdw8xfGXDklbpzSRJdBphbRCS4QzWUxalzvvvW6Na
2tXjqGX0ic08OwEytZsD8wr3AECYx4jPZ3ROjRFRdV5hcZlmnE9kFcwZ/QrdH1HoBY+S3KoJqClY
T+P1b4t22/ppDGyVVEnUcTyK5nClAfumSyoG4l0WscsNLW4TK5vvcoKPyWGaR2NrtgaLsWghAhJt
T4VJ2Ens5DgSS43IeYGDZHSwAXqb+dJQOs5pWj02OHNqMs5j8fDRxB1BdEEZ9V95FdZznagQ6EUD
oC3K3jZN+MXFsvUBmBznqJLMTWRPGigIc/eQog1SW2c1y28pF/zgMiPGQuRC4rXWNHpbpdtCWbEm
/R6kOC0Wtlv9XlDEva8mM3+A8YCKc06T22mIqieWEfVtr0EXnWEuxC4PLNvEPJcoTxOOXVgR9qOW
jKA1abx7Mg2WbYtKgIG8FUF4xuqFwJDJryLZZ20+WbHn3UVFPdUMrTrTCol8A8/mA33fKa/U6B3V
cW7K5ja3Wv/OJdyaXhXYzUHz+e3Y4/hXZIlx8ibJdHVZ6OzmZGSaDCqpfrSs1rs3BHcL6l/0Hovn
HkoLQXIZddZTVOfimFLXnwz4fcd5UPVt3rWj8biKctlKlVl4cdBstkU+iDBFuaUPeKsJBRyA0wEG
bz9jC24/dkNtv2/MhUWDvyITD8gR1G+WUQKZ6JOeaeS0+PczzjNke8J/tBmdkrS5Mnn3Z7qlwB2d
T3Y0a8Kd8N7YYZ8Y0ysxTtSB2vKvmsZR8W5YTIxac1alh0i1/XocBvAN+zQajCubsd4UTLZibW3O
HtlbGrxMD8M9dxHNTs3wwPbCpdhyZv+u8VBWgBKW8rn6X/bOpLtOZM2iv4hc9ARTuL363vKEZVsW
PQQQQMCvr43yZVW+t1Z18zfLtC3p6l4IIr5zzj7W4t5kbGJmMPgVhaYchXlisWWGAuYcUzDduO+N
opglEzbeiP60eHkr3ruppR1GhZzPM+k7CZ+PMU8RlrSxm/dERMQh7a3VHk9J2xvqwqx5NM/o/Ev+
ZsshVBeGNnRjNFw+34DwG0/s8AeyjMlNUNc81Sc1vGVdfZuETnpNhxO83YLhOfBn26lb17iktRkA
8iMV/4JzjafyuoHlmTNSyLWUB9PnfxUmnDOYsfk1Z4MKiTtrb4Yi60g4qMditDiBQyrxqXWzLbqJ
uIZefZ/KsBO3t0GHnJPw/McpGWHhrmWMr0juAMNDuC41MxBlD+kHuD763hYzh0CCdjXuFqX1lQHe
7QzNjd64sHlsV3GtOM+c0dcG9smtvsw53Sq4o6q9CzyddiF9JApnfHgrKw2e4RhE11EL7MlLTt5s
IX1/y4H5Sa1DioN+RvUsvFer76lvHEnbMlht72ZhPgIitaOpRzozhpDwu4uXf6o4DQjps+NoGM4W
XnNlNnL4XSzBrbnayTu0txmHalc9Nf4k7gqkGCYUkFVcMGj3EECdQ9dyDplzXPSuv97mnViOlWuq
OAPvfQD0zNjZ4KusctnwY30rd6VY31v6erbSrLtV9jdqLhPamDL0QKftj11CuLnwDbSEPpnv/IE5
BRLIz5DV9kgyVOxzFJoD2aWCA4AHPRsw22ltMc1X0wTQvM6tKzpNpmgM0u9tbg+71MIYXwZLswP2
RI2Lavu3uejmk1mn6gXyjuLCmI1j2uvPsfer45IVy171M9oUXp/v9AkCT8D+Tqt64daUW2EVPI9+
O5fkXVzvqulyeQhDxjVIc+AJ5Vi6F5EYYHwMI3gYZUbV58qjib77nC2ty4Zw8teAGqMOXszE0b3Y
iy5XbPm65DXsvM1pUiekRygapGar+0n3ZctpHALEN0l34cFCs4yS3BaHelDhsYUM9y7BMLyxWTf2
akIDbpGeb5l2tdiz5544XS0eHP7ihjiUcYdR+DVAxDdjaBrs34fVv+3txNIRh43Suni6SK/DshZh
lDZeh4aZU4dd2k6LnkOqb+fOnN885bbxxFD01uEIGpFU1ARgEVuPVBKJYyCDkg6ctNr1kgNKx2zz
VUlzYAg1MNTPR07kptNvqYH2Qa/KxF8JYUKorb++4jJw54OJM4BG1MwlRdEn0TS4BiHQoPjtMBj7
Pdb9Rp+HHIZ9MCEG0eMAuzQBT+y4WDpgQSQaX1owNo8Zw5IP2D3pXoaduO4S+7sRjp953qTfsNbA
8VtAVAyu99K4nnHDPVXGdEUgPlusc+vSJS9QQ4/aKb4n/kgPY+cdwYqqaE0YrBJX/rZMS7hTFYGD
IKAgA+x9NDnmuWRes4e9J3+nQPKisjDaHdG34jTZY9PSL4hks/qJhYTr93tSxeVDY/m3Taqa63pF
NayVzZnKJsJOTACTjNwPVr3ebjk2omvDB7TYZ7rF2Eqxv8DNbkWzM8GepfluBxKFEzS1PdDEvG7b
zNAPp1xYXlTvEbBqEoDdZfls2D4zxLkzv2c2Ndawx4PfvdU/jpP1mRBLET1drZwc3nF4mBzkVH7U
pRlcwiVZr6UJRTZwuncQALSVh+MFAFbC2inlfmo6srfpBPVWL/XZmSSUJg49hW+95PNSUj3boejn
2OitfgiPNhWJsTSLYz9V8tIq/eSuyPt0LTWMPfHtZ8X6odh/xsoZ2yfi2VOcc3Ai+VU7C3EuUJee
36poaYb6AJyyjnpD/EpS+xso8eTd7DznDsxAxQDMY16guK68X7VdU6+9jgPVGrm8AhTaXo2d/Tuo
55h9wccgyKYzb65kDMt0PgmZwPZ3pbvPO/Lbk/CzIzuW4NGi2WKXoU4dSADrO7sJknvY85eeDx3o
8DFnCpQt9HtTA8olaomUcLrG62Dh7nVk8aJL6T8mOhuPuPc9qDKUuD+O2djGxQAkE/Slx0AXUU8z
l+kGfzf466sqclj3LjCz5g4PVBq7c3hly/aTCDtZgZpJt2HeJfNwt1ZI9JkiK04ypUA/7yv4X+ug
n+dhxCujGMs1N+zWCCH568J9j5EEgGbJHpCg3FJwmzOih8PpOblH7WHgetdNgZHJrzsYUKT17SXw
Bjob6vXe7pvyT2fgvw9+/9vBj+MbZ7T//uD3/Fv/GP6uoDl/fsVfCprzh2eGtgMWBIQjqYC/K2j+
H5juYKXTtIYNfLO0/nXig5kCjIn0rI8jE0mOPqh/qGi29weQSA+9Df/0n/Hef8E9/Y/4J/crifu3
Ix9oQQ/7dYh4Am/A4Wf9swGT+8WYurY1zzOUkLcJ7RYL1fJLaLuij85g7m2QK9V1Wz4Gs7gZBjl9
86eie5ItsVuzHy4jtqSI0oz1xm1H47wkjp9gYiqyexpsjB9jEGAR8FsTp4lINqXYgwJxD1p5cR5c
Ny/tmtF3ZQVn6OHCxrKwmu3LQA3ryEOfzifnSGxUyht0BTMoYpMgPaozspuqqWVJ6CI8UOdossjL
ue+7l0o0Cr0haDgD0V6rfWiQSFtqH2SmO+BlcPEhKjqa6Yfb2IgYG7W9LOE+rwGYX4J2YVS+pANE
l7W1WmZiLq1SR2EH0LHHHKYbi+xCWuA5WQyDPL4VlBNieeu1P4omER+pX2BcW20ORh1wu9ac/FgM
WwUXJyvgkIqXgENHt/aVMJ11S0mG2VVSWDzRZtL3w2EyoUTv17ZYBL2gxQnuunzXTa7ojmochRFG
C9xlwntfJg/6g5NmICnzp7TazKV6LG46FrBTYc+vRYucVSBdRlYdkmueUyCGXZ1mb7nOOXouYF8C
oW9at7/KUJXe6ElpiDAO906tESmbKeR0nPq/lE7mqB/n9xX6SUyyMC41Xm9dvuqJiPVCfg+uuPsz
JUK3d5JyfFrFOJBsMygB5C01nIaKDryNR1xQaJN2c0Tdpfwof/Ur+5PBirpaBypKwzK9XbOOFsxR
vbf1cKmntjmVKpeIEM4O0AYuvwVBRUrTOsAkv8/SGteYXb5K08hBjhntnmbi30z4/JvaX5P7OUS+
Y9BrYLMbE45kya5kdT1iaN08GtOdXQBkoRxWxymTexbyKbsmodDfCDXb+8BzzTPibH5oND6R0aAG
eR2A8aAFTMd68vKfFPig0zCS2MvOMx5TubjooOnvBEfbnWcATFa5foJaUh1NScUJ6MH8RAm9j6Bg
+pHTLh4Not5IJtBzz6wL2YG6kfAABZWnVmaEx8nHkeKV9ZmDbLtD+qPgA69uA3Q5/9kyj40njK4w
4BkcE9Aedm3rULPSqCX2Vow4njlVe3QH6r5t/Wx5tHJDmH81quRMKhjM9SDhtijjzQNfHzmlLi5Z
5+HPkW7+6SBufB9XYKKWIsA7u9COpg6bC2fh8pps73jl+4o7noBfhxi/Gp8tEjp6FYEq6O+4zVPo
KhPPtqXWxomakvGRCcocPFWYtu8BFmACAvCWbylM/8CGV+y3SjmOMRDxnwe/Vigg1poeoYTbl2ZM
e8AcjuKncWGhzCWz+jVWnRObyTTdgxCzYF9wWaTh1hYutF4+Osmiuk8Dd7mAIG9OZCGXGdmES0vH
xuKbOu54tZTCD7P6tLpuzjmxJ8y99Dhmn1AuQ+61Oew4jJmdnG/B8w3vg8fVAm/VxQZuTbV5lTVh
fUSHl4gbhk2ihfFtV0JaWQq6xrKWVUJT2YTLlvEvZwPYM5TaUkrp7BHPqiP7JYrfBGY2yw1fwTzr
26owfnBLvdGYalKrBeq/7jjJG517W5h2uesrjIaNkX+AdO93uS3z17ov0G98oJ83dr9MqLvj6uxW
KAH3DLBe0OFK5sihw1DDrdqLFWKdCJzpGvSqfCT7YDyVqH1Ad7x8l5ZhF6912BcR9kpuYyRTmiTa
ZvP2LuaND5oJHoDi1KeUgoKTteA+8+bQGuZy7Le7Fk3UfwCz7xySDmskAwzi8ARPcSrk+3wZaKgH
R0N9GYPtTqyCjm+/eZid5Z1ghXdypzr81dvDQ0Af7RwNpTOdHKG++V/jc9PE5OlMZ1AyAv8C527o
P1J9JvBf9oWhjKuFyNxBbAP7xlxBT7TYtJZUbHN/i/VALLc5WsrdapjTzZJTc9csY7CjCoNugQHa
5xTY457xPYn/0MXyNNsiDgv6+qTVHxeqjVmD1U04smqtDvlpjCtciUo3Z/A0UP1nyFupNT+OAp9f
KRgJtpvawe8WnjqtjwYU/jOhLAIDljaZIob1r2VTTkzK1eNxU1MkYVjOspvEEgp7eMalAjVBlMuu
w/mKobg7g7XFVWLIT90FL3UetPs1RCYyB0lGfYFqbLggyzMqqw/jWOuLUXYfnINv2G5iA9RVRXR8
O3XaQXO34cjRU/lgG3MpDvOmGq2bfmRsSlInsbHhUMljkZYVZ3N+5xGbf2TXJetd539fN0Wq2bSp
rFTf7bYsrzyZwI+ACEuR8rwgchbWNdcAbvRN2prL8nP0q/CgsTKnku9afolgUI+SG4iC1H5NxVb+
G6Y/oW/M0ApUf59Q6RJnm442u2Li4Q4NAjbPOxLSJyfO367Kq0PlsWGYtPuG448C+3LoXivBt1p7
HCOSo/dnP7o2W/0C9waLaBRsol7rVcVDaLfybH7JfaXibUAFHOvE3LGYApsgDvwmFjrUXeU85bmP
DSRl+FRowbru59VPe5MY601sHEGSHApK4mKkoOYwFGt9TagJjsayuvHkLD+HjCruCesUkQVeA4Uk
JWiITuCtt9f70oHCwNN0Y1RkAd0lvGGSlz+psnjnti8VQ51GPHeBx9fic3zC3XgGIkz3cRWm4Lqq
+d6jLeMdSsITbTsYCOnEcO12ODlgLPHAZ4UkxkyTON0WmfvClHLGGM/ZYgHs5q6Jb4MLCXCXj9OM
fr9Jybk/MQBPW5vhm24YsfE5bypsezdZK9ytVQenQHvi+1wO5vuIhF3IRN2tpoP7dpqy6URIwbnz
an9iCF7geoZAosi9ZFTy2VPIPNvzuCLM+rETofc441M3Y1ZNgy0GudTYA4DxOfSEcrcbNeUzJa7V
EqLo/aOUlsct0zCCP3HIBc2MdO/vgDHhYKWdIFDmNfHM4hv4a/MnkOJLNWcJdLcWLkGXOh+Exz3G
cLn9C9cF/qUVhmEZGfmoz/LL4pCXFC/sNO0bv8zNDCG/bBGbQSLZrBITaYojvPJ7LGRXCUdEuiV5
HOiTZawFl7M/BR8J0N84s4fgLlRe/gbOxaVaMfd2+IaqvQemLpatpA4awlWNZdhpH3vHpd+P5rTh
Vpe2YNaatLh5lBzRK8ns1DuEAwwmm9UktfrikGwWFGszo0he1xFnuHGkyzSpjx1sjjdWs/KNR9z4
rZq1+VQWikKYIsjPpjez4006/9I1E6DA3BgSAu+QOV9TG6bI1WQs9CmvWX8Jgfe0UWbO5V6Cbr7Y
mxEnq7VVRtptqIycUnNPiqJ/UODN3kyxjh+enKeTGNrwqi0KdeemWf/SOl5PUGNowcI6nb+jqnyL
N2bd+hr21JAUHB8GmvXIujKt99wx3K2hdCDXVHKZ9nnB/XBFBJv0hdjsTTPFTf63lGDkupsEJRFw
Ct2QGxGcakRKh8m/W7r+re+U2fsUzDBm2mB8qtaGECFeMuOmanT+ntRec+gTUW/0O10x8W/MXSGK
VESuW9IwN2wuL5NOw4eJf3rSNctrX4dPM4ZfNmHd+LPZ/GIGWZ6Dr6i0778cZV/mMlVP9bNFGDly
zMA+zpsLrdj8aEtNEXmbdlUsjbVCgulpm5k3HxtiWN9TeoqQU0zY46fCGq/rZh3xDBTNaQzw9NrS
SZZHQXiovdNpBow3TLXZEfQSOCDZLNSMSJcB7vVoIwR8sN3MGdRhX+5m96lVKdBElrGlhWY7nIow
q0Myw8u0XlXaNYAoFdYefyE12s6QsY5qgd8H/I1zUpnvvdkCWXtHhkcGpx7ruPWTeuVkZxpFkl7n
0wZj5xLuMRSLdIYMCA88LoF4s/qovr3G9ChPI/1Cj7pTnAUsKqlWD2TlpGjQZLYqzz3X5G5UTn4t
C480nT0GnzXMt19msw3MKbFUIEVq+TyUYZK/W1jw49oNZ6aMfhOJYV03rLkQv1tY6CcfPrkBSofu
mY76y9e1mM197rM678MB/Ahx3vWHycb6al6ogK84H7cBJaMt3/ay2p16kATTaBVy68d5trzLKumd
twEt7rzMAnxiZbWzT0sMWgRp2B10FP9ojOYxjertLeZy0rW8xhfCOrQPah3SCWgV+5RnHZtzbF7a
7tV+rIIzs95p13Jwf1RpHh760rR/eMQ4TnXZSxqbMV8RnxNRkLfZMU+dade33sb1o4Q2Kods/lmF
OCSxYt05Ogs/TLzdE68ERyp1s9K2lxONfaCAxjG9LjnS6ohs9SYm+d1Bhtrbd0gSUcNFCXyoyLP9
nNTZPqx4jCegh74P7OmjNgzqk0GkEIsIT5Jm9mEPCWI5sWEaC5YOxzlQ2IJxJgyMO+Wsy6Ocs9OI
VHmjS2bpHuzOnh04UYlqybLfkqrrG6I+2OZllyJnGdy7dFvqkUqZpcqqeO1JWPalmnjozMsDNJTw
dtIpfWGMOk+ln3t7VCoWzKFtL7lp3QsKwkjrkCeLx81sFqAKN7QPbqjLTtyWcP1oBjXLvVVhTC+q
0HnHnRlEDiXFiJd5Vr8bcnjHMlhG2SSOrqehg7Vy+jA1D1YBh/m81FD7LQ6eOZYNRVVFk26mU7Sh
Ikj9nb9WP2gFyfYTn1ZkN/qbJKCWpWK3rN0HmJBvQ0GMsbJHs92PxAcQaB1nDyEc3kseJpcih/lQ
4g+N6tT0Y/bMlhkbjS6qfY9tjrJjTRGdXzRcLUNAxGMrk+7d/LpK0/Ke+YNp7kYKhcR+kuZ0Oyj2
24U5USq3jX+0GOQ57LqK3t2JEtJCmL/nhiNaoYrpVLtq3M1GZ+MUgm1Syv6XyrS6BDSBRSY9Vhfm
WrssW2j/lT6BI9soL4ij08NaZukhRbjlvMZWbGnyZeeuRX2mDG2C4j0NyxviwhAx77lxcAu8spV6
zo2OdCe8oqvMx5rQ6ZWNY5udE+hsjNlHoyfVNn4Pre5mthYnygr7tTFY8ooJFKT0exHPniPeMm3V
kdP1CNymmGJshd4z9YBU86ylfdUs2XVuNO9KBhRdDNlT78PgZSU9zAu7oyaVzVPW2u/E1Cpm6437
MeDf25lpDyXUqF81medPKWuD4AgpTxyZeCNjQ8sRtcavH8WiwEe2aUFOXYrk+2SOKB56mihkCpf5
scMBiWQmEtQcBhDzwRvI8bD5Z1zuVhq7FWWpjw0LFhk7x2uheOOAHZELMkWDM/eAb5ag62hwmNc8
1Rx1kh0flaTvufDkHRAfhgRWabSRvZaw33wbu+1+EpU17OlPkbeQR8SZ/+CvwId/2qn96BaUi5Ui
zy5UK5eXxePhajnzr6SUI1Eco6TMwN8UiaAA2VXpy5oHJbe69drzSIorCwP0aG+zQNkw0g4BpwWW
j9DjKXZ5G6/X9tgJp4PNkuDrfppPRUtEZeq+w5q6aC54uhglyk5q3CQh2utaed0eO+FFWhj/KWwJ
9kHpVxfpMf7D4zXEDVt9PHPajhPKGPt0egiLgRBOzhWfLB6if/PQuVt/SL0E58bFDBsYKjtydmGA
SAn63Wy7b5BxhyuVGDCnKE0ns+I0x8yU6T5va+ukaf7e9d44nBuVmkwuVBuZpfeBMBg+ULLDGC7B
+Ja1y/eShHhsq8U5kIfMI5DmP4lkWk+z8Mqdr9HdY+zv829vCKYn1j5Mar7Xx4HZjZe+YxgFwZgc
keHeVGQmmbPkub3vzbI8hX5z46oKcO7quOOOhBdF2UFqEZIrAMZcOp6PVri2hzJf5I+BVDw1Zq4D
5M1Y11+499AbrKU0frSgh+8Cs6JojgceZb1BoE+iLPprcNN2HISigAqSp0grEKqdell+ss/i1kph
20H8E3ft7FDUq7Lxl5H7n1gPFkl+1Bgg3InwYdVuEnt5MDexzM35RWhvvKe00l1ve01uM5qDuj0y
Ba0x6yraJbEJ+werza0AqT/XO4nnqI+xGEhM1aTRXTMxbqnoI9rq8TA4Aat/XlLvhR2C99QRTT2k
3aJO3AcYSfoBlS4Ur7MA3CSzxn5KTcSlIXPuBMXSP2pNkqyoExHDM8emUHFIN65mm03NdYVMH3Vq
yggPh0ofUihTMWYpf7y4DetP5CtTFsc0mfU2JILwOzMLY09T+1bUcLhheze3EuiW3/avvXS7q64T
AssxcVIzGk1mfIssknhhXXiH+Bs6t2hR5jPgZ8vfiW5c38aSgDi3ccLQiAF1hkoMTdMZJZQ5rh6C
5XLGTNo1OZZOKfsdDyx4sP2YsmNaZno4bVUrHvPbTohV5r0u/eC722eCW3ss1EkKsl9QvTo2rQIa
Q5Qa1RSTy9VP3igVwycTpSziGCb4JMh9V1/GiwyH945KZNpRmKktj0s50cSwdTnv127z7QYDB29N
N2nMFrSWu8mRnzPb6z0SwcNisK2HfGBeCOmqnSdHkGF50j1oWpTeioId+A5XXc153bPuh64l3Ygd
SzwOpLDZ8fZpe090dHoz3Hy8OFDTx4hSK3HTL4Z6K6Vh3gKsXI62FFbI4XVwHgbQT48hyU50SisJ
rwwjs38uBE0vahDTk207DEO1PXKXtg3LalR7ArsoDUAYVbwBeG4wuzyx6KzAq+ZQT1zcMuHfUOVh
71RXhWUv3kH5s8cnXdOJqPqU+sByuKc7wy0if5FECRlDPZtrkF4gupRxA6Xmk8ipRdB3YKO2+qAI
mHT0t1mI4S1Ki7x7G316AmeDp27aujzMuKR2HHbyvZkOxVEa+E4iRqNXfaKD8zSbag9hoLyWVtMQ
6Q0s87pd2/mFym0FXVLn9Q6Hkxv7PfRSh0TBgyTbfestszjVhJ72w7TK4zygcTuy5Cox+lndiKp2
vjG9NXiIzfLZZH933bfdfBgVu3/GmQFTGiN7xNIx0eOdEiZFy6AWZ6hvRhX+MibL2rM4EZPIPLUz
ltW6CSduDaewM7Rd59xmlrgn3qXpQ/emi28E6xwRYiFcw6ljZMcYM2/uL0MWjjc4nctr6lZ+Quaw
9hPwkkMhlh8pVIXYdsHlJzSDZpGV1MzK+uWVgE9yCHor20sbKrTBhX7MJjnEU7/YZ6A6zGzasqFo
PRTrDqMWYXQ8nZHyWvay5tq/55W7xBwV1hMIeR9yhYWMK4KWObBFwnEH6mCqHrWX5ejMPGwKbzOS
UOJZXhtBt5s95BtmrBY7jTY7WNhzorClb7Rc+XMzeRgcvdzNqmEOPJWv4WB/c1IWa89o9jmk3B2T
kh9hQ9CAhFu+m8FY7QaDUpIGr/DBtkr3RNv2ES724yokRwUwNkAsCUGlNE4RqHAiSJ9vcuiKez/F
GGbYJzZW6jit7vTd0MggNj5rx7RM8CbskMmcY7CZeFBj5fhRh0X3MI/dA247+onNVvBot7aDYFYZ
d8IJlxj/Q3buIFxfk3T+cI1gvPnCtPes/1GODMagJ3S/qRmtPa319SSlPvdV9/Zvv/L/iYPn4p35
n2TrF/Uj+yfV+s8v+IdqTbbyD9MzaeYw/7IV/yde2nL/MH3TxqBufrV2IE3/hZfGjExY1BJbgeE/
5OqvLKhpQh0hRRogdHv/H4PyF6fsb2I1lUfEUE2H2qRNqfb/FX7XYpBgHyWWmxBZkbi1wAy5HL5w
LHXtOmf68mDFTGkqr5BlcH4uC46ZnJa+ZYME9QSTNoOGvi/GEZBQbulHyGDePavsYDpRW+k8oebA
mU1K0E517bvJ/GgEi6aSZwwnEbov7JTCmslETRkEwI2Jh7BZJcZdWKNRXNq+YNIY2yRUxKcjqTMd
TzOubw2eJBhBsp+J0xvFhbLHbnqSE2/yk9G0AZM5N7PdfUoH0HrFe+myIynZlJn8WB7zEo0wre20
i1KgreqRjj8KkOYqvwWQlDHGYyGDeuInz01t0wRATQChaqvdVeto/KRjKH8WhcsGAYJ+8aBbigQ0
U8oVp8oha5PxR2gRbegHuuXoPmO66JtQWsN2wjAYhxBL7OZSYIXyQNWuJfLPfp7Nqbuy2SRTKwTH
Vt9maUm5EKxahsNlaaTLk7FYIz1EZloWm9IiPTs42rR9jOQcvrqLLDMlwV8BYpm6Uj+S5Mj7Gwll
u+FTqD3brqc/QWL/NrL8b0YWMFZ4T/57I8tr3qe49f8pDe78+UV/ZRfIIbg+f4RjZLOrWKQH/gHG
JLyAvYXcQEgSQTCt+JuXJfyDpwvmElYBUIssLf+1OECxd3xHmAC1hG3bvv//WRwCi3T7P6UXWB0C
ziN8S14F9hh+379DBcXkty2cEeskYB4BEYZ9FPdgOZmjLR2AY2evm+T70giPbB49yC8mM5/YhZt8
lQOCvHVamOxhj0bpBYmV7PvAE/fZwmLS+0313DYAwAEgi3OXqOcE9BusxLH7YbIz6iEq8Aa/ELlt
Xm3FgiPrmQjgRKTgw0sa4CxZGl67i/Z+NCaxbDbDTG0cyZ4mQu0PX5XfGr9LDfgBR26tf4cB5UjF
JaeB4ZYTwr6Hpi1SXVyZRSnF0Z+IAMyOC8idPfro3o6KRWdnZ63xbLiexCBJp9peMqKOAjzFDKhz
0PABHJpbq9fICWUmvldlJeBjq0nwtrS2fbL0nBJktxgbwcthabO3Wgsxk5q2OnpGoOj+dOu1uUrn
XGJJW92d17vlt74Ymr1nJe7OIFoRVwh8r7ZdLI9161np2QVGf6R4W96jcJvB8cvWy6JovKuhwrEx
EDPMTHg9ZU4wDYbu1AWvwPvokA/wzQLX6kkxRPCV6INNviB4weoq+64jhtIdDNIxz30n3B8jyygn
sWqW727qYo8LSVtqTqS8y6XFe5G1YHfCkjaoaLFn6znNFeH4Sm4qg3Iqk0xHC8ZnwLq9CUQDZz4H
cAVqAgd1DgAZ0hyRvK4pD1/IPwvpfVt5of/BteFzTRgy+VE3Nvy7Jav5Gs9ZyuBaNlq+2yGJ49hT
TLMKWjXy+KtvRU0uJuYqSwHWpdoLX9GHHXI2KoEyNhoUxPZiM/mHvWs925bHr1GPwFDnoB1xpqvQ
OTuQDX5IQirD0VW4RqNeD+tViIjB71lbPPVSiydj4a78Ql8RVAQat7hS5VplF+RbXsBMTjZlaACY
GPZ5It9JUBPSSZOJpKW39E6xEzogN8hG17dvk6mak8OgEjM9KzlBHEsRbT4ILRAsxVyNSQKzK9VB
bddXxwqFp4uJzk3DFGE05y84XvLtwbvw32Kl8iaCuMY72M+aP1m7wDm7fk0cBDQUoDhCdu9sVo3Y
NSS/REJc4V5AUb/++ol+MEIamwygeHNlcW12VGXmcTGnyevMRFjE4C1xZbmzPa3HvrfcH+aC+BG7
qYZxZ/byvaNHaYpwJ/SnNC889yEt2CSUzlaPlDt5P+xxIDtO3Nk53z91Kn6tpcaDmSE0vXEwWYzX
r1cpeOimJ5gwmHMcCwhlBBGfq8wAs3Eb9tDhSaIOUBEGf+ZzxqrUrU848tvy0FbbR2pjaOA9KTaF
T8HUIlU8YCjvW/4/XHIS4Byq0GaMds2PZWtwQXzxD4O5YoUKChiBYLGt5ZB3svpE5uCKLHxju6as
TaZLPUPUxxYZF5CiVWs6a2WpYx2Uat6p0AZws/rzo/lFfSwW+e5wpaFYtCPZjCpraisK3VBeKzHG
TDQElnTb6Bik2+AZofkgJi/9QKcY5JerIlzCVz5MpBsHRu1jkS1q/RMeyhhi4CRW2Ppp4io+Fkhf
B5zUpHKn1HsYczX8KgyCasxCuS2qsNJPwkeIDeyeC9vu6cCJUt6Aa9iSBr8d5gMH0x4lV7Ga+8rZ
eWHDBJC3jO2cDr0Am0kY/OrAn9FJ37TC2bPDI01hDySQ0hQUL2Ei3t9FZwlIroAVhDL1iR9Yz3eI
Ou4eBoWd7g3lzJHdJcwT6t6VZ0dv0IhKZFlMm22KlVw2j9VEeRFBg6poAaBl9gtnPBot5n757Qa1
c0l6lZ8Kahw+Ki9YX0U66uAAx6O47pgz/nbI+D6PnrecZY2xC3Ak7pDceCG53b+yWRx2mLwZNlah
yI8kyovI1kZ1bWnMXBWTzYMpCE81qbn+ptWLCJMDrONKAEjEOl3A8WNIkjjvsAeYboI5xGluB9Z5
XPvyhr2Xt/PmmTExJAnbj/NkDa69tLvt/b7+7Xlhhn1e4BbH0d7h/Vda3Faz8WjVBs0dHAccsm9i
GqzrimNv97C6Dkk7E7fV5OsDPqBph8FS3syY8aPSGJP7ZqKzXi0gjigJHh8ZWHDoncmAq3DA9oWf
yLmWJUfKlwSs2eucVf1TNbv3mTd1j3Aw02hOB+sx4Yjy1AQcVcn2K3HXYdA/5UElmZBk5rfUnvWV
m4jnNbX9t5Euz2MLBaE/enPThtwfsgJy1evtxieHI0O22dK+hwCJmQrB1IO5mJnXc7ui4SSdMh8w
O7VIc1Q2Qfy0oqGArIIWRHHEvppNZOIsyebvidR1FSMVenjUa9w3J1gz1RgbllvtJ7iUsdCmerbx
o/4He2ey3LaSRNFfcbw9FZiHRb+IlqiRmiVbT94wYJIGQMwzwK/vA0KUCUqW24YWio7mSkFShUKy
kFWZefPeR1cid81WiLZBsVTIZQmj+LTUZFZ1RR9EzfY+gbmkuMwl4WubZLyIM4KCfbGqYw2Kl2l+
Dop8OUawU7przJEygZlQvPFELf9ewn7xtYE7PLHqXPDLGyQqpvYkR90CAkWPrGyS/iM1q+kN9FWg
JDU6CjgKEqHnsFv66DyXugY1QyaPrtI01w4zCaEz8BbBws+r+jxpu2oQRKAg5OblIwSt07GN6tW1
GZvqVV1A6QhNDBIF+3S1xpf6aOpdQB0phWOHDOiN4kXqWFeK6hBz6fulotVnZI3Cr26Rg4OM4s/T
IhZgZky/5GyJh9R3VNhDhEcRsY9ltczOR42q/FNVpEt45pqUdHkmHk5HCBJmtmJfyUZUXBR6emIU
pEM9HXJDR6CrCoLFuEbuzskV7tBAhshRZH8MK01BRrIZXcJCBpaPnsegMqITyRcfpmTt9m1fI4Uo
RQr1zbxN4pP9EYnr8IW0KTi1RiePbAIqsZUEPQnybOIR7PJCvU/NXb6Bq1W7NkA23EUp1IX7KS0Q
3I8D7+GqRusgh/0gpSwFtOOzJiQkjFISPqJcxwekftUjMw+COxCRJbyUHD+OJJjfxkC30TaLW7gr
CTmVOjtpy+ugTuUj+EGbeyFNy0mTycLDKOUfSzobLvBAJXqzmZuN88C8kXOhPI7DAoLIXFLiCa0+
ya2jBiSD6fCoIMgMaXZ1qkg8K5RlcQP2SRinU+2UXjjoMDy7+Sxk/hTUaVB8cQrnH8Am5P1VEbIe
uy7tzyXgLLLCNVifJJPPtDioT2oB/I5iOsaRVmj8Dnm6rCBbDQSQa4ZeaOlR4zkqT0KQewdxrSZH
5HvZHeG8Q2ZWD/zjGBDYFwrUo/0SxpQ7Gpx0RH6S6fKQ7ZD+kWXmjmEvgGYIJJpQp+KtA8ww20+X
yNSswHxPIoXmUSjNmmJSpwqpVkmq6bjDn9INCVPGgY6/mS+TQvtOP0Z16HqaujpxzNyfxbqenJio
Fh/67dGKHqGU3pkGPRZy19GBHyw1GoET5HjCEtxcYRQXVSxK42njQ8xRJiWKO7o08ZZBebnKjFj+
zP7mXeShL9OnF5h1cL3MXfkg81R6U4La1m4p48MyoI7MFge25FgQVso3D6Vp+4iKEOW/UuAs6Gmi
d2WzydqlX59TE8sOAT+bNYA3g1wjx4ALNDhiPG8j2/9QnAWospLJayPu92ijS3q7mlYQ1AAaP0q8
ojlXM1W9TEIHcQ4qwyNELFXy7pGfT2oxaY6N0K2vRTXP7p0qoPCQTGJjVY8TU0LmHS6qGTrUwnGZ
J+mZWKrT49Q2vnBQq450RDVLPVVuluQd0OIrPQ/ZlzqwfRK9q0o8cs0VhA+VklLwR0uFskEgaavb
Qhbib7UX+FBmmJJPIwDY/305pCIaynRKeUDCwVOCiroemc3qauSsUhdghasW38hd3sdFEyJAmbqF
MpWOgxHO7XRaQ7XqyPptJPoPsezXzgTKQX16LoeClVdmfFGjtbzvGqyFU6+iXIH4SOMdUitzKC1I
iio8uAF/oRSVgqG4hpM0OVJJdkADfQD06WHlgNlW5NSw9WtbipNrdr/TPGAHrU62IvnrLkH2iXLv
deSGefavv3YJq+GpVkm7wpKmKaIC9Vc/MEblCAC+zblWh4/ytJKJRFXXke5XjZ7NzVT8la6CSsKv
F4kjMSeLBtT0si4oHBVanoEten8alRqSXll0EsJMcQ5gPX7McMyWN8pRr5GiYub4yDFc2qVRyKdp
SttyA0ntyAkuwKX5eD4e7EMtCZX0KkhL8TKA+TM+S+HE+FI6kC2XHh2o+8oqnHJsCzRqurYgmwT0
Sr66k6DsTA+T2ktP3KKIKeMvVStSyyq/o4mb9opVLtJlfxBCvK58XRFP0Gdl1ARs9pTGfVe2iUWg
IhLvA12OHys4CucsmfC7sSrDOxkOFOiFkhYAoklCDCsALDnnNrHRqPWdAgGWOJrerEZZkR2ZSwKH
Y6hradfmi+mVEsWidpw6IvTNmWhEj+tYONCSX+lotNmOrVypApG7qilkamgYEEjO7PzoHidk+K4o
P6tNSxqvuvSm7BeiT7j29upqB3pxIRNmCoPchyztri4jJYJLfC4EAoefODbA3uVhwu/Ds6dYmWsQ
W9tRTRCyYpd9/N2rG4LcCi/QEUUx8wWBPDlGnWo9CM9lLN1rVWWM3aTlGA+hyI0g+dMozOoEAaMq
IGx7++LiDgkhRqa9UxIMUxJ12Xxx7xWN8FN03KB6W7OSl5VdKBeIQUv3MJYSNiuixs2XShNNcjDN
wPzTsGgBgbbut3zf4v16Qv9Pb/4qvakRm2z9di/ILh+aCIlzu1fz6P7nueZBYUNF6UITeGoJEn5k
N0VR5COgDbIMcpTk4o+Sh0rJgxyYAcEzoprrvOdT5UMRWp1yCqqCAY9KW/r4neTmzsPMKlMRFmF5
i5ICzZ3cOtwthwoVo0jfZ1JdFsHcznwKbd+2rPHKFoGxth/iFxfY0WFIa9kP4poLGEvw5Yh0Fabl
lpeuCYh3/val1t5/y2HQ74hPIoqXZehB2Ad39BMaMRN91VdEfD3dI+3BgswILBFtX4OXqF+zZW0b
M8oSRi7QLYVA44rdXm3c8IxKU2IHcwpBhm5f8bA5gqkfo6wpHMMLXSxc2N3d4LxIlYywR4BW+dTP
zOU0pfwhNBM8VTS9b5L8CDUT9SyjmHy9TKIlzSDLaRLmB1IoobcopwCrpFIbwSNXlbJJBOAHiePd
cYSxy/RAU0KEFsZMAjAFEFGJNrdCOkvxAZ+b2i8m/jShb3/FKaaC9tOFRHOiQz06VikWXxoiVCBf
RxElHaokAYmeXEqh6mprPlRK49VkmQOYuatIAinhoVzaU3MELQ247HpK00zqZsf/W17jyf21D/Xh
uvx5UyzS5naRQSr93O7afro+AN3TkpK7cFz95pc2fbSvD/REktv5oVkE0WU7A5oZe1JiPJ1bD8Pz
SOupvDWCbzHjYg4rr2zSMSwj6svRaf2iyuGjXPv08cikNCsa1DjIsK1f3QW3TPQzI7x9f5013/5O
7w6sOQ51DCN06s7ybb9KFlPc9cXrOb20ws4YP6yA9xRlk9qM3BaOeOGNt62gKxScOGAKqCB9TCtA
dsFBqVdv+20jiHuqDvEXzMudETh99Iwg7SG52Rbi2A640kdaA9CSDV0DsrFnUhGGdnrntrU9XaBl
/vkJ6FiuP9DdG4bMTzXot8cNcHKgD4Pb7147RlD3iOO0NszqPv5wS4Bwc5cy73cfgHYFwEZniK2a
Ym/l6zhBdBgpHnd3//GcILrm3brsdN3e2Ap+7gSlPY6h7AM4wvULh9KzgrincS6UQZ5/uOcfbsPB
ty/sGegnmxAwvO7+dKgwDKgrMNDGPB/MC8qcPgc6AgVohUH9mjN/Z4Wd84DebhL4CdZI9zk75Uez
gqgNdYeKtIe/J58kU/tsX7tWUPeI2gTs9HQq6tBvH2hPkBRimKFrQdhDhFWlRPljxW87BIMDQSuL
gPbCs5U+2FqA+bTz1QPcIm5PMkAgPvn+9py1bYX2iSDCFDTlaevsHNEHWgtAqIShh0P2RlJua0xl
5/1wNNtWMATkNlgKJgmK9es3rPBfmOo57DpwXH++DrjcRfZayPWzL2xCjZefP4UZnR7JD0bb9Rfb
+Ku79uIZCPt3bwddH4O3Ptwci7f//ekGX1761Ult3jxxF6mVzhyK5m18+TTNTkzl3771zeprqWB3
bP5jJv/6qzfPLV/wi4Ezz9qM09oETCiOZPC4CCxEfapiejg5RQ4f2LPCrE+KRVadHWDoyAeW736P
0h2QIlgDAoTBY4OsSa15tBmpNbS+BhgPHzkMF7PcnRW9KLmLD4cOPl74VmWli+1pd9HH4JGfIvtP
0fdPZNeK4FsfG9od74de5Qiru/P+8haFlqRs6MjHiwhAa39kTghsPkNHPsHirrsZZ/1Eymsp+KED
n87RY+qNq6xBroPH9SElj9ysPzSZ0M0brybXn8PXt7zTaTh3rR0v0oKD32HkqOr/eHQbsMUNtcXk
pW/SROkdnNOEmRUzr9lMcb0uNMBFmzf+3MjnUQF5266ZTdhKh499Yblhz3sgnfke28uFhaqeFc43
M2zNIXVJoaE/4YWVZdbMKbJFnvfWNKTpbcw9eHx35ri21c/rihA4vsfQ7AX0j/VWNuppLZR++LQz
0DmZC8vEZrC10REneqfRI9odd4Z+l4lHYb6zuKmmGubmUn/+4FwuvqXWzulJkugEfI+hS6u/bxHe
tWW5oT/j5aL6dGIFcea4/W2d8dtkwnuMf7ZIs0WzGWu9Srqc/XsMfrGo3VlvG6Mg8B47emuZR9Bu
O/NucwuD5w1z+evyHRBCtUX/97nA2PJ2n31CwXc4klw5bt/iXbJh6KzfUoh8jr7+LKy5ShcIvm0M
u16CCtmbzRt//sxfL+hkbvzS2gkTpC4jOdQkt040X3w6zV7sbV1iY+jwd7/UkRlo9+4CLxcirMXi
O5wH77H+IssWvSMFLZtthWqobX5KtTzQJD/rhR047JdFGrCzbe67XeKkcKV32IvfatUbOOkHi30H
jvv+owl6UHmHR/NhkeWfXp18lw8bukAe3GwWhYj19WyugQzbvPHnbuUN/NCbJn8t0/RcqX2Zf9pU
4V/7t35yrf3GzF9Y6d//AQAA//8=</cx:binary>
              </cx:geoCache>
            </cx:geography>
          </cx:layoutPr>
          <cx:valueColors>
            <cx:minColor>
              <a:schemeClr val="accent6">
                <a:lumMod val="50000"/>
              </a:schemeClr>
            </cx:minColor>
            <cx:midColor>
              <a:schemeClr val="accent5">
                <a:lumMod val="75000"/>
              </a:schemeClr>
            </cx:midColor>
            <cx:maxColor>
              <a:srgbClr val="FFFF0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460374</xdr:colOff>
      <xdr:row>4</xdr:row>
      <xdr:rowOff>6350</xdr:rowOff>
    </xdr:from>
    <xdr:to>
      <xdr:col>13</xdr:col>
      <xdr:colOff>488949</xdr:colOff>
      <xdr:row>18</xdr:row>
      <xdr:rowOff>171450</xdr:rowOff>
    </xdr:to>
    <xdr:graphicFrame macro="">
      <xdr:nvGraphicFramePr>
        <xdr:cNvPr id="2" name="Chart 1">
          <a:extLst>
            <a:ext uri="{FF2B5EF4-FFF2-40B4-BE49-F238E27FC236}">
              <a16:creationId xmlns:a16="http://schemas.microsoft.com/office/drawing/2014/main" id="{DC63AA52-A32B-A19A-C5CD-F5902524C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396875</xdr:colOff>
      <xdr:row>2</xdr:row>
      <xdr:rowOff>28575</xdr:rowOff>
    </xdr:from>
    <xdr:to>
      <xdr:col>14</xdr:col>
      <xdr:colOff>92075</xdr:colOff>
      <xdr:row>17</xdr:row>
      <xdr:rowOff>9525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47FFE92-5E3E-1A6E-EA4E-5F3D1AA3FF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78475" y="3968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577850</xdr:colOff>
      <xdr:row>5</xdr:row>
      <xdr:rowOff>38100</xdr:rowOff>
    </xdr:from>
    <xdr:to>
      <xdr:col>8</xdr:col>
      <xdr:colOff>44450</xdr:colOff>
      <xdr:row>18</xdr:row>
      <xdr:rowOff>168275</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8B1204A7-ADC5-9F21-B3B4-392C4137DB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603750" y="95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1054100</xdr:colOff>
      <xdr:row>7</xdr:row>
      <xdr:rowOff>146050</xdr:rowOff>
    </xdr:from>
    <xdr:to>
      <xdr:col>8</xdr:col>
      <xdr:colOff>520700</xdr:colOff>
      <xdr:row>21</xdr:row>
      <xdr:rowOff>92075</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A0CBA926-AC56-AD78-7506-61D09A1075F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80000" y="1435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387350</xdr:colOff>
      <xdr:row>10</xdr:row>
      <xdr:rowOff>69850</xdr:rowOff>
    </xdr:from>
    <xdr:to>
      <xdr:col>9</xdr:col>
      <xdr:colOff>387350</xdr:colOff>
      <xdr:row>24</xdr:row>
      <xdr:rowOff>15875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8A05712-45DD-378F-1411-1D7775EB2A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56250" y="191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517525</xdr:colOff>
      <xdr:row>4</xdr:row>
      <xdr:rowOff>6350</xdr:rowOff>
    </xdr:from>
    <xdr:to>
      <xdr:col>10</xdr:col>
      <xdr:colOff>212725</xdr:colOff>
      <xdr:row>18</xdr:row>
      <xdr:rowOff>171450</xdr:rowOff>
    </xdr:to>
    <xdr:graphicFrame macro="">
      <xdr:nvGraphicFramePr>
        <xdr:cNvPr id="2" name="Chart 1">
          <a:extLst>
            <a:ext uri="{FF2B5EF4-FFF2-40B4-BE49-F238E27FC236}">
              <a16:creationId xmlns:a16="http://schemas.microsoft.com/office/drawing/2014/main" id="{69E08D06-7FD7-BB90-5BBE-BD12FC5D8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1679575</xdr:colOff>
      <xdr:row>1</xdr:row>
      <xdr:rowOff>123825</xdr:rowOff>
    </xdr:from>
    <xdr:to>
      <xdr:col>13</xdr:col>
      <xdr:colOff>212725</xdr:colOff>
      <xdr:row>16</xdr:row>
      <xdr:rowOff>104775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A1B8460-9115-33B4-2235-341C61EED3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53075" y="3079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574675</xdr:colOff>
      <xdr:row>4</xdr:row>
      <xdr:rowOff>6350</xdr:rowOff>
    </xdr:from>
    <xdr:to>
      <xdr:col>10</xdr:col>
      <xdr:colOff>269875</xdr:colOff>
      <xdr:row>18</xdr:row>
      <xdr:rowOff>171450</xdr:rowOff>
    </xdr:to>
    <xdr:graphicFrame macro="">
      <xdr:nvGraphicFramePr>
        <xdr:cNvPr id="3" name="Chart 2">
          <a:extLst>
            <a:ext uri="{FF2B5EF4-FFF2-40B4-BE49-F238E27FC236}">
              <a16:creationId xmlns:a16="http://schemas.microsoft.com/office/drawing/2014/main" id="{3AD72548-CF74-1249-26FE-3DA1AD0FD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536575</xdr:colOff>
      <xdr:row>6</xdr:row>
      <xdr:rowOff>57150</xdr:rowOff>
    </xdr:from>
    <xdr:to>
      <xdr:col>5</xdr:col>
      <xdr:colOff>387350</xdr:colOff>
      <xdr:row>10</xdr:row>
      <xdr:rowOff>146050</xdr:rowOff>
    </xdr:to>
    <xdr:graphicFrame macro="">
      <xdr:nvGraphicFramePr>
        <xdr:cNvPr id="2" name="Chart 1">
          <a:extLst>
            <a:ext uri="{FF2B5EF4-FFF2-40B4-BE49-F238E27FC236}">
              <a16:creationId xmlns:a16="http://schemas.microsoft.com/office/drawing/2014/main" id="{17CC4488-5C83-97F1-BBDE-7DAA5BFE8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482600</xdr:colOff>
      <xdr:row>15</xdr:row>
      <xdr:rowOff>139700</xdr:rowOff>
    </xdr:from>
    <xdr:to>
      <xdr:col>11</xdr:col>
      <xdr:colOff>152400</xdr:colOff>
      <xdr:row>20</xdr:row>
      <xdr:rowOff>95250</xdr:rowOff>
    </xdr:to>
    <xdr:graphicFrame macro="">
      <xdr:nvGraphicFramePr>
        <xdr:cNvPr id="3" name="Chart 2">
          <a:extLst>
            <a:ext uri="{FF2B5EF4-FFF2-40B4-BE49-F238E27FC236}">
              <a16:creationId xmlns:a16="http://schemas.microsoft.com/office/drawing/2014/main" id="{57419479-9786-95BE-93B0-11D7BBD0A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447675</xdr:colOff>
      <xdr:row>15</xdr:row>
      <xdr:rowOff>82550</xdr:rowOff>
    </xdr:from>
    <xdr:to>
      <xdr:col>15</xdr:col>
      <xdr:colOff>101600</xdr:colOff>
      <xdr:row>19</xdr:row>
      <xdr:rowOff>57150</xdr:rowOff>
    </xdr:to>
    <xdr:graphicFrame macro="">
      <xdr:nvGraphicFramePr>
        <xdr:cNvPr id="4" name="Chart 3">
          <a:extLst>
            <a:ext uri="{FF2B5EF4-FFF2-40B4-BE49-F238E27FC236}">
              <a16:creationId xmlns:a16="http://schemas.microsoft.com/office/drawing/2014/main" id="{0040844D-2932-6E88-BE73-B5B13CB29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339725</xdr:colOff>
      <xdr:row>35</xdr:row>
      <xdr:rowOff>133350</xdr:rowOff>
    </xdr:from>
    <xdr:to>
      <xdr:col>5</xdr:col>
      <xdr:colOff>146050</xdr:colOff>
      <xdr:row>41</xdr:row>
      <xdr:rowOff>44450</xdr:rowOff>
    </xdr:to>
    <xdr:graphicFrame macro="">
      <xdr:nvGraphicFramePr>
        <xdr:cNvPr id="5" name="Chart 4">
          <a:extLst>
            <a:ext uri="{FF2B5EF4-FFF2-40B4-BE49-F238E27FC236}">
              <a16:creationId xmlns:a16="http://schemas.microsoft.com/office/drawing/2014/main" id="{9969EC70-D0E9-5B5B-D49B-3E6B2FC0E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111125</xdr:colOff>
      <xdr:row>30</xdr:row>
      <xdr:rowOff>114300</xdr:rowOff>
    </xdr:from>
    <xdr:to>
      <xdr:col>15</xdr:col>
      <xdr:colOff>285750</xdr:colOff>
      <xdr:row>36</xdr:row>
      <xdr:rowOff>44450</xdr:rowOff>
    </xdr:to>
    <xdr:graphicFrame macro="">
      <xdr:nvGraphicFramePr>
        <xdr:cNvPr id="6" name="Chart 5">
          <a:extLst>
            <a:ext uri="{FF2B5EF4-FFF2-40B4-BE49-F238E27FC236}">
              <a16:creationId xmlns:a16="http://schemas.microsoft.com/office/drawing/2014/main" id="{2A663B0B-6741-FDC2-27F2-2D103A3B8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558800</xdr:colOff>
      <xdr:row>15</xdr:row>
      <xdr:rowOff>50800</xdr:rowOff>
    </xdr:from>
    <xdr:to>
      <xdr:col>4</xdr:col>
      <xdr:colOff>342900</xdr:colOff>
      <xdr:row>17</xdr:row>
      <xdr:rowOff>120650</xdr:rowOff>
    </xdr:to>
    <xdr:sp macro="" textlink="$B$20">
      <xdr:nvSpPr>
        <xdr:cNvPr id="7" name="Rectangle: Rounded Corners 6">
          <a:extLst>
            <a:ext uri="{FF2B5EF4-FFF2-40B4-BE49-F238E27FC236}">
              <a16:creationId xmlns:a16="http://schemas.microsoft.com/office/drawing/2014/main" id="{A669BC20-CED8-1D50-817B-BCA96C0CD57E}"/>
            </a:ext>
          </a:extLst>
        </xdr:cNvPr>
        <xdr:cNvSpPr/>
      </xdr:nvSpPr>
      <xdr:spPr>
        <a:xfrm>
          <a:off x="2247900" y="2813050"/>
          <a:ext cx="1003300"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5C6ACB8-D989-4C3F-B945-B58CDBBF2C95}" type="TxLink">
            <a:rPr lang="en-US" sz="1100" b="0" i="0" u="none" strike="noStrike">
              <a:solidFill>
                <a:srgbClr val="000000"/>
              </a:solidFill>
              <a:latin typeface="Calibri"/>
              <a:ea typeface="Calibri"/>
              <a:cs typeface="Calibri"/>
            </a:rPr>
            <a:t>$22,97,200.86</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5" y="7620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448300" y="396875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215900</xdr:colOff>
      <xdr:row>2</xdr:row>
      <xdr:rowOff>88900</xdr:rowOff>
    </xdr:from>
    <xdr:ext cx="11779250" cy="1444625"/>
    <xdr:grpSp>
      <xdr:nvGrpSpPr>
        <xdr:cNvPr id="21" name="Shape 2">
          <a:extLst>
            <a:ext uri="{FF2B5EF4-FFF2-40B4-BE49-F238E27FC236}">
              <a16:creationId xmlns:a16="http://schemas.microsoft.com/office/drawing/2014/main" id="{00000000-0008-0000-0100-000015000000}"/>
            </a:ext>
          </a:extLst>
        </xdr:cNvPr>
        <xdr:cNvGrpSpPr/>
      </xdr:nvGrpSpPr>
      <xdr:grpSpPr>
        <a:xfrm>
          <a:off x="215900" y="444500"/>
          <a:ext cx="11779250" cy="1444625"/>
          <a:chOff x="0" y="3060863"/>
          <a:chExt cx="10692000" cy="1444625"/>
        </a:xfrm>
        <a:gradFill>
          <a:gsLst>
            <a:gs pos="0">
              <a:schemeClr val="tx1">
                <a:lumMod val="85000"/>
                <a:lumOff val="15000"/>
              </a:schemeClr>
            </a:gs>
            <a:gs pos="100000">
              <a:schemeClr val="tx1">
                <a:lumMod val="65000"/>
                <a:lumOff val="35000"/>
              </a:schemeClr>
            </a:gs>
          </a:gsLst>
          <a:lin ang="5400000" scaled="1"/>
        </a:gradFill>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44625"/>
            <a:chOff x="152399" y="453254"/>
            <a:chExt cx="12498639" cy="1389675"/>
          </a:xfrm>
          <a:grpFill/>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96012"/>
              <a:ext cx="2546894" cy="1340809"/>
              <a:chOff x="152399" y="501947"/>
              <a:chExt cx="2717322" cy="1317328"/>
            </a:xfrm>
            <a:grpFill/>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202721" y="501947"/>
                <a:ext cx="2667000" cy="15604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a:grpFill/>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0" cy="1104900"/>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30" y="453254"/>
              <a:ext cx="2485792" cy="1389675"/>
              <a:chOff x="152400" y="459938"/>
              <a:chExt cx="2703641" cy="1365338"/>
            </a:xfrm>
            <a:grpFill/>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89040" y="720376"/>
                <a:ext cx="2667001" cy="1104900"/>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a:grpFill/>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a:grpFill/>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266700</xdr:colOff>
      <xdr:row>3</xdr:row>
      <xdr:rowOff>162952</xdr:rowOff>
    </xdr:from>
    <xdr:to>
      <xdr:col>4</xdr:col>
      <xdr:colOff>0</xdr:colOff>
      <xdr:row>5</xdr:row>
      <xdr:rowOff>84699</xdr:rowOff>
    </xdr:to>
    <xdr:sp macro="" textlink="KPI!B20">
      <xdr:nvSpPr>
        <xdr:cNvPr id="39" name="Rectangle: Rounded Corners 38">
          <a:extLst>
            <a:ext uri="{FF2B5EF4-FFF2-40B4-BE49-F238E27FC236}">
              <a16:creationId xmlns:a16="http://schemas.microsoft.com/office/drawing/2014/main" id="{E1E93A4C-B9E2-DA96-E9F4-90ABD08E0D3A}"/>
            </a:ext>
          </a:extLst>
        </xdr:cNvPr>
        <xdr:cNvSpPr/>
      </xdr:nvSpPr>
      <xdr:spPr>
        <a:xfrm>
          <a:off x="266700" y="696352"/>
          <a:ext cx="2171700" cy="277347"/>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298AFE-A799-4950-8F71-43F2D0DC161D}" type="TxLink">
            <a:rPr lang="en-US" sz="1600" b="1" i="0" u="none" strike="noStrike">
              <a:solidFill>
                <a:schemeClr val="bg2"/>
              </a:solidFill>
              <a:latin typeface="Calibri"/>
              <a:ea typeface="Calibri"/>
              <a:cs typeface="Calibri"/>
            </a:rPr>
            <a:pPr algn="ctr"/>
            <a:t>$22,97,200.86</a:t>
          </a:fld>
          <a:endParaRPr lang="en-IN" sz="1600" b="1">
            <a:solidFill>
              <a:schemeClr val="bg2"/>
            </a:solidFill>
          </a:endParaRPr>
        </a:p>
      </xdr:txBody>
    </xdr:sp>
    <xdr:clientData/>
  </xdr:twoCellAnchor>
  <xdr:twoCellAnchor>
    <xdr:from>
      <xdr:col>0</xdr:col>
      <xdr:colOff>196851</xdr:colOff>
      <xdr:row>6</xdr:row>
      <xdr:rowOff>25400</xdr:rowOff>
    </xdr:from>
    <xdr:to>
      <xdr:col>3</xdr:col>
      <xdr:colOff>571500</xdr:colOff>
      <xdr:row>7</xdr:row>
      <xdr:rowOff>158750</xdr:rowOff>
    </xdr:to>
    <xdr:graphicFrame macro="">
      <xdr:nvGraphicFramePr>
        <xdr:cNvPr id="40" name="Chart 39">
          <a:extLst>
            <a:ext uri="{FF2B5EF4-FFF2-40B4-BE49-F238E27FC236}">
              <a16:creationId xmlns:a16="http://schemas.microsoft.com/office/drawing/2014/main" id="{DD05201B-EB25-4211-B31F-000EDD330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250825</xdr:colOff>
      <xdr:row>8</xdr:row>
      <xdr:rowOff>38100</xdr:rowOff>
    </xdr:from>
    <xdr:to>
      <xdr:col>3</xdr:col>
      <xdr:colOff>593725</xdr:colOff>
      <xdr:row>9</xdr:row>
      <xdr:rowOff>146050</xdr:rowOff>
    </xdr:to>
    <xdr:sp macro="" textlink="KPI!B20">
      <xdr:nvSpPr>
        <xdr:cNvPr id="41" name="Rectangle: Rounded Corners 40">
          <a:extLst>
            <a:ext uri="{FF2B5EF4-FFF2-40B4-BE49-F238E27FC236}">
              <a16:creationId xmlns:a16="http://schemas.microsoft.com/office/drawing/2014/main" id="{37CBFAC2-7BFB-45D2-A3AD-EEDB11CEED35}"/>
            </a:ext>
          </a:extLst>
        </xdr:cNvPr>
        <xdr:cNvSpPr/>
      </xdr:nvSpPr>
      <xdr:spPr>
        <a:xfrm>
          <a:off x="250825" y="1460500"/>
          <a:ext cx="2171700" cy="285750"/>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solidFill>
            </a:rPr>
            <a:t>YOY</a:t>
          </a:r>
          <a:r>
            <a:rPr lang="en-IN" sz="1400" b="1" baseline="0">
              <a:solidFill>
                <a:schemeClr val="bg2"/>
              </a:solidFill>
            </a:rPr>
            <a:t> GROWTH </a:t>
          </a:r>
          <a:endParaRPr lang="en-IN" sz="1400" b="1">
            <a:solidFill>
              <a:schemeClr val="bg2"/>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241300</xdr:colOff>
          <xdr:row>8</xdr:row>
          <xdr:rowOff>127000</xdr:rowOff>
        </xdr:from>
        <xdr:to>
          <xdr:col>3</xdr:col>
          <xdr:colOff>247650</xdr:colOff>
          <xdr:row>9</xdr:row>
          <xdr:rowOff>139700</xdr:rowOff>
        </xdr:to>
        <xdr:pic>
          <xdr:nvPicPr>
            <xdr:cNvPr id="43" name="Picture 42">
              <a:extLst>
                <a:ext uri="{FF2B5EF4-FFF2-40B4-BE49-F238E27FC236}">
                  <a16:creationId xmlns:a16="http://schemas.microsoft.com/office/drawing/2014/main" id="{538AD562-57A3-096F-2FBC-3A2B961E9448}"/>
                </a:ext>
              </a:extLst>
            </xdr:cNvPr>
            <xdr:cNvPicPr>
              <a:picLocks noChangeAspect="1" noChangeArrowheads="1"/>
              <a:extLst>
                <a:ext uri="{84589F7E-364E-4C9E-8A38-B11213B215E9}">
                  <a14:cameraTool cellRange="'KPI YOY'!$I$10" spid="_x0000_s2108"/>
                </a:ext>
              </a:extLst>
            </xdr:cNvPicPr>
          </xdr:nvPicPr>
          <xdr:blipFill>
            <a:blip xmlns:r="http://schemas.openxmlformats.org/officeDocument/2006/relationships" r:embed="rId2"/>
            <a:srcRect/>
            <a:stretch>
              <a:fillRect/>
            </a:stretch>
          </xdr:blipFill>
          <xdr:spPr bwMode="auto">
            <a:xfrm>
              <a:off x="1460500" y="1549400"/>
              <a:ext cx="61595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158750</xdr:colOff>
      <xdr:row>4</xdr:row>
      <xdr:rowOff>0</xdr:rowOff>
    </xdr:from>
    <xdr:to>
      <xdr:col>7</xdr:col>
      <xdr:colOff>501650</xdr:colOff>
      <xdr:row>5</xdr:row>
      <xdr:rowOff>99547</xdr:rowOff>
    </xdr:to>
    <xdr:sp macro="" textlink="KPI!B20">
      <xdr:nvSpPr>
        <xdr:cNvPr id="85" name="Rectangle: Rounded Corners 84">
          <a:extLst>
            <a:ext uri="{FF2B5EF4-FFF2-40B4-BE49-F238E27FC236}">
              <a16:creationId xmlns:a16="http://schemas.microsoft.com/office/drawing/2014/main" id="{F52D1646-B59F-4757-82EB-1E1336885FAD}"/>
            </a:ext>
          </a:extLst>
        </xdr:cNvPr>
        <xdr:cNvSpPr/>
      </xdr:nvSpPr>
      <xdr:spPr>
        <a:xfrm>
          <a:off x="2597150" y="711200"/>
          <a:ext cx="2171700" cy="277347"/>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298AFE-A799-4950-8F71-43F2D0DC161D}" type="TxLink">
            <a:rPr lang="en-US" sz="1600" b="1" i="0" u="none" strike="noStrike">
              <a:solidFill>
                <a:schemeClr val="bg2"/>
              </a:solidFill>
              <a:latin typeface="Calibri"/>
              <a:ea typeface="Calibri"/>
              <a:cs typeface="Calibri"/>
            </a:rPr>
            <a:pPr algn="ctr"/>
            <a:t>$22,97,200.86</a:t>
          </a:fld>
          <a:endParaRPr lang="en-IN" sz="1600" b="1">
            <a:solidFill>
              <a:schemeClr val="bg2"/>
            </a:solidFill>
          </a:endParaRPr>
        </a:p>
      </xdr:txBody>
    </xdr:sp>
    <xdr:clientData/>
  </xdr:twoCellAnchor>
  <xdr:twoCellAnchor>
    <xdr:from>
      <xdr:col>4</xdr:col>
      <xdr:colOff>177800</xdr:colOff>
      <xdr:row>4</xdr:row>
      <xdr:rowOff>0</xdr:rowOff>
    </xdr:from>
    <xdr:to>
      <xdr:col>7</xdr:col>
      <xdr:colOff>520700</xdr:colOff>
      <xdr:row>5</xdr:row>
      <xdr:rowOff>99547</xdr:rowOff>
    </xdr:to>
    <xdr:sp macro="" textlink="KPI!$L$16">
      <xdr:nvSpPr>
        <xdr:cNvPr id="86" name="Rectangle: Rounded Corners 85">
          <a:extLst>
            <a:ext uri="{FF2B5EF4-FFF2-40B4-BE49-F238E27FC236}">
              <a16:creationId xmlns:a16="http://schemas.microsoft.com/office/drawing/2014/main" id="{EF9078E1-D76C-8E79-7FD4-E1FA21CE74B9}"/>
            </a:ext>
          </a:extLst>
        </xdr:cNvPr>
        <xdr:cNvSpPr/>
      </xdr:nvSpPr>
      <xdr:spPr>
        <a:xfrm>
          <a:off x="2616200" y="711200"/>
          <a:ext cx="2171700" cy="277347"/>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BE7335-5170-42BD-966B-A692AAA14029}" type="TxLink">
            <a:rPr lang="en-US" sz="1600" b="1" i="0" u="none" strike="noStrike">
              <a:solidFill>
                <a:schemeClr val="bg1"/>
              </a:solidFill>
              <a:latin typeface="Calibri"/>
              <a:ea typeface="Calibri"/>
              <a:cs typeface="Calibri"/>
            </a:rPr>
            <a:t>$2,86,397.02</a:t>
          </a:fld>
          <a:endParaRPr lang="en-IN" sz="1600" b="1">
            <a:solidFill>
              <a:schemeClr val="bg1"/>
            </a:solidFill>
          </a:endParaRPr>
        </a:p>
      </xdr:txBody>
    </xdr:sp>
    <xdr:clientData/>
  </xdr:twoCellAnchor>
  <xdr:twoCellAnchor>
    <xdr:from>
      <xdr:col>8</xdr:col>
      <xdr:colOff>158750</xdr:colOff>
      <xdr:row>4</xdr:row>
      <xdr:rowOff>0</xdr:rowOff>
    </xdr:from>
    <xdr:to>
      <xdr:col>11</xdr:col>
      <xdr:colOff>501650</xdr:colOff>
      <xdr:row>5</xdr:row>
      <xdr:rowOff>99547</xdr:rowOff>
    </xdr:to>
    <xdr:sp macro="" textlink="KPI!$P$17">
      <xdr:nvSpPr>
        <xdr:cNvPr id="87" name="Rectangle: Rounded Corners 86">
          <a:extLst>
            <a:ext uri="{FF2B5EF4-FFF2-40B4-BE49-F238E27FC236}">
              <a16:creationId xmlns:a16="http://schemas.microsoft.com/office/drawing/2014/main" id="{CDA91ED9-2D84-4B56-89FB-E2BB4B1D2421}"/>
            </a:ext>
          </a:extLst>
        </xdr:cNvPr>
        <xdr:cNvSpPr/>
      </xdr:nvSpPr>
      <xdr:spPr>
        <a:xfrm>
          <a:off x="5035550" y="711200"/>
          <a:ext cx="2171700" cy="277347"/>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80AD84-F7E9-4342-9FAC-1C0F7DF669AA}" type="TxLink">
            <a:rPr lang="en-US" sz="1600" b="1" i="0" u="none" strike="noStrike">
              <a:solidFill>
                <a:schemeClr val="bg1"/>
              </a:solidFill>
              <a:latin typeface="Calibri"/>
              <a:ea typeface="Calibri"/>
              <a:cs typeface="Calibri"/>
            </a:rPr>
            <a:t># 37873</a:t>
          </a:fld>
          <a:endParaRPr lang="en-IN" sz="1600" b="1">
            <a:solidFill>
              <a:schemeClr val="bg1"/>
            </a:solidFill>
          </a:endParaRPr>
        </a:p>
      </xdr:txBody>
    </xdr:sp>
    <xdr:clientData/>
  </xdr:twoCellAnchor>
  <xdr:twoCellAnchor>
    <xdr:from>
      <xdr:col>12</xdr:col>
      <xdr:colOff>38100</xdr:colOff>
      <xdr:row>4</xdr:row>
      <xdr:rowOff>12700</xdr:rowOff>
    </xdr:from>
    <xdr:to>
      <xdr:col>15</xdr:col>
      <xdr:colOff>381000</xdr:colOff>
      <xdr:row>5</xdr:row>
      <xdr:rowOff>112247</xdr:rowOff>
    </xdr:to>
    <xdr:sp macro="" textlink="KPI!$B$42">
      <xdr:nvSpPr>
        <xdr:cNvPr id="88" name="Rectangle: Rounded Corners 87">
          <a:extLst>
            <a:ext uri="{FF2B5EF4-FFF2-40B4-BE49-F238E27FC236}">
              <a16:creationId xmlns:a16="http://schemas.microsoft.com/office/drawing/2014/main" id="{F39C63E0-3297-483B-8766-CF58AD8D311B}"/>
            </a:ext>
          </a:extLst>
        </xdr:cNvPr>
        <xdr:cNvSpPr/>
      </xdr:nvSpPr>
      <xdr:spPr>
        <a:xfrm>
          <a:off x="7353300" y="723900"/>
          <a:ext cx="2171700" cy="277347"/>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FE9F61-42A9-46AC-8F12-17D1683C5C95}" type="TxLink">
            <a:rPr lang="en-US" sz="1600" b="1" i="0" u="none" strike="noStrike">
              <a:solidFill>
                <a:schemeClr val="bg2"/>
              </a:solidFill>
              <a:latin typeface="Calibri"/>
              <a:ea typeface="Calibri"/>
              <a:cs typeface="Calibri"/>
            </a:rPr>
            <a:t># 9994</a:t>
          </a:fld>
          <a:endParaRPr lang="en-IN" sz="1600" b="1">
            <a:solidFill>
              <a:schemeClr val="bg2"/>
            </a:solidFill>
          </a:endParaRPr>
        </a:p>
      </xdr:txBody>
    </xdr:sp>
    <xdr:clientData/>
  </xdr:twoCellAnchor>
  <xdr:twoCellAnchor>
    <xdr:from>
      <xdr:col>15</xdr:col>
      <xdr:colOff>520700</xdr:colOff>
      <xdr:row>4</xdr:row>
      <xdr:rowOff>6350</xdr:rowOff>
    </xdr:from>
    <xdr:to>
      <xdr:col>19</xdr:col>
      <xdr:colOff>254000</xdr:colOff>
      <xdr:row>5</xdr:row>
      <xdr:rowOff>105897</xdr:rowOff>
    </xdr:to>
    <xdr:sp macro="" textlink="KPI!$L$42">
      <xdr:nvSpPr>
        <xdr:cNvPr id="89" name="Rectangle: Rounded Corners 88">
          <a:extLst>
            <a:ext uri="{FF2B5EF4-FFF2-40B4-BE49-F238E27FC236}">
              <a16:creationId xmlns:a16="http://schemas.microsoft.com/office/drawing/2014/main" id="{113F0859-857C-408A-84D1-070A21EFBB1D}"/>
            </a:ext>
          </a:extLst>
        </xdr:cNvPr>
        <xdr:cNvSpPr/>
      </xdr:nvSpPr>
      <xdr:spPr>
        <a:xfrm>
          <a:off x="9664700" y="717550"/>
          <a:ext cx="2171700" cy="277347"/>
        </a:xfrm>
        <a:prstGeom prst="round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4117CF-B950-48F1-AA99-F2EF75B7CBB6}" type="TxLink">
            <a:rPr lang="en-US" sz="1600" b="1" i="0" u="none" strike="noStrike">
              <a:solidFill>
                <a:schemeClr val="bg2"/>
              </a:solidFill>
              <a:latin typeface="Calibri"/>
              <a:ea typeface="Calibri"/>
              <a:cs typeface="Calibri"/>
            </a:rPr>
            <a:t>12.47%</a:t>
          </a:fld>
          <a:endParaRPr lang="en-IN" sz="1600" b="1">
            <a:solidFill>
              <a:schemeClr val="bg2"/>
            </a:solidFill>
          </a:endParaRPr>
        </a:p>
      </xdr:txBody>
    </xdr:sp>
    <xdr:clientData/>
  </xdr:twoCellAnchor>
  <xdr:twoCellAnchor>
    <xdr:from>
      <xdr:col>4</xdr:col>
      <xdr:colOff>184150</xdr:colOff>
      <xdr:row>6</xdr:row>
      <xdr:rowOff>44450</xdr:rowOff>
    </xdr:from>
    <xdr:to>
      <xdr:col>7</xdr:col>
      <xdr:colOff>552450</xdr:colOff>
      <xdr:row>7</xdr:row>
      <xdr:rowOff>152400</xdr:rowOff>
    </xdr:to>
    <xdr:graphicFrame macro="">
      <xdr:nvGraphicFramePr>
        <xdr:cNvPr id="91" name="Chart 90">
          <a:extLst>
            <a:ext uri="{FF2B5EF4-FFF2-40B4-BE49-F238E27FC236}">
              <a16:creationId xmlns:a16="http://schemas.microsoft.com/office/drawing/2014/main" id="{ED181C6C-F327-4E0D-B8FB-C45015FDA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171450</xdr:colOff>
      <xdr:row>6</xdr:row>
      <xdr:rowOff>12700</xdr:rowOff>
    </xdr:from>
    <xdr:to>
      <xdr:col>11</xdr:col>
      <xdr:colOff>457200</xdr:colOff>
      <xdr:row>7</xdr:row>
      <xdr:rowOff>114300</xdr:rowOff>
    </xdr:to>
    <xdr:graphicFrame macro="">
      <xdr:nvGraphicFramePr>
        <xdr:cNvPr id="94" name="Chart 93">
          <a:extLst>
            <a:ext uri="{FF2B5EF4-FFF2-40B4-BE49-F238E27FC236}">
              <a16:creationId xmlns:a16="http://schemas.microsoft.com/office/drawing/2014/main" id="{B86B512B-22E4-42FE-8FDA-382F65B1C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88900</xdr:colOff>
      <xdr:row>5</xdr:row>
      <xdr:rowOff>146050</xdr:rowOff>
    </xdr:from>
    <xdr:to>
      <xdr:col>15</xdr:col>
      <xdr:colOff>374651</xdr:colOff>
      <xdr:row>7</xdr:row>
      <xdr:rowOff>69850</xdr:rowOff>
    </xdr:to>
    <xdr:graphicFrame macro="">
      <xdr:nvGraphicFramePr>
        <xdr:cNvPr id="95" name="Chart 94">
          <a:extLst>
            <a:ext uri="{FF2B5EF4-FFF2-40B4-BE49-F238E27FC236}">
              <a16:creationId xmlns:a16="http://schemas.microsoft.com/office/drawing/2014/main" id="{D6BE4E81-E1A3-4A96-A997-57276F480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552450</xdr:colOff>
      <xdr:row>5</xdr:row>
      <xdr:rowOff>158750</xdr:rowOff>
    </xdr:from>
    <xdr:to>
      <xdr:col>19</xdr:col>
      <xdr:colOff>273050</xdr:colOff>
      <xdr:row>7</xdr:row>
      <xdr:rowOff>63500</xdr:rowOff>
    </xdr:to>
    <xdr:graphicFrame macro="">
      <xdr:nvGraphicFramePr>
        <xdr:cNvPr id="96" name="Chart 95">
          <a:extLst>
            <a:ext uri="{FF2B5EF4-FFF2-40B4-BE49-F238E27FC236}">
              <a16:creationId xmlns:a16="http://schemas.microsoft.com/office/drawing/2014/main" id="{26F477AB-CB61-428C-B706-3BBA723C2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209550</xdr:colOff>
      <xdr:row>8</xdr:row>
      <xdr:rowOff>31750</xdr:rowOff>
    </xdr:from>
    <xdr:to>
      <xdr:col>7</xdr:col>
      <xdr:colOff>552450</xdr:colOff>
      <xdr:row>9</xdr:row>
      <xdr:rowOff>139700</xdr:rowOff>
    </xdr:to>
    <xdr:sp macro="" textlink="KPI!B20">
      <xdr:nvSpPr>
        <xdr:cNvPr id="97" name="Rectangle: Rounded Corners 96">
          <a:extLst>
            <a:ext uri="{FF2B5EF4-FFF2-40B4-BE49-F238E27FC236}">
              <a16:creationId xmlns:a16="http://schemas.microsoft.com/office/drawing/2014/main" id="{7176285A-A360-4A2B-B0B3-2D5DC0E0C6BD}"/>
            </a:ext>
          </a:extLst>
        </xdr:cNvPr>
        <xdr:cNvSpPr/>
      </xdr:nvSpPr>
      <xdr:spPr>
        <a:xfrm>
          <a:off x="2647950" y="1454150"/>
          <a:ext cx="2171700" cy="285750"/>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solidFill>
            </a:rPr>
            <a:t>YOY</a:t>
          </a:r>
          <a:r>
            <a:rPr lang="en-IN" sz="1400" b="1" baseline="0">
              <a:solidFill>
                <a:schemeClr val="bg2"/>
              </a:solidFill>
            </a:rPr>
            <a:t> GROWTH </a:t>
          </a:r>
          <a:endParaRPr lang="en-IN" sz="1400" b="1">
            <a:solidFill>
              <a:schemeClr val="bg2"/>
            </a:solidFill>
          </a:endParaRPr>
        </a:p>
      </xdr:txBody>
    </xdr:sp>
    <xdr:clientData/>
  </xdr:twoCellAnchor>
  <xdr:twoCellAnchor>
    <xdr:from>
      <xdr:col>8</xdr:col>
      <xdr:colOff>215900</xdr:colOff>
      <xdr:row>8</xdr:row>
      <xdr:rowOff>0</xdr:rowOff>
    </xdr:from>
    <xdr:to>
      <xdr:col>11</xdr:col>
      <xdr:colOff>558800</xdr:colOff>
      <xdr:row>9</xdr:row>
      <xdr:rowOff>107950</xdr:rowOff>
    </xdr:to>
    <xdr:sp macro="" textlink="KPI!B20">
      <xdr:nvSpPr>
        <xdr:cNvPr id="98" name="Rectangle: Rounded Corners 97">
          <a:extLst>
            <a:ext uri="{FF2B5EF4-FFF2-40B4-BE49-F238E27FC236}">
              <a16:creationId xmlns:a16="http://schemas.microsoft.com/office/drawing/2014/main" id="{3F06AEA5-5A09-4D23-9B2E-F2B0C3AB7326}"/>
            </a:ext>
          </a:extLst>
        </xdr:cNvPr>
        <xdr:cNvSpPr/>
      </xdr:nvSpPr>
      <xdr:spPr>
        <a:xfrm>
          <a:off x="5092700" y="1422400"/>
          <a:ext cx="2171700" cy="285750"/>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solidFill>
            </a:rPr>
            <a:t>YOY</a:t>
          </a:r>
          <a:r>
            <a:rPr lang="en-IN" sz="1400" b="1" baseline="0">
              <a:solidFill>
                <a:schemeClr val="bg2"/>
              </a:solidFill>
            </a:rPr>
            <a:t> GROWTH </a:t>
          </a:r>
          <a:endParaRPr lang="en-IN" sz="1400" b="1">
            <a:solidFill>
              <a:schemeClr val="bg2"/>
            </a:solidFill>
          </a:endParaRPr>
        </a:p>
      </xdr:txBody>
    </xdr:sp>
    <xdr:clientData/>
  </xdr:twoCellAnchor>
  <xdr:twoCellAnchor>
    <xdr:from>
      <xdr:col>12</xdr:col>
      <xdr:colOff>120650</xdr:colOff>
      <xdr:row>7</xdr:row>
      <xdr:rowOff>152400</xdr:rowOff>
    </xdr:from>
    <xdr:to>
      <xdr:col>15</xdr:col>
      <xdr:colOff>463550</xdr:colOff>
      <xdr:row>9</xdr:row>
      <xdr:rowOff>82550</xdr:rowOff>
    </xdr:to>
    <xdr:sp macro="" textlink="KPI!B20">
      <xdr:nvSpPr>
        <xdr:cNvPr id="99" name="Rectangle: Rounded Corners 98">
          <a:extLst>
            <a:ext uri="{FF2B5EF4-FFF2-40B4-BE49-F238E27FC236}">
              <a16:creationId xmlns:a16="http://schemas.microsoft.com/office/drawing/2014/main" id="{C76A71E2-688D-4319-8798-C8473035BB57}"/>
            </a:ext>
          </a:extLst>
        </xdr:cNvPr>
        <xdr:cNvSpPr/>
      </xdr:nvSpPr>
      <xdr:spPr>
        <a:xfrm>
          <a:off x="7435850" y="1397000"/>
          <a:ext cx="2171700" cy="285750"/>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solidFill>
            </a:rPr>
            <a:t>YOY</a:t>
          </a:r>
          <a:r>
            <a:rPr lang="en-IN" sz="1400" b="1" baseline="0">
              <a:solidFill>
                <a:schemeClr val="bg2"/>
              </a:solidFill>
            </a:rPr>
            <a:t> GROWTH </a:t>
          </a:r>
          <a:endParaRPr lang="en-IN" sz="1400" b="1">
            <a:solidFill>
              <a:schemeClr val="bg2"/>
            </a:solidFill>
          </a:endParaRPr>
        </a:p>
      </xdr:txBody>
    </xdr:sp>
    <xdr:clientData/>
  </xdr:twoCellAnchor>
  <xdr:twoCellAnchor>
    <xdr:from>
      <xdr:col>15</xdr:col>
      <xdr:colOff>590550</xdr:colOff>
      <xdr:row>7</xdr:row>
      <xdr:rowOff>139700</xdr:rowOff>
    </xdr:from>
    <xdr:to>
      <xdr:col>19</xdr:col>
      <xdr:colOff>323850</xdr:colOff>
      <xdr:row>9</xdr:row>
      <xdr:rowOff>69850</xdr:rowOff>
    </xdr:to>
    <xdr:sp macro="" textlink="KPI!B20">
      <xdr:nvSpPr>
        <xdr:cNvPr id="100" name="Rectangle: Rounded Corners 99">
          <a:extLst>
            <a:ext uri="{FF2B5EF4-FFF2-40B4-BE49-F238E27FC236}">
              <a16:creationId xmlns:a16="http://schemas.microsoft.com/office/drawing/2014/main" id="{36DF8595-7D9F-4D8D-B984-8C4796D994B5}"/>
            </a:ext>
          </a:extLst>
        </xdr:cNvPr>
        <xdr:cNvSpPr/>
      </xdr:nvSpPr>
      <xdr:spPr>
        <a:xfrm>
          <a:off x="9734550" y="1384300"/>
          <a:ext cx="2171700" cy="285750"/>
        </a:xfrm>
        <a:prstGeom prst="round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2"/>
              </a:solidFill>
            </a:rPr>
            <a:t>YOY</a:t>
          </a:r>
          <a:r>
            <a:rPr lang="en-IN" sz="1400" b="1" baseline="0">
              <a:solidFill>
                <a:schemeClr val="bg2"/>
              </a:solidFill>
            </a:rPr>
            <a:t> GROWTH </a:t>
          </a:r>
          <a:endParaRPr lang="en-IN" sz="1400" b="1">
            <a:solidFill>
              <a:schemeClr val="bg2"/>
            </a:solidFill>
          </a:endParaRPr>
        </a:p>
      </xdr:txBody>
    </xdr:sp>
    <xdr:clientData/>
  </xdr:twoCellAnchor>
  <mc:AlternateContent xmlns:mc="http://schemas.openxmlformats.org/markup-compatibility/2006">
    <mc:Choice xmlns:a14="http://schemas.microsoft.com/office/drawing/2010/main" Requires="a14">
      <xdr:twoCellAnchor editAs="oneCell">
        <xdr:from>
          <xdr:col>6</xdr:col>
          <xdr:colOff>228600</xdr:colOff>
          <xdr:row>8</xdr:row>
          <xdr:rowOff>107950</xdr:rowOff>
        </xdr:from>
        <xdr:to>
          <xdr:col>7</xdr:col>
          <xdr:colOff>234950</xdr:colOff>
          <xdr:row>9</xdr:row>
          <xdr:rowOff>120650</xdr:rowOff>
        </xdr:to>
        <xdr:pic>
          <xdr:nvPicPr>
            <xdr:cNvPr id="102" name="Picture 101">
              <a:extLst>
                <a:ext uri="{FF2B5EF4-FFF2-40B4-BE49-F238E27FC236}">
                  <a16:creationId xmlns:a16="http://schemas.microsoft.com/office/drawing/2014/main" id="{DCFB2241-8BE8-FF36-BC6D-3677E05F8557}"/>
                </a:ext>
              </a:extLst>
            </xdr:cNvPr>
            <xdr:cNvPicPr>
              <a:picLocks noChangeAspect="1" noChangeArrowheads="1"/>
              <a:extLst>
                <a:ext uri="{84589F7E-364E-4C9E-8A38-B11213B215E9}">
                  <a14:cameraTool cellRange="'KPI YOY'!$J$10" spid="_x0000_s2109"/>
                </a:ext>
              </a:extLst>
            </xdr:cNvPicPr>
          </xdr:nvPicPr>
          <xdr:blipFill>
            <a:blip xmlns:r="http://schemas.openxmlformats.org/officeDocument/2006/relationships" r:embed="rId7"/>
            <a:srcRect/>
            <a:stretch>
              <a:fillRect/>
            </a:stretch>
          </xdr:blipFill>
          <xdr:spPr bwMode="auto">
            <a:xfrm>
              <a:off x="3886200" y="1530350"/>
              <a:ext cx="61595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234950</xdr:colOff>
          <xdr:row>8</xdr:row>
          <xdr:rowOff>82550</xdr:rowOff>
        </xdr:from>
        <xdr:to>
          <xdr:col>11</xdr:col>
          <xdr:colOff>241300</xdr:colOff>
          <xdr:row>9</xdr:row>
          <xdr:rowOff>95250</xdr:rowOff>
        </xdr:to>
        <xdr:pic>
          <xdr:nvPicPr>
            <xdr:cNvPr id="104" name="Picture 103">
              <a:extLst>
                <a:ext uri="{FF2B5EF4-FFF2-40B4-BE49-F238E27FC236}">
                  <a16:creationId xmlns:a16="http://schemas.microsoft.com/office/drawing/2014/main" id="{7F8C1653-4329-B1BB-340F-15EC4DED6CD4}"/>
                </a:ext>
              </a:extLst>
            </xdr:cNvPr>
            <xdr:cNvPicPr>
              <a:picLocks noChangeAspect="1" noChangeArrowheads="1"/>
              <a:extLst>
                <a:ext uri="{84589F7E-364E-4C9E-8A38-B11213B215E9}">
                  <a14:cameraTool cellRange="'KPI YOY'!$K$10" spid="_x0000_s2110"/>
                </a:ext>
              </a:extLst>
            </xdr:cNvPicPr>
          </xdr:nvPicPr>
          <xdr:blipFill>
            <a:blip xmlns:r="http://schemas.openxmlformats.org/officeDocument/2006/relationships" r:embed="rId8"/>
            <a:srcRect/>
            <a:stretch>
              <a:fillRect/>
            </a:stretch>
          </xdr:blipFill>
          <xdr:spPr bwMode="auto">
            <a:xfrm>
              <a:off x="6330950" y="1504950"/>
              <a:ext cx="61595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120650</xdr:colOff>
          <xdr:row>8</xdr:row>
          <xdr:rowOff>63500</xdr:rowOff>
        </xdr:from>
        <xdr:to>
          <xdr:col>15</xdr:col>
          <xdr:colOff>127000</xdr:colOff>
          <xdr:row>9</xdr:row>
          <xdr:rowOff>76200</xdr:rowOff>
        </xdr:to>
        <xdr:pic>
          <xdr:nvPicPr>
            <xdr:cNvPr id="106" name="Picture 105">
              <a:extLst>
                <a:ext uri="{FF2B5EF4-FFF2-40B4-BE49-F238E27FC236}">
                  <a16:creationId xmlns:a16="http://schemas.microsoft.com/office/drawing/2014/main" id="{BCBFD06C-98FD-FC78-94FE-697A9EF8C610}"/>
                </a:ext>
              </a:extLst>
            </xdr:cNvPr>
            <xdr:cNvPicPr>
              <a:picLocks noChangeAspect="1" noChangeArrowheads="1"/>
              <a:extLst>
                <a:ext uri="{84589F7E-364E-4C9E-8A38-B11213B215E9}">
                  <a14:cameraTool cellRange="'KPI YOY'!$L$10" spid="_x0000_s2111"/>
                </a:ext>
              </a:extLst>
            </xdr:cNvPicPr>
          </xdr:nvPicPr>
          <xdr:blipFill>
            <a:blip xmlns:r="http://schemas.openxmlformats.org/officeDocument/2006/relationships" r:embed="rId9"/>
            <a:srcRect/>
            <a:stretch>
              <a:fillRect/>
            </a:stretch>
          </xdr:blipFill>
          <xdr:spPr bwMode="auto">
            <a:xfrm>
              <a:off x="8655050" y="1485900"/>
              <a:ext cx="61595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590550</xdr:colOff>
          <xdr:row>8</xdr:row>
          <xdr:rowOff>38100</xdr:rowOff>
        </xdr:from>
        <xdr:to>
          <xdr:col>18</xdr:col>
          <xdr:colOff>596900</xdr:colOff>
          <xdr:row>9</xdr:row>
          <xdr:rowOff>50800</xdr:rowOff>
        </xdr:to>
        <xdr:pic>
          <xdr:nvPicPr>
            <xdr:cNvPr id="108" name="Picture 107">
              <a:extLst>
                <a:ext uri="{FF2B5EF4-FFF2-40B4-BE49-F238E27FC236}">
                  <a16:creationId xmlns:a16="http://schemas.microsoft.com/office/drawing/2014/main" id="{FF8C540A-7E39-DA63-57A1-31710E87EB0B}"/>
                </a:ext>
              </a:extLst>
            </xdr:cNvPr>
            <xdr:cNvPicPr>
              <a:picLocks noChangeAspect="1" noChangeArrowheads="1"/>
              <a:extLst>
                <a:ext uri="{84589F7E-364E-4C9E-8A38-B11213B215E9}">
                  <a14:cameraTool cellRange="'KPI YOY'!$M$10" spid="_x0000_s2112"/>
                </a:ext>
              </a:extLst>
            </xdr:cNvPicPr>
          </xdr:nvPicPr>
          <xdr:blipFill>
            <a:blip xmlns:r="http://schemas.openxmlformats.org/officeDocument/2006/relationships" r:embed="rId10"/>
            <a:srcRect/>
            <a:stretch>
              <a:fillRect/>
            </a:stretch>
          </xdr:blipFill>
          <xdr:spPr bwMode="auto">
            <a:xfrm>
              <a:off x="10953750" y="1460500"/>
              <a:ext cx="61595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203201</xdr:colOff>
      <xdr:row>12</xdr:row>
      <xdr:rowOff>130175</xdr:rowOff>
    </xdr:from>
    <xdr:to>
      <xdr:col>8</xdr:col>
      <xdr:colOff>146050</xdr:colOff>
      <xdr:row>21</xdr:row>
      <xdr:rowOff>44450</xdr:rowOff>
    </xdr:to>
    <xdr:graphicFrame macro="">
      <xdr:nvGraphicFramePr>
        <xdr:cNvPr id="109" name="Chart 108">
          <a:extLst>
            <a:ext uri="{FF2B5EF4-FFF2-40B4-BE49-F238E27FC236}">
              <a16:creationId xmlns:a16="http://schemas.microsoft.com/office/drawing/2014/main" id="{1FCA3A9F-746E-4D45-BE52-3CA89EFAE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355600</xdr:colOff>
      <xdr:row>12</xdr:row>
      <xdr:rowOff>88900</xdr:rowOff>
    </xdr:from>
    <xdr:to>
      <xdr:col>14</xdr:col>
      <xdr:colOff>596900</xdr:colOff>
      <xdr:row>20</xdr:row>
      <xdr:rowOff>146050</xdr:rowOff>
    </xdr:to>
    <mc:AlternateContent xmlns:mc="http://schemas.openxmlformats.org/markup-compatibility/2006">
      <mc:Choice xmlns:cx1="http://schemas.microsoft.com/office/drawing/2015/9/8/chartex" Requires="cx1">
        <xdr:graphicFrame macro="">
          <xdr:nvGraphicFramePr>
            <xdr:cNvPr id="111" name="Chart 110">
              <a:extLst>
                <a:ext uri="{FF2B5EF4-FFF2-40B4-BE49-F238E27FC236}">
                  <a16:creationId xmlns:a16="http://schemas.microsoft.com/office/drawing/2014/main" id="{EBCB6585-2B5B-4722-A3F4-6F47F280CD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32400" y="2222500"/>
              <a:ext cx="3898900" cy="1479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196850</xdr:colOff>
      <xdr:row>12</xdr:row>
      <xdr:rowOff>82550</xdr:rowOff>
    </xdr:from>
    <xdr:to>
      <xdr:col>19</xdr:col>
      <xdr:colOff>349250</xdr:colOff>
      <xdr:row>21</xdr:row>
      <xdr:rowOff>101600</xdr:rowOff>
    </xdr:to>
    <xdr:graphicFrame macro="">
      <xdr:nvGraphicFramePr>
        <xdr:cNvPr id="113" name="Chart 112">
          <a:extLst>
            <a:ext uri="{FF2B5EF4-FFF2-40B4-BE49-F238E27FC236}">
              <a16:creationId xmlns:a16="http://schemas.microsoft.com/office/drawing/2014/main" id="{C43EC5B5-FC61-4F9E-9E3B-A1DF06239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208850</xdr:colOff>
      <xdr:row>24</xdr:row>
      <xdr:rowOff>57150</xdr:rowOff>
    </xdr:from>
    <xdr:to>
      <xdr:col>8</xdr:col>
      <xdr:colOff>196850</xdr:colOff>
      <xdr:row>33</xdr:row>
      <xdr:rowOff>31749</xdr:rowOff>
    </xdr:to>
    <mc:AlternateContent xmlns:mc="http://schemas.openxmlformats.org/markup-compatibility/2006">
      <mc:Choice xmlns:cx4="http://schemas.microsoft.com/office/drawing/2016/5/10/chartex" Requires="cx4">
        <xdr:graphicFrame macro="">
          <xdr:nvGraphicFramePr>
            <xdr:cNvPr id="114" name="Chart 113">
              <a:extLst>
                <a:ext uri="{FF2B5EF4-FFF2-40B4-BE49-F238E27FC236}">
                  <a16:creationId xmlns:a16="http://schemas.microsoft.com/office/drawing/2014/main" id="{0C6E2F00-80A9-4399-8E77-968BE91EA9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08850" y="4324350"/>
              <a:ext cx="4864800" cy="15747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6350</xdr:colOff>
      <xdr:row>24</xdr:row>
      <xdr:rowOff>57150</xdr:rowOff>
    </xdr:from>
    <xdr:to>
      <xdr:col>14</xdr:col>
      <xdr:colOff>127000</xdr:colOff>
      <xdr:row>32</xdr:row>
      <xdr:rowOff>25400</xdr:rowOff>
    </xdr:to>
    <xdr:graphicFrame macro="">
      <xdr:nvGraphicFramePr>
        <xdr:cNvPr id="115" name="Chart 114">
          <a:extLst>
            <a:ext uri="{FF2B5EF4-FFF2-40B4-BE49-F238E27FC236}">
              <a16:creationId xmlns:a16="http://schemas.microsoft.com/office/drawing/2014/main" id="{CF35CD1D-0D29-447D-B2B0-AD9E36FB3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406400</xdr:colOff>
      <xdr:row>24</xdr:row>
      <xdr:rowOff>6350</xdr:rowOff>
    </xdr:from>
    <xdr:to>
      <xdr:col>18</xdr:col>
      <xdr:colOff>203200</xdr:colOff>
      <xdr:row>33</xdr:row>
      <xdr:rowOff>0</xdr:rowOff>
    </xdr:to>
    <mc:AlternateContent xmlns:mc="http://schemas.openxmlformats.org/markup-compatibility/2006">
      <mc:Choice xmlns:a14="http://schemas.microsoft.com/office/drawing/2010/main" Requires="a14">
        <xdr:graphicFrame macro="">
          <xdr:nvGraphicFramePr>
            <xdr:cNvPr id="122" name="Region 1">
              <a:extLst>
                <a:ext uri="{FF2B5EF4-FFF2-40B4-BE49-F238E27FC236}">
                  <a16:creationId xmlns:a16="http://schemas.microsoft.com/office/drawing/2014/main" id="{2582374B-1400-4E98-8ADF-5966B3B49B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160000" y="4273550"/>
              <a:ext cx="1016000" cy="1593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285750</xdr:colOff>
      <xdr:row>24</xdr:row>
      <xdr:rowOff>1</xdr:rowOff>
    </xdr:from>
    <xdr:to>
      <xdr:col>20</xdr:col>
      <xdr:colOff>31750</xdr:colOff>
      <xdr:row>33</xdr:row>
      <xdr:rowOff>19050</xdr:rowOff>
    </xdr:to>
    <mc:AlternateContent xmlns:mc="http://schemas.openxmlformats.org/markup-compatibility/2006">
      <mc:Choice xmlns:a14="http://schemas.microsoft.com/office/drawing/2010/main" Requires="a14">
        <xdr:graphicFrame macro="">
          <xdr:nvGraphicFramePr>
            <xdr:cNvPr id="123" name="Segment 1">
              <a:extLst>
                <a:ext uri="{FF2B5EF4-FFF2-40B4-BE49-F238E27FC236}">
                  <a16:creationId xmlns:a16="http://schemas.microsoft.com/office/drawing/2014/main" id="{14D1F5FB-0A2E-4D60-82F4-8760EE7A686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258550" y="4267201"/>
              <a:ext cx="965200" cy="1619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546100</xdr:colOff>
      <xdr:row>23</xdr:row>
      <xdr:rowOff>171450</xdr:rowOff>
    </xdr:from>
    <xdr:to>
      <xdr:col>16</xdr:col>
      <xdr:colOff>342900</xdr:colOff>
      <xdr:row>32</xdr:row>
      <xdr:rowOff>177799</xdr:rowOff>
    </xdr:to>
    <mc:AlternateContent xmlns:mc="http://schemas.openxmlformats.org/markup-compatibility/2006">
      <mc:Choice xmlns:a14="http://schemas.microsoft.com/office/drawing/2010/main" Requires="a14">
        <xdr:graphicFrame macro="">
          <xdr:nvGraphicFramePr>
            <xdr:cNvPr id="124" name="Year 1">
              <a:extLst>
                <a:ext uri="{FF2B5EF4-FFF2-40B4-BE49-F238E27FC236}">
                  <a16:creationId xmlns:a16="http://schemas.microsoft.com/office/drawing/2014/main" id="{7D1CE065-8EEF-4C3B-801C-CC00A9EB00F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080500" y="4260850"/>
              <a:ext cx="1016000" cy="160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ika Bansal" refreshedDate="46171.658345717595" createdVersion="8" refreshedVersion="8" minRefreshableVersion="3" recordCount="9994" xr:uid="{CE7F1232-9D90-4E57-AE3F-58C26397B191}">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 /Sales" databaseField="0"/>
  </cacheFields>
  <extLst>
    <ext xmlns:x14="http://schemas.microsoft.com/office/spreadsheetml/2009/9/main" uri="{725AE2AE-9491-48be-B2B4-4EB974FC3084}">
      <x14:pivotCacheDefinition pivotCacheId="159716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8030C-A6B6-48E3-98E2-26DD026B75BB}"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84">
      <pivotArea collapsedLevelsAreSubtotals="1" fieldPosition="0">
        <references count="1">
          <reference field="22" count="1">
            <x v="1"/>
          </reference>
        </references>
      </pivotArea>
    </format>
    <format dxfId="83">
      <pivotArea collapsedLevelsAreSubtotals="1" fieldPosition="0">
        <references count="1">
          <reference field="22" count="1">
            <x v="2"/>
          </reference>
        </references>
      </pivotArea>
    </format>
    <format dxfId="82">
      <pivotArea collapsedLevelsAreSubtotals="1" fieldPosition="0">
        <references count="1">
          <reference field="22" count="1">
            <x v="3"/>
          </reference>
        </references>
      </pivotArea>
    </format>
    <format dxfId="81">
      <pivotArea collapsedLevelsAreSubtotals="1" fieldPosition="0">
        <references count="1">
          <reference field="22" count="1">
            <x v="4"/>
          </reference>
        </references>
      </pivotArea>
    </format>
    <format dxfId="80">
      <pivotArea collapsedLevelsAreSubtotals="1" fieldPosition="0">
        <references count="1">
          <reference field="22" count="1">
            <x v="5"/>
          </reference>
        </references>
      </pivotArea>
    </format>
    <format dxfId="79">
      <pivotArea collapsedLevelsAreSubtotals="1" fieldPosition="0">
        <references count="1">
          <reference field="22" count="1">
            <x v="6"/>
          </reference>
        </references>
      </pivotArea>
    </format>
    <format dxfId="78">
      <pivotArea collapsedLevelsAreSubtotals="1" fieldPosition="0">
        <references count="1">
          <reference field="22" count="1">
            <x v="7"/>
          </reference>
        </references>
      </pivotArea>
    </format>
    <format dxfId="77">
      <pivotArea collapsedLevelsAreSubtotals="1" fieldPosition="0">
        <references count="1">
          <reference field="22" count="1">
            <x v="8"/>
          </reference>
        </references>
      </pivotArea>
    </format>
    <format dxfId="76">
      <pivotArea collapsedLevelsAreSubtotals="1" fieldPosition="0">
        <references count="1">
          <reference field="22" count="1">
            <x v="9"/>
          </reference>
        </references>
      </pivotArea>
    </format>
    <format dxfId="75">
      <pivotArea collapsedLevelsAreSubtotals="1" fieldPosition="0">
        <references count="1">
          <reference field="22" count="1">
            <x v="10"/>
          </reference>
        </references>
      </pivotArea>
    </format>
    <format dxfId="74">
      <pivotArea collapsedLevelsAreSubtotals="1" fieldPosition="0">
        <references count="1">
          <reference field="22" count="1">
            <x v="11"/>
          </reference>
        </references>
      </pivotArea>
    </format>
    <format dxfId="73">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CF5FF-6BFE-4B7C-99D0-D89B1D39B806}"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numFmtId="165"/>
  </dataFields>
  <formats count="1">
    <format dxfId="7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D576F-81E6-4F64-AC0B-16A6D3AEA5A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CF0783-F394-4B37-9A53-D4E5B8CA875A}"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6">
    <pivotField showAll="0"/>
    <pivotField showAll="0"/>
    <pivotField showAll="0">
      <items count="5">
        <item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3">
    <i>
      <x v="5"/>
    </i>
    <i>
      <x v="6"/>
    </i>
    <i>
      <x v="7"/>
    </i>
    <i>
      <x v="18"/>
    </i>
    <i>
      <x v="19"/>
    </i>
    <i>
      <x v="27"/>
    </i>
    <i>
      <x v="28"/>
    </i>
    <i>
      <x v="30"/>
    </i>
    <i>
      <x v="33"/>
    </i>
    <i>
      <x v="36"/>
    </i>
    <i>
      <x v="37"/>
    </i>
    <i>
      <x v="46"/>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ADF888-27B3-400E-8E88-E45AF554540B}"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5"/>
    </i>
    <i>
      <x v="14"/>
    </i>
    <i>
      <x v="13"/>
    </i>
    <i>
      <x v="11"/>
    </i>
    <i>
      <x v="6"/>
    </i>
    <i t="grand">
      <x/>
    </i>
  </rowItems>
  <colItems count="1">
    <i/>
  </colItems>
  <dataFields count="1">
    <dataField name="Sum of Sales" fld="1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7E3EC2-B23B-41D2-B47D-B4CED72A8F57}"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6:L39" firstHeaderRow="1" firstDataRow="1" firstDataCol="1"/>
  <pivotFields count="26">
    <pivotField showAll="0"/>
    <pivotField showAll="0"/>
    <pivotField showAll="0">
      <items count="5">
        <item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E0A8FB-E1A2-4019-BA94-98F56875DE12}"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8" firstHeaderRow="1" firstDataRow="1" firstDataCol="1"/>
  <pivotFields count="26">
    <pivotField showAll="0"/>
    <pivotField dataField="1" showAll="0"/>
    <pivotField showAll="0">
      <items count="5">
        <item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AFF733-7AB8-43BC-831A-4999F346863A}"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O15" firstHeaderRow="1" firstDataRow="1" firstDataCol="1"/>
  <pivotFields count="26">
    <pivotField showAll="0"/>
    <pivotField showAll="0"/>
    <pivotField showAll="0">
      <items count="5">
        <item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B7EABB-9F00-498E-9F37-A92045271030}"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15" firstHeaderRow="1" firstDataRow="1" firstDataCol="1"/>
  <pivotFields count="26">
    <pivotField showAll="0"/>
    <pivotField showAll="0"/>
    <pivotField showAll="0">
      <items count="5">
        <item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9412D6-8D4C-4153-AB6A-004225DACF0C}"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BCAE75-E36F-4C36-953E-BADF8BC9C228}" name="PivotTable1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39210E-521D-4AD1-9764-F67F543EC50C}" sourceName="Year">
  <pivotTables>
    <pivotTable tabId="4" name="PivotTable2"/>
    <pivotTable tabId="3" name="PivotTable1"/>
    <pivotTable tabId="9" name="PivotTable10"/>
    <pivotTable tabId="9" name="PivotTable11"/>
    <pivotTable tabId="9" name="PivotTable7"/>
    <pivotTable tabId="9" name="PivotTable8"/>
    <pivotTable tabId="9" name="PivotTable9"/>
    <pivotTable tabId="7" name="PivotTable5"/>
    <pivotTable tabId="6" name="PivotTable4"/>
    <pivotTable tabId="8" name="PivotTable6"/>
  </pivotTables>
  <data>
    <tabular pivotCacheId="159716205">
      <items count="4">
        <i x="2" s="1"/>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F43B80-FD6A-41A5-BE93-8014E7ACA8E6}" sourceName="Segment">
  <pivotTables>
    <pivotTable tabId="4" name="PivotTable2"/>
    <pivotTable tabId="3" name="PivotTable1"/>
    <pivotTable tabId="9" name="PivotTable10"/>
    <pivotTable tabId="9" name="PivotTable11"/>
    <pivotTable tabId="9" name="PivotTable7"/>
    <pivotTable tabId="9" name="PivotTable8"/>
    <pivotTable tabId="9" name="PivotTable9"/>
    <pivotTable tabId="7" name="PivotTable5"/>
    <pivotTable tabId="6" name="PivotTable4"/>
    <pivotTable tabId="8" name="PivotTable6"/>
  </pivotTables>
  <data>
    <tabular pivotCacheId="159716205">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DCE883-5177-4EFA-956D-6681E82C8088}" sourceName="Region">
  <pivotTables>
    <pivotTable tabId="4" name="PivotTable2"/>
    <pivotTable tabId="3" name="PivotTable1"/>
    <pivotTable tabId="9" name="PivotTable10"/>
    <pivotTable tabId="9" name="PivotTable11"/>
    <pivotTable tabId="9" name="PivotTable7"/>
    <pivotTable tabId="9" name="PivotTable8"/>
    <pivotTable tabId="9" name="PivotTable9"/>
    <pivotTable tabId="7" name="PivotTable5"/>
    <pivotTable tabId="6" name="PivotTable4"/>
    <pivotTable tabId="8" name="PivotTable6"/>
  </pivotTables>
  <data>
    <tabular pivotCacheId="159716205">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5177A40-2B48-40A9-AB94-B1BD30882B4E}" cache="Slicer_Year" caption="Year" rowHeight="241300"/>
  <slicer name="Segment" xr10:uid="{6E21A424-5477-4261-BDA6-F8EECB113F09}" cache="Slicer_Segment" caption="Segment" rowHeight="241300"/>
  <slicer name="Region" xr10:uid="{6D19B647-8289-40B4-B687-7174ED2EECB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160BE24-5B8F-4F70-89AC-179EE476590E}" cache="Slicer_Year" caption="Year" style="AB" rowHeight="241300"/>
  <slicer name="Segment 1" xr10:uid="{C747DBDF-19B4-4A76-B044-A63827E5F401}" cache="Slicer_Segment" caption="Segment" style="AB" rowHeight="241300"/>
  <slicer name="Region 1" xr10:uid="{C8B6F1DC-5E46-4AFB-8098-436CDD4A5E8E}"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0202-B530-4AD4-A948-73BB4E36B9F3}">
  <dimension ref="A3:C16"/>
  <sheetViews>
    <sheetView workbookViewId="0">
      <selection activeCell="O1" sqref="O1"/>
    </sheetView>
  </sheetViews>
  <sheetFormatPr defaultRowHeight="14.5" x14ac:dyDescent="0.35"/>
  <cols>
    <col min="1" max="1" width="12.36328125" bestFit="1" customWidth="1"/>
    <col min="2" max="2" width="11.26953125" bestFit="1" customWidth="1"/>
    <col min="3" max="3" width="11.6328125" bestFit="1" customWidth="1"/>
  </cols>
  <sheetData>
    <row r="3" spans="1:3" x14ac:dyDescent="0.35">
      <c r="A3" s="6" t="s">
        <v>10933</v>
      </c>
      <c r="B3" s="5" t="s">
        <v>10951</v>
      </c>
      <c r="C3" s="12" t="s">
        <v>10952</v>
      </c>
    </row>
    <row r="4" spans="1:3" x14ac:dyDescent="0.35">
      <c r="A4" s="8" t="s">
        <v>10939</v>
      </c>
      <c r="B4" s="17">
        <v>527.67000000000007</v>
      </c>
      <c r="C4" s="18">
        <v>192.53249999999997</v>
      </c>
    </row>
    <row r="5" spans="1:3" x14ac:dyDescent="0.35">
      <c r="A5" s="8" t="s">
        <v>10940</v>
      </c>
      <c r="B5" s="17">
        <v>1627.0630000000001</v>
      </c>
      <c r="C5" s="18">
        <v>-81.523300000000148</v>
      </c>
    </row>
    <row r="6" spans="1:3" x14ac:dyDescent="0.35">
      <c r="A6" s="8" t="s">
        <v>10941</v>
      </c>
      <c r="B6" s="17">
        <v>2238.3020000000001</v>
      </c>
      <c r="C6" s="18">
        <v>-319.8053000000001</v>
      </c>
    </row>
    <row r="7" spans="1:3" x14ac:dyDescent="0.35">
      <c r="A7" s="8" t="s">
        <v>10942</v>
      </c>
      <c r="B7" s="17">
        <v>6402.6780000000008</v>
      </c>
      <c r="C7" s="18">
        <v>875.40329999999994</v>
      </c>
    </row>
    <row r="8" spans="1:3" x14ac:dyDescent="0.35">
      <c r="A8" s="8" t="s">
        <v>10943</v>
      </c>
      <c r="B8" s="17">
        <v>1479.9019999999998</v>
      </c>
      <c r="C8" s="18">
        <v>323.57299999999998</v>
      </c>
    </row>
    <row r="9" spans="1:3" x14ac:dyDescent="0.35">
      <c r="A9" s="8" t="s">
        <v>10944</v>
      </c>
      <c r="B9" s="17">
        <v>4665.6949999999997</v>
      </c>
      <c r="C9" s="18">
        <v>2052.7631999999999</v>
      </c>
    </row>
    <row r="10" spans="1:3" x14ac:dyDescent="0.35">
      <c r="A10" s="8" t="s">
        <v>10945</v>
      </c>
      <c r="B10" s="17">
        <v>1574.8939999999998</v>
      </c>
      <c r="C10" s="18">
        <v>67.577400000000026</v>
      </c>
    </row>
    <row r="11" spans="1:3" x14ac:dyDescent="0.35">
      <c r="A11" s="8" t="s">
        <v>10946</v>
      </c>
      <c r="B11" s="17">
        <v>3301.9219999999996</v>
      </c>
      <c r="C11" s="18">
        <v>1018.1265999999996</v>
      </c>
    </row>
    <row r="12" spans="1:3" x14ac:dyDescent="0.35">
      <c r="A12" s="8" t="s">
        <v>10947</v>
      </c>
      <c r="B12" s="17">
        <v>5099.5370000000003</v>
      </c>
      <c r="C12" s="18">
        <v>332.43229999999977</v>
      </c>
    </row>
    <row r="13" spans="1:3" x14ac:dyDescent="0.35">
      <c r="A13" s="8" t="s">
        <v>10948</v>
      </c>
      <c r="B13" s="17">
        <v>17325.874</v>
      </c>
      <c r="C13" s="18">
        <v>5719.8416999999999</v>
      </c>
    </row>
    <row r="14" spans="1:3" x14ac:dyDescent="0.35">
      <c r="A14" s="8" t="s">
        <v>10949</v>
      </c>
      <c r="B14" s="17">
        <v>12395.686</v>
      </c>
      <c r="C14" s="18">
        <v>2411.6563999999998</v>
      </c>
    </row>
    <row r="15" spans="1:3" x14ac:dyDescent="0.35">
      <c r="A15" s="8" t="s">
        <v>10950</v>
      </c>
      <c r="B15" s="17">
        <v>10770.184000000001</v>
      </c>
      <c r="C15" s="18">
        <v>2897.3468999999996</v>
      </c>
    </row>
    <row r="16" spans="1:3" x14ac:dyDescent="0.35">
      <c r="A16" s="10" t="s">
        <v>10934</v>
      </c>
      <c r="B16" s="15">
        <v>67409.407000000007</v>
      </c>
      <c r="C16" s="16">
        <v>15489.9247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04DF-244C-4DD0-B3C0-CB491B938ED6}">
  <dimension ref="A3:F8"/>
  <sheetViews>
    <sheetView topLeftCell="A4" workbookViewId="0">
      <selection activeCell="B4" sqref="B4"/>
    </sheetView>
  </sheetViews>
  <sheetFormatPr defaultRowHeight="14.5" x14ac:dyDescent="0.35"/>
  <cols>
    <col min="1" max="1" width="13.1796875" bestFit="1" customWidth="1"/>
    <col min="2" max="2" width="11.6328125" bestFit="1" customWidth="1"/>
    <col min="5" max="5" width="15.36328125" customWidth="1"/>
    <col min="6" max="6" width="16.36328125" customWidth="1"/>
  </cols>
  <sheetData>
    <row r="3" spans="1:6" x14ac:dyDescent="0.35">
      <c r="A3" s="6" t="s">
        <v>10933</v>
      </c>
      <c r="B3" s="7" t="s">
        <v>10952</v>
      </c>
    </row>
    <row r="4" spans="1:6" x14ac:dyDescent="0.35">
      <c r="A4" s="8" t="s">
        <v>71</v>
      </c>
      <c r="B4" s="22">
        <v>11589.472099999997</v>
      </c>
      <c r="E4" s="21" t="s">
        <v>15</v>
      </c>
      <c r="F4" s="21" t="s">
        <v>21</v>
      </c>
    </row>
    <row r="5" spans="1:6" x14ac:dyDescent="0.35">
      <c r="A5" s="19" t="s">
        <v>46</v>
      </c>
      <c r="B5" s="23">
        <v>3925.5915999999984</v>
      </c>
      <c r="E5" t="str">
        <f>A4</f>
        <v>Technology</v>
      </c>
      <c r="F5">
        <f>GETPIVOTDATA("Profit",$A$3,"Category","Furniture")</f>
        <v>-25.139000000000507</v>
      </c>
    </row>
    <row r="6" spans="1:6" x14ac:dyDescent="0.35">
      <c r="A6" s="19" t="s">
        <v>32</v>
      </c>
      <c r="B6" s="23">
        <v>-25.139000000000507</v>
      </c>
      <c r="E6" t="str">
        <f t="shared" ref="E6:E7" si="0">A5</f>
        <v>Office Supplies</v>
      </c>
      <c r="F6">
        <f>GETPIVOTDATA("Profit",$A$3,"Category",A5)</f>
        <v>3925.5915999999984</v>
      </c>
    </row>
    <row r="7" spans="1:6" x14ac:dyDescent="0.35">
      <c r="A7" s="10" t="s">
        <v>10934</v>
      </c>
      <c r="B7" s="24">
        <v>15489.924699999996</v>
      </c>
      <c r="E7" t="str">
        <f t="shared" si="0"/>
        <v>Furniture</v>
      </c>
      <c r="F7">
        <f>GETPIVOTDATA("Profit",$A$3,"Category",A6)</f>
        <v>-25.139000000000507</v>
      </c>
    </row>
    <row r="8" spans="1:6" x14ac:dyDescent="0.35">
      <c r="E8" s="21" t="s">
        <v>10934</v>
      </c>
      <c r="F8">
        <f>GETPIVOTDATA("Profit",$A$3)</f>
        <v>15489.924699999996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CBEB-E0C0-416A-9617-9EC42286363E}">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6B80-ADF6-4539-8DBE-60C53EE18346}">
  <dimension ref="A3:B7"/>
  <sheetViews>
    <sheetView workbookViewId="0">
      <selection activeCell="L15" sqref="L15"/>
    </sheetView>
  </sheetViews>
  <sheetFormatPr defaultRowHeight="14.5" x14ac:dyDescent="0.35"/>
  <cols>
    <col min="1" max="1" width="13.1796875" bestFit="1" customWidth="1"/>
    <col min="2" max="2" width="11.26953125" bestFit="1" customWidth="1"/>
  </cols>
  <sheetData>
    <row r="3" spans="1:2" x14ac:dyDescent="0.35">
      <c r="A3" s="6" t="s">
        <v>10933</v>
      </c>
      <c r="B3" s="7" t="s">
        <v>10951</v>
      </c>
    </row>
    <row r="4" spans="1:2" x14ac:dyDescent="0.35">
      <c r="A4" s="8" t="s">
        <v>32</v>
      </c>
      <c r="B4" s="25">
        <v>0.24050799022753597</v>
      </c>
    </row>
    <row r="5" spans="1:2" x14ac:dyDescent="0.35">
      <c r="A5" s="19" t="s">
        <v>46</v>
      </c>
      <c r="B5" s="26">
        <v>0.23652090575429624</v>
      </c>
    </row>
    <row r="6" spans="1:2" x14ac:dyDescent="0.35">
      <c r="A6" s="19" t="s">
        <v>71</v>
      </c>
      <c r="B6" s="26">
        <v>0.52297110401816771</v>
      </c>
    </row>
    <row r="7" spans="1:2" x14ac:dyDescent="0.35">
      <c r="A7" s="10" t="s">
        <v>10934</v>
      </c>
      <c r="B7" s="2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AB9D-5CAD-43B5-AEDD-59D6F7A73825}">
  <dimension ref="A3:F53"/>
  <sheetViews>
    <sheetView workbookViewId="0">
      <selection activeCell="J10" sqref="J10"/>
    </sheetView>
  </sheetViews>
  <sheetFormatPr defaultRowHeight="14.5" x14ac:dyDescent="0.35"/>
  <cols>
    <col min="1" max="1" width="17.36328125" bestFit="1" customWidth="1"/>
    <col min="2" max="2" width="11.26953125" bestFit="1" customWidth="1"/>
    <col min="5" max="5" width="8.81640625" customWidth="1"/>
    <col min="6" max="6" width="25.36328125" style="29" customWidth="1"/>
  </cols>
  <sheetData>
    <row r="3" spans="1:6" x14ac:dyDescent="0.35">
      <c r="A3" s="6" t="s">
        <v>10933</v>
      </c>
      <c r="B3" s="7" t="s">
        <v>10951</v>
      </c>
      <c r="E3" s="21" t="s">
        <v>11</v>
      </c>
      <c r="F3" s="28" t="s">
        <v>18</v>
      </c>
    </row>
    <row r="4" spans="1:6" x14ac:dyDescent="0.35">
      <c r="A4" s="8" t="s">
        <v>747</v>
      </c>
      <c r="B4" s="9">
        <v>1439.91</v>
      </c>
      <c r="E4" t="str">
        <f>A4</f>
        <v>Connecticut</v>
      </c>
      <c r="F4" s="29">
        <f>GETPIVOTDATA("Sales",$A$3,"State",A4)</f>
        <v>1439.91</v>
      </c>
    </row>
    <row r="5" spans="1:6" x14ac:dyDescent="0.35">
      <c r="A5" s="19" t="s">
        <v>245</v>
      </c>
      <c r="B5" s="20">
        <v>1370.1100000000001</v>
      </c>
      <c r="E5" t="str">
        <f t="shared" ref="E5:E53" si="0">A5</f>
        <v>Delaware</v>
      </c>
      <c r="F5" s="29">
        <f t="shared" ref="F5:F53" si="1">GETPIVOTDATA("Sales",$A$3,"State",A5)</f>
        <v>1370.1100000000001</v>
      </c>
    </row>
    <row r="6" spans="1:6" x14ac:dyDescent="0.35">
      <c r="A6" s="19" t="s">
        <v>3034</v>
      </c>
      <c r="B6" s="20">
        <v>77.759999999999991</v>
      </c>
      <c r="E6" t="str">
        <f t="shared" si="0"/>
        <v>District of Columbia</v>
      </c>
      <c r="F6" s="29">
        <f t="shared" si="1"/>
        <v>77.759999999999991</v>
      </c>
    </row>
    <row r="7" spans="1:6" x14ac:dyDescent="0.35">
      <c r="A7" s="19" t="s">
        <v>2735</v>
      </c>
      <c r="B7" s="20">
        <v>1580.7700000000002</v>
      </c>
      <c r="E7" t="str">
        <f t="shared" si="0"/>
        <v>Maryland</v>
      </c>
      <c r="F7" s="29">
        <f t="shared" si="1"/>
        <v>1580.7700000000002</v>
      </c>
    </row>
    <row r="8" spans="1:6" x14ac:dyDescent="0.35">
      <c r="A8" s="19" t="s">
        <v>1245</v>
      </c>
      <c r="B8" s="20">
        <v>3106.3119999999999</v>
      </c>
      <c r="E8" t="str">
        <f t="shared" si="0"/>
        <v>Massachusetts</v>
      </c>
      <c r="F8" s="29">
        <f t="shared" si="1"/>
        <v>3106.3119999999999</v>
      </c>
    </row>
    <row r="9" spans="1:6" x14ac:dyDescent="0.35">
      <c r="A9" s="19" t="s">
        <v>2694</v>
      </c>
      <c r="B9" s="20">
        <v>1144.8700000000001</v>
      </c>
      <c r="E9" t="str">
        <f t="shared" si="0"/>
        <v>New Hampshire</v>
      </c>
      <c r="F9" s="29">
        <f t="shared" si="1"/>
        <v>1144.8700000000001</v>
      </c>
    </row>
    <row r="10" spans="1:6" x14ac:dyDescent="0.35">
      <c r="A10" s="19" t="s">
        <v>788</v>
      </c>
      <c r="B10" s="20">
        <v>3213.9100000000003</v>
      </c>
      <c r="E10" t="str">
        <f t="shared" si="0"/>
        <v>New Jersey</v>
      </c>
      <c r="F10" s="29">
        <f t="shared" si="1"/>
        <v>3213.9100000000003</v>
      </c>
    </row>
    <row r="11" spans="1:6" x14ac:dyDescent="0.35">
      <c r="A11" s="19" t="s">
        <v>267</v>
      </c>
      <c r="B11" s="20">
        <v>37185.269000000008</v>
      </c>
      <c r="E11" t="str">
        <f t="shared" si="0"/>
        <v>New York</v>
      </c>
      <c r="F11" s="29">
        <f t="shared" si="1"/>
        <v>37185.269000000008</v>
      </c>
    </row>
    <row r="12" spans="1:6" x14ac:dyDescent="0.35">
      <c r="A12" s="19" t="s">
        <v>498</v>
      </c>
      <c r="B12" s="20">
        <v>7828.3489999999993</v>
      </c>
      <c r="E12" t="str">
        <f t="shared" si="0"/>
        <v>Ohio</v>
      </c>
      <c r="F12" s="29">
        <f t="shared" si="1"/>
        <v>7828.3489999999993</v>
      </c>
    </row>
    <row r="13" spans="1:6" x14ac:dyDescent="0.35">
      <c r="A13" s="19" t="s">
        <v>147</v>
      </c>
      <c r="B13" s="20">
        <v>6486.7069999999994</v>
      </c>
      <c r="E13" t="str">
        <f t="shared" si="0"/>
        <v>Pennsylvania</v>
      </c>
      <c r="F13" s="29">
        <f t="shared" si="1"/>
        <v>6486.7069999999994</v>
      </c>
    </row>
    <row r="14" spans="1:6" x14ac:dyDescent="0.35">
      <c r="A14" s="19" t="s">
        <v>1399</v>
      </c>
      <c r="B14" s="20">
        <v>3438.96</v>
      </c>
      <c r="E14" t="str">
        <f t="shared" si="0"/>
        <v>Rhode Island</v>
      </c>
      <c r="F14" s="29">
        <f t="shared" si="1"/>
        <v>3438.96</v>
      </c>
    </row>
    <row r="15" spans="1:6" x14ac:dyDescent="0.35">
      <c r="A15" s="19" t="s">
        <v>9726</v>
      </c>
      <c r="B15" s="20">
        <v>536.48</v>
      </c>
      <c r="E15" t="str">
        <f t="shared" si="0"/>
        <v>West Virginia</v>
      </c>
      <c r="F15" s="29">
        <f t="shared" si="1"/>
        <v>536.48</v>
      </c>
    </row>
    <row r="16" spans="1:6" x14ac:dyDescent="0.35">
      <c r="A16" s="10" t="s">
        <v>10934</v>
      </c>
      <c r="B16" s="11">
        <v>67409.407000000007</v>
      </c>
      <c r="E16" t="str">
        <f t="shared" si="0"/>
        <v>Grand Total</v>
      </c>
      <c r="F16" s="29" t="e">
        <f t="shared" si="1"/>
        <v>#REF!</v>
      </c>
    </row>
    <row r="17" spans="5:6" x14ac:dyDescent="0.35">
      <c r="E17">
        <f t="shared" si="0"/>
        <v>0</v>
      </c>
      <c r="F17" s="29" t="e">
        <f t="shared" si="1"/>
        <v>#REF!</v>
      </c>
    </row>
    <row r="18" spans="5:6" x14ac:dyDescent="0.35">
      <c r="E18">
        <f t="shared" si="0"/>
        <v>0</v>
      </c>
      <c r="F18" s="29" t="e">
        <f t="shared" si="1"/>
        <v>#REF!</v>
      </c>
    </row>
    <row r="19" spans="5:6" x14ac:dyDescent="0.35">
      <c r="E19">
        <f t="shared" si="0"/>
        <v>0</v>
      </c>
      <c r="F19" s="29" t="e">
        <f t="shared" si="1"/>
        <v>#REF!</v>
      </c>
    </row>
    <row r="20" spans="5:6" x14ac:dyDescent="0.35">
      <c r="E20">
        <f t="shared" si="0"/>
        <v>0</v>
      </c>
      <c r="F20" s="29" t="e">
        <f t="shared" si="1"/>
        <v>#REF!</v>
      </c>
    </row>
    <row r="21" spans="5:6" x14ac:dyDescent="0.35">
      <c r="E21">
        <f t="shared" si="0"/>
        <v>0</v>
      </c>
      <c r="F21" s="29" t="e">
        <f t="shared" si="1"/>
        <v>#REF!</v>
      </c>
    </row>
    <row r="22" spans="5:6" x14ac:dyDescent="0.35">
      <c r="E22">
        <f t="shared" si="0"/>
        <v>0</v>
      </c>
      <c r="F22" s="29" t="e">
        <f t="shared" si="1"/>
        <v>#REF!</v>
      </c>
    </row>
    <row r="23" spans="5:6" x14ac:dyDescent="0.35">
      <c r="E23">
        <f t="shared" si="0"/>
        <v>0</v>
      </c>
      <c r="F23" s="29" t="e">
        <f t="shared" si="1"/>
        <v>#REF!</v>
      </c>
    </row>
    <row r="24" spans="5:6" x14ac:dyDescent="0.35">
      <c r="E24">
        <f t="shared" si="0"/>
        <v>0</v>
      </c>
      <c r="F24" s="29" t="e">
        <f t="shared" si="1"/>
        <v>#REF!</v>
      </c>
    </row>
    <row r="25" spans="5:6" x14ac:dyDescent="0.35">
      <c r="E25">
        <f t="shared" si="0"/>
        <v>0</v>
      </c>
      <c r="F25" s="29" t="e">
        <f t="shared" si="1"/>
        <v>#REF!</v>
      </c>
    </row>
    <row r="26" spans="5:6" x14ac:dyDescent="0.35">
      <c r="E26">
        <f t="shared" si="0"/>
        <v>0</v>
      </c>
      <c r="F26" s="29" t="e">
        <f t="shared" si="1"/>
        <v>#REF!</v>
      </c>
    </row>
    <row r="27" spans="5:6" x14ac:dyDescent="0.35">
      <c r="E27">
        <f t="shared" si="0"/>
        <v>0</v>
      </c>
      <c r="F27" s="29" t="e">
        <f t="shared" si="1"/>
        <v>#REF!</v>
      </c>
    </row>
    <row r="28" spans="5:6" x14ac:dyDescent="0.35">
      <c r="E28">
        <f t="shared" si="0"/>
        <v>0</v>
      </c>
      <c r="F28" s="29" t="e">
        <f t="shared" si="1"/>
        <v>#REF!</v>
      </c>
    </row>
    <row r="29" spans="5:6" x14ac:dyDescent="0.35">
      <c r="E29">
        <f t="shared" si="0"/>
        <v>0</v>
      </c>
      <c r="F29" s="29" t="e">
        <f t="shared" si="1"/>
        <v>#REF!</v>
      </c>
    </row>
    <row r="30" spans="5:6" x14ac:dyDescent="0.35">
      <c r="E30">
        <f t="shared" si="0"/>
        <v>0</v>
      </c>
      <c r="F30" s="29" t="e">
        <f t="shared" si="1"/>
        <v>#REF!</v>
      </c>
    </row>
    <row r="31" spans="5:6" x14ac:dyDescent="0.35">
      <c r="E31">
        <f t="shared" si="0"/>
        <v>0</v>
      </c>
      <c r="F31" s="29" t="e">
        <f t="shared" si="1"/>
        <v>#REF!</v>
      </c>
    </row>
    <row r="32" spans="5:6" x14ac:dyDescent="0.35">
      <c r="E32">
        <f t="shared" si="0"/>
        <v>0</v>
      </c>
      <c r="F32" s="29" t="e">
        <f t="shared" si="1"/>
        <v>#REF!</v>
      </c>
    </row>
    <row r="33" spans="5:6" x14ac:dyDescent="0.35">
      <c r="E33">
        <f t="shared" si="0"/>
        <v>0</v>
      </c>
      <c r="F33" s="29" t="e">
        <f t="shared" si="1"/>
        <v>#REF!</v>
      </c>
    </row>
    <row r="34" spans="5:6" x14ac:dyDescent="0.35">
      <c r="E34">
        <f t="shared" si="0"/>
        <v>0</v>
      </c>
      <c r="F34" s="29" t="e">
        <f t="shared" si="1"/>
        <v>#REF!</v>
      </c>
    </row>
    <row r="35" spans="5:6" x14ac:dyDescent="0.35">
      <c r="E35">
        <f t="shared" si="0"/>
        <v>0</v>
      </c>
      <c r="F35" s="29" t="e">
        <f t="shared" si="1"/>
        <v>#REF!</v>
      </c>
    </row>
    <row r="36" spans="5:6" x14ac:dyDescent="0.35">
      <c r="E36">
        <f t="shared" si="0"/>
        <v>0</v>
      </c>
      <c r="F36" s="29" t="e">
        <f t="shared" si="1"/>
        <v>#REF!</v>
      </c>
    </row>
    <row r="37" spans="5:6" x14ac:dyDescent="0.35">
      <c r="E37">
        <f t="shared" si="0"/>
        <v>0</v>
      </c>
      <c r="F37" s="29" t="e">
        <f t="shared" si="1"/>
        <v>#REF!</v>
      </c>
    </row>
    <row r="38" spans="5:6" x14ac:dyDescent="0.35">
      <c r="E38">
        <f t="shared" si="0"/>
        <v>0</v>
      </c>
      <c r="F38" s="29" t="e">
        <f t="shared" si="1"/>
        <v>#REF!</v>
      </c>
    </row>
    <row r="39" spans="5:6" x14ac:dyDescent="0.35">
      <c r="E39">
        <f t="shared" si="0"/>
        <v>0</v>
      </c>
      <c r="F39" s="29" t="e">
        <f t="shared" si="1"/>
        <v>#REF!</v>
      </c>
    </row>
    <row r="40" spans="5:6" x14ac:dyDescent="0.35">
      <c r="E40">
        <f t="shared" si="0"/>
        <v>0</v>
      </c>
      <c r="F40" s="29" t="e">
        <f t="shared" si="1"/>
        <v>#REF!</v>
      </c>
    </row>
    <row r="41" spans="5:6" x14ac:dyDescent="0.35">
      <c r="E41">
        <f t="shared" si="0"/>
        <v>0</v>
      </c>
      <c r="F41" s="29" t="e">
        <f t="shared" si="1"/>
        <v>#REF!</v>
      </c>
    </row>
    <row r="42" spans="5:6" x14ac:dyDescent="0.35">
      <c r="E42">
        <f t="shared" si="0"/>
        <v>0</v>
      </c>
      <c r="F42" s="29" t="e">
        <f t="shared" si="1"/>
        <v>#REF!</v>
      </c>
    </row>
    <row r="43" spans="5:6" x14ac:dyDescent="0.35">
      <c r="E43">
        <f t="shared" si="0"/>
        <v>0</v>
      </c>
      <c r="F43" s="29" t="e">
        <f t="shared" si="1"/>
        <v>#REF!</v>
      </c>
    </row>
    <row r="44" spans="5:6" x14ac:dyDescent="0.35">
      <c r="E44">
        <f t="shared" si="0"/>
        <v>0</v>
      </c>
      <c r="F44" s="29" t="e">
        <f t="shared" si="1"/>
        <v>#REF!</v>
      </c>
    </row>
    <row r="45" spans="5:6" x14ac:dyDescent="0.35">
      <c r="E45">
        <f t="shared" si="0"/>
        <v>0</v>
      </c>
      <c r="F45" s="29" t="e">
        <f t="shared" si="1"/>
        <v>#REF!</v>
      </c>
    </row>
    <row r="46" spans="5:6" x14ac:dyDescent="0.35">
      <c r="E46">
        <f t="shared" si="0"/>
        <v>0</v>
      </c>
      <c r="F46" s="29" t="e">
        <f t="shared" si="1"/>
        <v>#REF!</v>
      </c>
    </row>
    <row r="47" spans="5:6" x14ac:dyDescent="0.35">
      <c r="E47">
        <f t="shared" si="0"/>
        <v>0</v>
      </c>
      <c r="F47" s="29" t="e">
        <f t="shared" si="1"/>
        <v>#REF!</v>
      </c>
    </row>
    <row r="48" spans="5:6" x14ac:dyDescent="0.35">
      <c r="E48">
        <f t="shared" si="0"/>
        <v>0</v>
      </c>
      <c r="F48" s="29" t="e">
        <f t="shared" si="1"/>
        <v>#REF!</v>
      </c>
    </row>
    <row r="49" spans="5:6" x14ac:dyDescent="0.35">
      <c r="E49">
        <f t="shared" si="0"/>
        <v>0</v>
      </c>
      <c r="F49" s="29" t="e">
        <f t="shared" si="1"/>
        <v>#REF!</v>
      </c>
    </row>
    <row r="50" spans="5:6" x14ac:dyDescent="0.35">
      <c r="E50">
        <f t="shared" si="0"/>
        <v>0</v>
      </c>
      <c r="F50" s="29" t="e">
        <f t="shared" si="1"/>
        <v>#REF!</v>
      </c>
    </row>
    <row r="51" spans="5:6" x14ac:dyDescent="0.35">
      <c r="E51">
        <f t="shared" si="0"/>
        <v>0</v>
      </c>
      <c r="F51" s="29" t="e">
        <f t="shared" si="1"/>
        <v>#REF!</v>
      </c>
    </row>
    <row r="52" spans="5:6" x14ac:dyDescent="0.35">
      <c r="E52">
        <f t="shared" si="0"/>
        <v>0</v>
      </c>
      <c r="F52" s="29" t="e">
        <f t="shared" si="1"/>
        <v>#REF!</v>
      </c>
    </row>
    <row r="53" spans="5:6" x14ac:dyDescent="0.35">
      <c r="E53">
        <f t="shared" si="0"/>
        <v>0</v>
      </c>
      <c r="F53" s="29">
        <f>GETPIVOTDATA("Sales",$A$3)</f>
        <v>67409.407000000007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309B-FFCD-48F6-9278-BCF3C32D7773}">
  <dimension ref="A3:B9"/>
  <sheetViews>
    <sheetView workbookViewId="0">
      <selection activeCell="A4" sqref="A4:B9"/>
    </sheetView>
  </sheetViews>
  <sheetFormatPr defaultRowHeight="14.5" x14ac:dyDescent="0.35"/>
  <cols>
    <col min="1" max="1" width="12.36328125" bestFit="1" customWidth="1"/>
    <col min="2" max="2" width="11.26953125" bestFit="1" customWidth="1"/>
  </cols>
  <sheetData>
    <row r="3" spans="1:2" x14ac:dyDescent="0.35">
      <c r="A3" s="6" t="s">
        <v>10933</v>
      </c>
      <c r="B3" s="7" t="s">
        <v>10951</v>
      </c>
    </row>
    <row r="4" spans="1:2" x14ac:dyDescent="0.35">
      <c r="A4" s="8" t="s">
        <v>36</v>
      </c>
      <c r="B4" s="9">
        <v>7084.3369999999995</v>
      </c>
    </row>
    <row r="5" spans="1:2" x14ac:dyDescent="0.35">
      <c r="A5" s="19" t="s">
        <v>59</v>
      </c>
      <c r="B5" s="20">
        <v>7726.0220000000008</v>
      </c>
    </row>
    <row r="6" spans="1:2" x14ac:dyDescent="0.35">
      <c r="A6" s="19" t="s">
        <v>72</v>
      </c>
      <c r="B6" s="20">
        <v>9018.8019999999997</v>
      </c>
    </row>
    <row r="7" spans="1:2" x14ac:dyDescent="0.35">
      <c r="A7" s="19" t="s">
        <v>682</v>
      </c>
      <c r="B7" s="20">
        <v>9223.7999999999993</v>
      </c>
    </row>
    <row r="8" spans="1:2" x14ac:dyDescent="0.35">
      <c r="A8" s="19" t="s">
        <v>1216</v>
      </c>
      <c r="B8" s="20">
        <v>12399.948</v>
      </c>
    </row>
    <row r="9" spans="1:2" x14ac:dyDescent="0.35">
      <c r="A9" s="10" t="s">
        <v>10934</v>
      </c>
      <c r="B9" s="11">
        <v>45452.909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3CE0-A516-49A3-BFBB-67FB985D0A79}">
  <dimension ref="A2:P42"/>
  <sheetViews>
    <sheetView topLeftCell="A22" workbookViewId="0">
      <selection activeCell="J12" sqref="J12"/>
    </sheetView>
  </sheetViews>
  <sheetFormatPr defaultRowHeight="14.5" x14ac:dyDescent="0.35"/>
  <cols>
    <col min="1" max="1" width="12.36328125" bestFit="1" customWidth="1"/>
    <col min="2" max="2" width="11.26953125" bestFit="1" customWidth="1"/>
    <col min="10" max="10" width="12.36328125" bestFit="1" customWidth="1"/>
    <col min="11" max="11" width="11.6328125" bestFit="1" customWidth="1"/>
    <col min="12" max="12" width="18.1796875" bestFit="1" customWidth="1"/>
    <col min="14" max="14" width="12.36328125" bestFit="1" customWidth="1"/>
    <col min="15" max="15" width="14.36328125" bestFit="1" customWidth="1"/>
  </cols>
  <sheetData>
    <row r="2" spans="1:15" x14ac:dyDescent="0.35">
      <c r="J2" s="6" t="s">
        <v>10933</v>
      </c>
      <c r="K2" s="7" t="s">
        <v>10952</v>
      </c>
      <c r="N2" s="6" t="s">
        <v>10933</v>
      </c>
      <c r="O2" s="7" t="s">
        <v>10953</v>
      </c>
    </row>
    <row r="3" spans="1:15" x14ac:dyDescent="0.35">
      <c r="A3" s="6" t="s">
        <v>10933</v>
      </c>
      <c r="B3" s="7" t="s">
        <v>10951</v>
      </c>
      <c r="J3" s="8" t="s">
        <v>10939</v>
      </c>
      <c r="K3" s="9">
        <v>192.53249999999997</v>
      </c>
      <c r="N3" s="8" t="s">
        <v>10939</v>
      </c>
      <c r="O3" s="9">
        <v>17</v>
      </c>
    </row>
    <row r="4" spans="1:15" x14ac:dyDescent="0.35">
      <c r="A4" s="8" t="s">
        <v>10939</v>
      </c>
      <c r="B4" s="9">
        <v>527.67000000000007</v>
      </c>
      <c r="J4" s="8" t="s">
        <v>10940</v>
      </c>
      <c r="K4" s="9">
        <v>-81.523300000000148</v>
      </c>
      <c r="N4" s="8" t="s">
        <v>10940</v>
      </c>
      <c r="O4" s="9">
        <v>25</v>
      </c>
    </row>
    <row r="5" spans="1:15" x14ac:dyDescent="0.35">
      <c r="A5" s="8" t="s">
        <v>10940</v>
      </c>
      <c r="B5" s="9">
        <v>1627.0630000000001</v>
      </c>
      <c r="J5" s="8" t="s">
        <v>10941</v>
      </c>
      <c r="K5" s="9">
        <v>-319.8053000000001</v>
      </c>
      <c r="N5" s="8" t="s">
        <v>10941</v>
      </c>
      <c r="O5" s="9">
        <v>61</v>
      </c>
    </row>
    <row r="6" spans="1:15" x14ac:dyDescent="0.35">
      <c r="A6" s="8" t="s">
        <v>10941</v>
      </c>
      <c r="B6" s="9">
        <v>2238.3020000000001</v>
      </c>
      <c r="J6" s="8" t="s">
        <v>10942</v>
      </c>
      <c r="K6" s="9">
        <v>875.40329999999994</v>
      </c>
      <c r="N6" s="8" t="s">
        <v>10942</v>
      </c>
      <c r="O6" s="9">
        <v>89</v>
      </c>
    </row>
    <row r="7" spans="1:15" x14ac:dyDescent="0.35">
      <c r="A7" s="8" t="s">
        <v>10942</v>
      </c>
      <c r="B7" s="9">
        <v>6402.6780000000008</v>
      </c>
      <c r="J7" s="8" t="s">
        <v>10943</v>
      </c>
      <c r="K7" s="9">
        <v>323.57299999999998</v>
      </c>
      <c r="N7" s="8" t="s">
        <v>10943</v>
      </c>
      <c r="O7" s="9">
        <v>33</v>
      </c>
    </row>
    <row r="8" spans="1:15" x14ac:dyDescent="0.35">
      <c r="A8" s="8" t="s">
        <v>10943</v>
      </c>
      <c r="B8" s="9">
        <v>1479.9019999999998</v>
      </c>
      <c r="J8" s="8" t="s">
        <v>10944</v>
      </c>
      <c r="K8" s="9">
        <v>2052.7631999999999</v>
      </c>
      <c r="N8" s="8" t="s">
        <v>10944</v>
      </c>
      <c r="O8" s="9">
        <v>50</v>
      </c>
    </row>
    <row r="9" spans="1:15" x14ac:dyDescent="0.35">
      <c r="A9" s="8" t="s">
        <v>10944</v>
      </c>
      <c r="B9" s="9">
        <v>4665.6949999999997</v>
      </c>
      <c r="J9" s="8" t="s">
        <v>10945</v>
      </c>
      <c r="K9" s="9">
        <v>67.577400000000026</v>
      </c>
      <c r="N9" s="8" t="s">
        <v>10945</v>
      </c>
      <c r="O9" s="9">
        <v>60</v>
      </c>
    </row>
    <row r="10" spans="1:15" x14ac:dyDescent="0.35">
      <c r="A10" s="8" t="s">
        <v>10945</v>
      </c>
      <c r="B10" s="9">
        <v>1574.8939999999998</v>
      </c>
      <c r="J10" s="8" t="s">
        <v>10946</v>
      </c>
      <c r="K10" s="9">
        <v>1018.1265999999996</v>
      </c>
      <c r="N10" s="8" t="s">
        <v>10946</v>
      </c>
      <c r="O10" s="9">
        <v>71</v>
      </c>
    </row>
    <row r="11" spans="1:15" x14ac:dyDescent="0.35">
      <c r="A11" s="8" t="s">
        <v>10946</v>
      </c>
      <c r="B11" s="9">
        <v>3301.9219999999996</v>
      </c>
      <c r="J11" s="8" t="s">
        <v>10947</v>
      </c>
      <c r="K11" s="9">
        <v>332.43229999999977</v>
      </c>
      <c r="N11" s="8" t="s">
        <v>10947</v>
      </c>
      <c r="O11" s="9">
        <v>128</v>
      </c>
    </row>
    <row r="12" spans="1:15" x14ac:dyDescent="0.35">
      <c r="A12" s="8" t="s">
        <v>10947</v>
      </c>
      <c r="B12" s="9">
        <v>5099.5370000000003</v>
      </c>
      <c r="J12" s="8" t="s">
        <v>10948</v>
      </c>
      <c r="K12" s="9">
        <v>5719.8416999999999</v>
      </c>
      <c r="N12" s="8" t="s">
        <v>10948</v>
      </c>
      <c r="O12" s="9">
        <v>91</v>
      </c>
    </row>
    <row r="13" spans="1:15" x14ac:dyDescent="0.35">
      <c r="A13" s="8" t="s">
        <v>10948</v>
      </c>
      <c r="B13" s="9">
        <v>17325.874</v>
      </c>
      <c r="J13" s="8" t="s">
        <v>10949</v>
      </c>
      <c r="K13" s="9">
        <v>2411.6563999999998</v>
      </c>
      <c r="N13" s="8" t="s">
        <v>10949</v>
      </c>
      <c r="O13" s="9">
        <v>157</v>
      </c>
    </row>
    <row r="14" spans="1:15" x14ac:dyDescent="0.35">
      <c r="A14" s="8" t="s">
        <v>10949</v>
      </c>
      <c r="B14" s="9">
        <v>12395.686</v>
      </c>
      <c r="J14" s="8" t="s">
        <v>10950</v>
      </c>
      <c r="K14" s="9">
        <v>2897.3468999999996</v>
      </c>
      <c r="N14" s="8" t="s">
        <v>10950</v>
      </c>
      <c r="O14" s="9">
        <v>128</v>
      </c>
    </row>
    <row r="15" spans="1:15" x14ac:dyDescent="0.35">
      <c r="A15" s="8" t="s">
        <v>10950</v>
      </c>
      <c r="B15" s="9">
        <v>10770.184000000001</v>
      </c>
      <c r="J15" s="10" t="s">
        <v>10934</v>
      </c>
      <c r="K15" s="11">
        <v>15489.9247</v>
      </c>
      <c r="N15" s="10" t="s">
        <v>10934</v>
      </c>
      <c r="O15" s="11">
        <v>910</v>
      </c>
    </row>
    <row r="16" spans="1:15" x14ac:dyDescent="0.35">
      <c r="A16" s="10" t="s">
        <v>10934</v>
      </c>
      <c r="B16" s="11">
        <v>67409.407000000007</v>
      </c>
      <c r="L16" s="30">
        <v>286397.02169999998</v>
      </c>
    </row>
    <row r="17" spans="1:16" x14ac:dyDescent="0.35">
      <c r="P17" s="31">
        <v>37873</v>
      </c>
    </row>
    <row r="20" spans="1:16" x14ac:dyDescent="0.35">
      <c r="B20" s="30">
        <v>2297200.8603000008</v>
      </c>
    </row>
    <row r="25" spans="1:16" x14ac:dyDescent="0.35">
      <c r="A25" s="6" t="s">
        <v>10933</v>
      </c>
      <c r="B25" s="7" t="s">
        <v>10954</v>
      </c>
    </row>
    <row r="26" spans="1:16" x14ac:dyDescent="0.35">
      <c r="A26" s="8" t="s">
        <v>10939</v>
      </c>
      <c r="B26" s="9">
        <v>3</v>
      </c>
      <c r="K26" s="6" t="s">
        <v>10933</v>
      </c>
      <c r="L26" s="7" t="s">
        <v>10955</v>
      </c>
    </row>
    <row r="27" spans="1:16" x14ac:dyDescent="0.35">
      <c r="A27" s="8" t="s">
        <v>10940</v>
      </c>
      <c r="B27" s="9">
        <v>7</v>
      </c>
      <c r="K27" s="8" t="s">
        <v>10939</v>
      </c>
      <c r="L27" s="9">
        <v>0.3648729319461026</v>
      </c>
    </row>
    <row r="28" spans="1:16" x14ac:dyDescent="0.35">
      <c r="A28" s="8" t="s">
        <v>10941</v>
      </c>
      <c r="B28" s="9">
        <v>20</v>
      </c>
      <c r="K28" s="8" t="s">
        <v>10940</v>
      </c>
      <c r="L28" s="9">
        <v>-5.0104574930411511E-2</v>
      </c>
    </row>
    <row r="29" spans="1:16" x14ac:dyDescent="0.35">
      <c r="A29" s="8" t="s">
        <v>10942</v>
      </c>
      <c r="B29" s="9">
        <v>31</v>
      </c>
      <c r="K29" s="8" t="s">
        <v>10941</v>
      </c>
      <c r="L29" s="9">
        <v>-0.14287853024301461</v>
      </c>
    </row>
    <row r="30" spans="1:16" x14ac:dyDescent="0.35">
      <c r="A30" s="8" t="s">
        <v>10943</v>
      </c>
      <c r="B30" s="9">
        <v>6</v>
      </c>
      <c r="K30" s="8" t="s">
        <v>10942</v>
      </c>
      <c r="L30" s="9">
        <v>0.13672455494404057</v>
      </c>
    </row>
    <row r="31" spans="1:16" x14ac:dyDescent="0.35">
      <c r="A31" s="8" t="s">
        <v>10944</v>
      </c>
      <c r="B31" s="9">
        <v>14</v>
      </c>
      <c r="K31" s="8" t="s">
        <v>10943</v>
      </c>
      <c r="L31" s="9">
        <v>0.21864488324226874</v>
      </c>
    </row>
    <row r="32" spans="1:16" x14ac:dyDescent="0.35">
      <c r="A32" s="8" t="s">
        <v>10945</v>
      </c>
      <c r="B32" s="9">
        <v>15</v>
      </c>
      <c r="K32" s="8" t="s">
        <v>10944</v>
      </c>
      <c r="L32" s="9">
        <v>0.43996943649338416</v>
      </c>
    </row>
    <row r="33" spans="1:12" x14ac:dyDescent="0.35">
      <c r="A33" s="8" t="s">
        <v>10946</v>
      </c>
      <c r="B33" s="9">
        <v>18</v>
      </c>
      <c r="K33" s="8" t="s">
        <v>10945</v>
      </c>
      <c r="L33" s="9">
        <v>4.2909173569776783E-2</v>
      </c>
    </row>
    <row r="34" spans="1:12" x14ac:dyDescent="0.35">
      <c r="A34" s="8" t="s">
        <v>10947</v>
      </c>
      <c r="B34" s="9">
        <v>35</v>
      </c>
      <c r="K34" s="8" t="s">
        <v>10946</v>
      </c>
      <c r="L34" s="9">
        <v>0.30834362531882936</v>
      </c>
    </row>
    <row r="35" spans="1:12" x14ac:dyDescent="0.35">
      <c r="A35" s="8" t="s">
        <v>10948</v>
      </c>
      <c r="B35" s="9">
        <v>22</v>
      </c>
      <c r="K35" s="8" t="s">
        <v>10947</v>
      </c>
      <c r="L35" s="9">
        <v>6.5188722034961163E-2</v>
      </c>
    </row>
    <row r="36" spans="1:12" x14ac:dyDescent="0.35">
      <c r="A36" s="8" t="s">
        <v>10949</v>
      </c>
      <c r="B36" s="9">
        <v>38</v>
      </c>
      <c r="K36" s="8" t="s">
        <v>10948</v>
      </c>
      <c r="L36" s="9">
        <v>0.33013293874814048</v>
      </c>
    </row>
    <row r="37" spans="1:12" x14ac:dyDescent="0.35">
      <c r="A37" s="8" t="s">
        <v>10950</v>
      </c>
      <c r="B37" s="9">
        <v>30</v>
      </c>
      <c r="K37" s="8" t="s">
        <v>10949</v>
      </c>
      <c r="L37" s="9">
        <v>0.19455610605173446</v>
      </c>
    </row>
    <row r="38" spans="1:12" x14ac:dyDescent="0.35">
      <c r="A38" s="10" t="s">
        <v>10934</v>
      </c>
      <c r="B38" s="11">
        <v>239</v>
      </c>
      <c r="K38" s="8" t="s">
        <v>10950</v>
      </c>
      <c r="L38" s="9">
        <v>0.26901554328134036</v>
      </c>
    </row>
    <row r="39" spans="1:12" x14ac:dyDescent="0.35">
      <c r="K39" s="10" t="s">
        <v>10934</v>
      </c>
      <c r="L39" s="11">
        <v>0.2297887696890733</v>
      </c>
    </row>
    <row r="42" spans="1:12" x14ac:dyDescent="0.35">
      <c r="B42" s="31">
        <v>9994</v>
      </c>
      <c r="L42" s="27">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8EA6-93B0-4F50-862E-FEE61C35AB44}">
  <dimension ref="A3:M10"/>
  <sheetViews>
    <sheetView workbookViewId="0">
      <selection activeCell="M10" sqref="M10"/>
    </sheetView>
  </sheetViews>
  <sheetFormatPr defaultRowHeight="14.5" x14ac:dyDescent="0.3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18.1796875" bestFit="1" customWidth="1"/>
  </cols>
  <sheetData>
    <row r="3" spans="1:13" x14ac:dyDescent="0.35">
      <c r="A3" s="6" t="s">
        <v>10933</v>
      </c>
      <c r="B3" s="5" t="s">
        <v>10951</v>
      </c>
      <c r="C3" s="34" t="s">
        <v>10952</v>
      </c>
      <c r="D3" s="34" t="s">
        <v>10953</v>
      </c>
      <c r="E3" s="34" t="s">
        <v>10954</v>
      </c>
      <c r="F3" s="12" t="s">
        <v>10955</v>
      </c>
    </row>
    <row r="4" spans="1:13" x14ac:dyDescent="0.35">
      <c r="A4" s="8" t="s">
        <v>10935</v>
      </c>
      <c r="B4" s="13">
        <v>484247.49810000096</v>
      </c>
      <c r="C4" s="35">
        <v>49543.974100000007</v>
      </c>
      <c r="D4" s="35">
        <v>7581</v>
      </c>
      <c r="E4" s="35">
        <v>1993</v>
      </c>
      <c r="F4" s="14">
        <v>0.10231126499236715</v>
      </c>
    </row>
    <row r="5" spans="1:13" x14ac:dyDescent="0.35">
      <c r="A5" s="19" t="s">
        <v>10936</v>
      </c>
      <c r="B5" s="32">
        <v>470532.50899999985</v>
      </c>
      <c r="C5" s="36">
        <v>61618.603700000051</v>
      </c>
      <c r="D5" s="36">
        <v>7979</v>
      </c>
      <c r="E5" s="36">
        <v>2102</v>
      </c>
      <c r="F5" s="33">
        <v>0.13095504034557592</v>
      </c>
    </row>
    <row r="6" spans="1:13" x14ac:dyDescent="0.35">
      <c r="A6" s="19" t="s">
        <v>10937</v>
      </c>
      <c r="B6" s="32">
        <v>608473.83000000066</v>
      </c>
      <c r="C6" s="36">
        <v>81726.930800000177</v>
      </c>
      <c r="D6" s="36">
        <v>9810</v>
      </c>
      <c r="E6" s="36">
        <v>2580</v>
      </c>
      <c r="F6" s="33">
        <v>0.13431461924993568</v>
      </c>
    </row>
    <row r="7" spans="1:13" x14ac:dyDescent="0.35">
      <c r="A7" s="38" t="s">
        <v>10938</v>
      </c>
      <c r="B7" s="39">
        <v>733947.0231999997</v>
      </c>
      <c r="C7" s="40">
        <v>93507.513099999967</v>
      </c>
      <c r="D7" s="40">
        <v>12503</v>
      </c>
      <c r="E7" s="40">
        <v>3319</v>
      </c>
      <c r="F7" s="41">
        <v>0.12740362743390987</v>
      </c>
    </row>
    <row r="10" spans="1:13" s="42" customFormat="1" x14ac:dyDescent="0.35">
      <c r="I10" s="44">
        <f>(GETPIVOTDATA("Sum of Sales",$A$3,"Years (Order Date)",2014) / GETPIVOTDATA("Sum of Sales",$A$3,"Years (Order Date)",2013))-1</f>
        <v>0.20620967905883303</v>
      </c>
      <c r="J10" s="44">
        <f>(GETPIVOTDATA("Sum of Profit",$A$3,"Years (Order Date)",2014)/GETPIVOTDATA("Sum of Profit",$A$3,"Years (Order Date)",2013))-1</f>
        <v>0.14414565902185772</v>
      </c>
      <c r="K10" s="43">
        <f>(GETPIVOTDATA("Sum of Quantity",$A$3,"Years (Order Date)",2014)/GETPIVOTDATA("Sum of Quantity",$A$3,"Years (Order Date)",2013))-1</f>
        <v>0.27451580020387367</v>
      </c>
      <c r="L10" s="43">
        <f>(GETPIVOTDATA("Count of Order ID",$A$3,"Years (Order Date)",2014)/GETPIVOTDATA("Count of Order ID",$A$3,"Years (Order Date)",2013))-1</f>
        <v>0.2864341085271318</v>
      </c>
      <c r="M10" s="43">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6" sqref="B6"/>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BE88D-C206-4D8B-8AE0-074126F23A9C}">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workbookViewId="0">
      <selection activeCell="G39" sqref="G39"/>
    </sheetView>
  </sheetViews>
  <sheetFormatPr defaultColWidth="14.453125" defaultRowHeight="15" customHeight="1" x14ac:dyDescent="0.35"/>
  <cols>
    <col min="1" max="26" width="8.7265625" customWidth="1"/>
  </cols>
  <sheetData>
    <row r="1" spans="1:17" ht="14.25" customHeight="1" x14ac:dyDescent="0.35">
      <c r="A1" s="37"/>
    </row>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35">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Combo Chart</vt:lpstr>
      <vt:lpstr>Waterfall Chart</vt:lpstr>
      <vt:lpstr>Sheet3</vt:lpstr>
      <vt:lpstr>Pie Chart</vt:lpstr>
      <vt:lpstr>Map Chart</vt:lpstr>
      <vt:lpstr>Top 5</vt:lpstr>
      <vt:lpstr>KPI</vt:lpstr>
      <vt:lpstr>KPI YOY</vt:lpstr>
      <vt:lpstr>Data</vt:lpstr>
      <vt:lpstr>Sheet8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Shivika Bansal</cp:lastModifiedBy>
  <dcterms:created xsi:type="dcterms:W3CDTF">2015-06-05T18:17:20Z</dcterms:created>
  <dcterms:modified xsi:type="dcterms:W3CDTF">2026-05-29T17:34:51Z</dcterms:modified>
</cp:coreProperties>
</file>