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 and Salary data" sheetId="1" state="visible" r:id="rId2"/>
    <sheet name="Salary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<sst xmlns="http://schemas.openxmlformats.org/spreadsheetml/2006/main" count="971" uniqueCount="296">
  <si>
    <t xml:space="preserve">empID</t>
  </si>
  <si>
    <t xml:space="preserve">empName</t>
  </si>
  <si>
    <t xml:space="preserve">uan</t>
  </si>
  <si>
    <t xml:space="preserve">dept</t>
  </si>
  <si>
    <t xml:space="preserve">designation</t>
  </si>
  <si>
    <t xml:space="preserve">pay</t>
  </si>
  <si>
    <t xml:space="preserve">gp</t>
  </si>
  <si>
    <t xml:space="preserve">pf</t>
  </si>
  <si>
    <t xml:space="preserve">bankAccNum</t>
  </si>
  <si>
    <t xml:space="preserve">bankName</t>
  </si>
  <si>
    <t xml:space="preserve">doj</t>
  </si>
  <si>
    <t xml:space="preserve">salaryCategory</t>
  </si>
  <si>
    <t xml:space="preserve">emailID</t>
  </si>
  <si>
    <t xml:space="preserve">groupInsurance</t>
  </si>
  <si>
    <t xml:space="preserve">payBand</t>
  </si>
  <si>
    <t xml:space="preserve">branchName</t>
  </si>
  <si>
    <t xml:space="preserve">ifscCode</t>
  </si>
  <si>
    <t xml:space="preserve">designationCategory</t>
  </si>
  <si>
    <t xml:space="preserve">emailID2</t>
  </si>
  <si>
    <t xml:space="preserve">nonteach</t>
  </si>
  <si>
    <t xml:space="preserve">Subject</t>
  </si>
  <si>
    <t xml:space="preserve">cca</t>
  </si>
  <si>
    <t xml:space="preserve">ta</t>
  </si>
  <si>
    <t xml:space="preserve">dop</t>
  </si>
  <si>
    <t xml:space="preserve">doc</t>
  </si>
  <si>
    <t xml:space="preserve">appointment</t>
  </si>
  <si>
    <t xml:space="preserve">category</t>
  </si>
  <si>
    <t xml:space="preserve">gender</t>
  </si>
  <si>
    <t xml:space="preserve">status</t>
  </si>
  <si>
    <t xml:space="preserve">mobile</t>
  </si>
  <si>
    <t xml:space="preserve">address_correspondence</t>
  </si>
  <si>
    <t xml:space="preserve">address_permanent</t>
  </si>
  <si>
    <t xml:space="preserve">mis</t>
  </si>
  <si>
    <t xml:space="preserve">biometric</t>
  </si>
  <si>
    <t xml:space="preserve">vacation</t>
  </si>
  <si>
    <t xml:space="preserve">seniority</t>
  </si>
  <si>
    <t xml:space="preserve">dept_seniority</t>
  </si>
  <si>
    <t xml:space="preserve">aadhar</t>
  </si>
  <si>
    <t xml:space="preserve">Pan_No</t>
  </si>
  <si>
    <t xml:space="preserve">onrole</t>
  </si>
  <si>
    <t xml:space="preserve">phd</t>
  </si>
  <si>
    <t xml:space="preserve">phdSub</t>
  </si>
  <si>
    <t xml:space="preserve">phdUni</t>
  </si>
  <si>
    <t xml:space="preserve">phdInsti</t>
  </si>
  <si>
    <t xml:space="preserve">phdYr</t>
  </si>
  <si>
    <t xml:space="preserve">pgSub</t>
  </si>
  <si>
    <t xml:space="preserve">pgUni</t>
  </si>
  <si>
    <t xml:space="preserve">pgYr</t>
  </si>
  <si>
    <t xml:space="preserve">ugSub</t>
  </si>
  <si>
    <t xml:space="preserve">ugUni</t>
  </si>
  <si>
    <t xml:space="preserve">ugYr</t>
  </si>
  <si>
    <t xml:space="preserve">grade</t>
  </si>
  <si>
    <t xml:space="preserve">netset</t>
  </si>
  <si>
    <t xml:space="preserve">othqual</t>
  </si>
  <si>
    <t xml:space="preserve">exp</t>
  </si>
  <si>
    <t xml:space="preserve">industry_exp</t>
  </si>
  <si>
    <t xml:space="preserve">uni_approval</t>
  </si>
  <si>
    <t xml:space="preserve">uni_app_date</t>
  </si>
  <si>
    <t xml:space="preserve">uni_app_period</t>
  </si>
  <si>
    <t xml:space="preserve">workexNT</t>
  </si>
  <si>
    <t xml:space="preserve">dob</t>
  </si>
  <si>
    <t xml:space="preserve">investment</t>
  </si>
  <si>
    <t xml:space="preserve">emp_temp_regime</t>
  </si>
  <si>
    <t xml:space="preserve">age</t>
  </si>
  <si>
    <t xml:space="preserve">photo</t>
  </si>
  <si>
    <t xml:space="preserve">EMP123</t>
  </si>
  <si>
    <t xml:space="preserve">Deepa amin</t>
  </si>
  <si>
    <t xml:space="preserve">Computer</t>
  </si>
  <si>
    <t xml:space="preserve">Professor</t>
  </si>
  <si>
    <t xml:space="preserve">Janata Sahakari Bank Pune</t>
  </si>
  <si>
    <t xml:space="preserve">Pay Scale</t>
  </si>
  <si>
    <t xml:space="preserve">kshitij.deshpande7@gmail.com</t>
  </si>
  <si>
    <t xml:space="preserve">67000-79000</t>
  </si>
  <si>
    <t xml:space="preserve">Warje</t>
  </si>
  <si>
    <t xml:space="preserve">JSBP0012140</t>
  </si>
  <si>
    <t xml:space="preserve">Teaching</t>
  </si>
  <si>
    <t xml:space="preserve">kshitij.deshpande7@pict.edu</t>
  </si>
  <si>
    <t xml:space="preserve">no</t>
  </si>
  <si>
    <t xml:space="preserve">permanent</t>
  </si>
  <si>
    <t xml:space="preserve">open</t>
  </si>
  <si>
    <t xml:space="preserve">male</t>
  </si>
  <si>
    <t xml:space="preserve">married</t>
  </si>
  <si>
    <t xml:space="preserve">Flat no.123, A wing, B Society, Pune-411040</t>
  </si>
  <si>
    <t xml:space="preserve">A/P-Narhe, Tal-Haveli, Dist-Pune-411041</t>
  </si>
  <si>
    <t xml:space="preserve">Yes</t>
  </si>
  <si>
    <t xml:space="preserve">ABCDE1234D</t>
  </si>
  <si>
    <t xml:space="preserve">Awarded</t>
  </si>
  <si>
    <t xml:space="preserve">Computer Engineering</t>
  </si>
  <si>
    <t xml:space="preserve">SPPU Pune</t>
  </si>
  <si>
    <t xml:space="preserve">PICT Pune</t>
  </si>
  <si>
    <t xml:space="preserve">A</t>
  </si>
  <si>
    <t xml:space="preserve">NA</t>
  </si>
  <si>
    <t xml:space="preserve">CC0/AAP/12345</t>
  </si>
  <si>
    <t xml:space="preserve">New  Regime</t>
  </si>
  <si>
    <t xml:space="preserve">EMP124</t>
  </si>
  <si>
    <t xml:space="preserve">PQR</t>
  </si>
  <si>
    <t xml:space="preserve">ramesh@gmail.com</t>
  </si>
  <si>
    <t xml:space="preserve">37400-67000</t>
  </si>
  <si>
    <t xml:space="preserve">Kothrud</t>
  </si>
  <si>
    <t xml:space="preserve">Flat no.123, A wing, B Society, Pune-411041</t>
  </si>
  <si>
    <t xml:space="preserve">A/P-Narhe, Tal-Haveli, Dist-Pune-411042</t>
  </si>
  <si>
    <t xml:space="preserve">ABCDE5678Z</t>
  </si>
  <si>
    <t xml:space="preserve">CC0/AAP/1234</t>
  </si>
  <si>
    <t xml:space="preserve">Old Regime</t>
  </si>
  <si>
    <t xml:space="preserve">EMP125</t>
  </si>
  <si>
    <t xml:space="preserve">UVW</t>
  </si>
  <si>
    <t xml:space="preserve">E&amp;TC</t>
  </si>
  <si>
    <t xml:space="preserve">Associate Professor</t>
  </si>
  <si>
    <t xml:space="preserve">kdd@gmail.com</t>
  </si>
  <si>
    <t xml:space="preserve">Dhankawadi</t>
  </si>
  <si>
    <t xml:space="preserve">Flat no.123, A wing, B Society, Pune-411042</t>
  </si>
  <si>
    <t xml:space="preserve">A/P-Narhe, Tal-Haveli, Dist-Pune-411043</t>
  </si>
  <si>
    <t xml:space="preserve">CC0/AAP/9877</t>
  </si>
  <si>
    <t xml:space="preserve">EMP126</t>
  </si>
  <si>
    <t xml:space="preserve">XYZ</t>
  </si>
  <si>
    <t xml:space="preserve">comp</t>
  </si>
  <si>
    <t xml:space="preserve">Assistant Professor</t>
  </si>
  <si>
    <t xml:space="preserve">abc@gmail.com</t>
  </si>
  <si>
    <t xml:space="preserve">15600-39100</t>
  </si>
  <si>
    <t xml:space="preserve">Flat no.123, A wing, B Society, Pune-411043</t>
  </si>
  <si>
    <t xml:space="preserve">A/P-Narhe, Tal-Haveli, Dist-Pune-411044</t>
  </si>
  <si>
    <t xml:space="preserve">CC0/AAP/20988</t>
  </si>
  <si>
    <t xml:space="preserve">EMP127</t>
  </si>
  <si>
    <t xml:space="preserve">Aman kor</t>
  </si>
  <si>
    <t xml:space="preserve">IT</t>
  </si>
  <si>
    <t xml:space="preserve">Workshop Superintendent</t>
  </si>
  <si>
    <t xml:space="preserve">abcd@gmail.com</t>
  </si>
  <si>
    <t xml:space="preserve">Flat no.123, A wing, B Society, Pune-411044</t>
  </si>
  <si>
    <t xml:space="preserve">A/P-Narhe, Tal-Haveli, Dist-Pune-411045</t>
  </si>
  <si>
    <t xml:space="preserve">CC0/AAP/32099</t>
  </si>
  <si>
    <t xml:space="preserve">EMP128</t>
  </si>
  <si>
    <t xml:space="preserve">Raj Sharma</t>
  </si>
  <si>
    <t xml:space="preserve">Lecturer (Sr. Scale)</t>
  </si>
  <si>
    <t xml:space="preserve">SC</t>
  </si>
  <si>
    <t xml:space="preserve">female</t>
  </si>
  <si>
    <t xml:space="preserve">Flat no.123, A wing, B Society, Pune-411045</t>
  </si>
  <si>
    <t xml:space="preserve">A/P-Narhe, Tal-Haveli, Dist-Pune-411046</t>
  </si>
  <si>
    <t xml:space="preserve">CC0/AAP/43210</t>
  </si>
  <si>
    <t xml:space="preserve">EMP129</t>
  </si>
  <si>
    <t xml:space="preserve">Sharad Gandhi</t>
  </si>
  <si>
    <t xml:space="preserve">FE</t>
  </si>
  <si>
    <t xml:space="preserve">Lecturer</t>
  </si>
  <si>
    <t xml:space="preserve">Non-Teaching</t>
  </si>
  <si>
    <t xml:space="preserve">yes</t>
  </si>
  <si>
    <t xml:space="preserve">ST</t>
  </si>
  <si>
    <t xml:space="preserve">Flat no.123, A wing, B Society, Pune-411046</t>
  </si>
  <si>
    <t xml:space="preserve">A/P-Narhe, Tal-Haveli, Dist-Pune-411047</t>
  </si>
  <si>
    <t xml:space="preserve">Qualified</t>
  </si>
  <si>
    <t xml:space="preserve">B.Ed</t>
  </si>
  <si>
    <t xml:space="preserve">CC0/AAP/54321</t>
  </si>
  <si>
    <t xml:space="preserve">EMP130</t>
  </si>
  <si>
    <t xml:space="preserve">Danish D'Souza</t>
  </si>
  <si>
    <t xml:space="preserve">Administration</t>
  </si>
  <si>
    <t xml:space="preserve">Registrar</t>
  </si>
  <si>
    <t xml:space="preserve">NT</t>
  </si>
  <si>
    <t xml:space="preserve">Flat no.123, A wing, B Society, Pune-411047</t>
  </si>
  <si>
    <t xml:space="preserve">A/P-Narhe, Tal-Haveli, Dist-Pune-411048</t>
  </si>
  <si>
    <t xml:space="preserve">EMP131</t>
  </si>
  <si>
    <t xml:space="preserve">Pawan Patil</t>
  </si>
  <si>
    <t xml:space="preserve">Library</t>
  </si>
  <si>
    <t xml:space="preserve">Librarian</t>
  </si>
  <si>
    <t xml:space="preserve">Flat no.123, A wing, B Society, Pune-411048</t>
  </si>
  <si>
    <t xml:space="preserve">A/P-Narhe, Tal-Haveli, Dist-Pune-411049</t>
  </si>
  <si>
    <t xml:space="preserve">EMP132</t>
  </si>
  <si>
    <t xml:space="preserve">Rijo Paul</t>
  </si>
  <si>
    <t xml:space="preserve">Office Superintendent</t>
  </si>
  <si>
    <t xml:space="preserve">Flat no.123, A wing, B Society, Pune-411049</t>
  </si>
  <si>
    <t xml:space="preserve">A/P-Narhe, Tal-Haveli, Dist-Pune-411050</t>
  </si>
  <si>
    <t xml:space="preserve">EMP133</t>
  </si>
  <si>
    <t xml:space="preserve">Joseph P</t>
  </si>
  <si>
    <t xml:space="preserve">Technical Assistant</t>
  </si>
  <si>
    <t xml:space="preserve">9300-34800</t>
  </si>
  <si>
    <t xml:space="preserve">Flat no.123, A wing, B Society, Pune-411050</t>
  </si>
  <si>
    <t xml:space="preserve">A/P-Narhe, Tal-Haveli, Dist-Pune-411051</t>
  </si>
  <si>
    <t xml:space="preserve">EMP134</t>
  </si>
  <si>
    <t xml:space="preserve">Aakash Patel</t>
  </si>
  <si>
    <t xml:space="preserve">Lab. Assistant</t>
  </si>
  <si>
    <t xml:space="preserve">Flat no.123, A wing, B Society, Pune-411051</t>
  </si>
  <si>
    <t xml:space="preserve">A/P-Narhe, Tal-Haveli, Dist-Pune-411052</t>
  </si>
  <si>
    <t xml:space="preserve">EMP135</t>
  </si>
  <si>
    <t xml:space="preserve">Ganesh Rahu</t>
  </si>
  <si>
    <t xml:space="preserve">Jr. Library Assistant</t>
  </si>
  <si>
    <t xml:space="preserve">5200-20200</t>
  </si>
  <si>
    <t xml:space="preserve">Flat no.123, A wing, B Society, Pune-411052</t>
  </si>
  <si>
    <t xml:space="preserve">A/P-Narhe, Tal-Haveli, Dist-Pune-411053</t>
  </si>
  <si>
    <t xml:space="preserve">EMP136</t>
  </si>
  <si>
    <t xml:space="preserve">Vinudas K.S</t>
  </si>
  <si>
    <t xml:space="preserve">Library Attendant</t>
  </si>
  <si>
    <t xml:space="preserve">Flat no.123, A wing, B Society, Pune-411053</t>
  </si>
  <si>
    <t xml:space="preserve">A/P-Narhe, Tal-Haveli, Dist-Pune-411054</t>
  </si>
  <si>
    <t xml:space="preserve">EMP137</t>
  </si>
  <si>
    <t xml:space="preserve">Divya Kumar</t>
  </si>
  <si>
    <t xml:space="preserve">Senior Clerk</t>
  </si>
  <si>
    <t xml:space="preserve">Flat no.123, A wing, B Society, Pune-411054</t>
  </si>
  <si>
    <t xml:space="preserve">A/P-Narhe, Tal-Haveli, Dist-Pune-411055</t>
  </si>
  <si>
    <t xml:space="preserve">EMP138</t>
  </si>
  <si>
    <t xml:space="preserve">Shilpa R</t>
  </si>
  <si>
    <t xml:space="preserve">Accounts</t>
  </si>
  <si>
    <t xml:space="preserve">Junior Clerk</t>
  </si>
  <si>
    <t xml:space="preserve">JSBP0012155</t>
  </si>
  <si>
    <t xml:space="preserve">Flat no.123, A wing, B Society, Pune-411055</t>
  </si>
  <si>
    <t xml:space="preserve">A/P-Narhe, Tal-Haveli, Dist-Pune-411056</t>
  </si>
  <si>
    <t xml:space="preserve">EMP139</t>
  </si>
  <si>
    <t xml:space="preserve">Sindhu J.P</t>
  </si>
  <si>
    <t xml:space="preserve">Purchase Officer</t>
  </si>
  <si>
    <t xml:space="preserve">Flat no.123, A wing, B Society, Pune-411056</t>
  </si>
  <si>
    <t xml:space="preserve">A/P-Narhe, Tal-Haveli, Dist-Pune-411057</t>
  </si>
  <si>
    <t xml:space="preserve">EMP140</t>
  </si>
  <si>
    <t xml:space="preserve">Deepthi P.S</t>
  </si>
  <si>
    <t xml:space="preserve">Accounts Assistant</t>
  </si>
  <si>
    <t xml:space="preserve">Flat no.123, A wing, B Society, Pune-411057</t>
  </si>
  <si>
    <t xml:space="preserve">A/P-Narhe, Tal-Haveli, Dist-Pune-411058</t>
  </si>
  <si>
    <t xml:space="preserve">EMP141</t>
  </si>
  <si>
    <t xml:space="preserve">Lijin k c</t>
  </si>
  <si>
    <t xml:space="preserve">Black Smithy</t>
  </si>
  <si>
    <t xml:space="preserve">Flat no.123, A wing, B Society, Pune-411058</t>
  </si>
  <si>
    <t xml:space="preserve">A/P-Narhe, Tal-Haveli, Dist-Pune-411059</t>
  </si>
  <si>
    <t xml:space="preserve">EMP142</t>
  </si>
  <si>
    <t xml:space="preserve">Sayad K M</t>
  </si>
  <si>
    <t xml:space="preserve">Asstt. Programmer</t>
  </si>
  <si>
    <t xml:space="preserve">Flat no.123, A wing, B Society, Pune-411059</t>
  </si>
  <si>
    <t xml:space="preserve">A/P-Narhe, Tal-Haveli, Dist-Pune-411060</t>
  </si>
  <si>
    <t xml:space="preserve">EMP143</t>
  </si>
  <si>
    <t xml:space="preserve">Ajil k Mohanan</t>
  </si>
  <si>
    <t xml:space="preserve">Sports</t>
  </si>
  <si>
    <t xml:space="preserve">Director of Physical Education &amp; Sports</t>
  </si>
  <si>
    <t xml:space="preserve">Flat no.123, A wing, B Society, Pune-411060</t>
  </si>
  <si>
    <t xml:space="preserve">A/P-Narhe, Tal-Haveli, Dist-Pune-411061</t>
  </si>
  <si>
    <t xml:space="preserve">EMP144</t>
  </si>
  <si>
    <t xml:space="preserve">Edison ML</t>
  </si>
  <si>
    <t xml:space="preserve">Electrician</t>
  </si>
  <si>
    <t xml:space="preserve">single</t>
  </si>
  <si>
    <t xml:space="preserve">Flat no.123, A wing, B Society, Pune-411061</t>
  </si>
  <si>
    <t xml:space="preserve">A/P-Narhe, Tal-Haveli, Dist-Pune-411062</t>
  </si>
  <si>
    <t xml:space="preserve">EMP145</t>
  </si>
  <si>
    <t xml:space="preserve">Basil P E</t>
  </si>
  <si>
    <t xml:space="preserve">CS</t>
  </si>
  <si>
    <t xml:space="preserve">Network Administrator</t>
  </si>
  <si>
    <t xml:space="preserve">Flat no.123, A wing, B Society, Pune-411062</t>
  </si>
  <si>
    <t xml:space="preserve">A/P-Narhe, Tal-Haveli, Dist-Pune-411063</t>
  </si>
  <si>
    <t xml:space="preserve">EMP146</t>
  </si>
  <si>
    <t xml:space="preserve">Jobin George</t>
  </si>
  <si>
    <t xml:space="preserve">Workshop Instructor</t>
  </si>
  <si>
    <t xml:space="preserve">Adhoc</t>
  </si>
  <si>
    <t xml:space="preserve">Flat no.123, A wing, B Society, Pune-411063</t>
  </si>
  <si>
    <t xml:space="preserve">A/P-Narhe, Tal-Haveli, Dist-Pune-411064</t>
  </si>
  <si>
    <t xml:space="preserve">No</t>
  </si>
  <si>
    <t xml:space="preserve">EMP147</t>
  </si>
  <si>
    <t xml:space="preserve">Jismon Tomy</t>
  </si>
  <si>
    <t xml:space="preserve">consolidated</t>
  </si>
  <si>
    <t xml:space="preserve">Flat no.123, A wing, B Society, Pune-411064</t>
  </si>
  <si>
    <t xml:space="preserve">A/P-Narhe, Tal-Haveli, Dist-Pune-411065</t>
  </si>
  <si>
    <t xml:space="preserve">EMP148</t>
  </si>
  <si>
    <t xml:space="preserve">Sharafali P</t>
  </si>
  <si>
    <t xml:space="preserve">Consolidated</t>
  </si>
  <si>
    <t xml:space="preserve">Flat no.123, A wing, B Society, Pune-411065</t>
  </si>
  <si>
    <t xml:space="preserve">A/P-Narhe, Tal-Haveli, Dist-Pune-411066</t>
  </si>
  <si>
    <t xml:space="preserve">EMP149</t>
  </si>
  <si>
    <t xml:space="preserve">KKK</t>
  </si>
  <si>
    <t xml:space="preserve">Chemistry</t>
  </si>
  <si>
    <t xml:space="preserve">Employee No (EmpID)</t>
  </si>
  <si>
    <t xml:space="preserve">Employee Name (EmpName)</t>
  </si>
  <si>
    <t xml:space="preserve">Salary Category (Pay Scale/Consolidated)</t>
  </si>
  <si>
    <t xml:space="preserve">UAN</t>
  </si>
  <si>
    <t xml:space="preserve">Name of Bank</t>
  </si>
  <si>
    <t xml:space="preserve">Bank Account Number</t>
  </si>
  <si>
    <t xml:space="preserve">Month and Year</t>
  </si>
  <si>
    <t xml:space="preserve">Total Days in Month</t>
  </si>
  <si>
    <t xml:space="preserve">LWP</t>
  </si>
  <si>
    <t xml:space="preserve">Total Working Days</t>
  </si>
  <si>
    <t xml:space="preserve">Original Basic Pay</t>
  </si>
  <si>
    <t xml:space="preserve">Original Grade Pay(AGP/GP)</t>
  </si>
  <si>
    <t xml:space="preserve">Basic Pay (BP)</t>
  </si>
  <si>
    <t xml:space="preserve">Grade Pay (AGP/GP)</t>
  </si>
  <si>
    <t xml:space="preserve">DA</t>
  </si>
  <si>
    <t xml:space="preserve">HRA</t>
  </si>
  <si>
    <t xml:space="preserve">CCA(Conveyance Allowance)</t>
  </si>
  <si>
    <t xml:space="preserve">Difference</t>
  </si>
  <si>
    <t xml:space="preserve">Other SPL.</t>
  </si>
  <si>
    <t xml:space="preserve">TA</t>
  </si>
  <si>
    <t xml:space="preserve">Gross Total</t>
  </si>
  <si>
    <t xml:space="preserve">Provident Fund (PF)</t>
  </si>
  <si>
    <t xml:space="preserve">Professional Tax</t>
  </si>
  <si>
    <t xml:space="preserve">Income Tax</t>
  </si>
  <si>
    <t xml:space="preserve">Group Insurance (A)</t>
  </si>
  <si>
    <t xml:space="preserve">LWP Due to Late Attendance (B)</t>
  </si>
  <si>
    <t xml:space="preserve">Donation      ( C )</t>
  </si>
  <si>
    <t xml:space="preserve">Advance (D)</t>
  </si>
  <si>
    <t xml:space="preserve">Recovery (E)</t>
  </si>
  <si>
    <t xml:space="preserve">Misc. Deductions (F)</t>
  </si>
  <si>
    <t xml:space="preserve">Other Deductions (A+B+C+D+E+F)</t>
  </si>
  <si>
    <t xml:space="preserve">Rev. Stamp</t>
  </si>
  <si>
    <t xml:space="preserve">Total Deductions</t>
  </si>
  <si>
    <t xml:space="preserve">Net Salary</t>
  </si>
  <si>
    <t xml:space="preserve">EMP150</t>
  </si>
  <si>
    <t xml:space="preserve">AAAAA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</si>
</sst>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/mm/yyyy"/>
    <numFmt numFmtId="167" formatCode="dd/mm/yy\ hh:mm"/>
    <numFmt numFmtId="168" formatCode="mm/yy"/>
    <numFmt numFmtId="169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C0C0C0"/>
      </patternFill>
    </fill>
    <fill>
      <patternFill patternType="solid">
        <fgColor rgb="FFF8CBAD"/>
        <bgColor rgb="FFD6DC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14.43"/>
    <col collapsed="false" customWidth="true" hidden="false" outlineLevel="0" max="3" min="3" style="0" width="16.71"/>
    <col collapsed="false" customWidth="true" hidden="false" outlineLevel="0" max="4" min="4" style="0" width="14.43"/>
    <col collapsed="false" customWidth="true" hidden="false" outlineLevel="0" max="5" min="5" style="0" width="35.85"/>
    <col collapsed="false" customWidth="true" hidden="false" outlineLevel="0" max="6" min="6" style="0" width="19.43"/>
    <col collapsed="false" customWidth="true" hidden="false" outlineLevel="0" max="7" min="7" style="0" width="12"/>
    <col collapsed="false" customWidth="true" hidden="false" outlineLevel="0" max="8" min="8" style="0" width="8.14"/>
    <col collapsed="false" customWidth="true" hidden="false" outlineLevel="0" max="9" min="9" style="0" width="14.14"/>
    <col collapsed="false" customWidth="true" hidden="false" outlineLevel="0" max="10" min="10" style="0" width="24.57"/>
    <col collapsed="false" customWidth="true" hidden="false" outlineLevel="0" max="11" min="11" style="0" width="14.85"/>
    <col collapsed="false" customWidth="true" hidden="false" outlineLevel="0" max="12" min="12" style="0" width="14.14"/>
    <col collapsed="false" customWidth="true" hidden="false" outlineLevel="0" max="13" min="13" style="0" width="29.42"/>
    <col collapsed="false" customWidth="true" hidden="false" outlineLevel="0" max="14" min="14" style="0" width="14.85"/>
    <col collapsed="false" customWidth="true" hidden="false" outlineLevel="0" max="15" min="15" style="0" width="11.71"/>
    <col collapsed="false" customWidth="true" hidden="false" outlineLevel="0" max="16" min="16" style="0" width="12.28"/>
    <col collapsed="false" customWidth="true" hidden="false" outlineLevel="0" max="17" min="17" style="0" width="12"/>
    <col collapsed="false" customWidth="true" hidden="false" outlineLevel="0" max="18" min="18" style="0" width="19.57"/>
    <col collapsed="false" customWidth="true" hidden="false" outlineLevel="0" max="19" min="19" style="0" width="27.57"/>
    <col collapsed="false" customWidth="true" hidden="false" outlineLevel="0" max="20" min="20" style="0" width="9.28"/>
    <col collapsed="false" customWidth="true" hidden="false" outlineLevel="0" max="21" min="21" style="0" width="10"/>
    <col collapsed="false" customWidth="true" hidden="false" outlineLevel="0" max="23" min="22" style="0" width="5"/>
    <col collapsed="false" customWidth="true" hidden="false" outlineLevel="0" max="25" min="24" style="0" width="14.85"/>
    <col collapsed="false" customWidth="true" hidden="false" outlineLevel="0" max="26" min="26" style="0" width="12.57"/>
    <col collapsed="false" customWidth="true" hidden="false" outlineLevel="0" max="28" min="28" style="0" width="7.28"/>
    <col collapsed="false" customWidth="true" hidden="false" outlineLevel="0" max="29" min="29" style="0" width="8"/>
    <col collapsed="false" customWidth="true" hidden="false" outlineLevel="0" max="30" min="30" style="0" width="11"/>
    <col collapsed="false" customWidth="true" hidden="false" outlineLevel="0" max="31" min="31" style="0" width="39.85"/>
    <col collapsed="false" customWidth="true" hidden="false" outlineLevel="0" max="32" min="32" style="0" width="37.57"/>
    <col collapsed="false" customWidth="true" hidden="false" outlineLevel="0" max="33" min="33" style="0" width="7.85"/>
    <col collapsed="false" customWidth="true" hidden="false" outlineLevel="0" max="34" min="34" style="0" width="9.57"/>
    <col collapsed="false" customWidth="true" hidden="false" outlineLevel="0" max="35" min="35" style="0" width="8.43"/>
    <col collapsed="false" customWidth="true" hidden="false" outlineLevel="0" max="36" min="36" style="0" width="8.85"/>
    <col collapsed="false" customWidth="true" hidden="false" outlineLevel="0" max="37" min="37" style="0" width="14.14"/>
    <col collapsed="false" customWidth="true" hidden="false" outlineLevel="0" max="38" min="38" style="0" width="13.14"/>
    <col collapsed="false" customWidth="true" hidden="false" outlineLevel="0" max="39" min="39" style="0" width="12.14"/>
    <col collapsed="false" customWidth="true" hidden="false" outlineLevel="0" max="40" min="40" style="0" width="6.85"/>
    <col collapsed="false" customWidth="true" hidden="false" outlineLevel="0" max="41" min="41" style="0" width="9"/>
    <col collapsed="false" customWidth="true" hidden="false" outlineLevel="0" max="42" min="42" style="0" width="21.15"/>
    <col collapsed="false" customWidth="true" hidden="false" outlineLevel="0" max="43" min="43" style="0" width="7.43"/>
    <col collapsed="false" customWidth="true" hidden="false" outlineLevel="0" max="44" min="44" style="0" width="9.85"/>
    <col collapsed="false" customWidth="true" hidden="false" outlineLevel="0" max="45" min="45" style="0" width="6.14"/>
    <col collapsed="false" customWidth="true" hidden="false" outlineLevel="0" max="46" min="46" style="0" width="6.43"/>
    <col collapsed="false" customWidth="true" hidden="false" outlineLevel="0" max="47" min="47" style="0" width="6.14"/>
    <col collapsed="false" customWidth="true" hidden="false" outlineLevel="0" max="48" min="48" style="0" width="5"/>
    <col collapsed="false" customWidth="true" hidden="false" outlineLevel="0" max="49" min="49" style="0" width="6.43"/>
    <col collapsed="false" customWidth="true" hidden="false" outlineLevel="0" max="50" min="50" style="0" width="6.14"/>
    <col collapsed="false" customWidth="true" hidden="false" outlineLevel="0" max="51" min="51" style="0" width="5"/>
    <col collapsed="false" customWidth="true" hidden="false" outlineLevel="0" max="52" min="52" style="0" width="6"/>
    <col collapsed="false" customWidth="true" hidden="false" outlineLevel="0" max="53" min="53" style="0" width="6.71"/>
    <col collapsed="false" customWidth="true" hidden="false" outlineLevel="0" max="54" min="54" style="0" width="7.85"/>
    <col collapsed="false" customWidth="true" hidden="false" outlineLevel="0" max="55" min="55" style="0" width="4.28"/>
    <col collapsed="false" customWidth="true" hidden="false" outlineLevel="0" max="56" min="56" style="0" width="12.57"/>
    <col collapsed="false" customWidth="true" hidden="false" outlineLevel="0" max="58" min="57" style="0" width="14.85"/>
    <col collapsed="false" customWidth="true" hidden="false" outlineLevel="0" max="59" min="59" style="0" width="15.14"/>
    <col collapsed="false" customWidth="true" hidden="false" outlineLevel="0" max="60" min="60" style="0" width="10"/>
    <col collapsed="false" customWidth="true" hidden="false" outlineLevel="0" max="61" min="61" style="0" width="14.85"/>
    <col collapsed="false" customWidth="true" hidden="false" outlineLevel="0" max="62" min="62" style="0" width="11.14"/>
    <col collapsed="false" customWidth="true" hidden="false" outlineLevel="0" max="63" min="63" style="0" width="18.28"/>
    <col collapsed="false" customWidth="true" hidden="false" outlineLevel="0" max="64" min="64" style="0" width="4.14"/>
    <col collapsed="false" customWidth="true" hidden="false" outlineLevel="0" max="65" min="65" style="0" width="6.28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customFormat="false" ht="15" hidden="false" customHeight="false" outlineLevel="0" collapsed="false">
      <c r="A2" s="3" t="s">
        <v>65</v>
      </c>
      <c r="B2" s="3" t="s">
        <v>66</v>
      </c>
      <c r="C2" s="4" t="n">
        <v>100243255858</v>
      </c>
      <c r="D2" s="3" t="s">
        <v>67</v>
      </c>
      <c r="E2" s="1" t="s">
        <v>68</v>
      </c>
      <c r="F2" s="3" t="n">
        <v>67000</v>
      </c>
      <c r="G2" s="3" t="n">
        <v>10000</v>
      </c>
      <c r="H2" s="3" t="n">
        <v>1800</v>
      </c>
      <c r="I2" s="4" t="n">
        <v>8220100012345</v>
      </c>
      <c r="J2" s="5" t="s">
        <v>69</v>
      </c>
      <c r="K2" s="6" t="n">
        <v>41559</v>
      </c>
      <c r="L2" s="3" t="s">
        <v>70</v>
      </c>
      <c r="M2" s="3" t="s">
        <v>71</v>
      </c>
      <c r="N2" s="3" t="n">
        <v>0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76</v>
      </c>
      <c r="T2" s="3" t="s">
        <v>77</v>
      </c>
      <c r="U2" s="3"/>
      <c r="V2" s="3" t="n">
        <v>240</v>
      </c>
      <c r="W2" s="3" t="n">
        <v>1600</v>
      </c>
      <c r="X2" s="7"/>
      <c r="Y2" s="6" t="n">
        <v>41559</v>
      </c>
      <c r="Z2" s="3" t="s">
        <v>78</v>
      </c>
      <c r="AA2" s="3" t="s">
        <v>79</v>
      </c>
      <c r="AB2" s="3" t="s">
        <v>80</v>
      </c>
      <c r="AC2" s="3" t="s">
        <v>81</v>
      </c>
      <c r="AD2" s="3" t="n">
        <v>1234567891</v>
      </c>
      <c r="AE2" s="3" t="s">
        <v>82</v>
      </c>
      <c r="AF2" s="3" t="s">
        <v>83</v>
      </c>
      <c r="AG2" s="3" t="s">
        <v>65</v>
      </c>
      <c r="AH2" s="3" t="s">
        <v>65</v>
      </c>
      <c r="AI2" s="3" t="s">
        <v>84</v>
      </c>
      <c r="AJ2" s="3" t="n">
        <v>1</v>
      </c>
      <c r="AK2" s="3" t="n">
        <v>1</v>
      </c>
      <c r="AL2" s="4" t="n">
        <v>123456789012</v>
      </c>
      <c r="AM2" s="3" t="s">
        <v>85</v>
      </c>
      <c r="AN2" s="3" t="s">
        <v>84</v>
      </c>
      <c r="AO2" s="3" t="s">
        <v>86</v>
      </c>
      <c r="AP2" s="3" t="s">
        <v>87</v>
      </c>
      <c r="AQ2" s="3" t="s">
        <v>88</v>
      </c>
      <c r="AR2" s="3" t="s">
        <v>89</v>
      </c>
      <c r="AS2" s="3" t="n">
        <v>2018</v>
      </c>
      <c r="AT2" s="3" t="s">
        <v>87</v>
      </c>
      <c r="AU2" s="3" t="s">
        <v>88</v>
      </c>
      <c r="AV2" s="3" t="n">
        <v>2013</v>
      </c>
      <c r="AW2" s="3" t="s">
        <v>87</v>
      </c>
      <c r="AX2" s="3" t="s">
        <v>88</v>
      </c>
      <c r="AY2" s="3" t="n">
        <v>2010</v>
      </c>
      <c r="AZ2" s="3" t="s">
        <v>90</v>
      </c>
      <c r="BA2" s="3" t="s">
        <v>91</v>
      </c>
      <c r="BB2" s="3"/>
      <c r="BC2" s="3" t="n">
        <v>15</v>
      </c>
      <c r="BD2" s="3" t="n">
        <v>6</v>
      </c>
      <c r="BE2" s="3" t="s">
        <v>92</v>
      </c>
      <c r="BF2" s="7" t="n">
        <v>41552</v>
      </c>
      <c r="BG2" s="3" t="n">
        <v>12</v>
      </c>
      <c r="BH2" s="3"/>
      <c r="BI2" s="7" t="n">
        <v>27672</v>
      </c>
      <c r="BJ2" s="3" t="n">
        <v>125042</v>
      </c>
      <c r="BK2" s="3" t="s">
        <v>93</v>
      </c>
      <c r="BL2" s="3" t="n">
        <v>41</v>
      </c>
      <c r="BM2" s="3"/>
    </row>
    <row r="3" customFormat="false" ht="15" hidden="false" customHeight="false" outlineLevel="0" collapsed="false">
      <c r="A3" s="3" t="s">
        <v>94</v>
      </c>
      <c r="B3" s="3" t="s">
        <v>95</v>
      </c>
      <c r="C3" s="4" t="n">
        <v>100243255859</v>
      </c>
      <c r="D3" s="3" t="s">
        <v>67</v>
      </c>
      <c r="E3" s="1" t="s">
        <v>68</v>
      </c>
      <c r="F3" s="3" t="n">
        <v>53000</v>
      </c>
      <c r="G3" s="3" t="n">
        <v>9000</v>
      </c>
      <c r="H3" s="3" t="n">
        <v>1800</v>
      </c>
      <c r="I3" s="4" t="n">
        <v>8220100012350</v>
      </c>
      <c r="J3" s="5" t="s">
        <v>69</v>
      </c>
      <c r="K3" s="6" t="n">
        <v>43018</v>
      </c>
      <c r="L3" s="3" t="s">
        <v>70</v>
      </c>
      <c r="M3" s="3" t="s">
        <v>96</v>
      </c>
      <c r="N3" s="3" t="n">
        <v>0</v>
      </c>
      <c r="O3" s="3" t="s">
        <v>97</v>
      </c>
      <c r="P3" s="3" t="s">
        <v>98</v>
      </c>
      <c r="Q3" s="3" t="s">
        <v>74</v>
      </c>
      <c r="R3" s="3" t="s">
        <v>75</v>
      </c>
      <c r="S3" s="3" t="s">
        <v>96</v>
      </c>
      <c r="T3" s="3" t="s">
        <v>77</v>
      </c>
      <c r="U3" s="3"/>
      <c r="V3" s="3" t="n">
        <v>240</v>
      </c>
      <c r="W3" s="3" t="n">
        <v>1600</v>
      </c>
      <c r="X3" s="7"/>
      <c r="Y3" s="6" t="n">
        <v>43018</v>
      </c>
      <c r="Z3" s="3" t="s">
        <v>78</v>
      </c>
      <c r="AA3" s="3" t="s">
        <v>79</v>
      </c>
      <c r="AB3" s="3" t="s">
        <v>80</v>
      </c>
      <c r="AC3" s="3" t="s">
        <v>81</v>
      </c>
      <c r="AD3" s="3" t="n">
        <v>1234567892</v>
      </c>
      <c r="AE3" s="3" t="s">
        <v>99</v>
      </c>
      <c r="AF3" s="3" t="s">
        <v>100</v>
      </c>
      <c r="AG3" s="3" t="s">
        <v>94</v>
      </c>
      <c r="AH3" s="3" t="s">
        <v>94</v>
      </c>
      <c r="AI3" s="3" t="s">
        <v>84</v>
      </c>
      <c r="AJ3" s="3" t="n">
        <v>2</v>
      </c>
      <c r="AK3" s="3" t="n">
        <v>2</v>
      </c>
      <c r="AL3" s="4" t="n">
        <v>123457789013</v>
      </c>
      <c r="AM3" s="3" t="s">
        <v>101</v>
      </c>
      <c r="AN3" s="3" t="s">
        <v>84</v>
      </c>
      <c r="AO3" s="3" t="s">
        <v>86</v>
      </c>
      <c r="AP3" s="3" t="s">
        <v>87</v>
      </c>
      <c r="AQ3" s="3" t="s">
        <v>88</v>
      </c>
      <c r="AR3" s="3" t="s">
        <v>89</v>
      </c>
      <c r="AS3" s="3" t="n">
        <v>2018</v>
      </c>
      <c r="AT3" s="3" t="s">
        <v>87</v>
      </c>
      <c r="AU3" s="3" t="s">
        <v>88</v>
      </c>
      <c r="AV3" s="3" t="n">
        <v>2013</v>
      </c>
      <c r="AW3" s="3" t="s">
        <v>87</v>
      </c>
      <c r="AX3" s="3" t="s">
        <v>88</v>
      </c>
      <c r="AY3" s="3" t="n">
        <v>2010</v>
      </c>
      <c r="AZ3" s="3" t="s">
        <v>90</v>
      </c>
      <c r="BA3" s="3" t="s">
        <v>91</v>
      </c>
      <c r="BB3" s="3"/>
      <c r="BC3" s="3" t="n">
        <v>10</v>
      </c>
      <c r="BD3" s="3" t="n">
        <v>2</v>
      </c>
      <c r="BE3" s="3" t="s">
        <v>102</v>
      </c>
      <c r="BF3" s="7" t="n">
        <v>42369</v>
      </c>
      <c r="BG3" s="3" t="n">
        <v>10</v>
      </c>
      <c r="BH3" s="3"/>
      <c r="BI3" s="7" t="n">
        <v>27791</v>
      </c>
      <c r="BJ3" s="3" t="n">
        <v>0</v>
      </c>
      <c r="BK3" s="3" t="s">
        <v>103</v>
      </c>
      <c r="BL3" s="3" t="n">
        <v>42</v>
      </c>
      <c r="BM3" s="3"/>
    </row>
    <row r="4" customFormat="false" ht="15" hidden="false" customHeight="false" outlineLevel="0" collapsed="false">
      <c r="A4" s="3" t="s">
        <v>104</v>
      </c>
      <c r="B4" s="3" t="s">
        <v>105</v>
      </c>
      <c r="C4" s="4" t="n">
        <v>100243255860</v>
      </c>
      <c r="D4" s="3" t="s">
        <v>106</v>
      </c>
      <c r="E4" s="1" t="s">
        <v>107</v>
      </c>
      <c r="F4" s="3" t="n">
        <v>37400</v>
      </c>
      <c r="G4" s="3" t="n">
        <v>7000</v>
      </c>
      <c r="H4" s="3" t="n">
        <v>1800</v>
      </c>
      <c r="I4" s="4" t="n">
        <v>8220100012355</v>
      </c>
      <c r="J4" s="5" t="s">
        <v>69</v>
      </c>
      <c r="K4" s="6" t="n">
        <v>41284</v>
      </c>
      <c r="L4" s="3" t="s">
        <v>70</v>
      </c>
      <c r="M4" s="3" t="s">
        <v>108</v>
      </c>
      <c r="N4" s="3" t="n">
        <v>0</v>
      </c>
      <c r="O4" s="3" t="s">
        <v>97</v>
      </c>
      <c r="P4" s="3" t="s">
        <v>109</v>
      </c>
      <c r="Q4" s="3" t="s">
        <v>74</v>
      </c>
      <c r="R4" s="3" t="s">
        <v>75</v>
      </c>
      <c r="S4" s="3" t="s">
        <v>108</v>
      </c>
      <c r="T4" s="3" t="s">
        <v>77</v>
      </c>
      <c r="U4" s="3"/>
      <c r="V4" s="3" t="n">
        <v>240</v>
      </c>
      <c r="W4" s="3" t="n">
        <v>1600</v>
      </c>
      <c r="X4" s="7"/>
      <c r="Y4" s="6" t="n">
        <v>41284</v>
      </c>
      <c r="Z4" s="3" t="s">
        <v>78</v>
      </c>
      <c r="AA4" s="3" t="s">
        <v>79</v>
      </c>
      <c r="AB4" s="3" t="s">
        <v>80</v>
      </c>
      <c r="AC4" s="3" t="s">
        <v>81</v>
      </c>
      <c r="AD4" s="3" t="n">
        <v>1234567893</v>
      </c>
      <c r="AE4" s="3" t="s">
        <v>110</v>
      </c>
      <c r="AF4" s="3" t="s">
        <v>111</v>
      </c>
      <c r="AG4" s="3" t="s">
        <v>104</v>
      </c>
      <c r="AH4" s="3" t="s">
        <v>104</v>
      </c>
      <c r="AI4" s="3" t="s">
        <v>84</v>
      </c>
      <c r="AJ4" s="3" t="n">
        <v>3</v>
      </c>
      <c r="AK4" s="3" t="n">
        <v>3</v>
      </c>
      <c r="AL4" s="4" t="n">
        <v>123458789014</v>
      </c>
      <c r="AM4" s="3" t="s">
        <v>85</v>
      </c>
      <c r="AN4" s="3" t="s">
        <v>84</v>
      </c>
      <c r="AO4" s="3" t="s">
        <v>86</v>
      </c>
      <c r="AP4" s="3" t="s">
        <v>87</v>
      </c>
      <c r="AQ4" s="3" t="s">
        <v>88</v>
      </c>
      <c r="AR4" s="3" t="s">
        <v>89</v>
      </c>
      <c r="AS4" s="3" t="n">
        <v>2018</v>
      </c>
      <c r="AT4" s="3" t="s">
        <v>87</v>
      </c>
      <c r="AU4" s="3" t="s">
        <v>88</v>
      </c>
      <c r="AV4" s="3" t="n">
        <v>2013</v>
      </c>
      <c r="AW4" s="3" t="s">
        <v>87</v>
      </c>
      <c r="AX4" s="3" t="s">
        <v>88</v>
      </c>
      <c r="AY4" s="3" t="n">
        <v>2010</v>
      </c>
      <c r="AZ4" s="3" t="s">
        <v>90</v>
      </c>
      <c r="BA4" s="3" t="s">
        <v>91</v>
      </c>
      <c r="BB4" s="3"/>
      <c r="BC4" s="3" t="n">
        <v>5</v>
      </c>
      <c r="BD4" s="3" t="n">
        <v>6</v>
      </c>
      <c r="BE4" s="3" t="s">
        <v>112</v>
      </c>
      <c r="BF4" s="7" t="n">
        <v>43314</v>
      </c>
      <c r="BG4" s="3" t="n">
        <v>4</v>
      </c>
      <c r="BH4" s="3"/>
      <c r="BI4" s="7" t="n">
        <v>28186</v>
      </c>
      <c r="BJ4" s="3" t="n">
        <v>15200</v>
      </c>
      <c r="BK4" s="3" t="s">
        <v>103</v>
      </c>
      <c r="BL4" s="3" t="n">
        <v>43</v>
      </c>
      <c r="BM4" s="3"/>
    </row>
    <row r="5" customFormat="false" ht="15" hidden="false" customHeight="false" outlineLevel="0" collapsed="false">
      <c r="A5" s="3" t="s">
        <v>113</v>
      </c>
      <c r="B5" s="3" t="s">
        <v>114</v>
      </c>
      <c r="C5" s="4" t="n">
        <v>100243255861</v>
      </c>
      <c r="D5" s="3" t="s">
        <v>115</v>
      </c>
      <c r="E5" s="1" t="s">
        <v>116</v>
      </c>
      <c r="F5" s="3" t="n">
        <v>15600</v>
      </c>
      <c r="G5" s="3" t="n">
        <v>6000</v>
      </c>
      <c r="H5" s="3" t="n">
        <v>1800</v>
      </c>
      <c r="I5" s="4" t="n">
        <v>8220100012360</v>
      </c>
      <c r="J5" s="5" t="s">
        <v>69</v>
      </c>
      <c r="K5" s="6" t="n">
        <v>44382</v>
      </c>
      <c r="L5" s="3" t="s">
        <v>70</v>
      </c>
      <c r="M5" s="3" t="s">
        <v>117</v>
      </c>
      <c r="N5" s="3" t="n">
        <v>0</v>
      </c>
      <c r="O5" s="3" t="s">
        <v>118</v>
      </c>
      <c r="P5" s="3" t="s">
        <v>73</v>
      </c>
      <c r="Q5" s="3" t="s">
        <v>74</v>
      </c>
      <c r="R5" s="3" t="s">
        <v>75</v>
      </c>
      <c r="S5" s="3" t="s">
        <v>117</v>
      </c>
      <c r="T5" s="3" t="s">
        <v>77</v>
      </c>
      <c r="U5" s="3"/>
      <c r="V5" s="3" t="n">
        <v>240</v>
      </c>
      <c r="W5" s="3" t="n">
        <v>1600</v>
      </c>
      <c r="X5" s="7"/>
      <c r="Y5" s="6" t="n">
        <v>44382</v>
      </c>
      <c r="Z5" s="3" t="s">
        <v>78</v>
      </c>
      <c r="AA5" s="3" t="s">
        <v>79</v>
      </c>
      <c r="AB5" s="3" t="s">
        <v>80</v>
      </c>
      <c r="AC5" s="3" t="s">
        <v>81</v>
      </c>
      <c r="AD5" s="3" t="n">
        <v>1234567894</v>
      </c>
      <c r="AE5" s="3" t="s">
        <v>119</v>
      </c>
      <c r="AF5" s="3" t="s">
        <v>120</v>
      </c>
      <c r="AG5" s="3" t="s">
        <v>113</v>
      </c>
      <c r="AH5" s="3" t="s">
        <v>113</v>
      </c>
      <c r="AI5" s="3" t="s">
        <v>84</v>
      </c>
      <c r="AJ5" s="3" t="n">
        <v>4</v>
      </c>
      <c r="AK5" s="3" t="n">
        <v>4</v>
      </c>
      <c r="AL5" s="4" t="n">
        <v>123459789015</v>
      </c>
      <c r="AM5" s="3" t="s">
        <v>101</v>
      </c>
      <c r="AN5" s="3" t="s">
        <v>84</v>
      </c>
      <c r="AO5" s="3" t="s">
        <v>86</v>
      </c>
      <c r="AP5" s="3" t="s">
        <v>87</v>
      </c>
      <c r="AQ5" s="3" t="s">
        <v>88</v>
      </c>
      <c r="AR5" s="3" t="s">
        <v>89</v>
      </c>
      <c r="AS5" s="3" t="n">
        <v>2018</v>
      </c>
      <c r="AT5" s="3" t="s">
        <v>87</v>
      </c>
      <c r="AU5" s="3" t="s">
        <v>88</v>
      </c>
      <c r="AV5" s="3" t="n">
        <v>2013</v>
      </c>
      <c r="AW5" s="3" t="s">
        <v>87</v>
      </c>
      <c r="AX5" s="3" t="s">
        <v>88</v>
      </c>
      <c r="AY5" s="3" t="n">
        <v>2010</v>
      </c>
      <c r="AZ5" s="3" t="s">
        <v>90</v>
      </c>
      <c r="BA5" s="3" t="s">
        <v>91</v>
      </c>
      <c r="BB5" s="3"/>
      <c r="BC5" s="3" t="n">
        <v>5</v>
      </c>
      <c r="BD5" s="3" t="n">
        <v>6</v>
      </c>
      <c r="BE5" s="3" t="s">
        <v>121</v>
      </c>
      <c r="BF5" s="7" t="n">
        <v>43286</v>
      </c>
      <c r="BG5" s="3" t="n">
        <v>5</v>
      </c>
      <c r="BH5" s="3"/>
      <c r="BI5" s="7" t="n">
        <v>28583</v>
      </c>
      <c r="BJ5" s="3" t="n">
        <v>0</v>
      </c>
      <c r="BK5" s="3" t="s">
        <v>103</v>
      </c>
      <c r="BL5" s="3" t="n">
        <v>44</v>
      </c>
      <c r="BM5" s="3"/>
    </row>
    <row r="6" customFormat="false" ht="15" hidden="false" customHeight="false" outlineLevel="0" collapsed="false">
      <c r="A6" s="3" t="s">
        <v>122</v>
      </c>
      <c r="B6" s="3" t="s">
        <v>123</v>
      </c>
      <c r="C6" s="4" t="n">
        <v>100243255862</v>
      </c>
      <c r="D6" s="3" t="s">
        <v>124</v>
      </c>
      <c r="E6" s="1" t="s">
        <v>125</v>
      </c>
      <c r="F6" s="3" t="n">
        <v>16250</v>
      </c>
      <c r="G6" s="3" t="n">
        <v>6000</v>
      </c>
      <c r="H6" s="3" t="n">
        <v>1800</v>
      </c>
      <c r="I6" s="4" t="n">
        <v>8220100012365</v>
      </c>
      <c r="J6" s="5" t="s">
        <v>69</v>
      </c>
      <c r="K6" s="6" t="n">
        <v>42050</v>
      </c>
      <c r="L6" s="3" t="s">
        <v>70</v>
      </c>
      <c r="M6" s="3" t="s">
        <v>126</v>
      </c>
      <c r="N6" s="3" t="n">
        <v>0</v>
      </c>
      <c r="O6" s="3" t="s">
        <v>118</v>
      </c>
      <c r="P6" s="3" t="s">
        <v>98</v>
      </c>
      <c r="Q6" s="3" t="s">
        <v>74</v>
      </c>
      <c r="R6" s="3" t="s">
        <v>75</v>
      </c>
      <c r="S6" s="3" t="s">
        <v>126</v>
      </c>
      <c r="T6" s="3" t="s">
        <v>77</v>
      </c>
      <c r="U6" s="3"/>
      <c r="V6" s="3" t="n">
        <v>240</v>
      </c>
      <c r="W6" s="3" t="n">
        <v>1600</v>
      </c>
      <c r="X6" s="7"/>
      <c r="Y6" s="6" t="n">
        <v>42050</v>
      </c>
      <c r="Z6" s="3" t="s">
        <v>78</v>
      </c>
      <c r="AA6" s="3" t="s">
        <v>79</v>
      </c>
      <c r="AB6" s="3" t="s">
        <v>80</v>
      </c>
      <c r="AC6" s="3" t="s">
        <v>81</v>
      </c>
      <c r="AD6" s="3" t="n">
        <v>1234567895</v>
      </c>
      <c r="AE6" s="3" t="s">
        <v>127</v>
      </c>
      <c r="AF6" s="3" t="s">
        <v>128</v>
      </c>
      <c r="AG6" s="3" t="s">
        <v>122</v>
      </c>
      <c r="AH6" s="3" t="s">
        <v>122</v>
      </c>
      <c r="AI6" s="3" t="s">
        <v>84</v>
      </c>
      <c r="AJ6" s="3" t="n">
        <v>5</v>
      </c>
      <c r="AK6" s="3" t="n">
        <v>1</v>
      </c>
      <c r="AL6" s="4" t="n">
        <v>123460789016</v>
      </c>
      <c r="AM6" s="3" t="s">
        <v>85</v>
      </c>
      <c r="AN6" s="3" t="s">
        <v>84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 t="s">
        <v>91</v>
      </c>
      <c r="BB6" s="3"/>
      <c r="BC6" s="3" t="n">
        <v>5</v>
      </c>
      <c r="BD6" s="3" t="n">
        <v>6</v>
      </c>
      <c r="BE6" s="3" t="s">
        <v>129</v>
      </c>
      <c r="BF6" s="7" t="n">
        <v>42369</v>
      </c>
      <c r="BG6" s="3" t="n">
        <v>7</v>
      </c>
      <c r="BH6" s="3"/>
      <c r="BI6" s="7" t="n">
        <v>28979</v>
      </c>
      <c r="BJ6" s="3" t="n">
        <v>78500</v>
      </c>
      <c r="BK6" s="3" t="s">
        <v>103</v>
      </c>
      <c r="BL6" s="3" t="n">
        <v>45</v>
      </c>
      <c r="BM6" s="3"/>
    </row>
    <row r="7" customFormat="false" ht="15" hidden="false" customHeight="false" outlineLevel="0" collapsed="false">
      <c r="A7" s="3" t="s">
        <v>130</v>
      </c>
      <c r="B7" s="5" t="s">
        <v>131</v>
      </c>
      <c r="C7" s="4" t="n">
        <v>100243255863</v>
      </c>
      <c r="D7" s="3" t="s">
        <v>124</v>
      </c>
      <c r="E7" s="1" t="s">
        <v>132</v>
      </c>
      <c r="F7" s="3" t="n">
        <v>15600</v>
      </c>
      <c r="G7" s="3" t="n">
        <v>6000</v>
      </c>
      <c r="H7" s="3" t="n">
        <v>1800</v>
      </c>
      <c r="I7" s="4" t="n">
        <v>8220100012370</v>
      </c>
      <c r="J7" s="5" t="s">
        <v>69</v>
      </c>
      <c r="K7" s="6" t="n">
        <v>41276</v>
      </c>
      <c r="L7" s="3" t="s">
        <v>70</v>
      </c>
      <c r="M7" s="3" t="s">
        <v>71</v>
      </c>
      <c r="N7" s="3" t="n">
        <v>0</v>
      </c>
      <c r="O7" s="3" t="s">
        <v>118</v>
      </c>
      <c r="P7" s="3" t="s">
        <v>73</v>
      </c>
      <c r="Q7" s="3" t="s">
        <v>74</v>
      </c>
      <c r="R7" s="3" t="s">
        <v>75</v>
      </c>
      <c r="S7" s="3" t="s">
        <v>71</v>
      </c>
      <c r="T7" s="3" t="s">
        <v>77</v>
      </c>
      <c r="U7" s="3"/>
      <c r="V7" s="3" t="n">
        <v>240</v>
      </c>
      <c r="W7" s="3" t="n">
        <v>1600</v>
      </c>
      <c r="X7" s="6" t="n">
        <v>43101</v>
      </c>
      <c r="Y7" s="6" t="n">
        <v>41276</v>
      </c>
      <c r="Z7" s="3" t="s">
        <v>78</v>
      </c>
      <c r="AA7" s="3" t="s">
        <v>133</v>
      </c>
      <c r="AB7" s="3" t="s">
        <v>134</v>
      </c>
      <c r="AC7" s="3" t="s">
        <v>81</v>
      </c>
      <c r="AD7" s="3" t="n">
        <v>1234567896</v>
      </c>
      <c r="AE7" s="3" t="s">
        <v>135</v>
      </c>
      <c r="AF7" s="3" t="s">
        <v>136</v>
      </c>
      <c r="AG7" s="3" t="s">
        <v>130</v>
      </c>
      <c r="AH7" s="3" t="s">
        <v>130</v>
      </c>
      <c r="AI7" s="3" t="s">
        <v>84</v>
      </c>
      <c r="AJ7" s="3" t="n">
        <v>6</v>
      </c>
      <c r="AK7" s="3" t="n">
        <v>2</v>
      </c>
      <c r="AL7" s="4" t="n">
        <v>123461789017</v>
      </c>
      <c r="AM7" s="3" t="s">
        <v>101</v>
      </c>
      <c r="AN7" s="3" t="s">
        <v>84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 t="s">
        <v>91</v>
      </c>
      <c r="BB7" s="3"/>
      <c r="BC7" s="3" t="n">
        <v>5</v>
      </c>
      <c r="BD7" s="3" t="n">
        <v>6</v>
      </c>
      <c r="BE7" s="3" t="s">
        <v>137</v>
      </c>
      <c r="BF7" s="7" t="n">
        <v>42369</v>
      </c>
      <c r="BG7" s="3" t="n">
        <v>8</v>
      </c>
      <c r="BH7" s="3"/>
      <c r="BI7" s="7" t="n">
        <v>29377</v>
      </c>
      <c r="BJ7" s="3" t="n">
        <v>0</v>
      </c>
      <c r="BK7" s="3" t="s">
        <v>103</v>
      </c>
      <c r="BL7" s="3" t="n">
        <v>46</v>
      </c>
      <c r="BM7" s="3"/>
    </row>
    <row r="8" customFormat="false" ht="15" hidden="false" customHeight="false" outlineLevel="0" collapsed="false">
      <c r="A8" s="3" t="s">
        <v>138</v>
      </c>
      <c r="B8" s="5" t="s">
        <v>139</v>
      </c>
      <c r="C8" s="4" t="n">
        <v>100243255864</v>
      </c>
      <c r="D8" s="3" t="s">
        <v>140</v>
      </c>
      <c r="E8" s="1" t="s">
        <v>141</v>
      </c>
      <c r="F8" s="3" t="n">
        <v>15600</v>
      </c>
      <c r="G8" s="3" t="n">
        <v>6000</v>
      </c>
      <c r="H8" s="3" t="n">
        <v>1800</v>
      </c>
      <c r="I8" s="4" t="n">
        <v>8220100012375</v>
      </c>
      <c r="J8" s="5" t="s">
        <v>69</v>
      </c>
      <c r="K8" s="6" t="n">
        <v>43840</v>
      </c>
      <c r="L8" s="3" t="s">
        <v>70</v>
      </c>
      <c r="M8" s="3" t="s">
        <v>96</v>
      </c>
      <c r="N8" s="3" t="n">
        <v>0</v>
      </c>
      <c r="O8" s="3" t="s">
        <v>118</v>
      </c>
      <c r="P8" s="3" t="s">
        <v>98</v>
      </c>
      <c r="Q8" s="3" t="s">
        <v>74</v>
      </c>
      <c r="R8" s="3" t="s">
        <v>142</v>
      </c>
      <c r="S8" s="3" t="s">
        <v>96</v>
      </c>
      <c r="T8" s="3" t="s">
        <v>143</v>
      </c>
      <c r="U8" s="3"/>
      <c r="V8" s="3" t="n">
        <v>240</v>
      </c>
      <c r="W8" s="3" t="n">
        <v>1600</v>
      </c>
      <c r="X8" s="3"/>
      <c r="Y8" s="6" t="n">
        <v>43840</v>
      </c>
      <c r="Z8" s="3" t="s">
        <v>78</v>
      </c>
      <c r="AA8" s="3" t="s">
        <v>144</v>
      </c>
      <c r="AB8" s="3" t="s">
        <v>80</v>
      </c>
      <c r="AC8" s="3" t="s">
        <v>81</v>
      </c>
      <c r="AD8" s="3" t="n">
        <v>1234567897</v>
      </c>
      <c r="AE8" s="3" t="s">
        <v>145</v>
      </c>
      <c r="AF8" s="3" t="s">
        <v>146</v>
      </c>
      <c r="AG8" s="3" t="s">
        <v>138</v>
      </c>
      <c r="AH8" s="3" t="s">
        <v>138</v>
      </c>
      <c r="AI8" s="3" t="s">
        <v>84</v>
      </c>
      <c r="AJ8" s="3" t="n">
        <v>7</v>
      </c>
      <c r="AK8" s="3" t="n">
        <v>3</v>
      </c>
      <c r="AL8" s="4" t="n">
        <v>123462789018</v>
      </c>
      <c r="AM8" s="3" t="s">
        <v>85</v>
      </c>
      <c r="AN8" s="3" t="s">
        <v>84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 t="s">
        <v>147</v>
      </c>
      <c r="BB8" s="3" t="s">
        <v>148</v>
      </c>
      <c r="BC8" s="3" t="n">
        <v>5</v>
      </c>
      <c r="BD8" s="3" t="n">
        <v>6</v>
      </c>
      <c r="BE8" s="3" t="s">
        <v>149</v>
      </c>
      <c r="BF8" s="7" t="n">
        <v>43286</v>
      </c>
      <c r="BG8" s="3" t="n">
        <v>9</v>
      </c>
      <c r="BH8" s="3"/>
      <c r="BI8" s="7" t="n">
        <v>29773</v>
      </c>
      <c r="BJ8" s="3" t="n">
        <v>12520</v>
      </c>
      <c r="BK8" s="3" t="s">
        <v>103</v>
      </c>
      <c r="BL8" s="3" t="n">
        <v>47</v>
      </c>
      <c r="BM8" s="3"/>
    </row>
    <row r="9" customFormat="false" ht="15" hidden="false" customHeight="false" outlineLevel="0" collapsed="false">
      <c r="A9" s="3" t="s">
        <v>150</v>
      </c>
      <c r="B9" s="5" t="s">
        <v>151</v>
      </c>
      <c r="C9" s="4" t="n">
        <v>100243255865</v>
      </c>
      <c r="D9" s="3" t="s">
        <v>152</v>
      </c>
      <c r="E9" s="3" t="s">
        <v>153</v>
      </c>
      <c r="F9" s="3" t="n">
        <v>15600</v>
      </c>
      <c r="G9" s="3" t="n">
        <v>6000</v>
      </c>
      <c r="H9" s="3" t="n">
        <v>1800</v>
      </c>
      <c r="I9" s="4" t="n">
        <v>8220100012380</v>
      </c>
      <c r="J9" s="5" t="s">
        <v>69</v>
      </c>
      <c r="K9" s="6" t="n">
        <v>41275</v>
      </c>
      <c r="L9" s="3" t="s">
        <v>70</v>
      </c>
      <c r="M9" s="3" t="s">
        <v>108</v>
      </c>
      <c r="N9" s="3" t="n">
        <v>1000</v>
      </c>
      <c r="O9" s="3" t="s">
        <v>118</v>
      </c>
      <c r="P9" s="3" t="s">
        <v>109</v>
      </c>
      <c r="Q9" s="3" t="s">
        <v>74</v>
      </c>
      <c r="R9" s="3" t="s">
        <v>142</v>
      </c>
      <c r="S9" s="3" t="s">
        <v>108</v>
      </c>
      <c r="T9" s="3" t="s">
        <v>143</v>
      </c>
      <c r="U9" s="3"/>
      <c r="V9" s="3" t="n">
        <v>150</v>
      </c>
      <c r="W9" s="3" t="n">
        <v>200</v>
      </c>
      <c r="X9" s="3"/>
      <c r="Y9" s="6" t="n">
        <v>41275</v>
      </c>
      <c r="Z9" s="3" t="s">
        <v>78</v>
      </c>
      <c r="AA9" s="3" t="s">
        <v>154</v>
      </c>
      <c r="AB9" s="3" t="s">
        <v>134</v>
      </c>
      <c r="AC9" s="3" t="s">
        <v>81</v>
      </c>
      <c r="AD9" s="3" t="n">
        <v>1234567898</v>
      </c>
      <c r="AE9" s="3" t="s">
        <v>155</v>
      </c>
      <c r="AF9" s="3" t="s">
        <v>156</v>
      </c>
      <c r="AG9" s="3" t="s">
        <v>150</v>
      </c>
      <c r="AH9" s="3" t="s">
        <v>150</v>
      </c>
      <c r="AI9" s="3" t="s">
        <v>84</v>
      </c>
      <c r="AJ9" s="3" t="n">
        <v>8</v>
      </c>
      <c r="AK9" s="3" t="n">
        <v>4</v>
      </c>
      <c r="AL9" s="4" t="n">
        <v>123463789019</v>
      </c>
      <c r="AM9" s="3" t="s">
        <v>101</v>
      </c>
      <c r="AN9" s="3" t="s">
        <v>84</v>
      </c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91</v>
      </c>
      <c r="BB9" s="3"/>
      <c r="BC9" s="3" t="n">
        <v>5</v>
      </c>
      <c r="BD9" s="3" t="n">
        <v>6</v>
      </c>
      <c r="BE9" s="3"/>
      <c r="BF9" s="3"/>
      <c r="BG9" s="3" t="n">
        <v>11</v>
      </c>
      <c r="BH9" s="3"/>
      <c r="BI9" s="7" t="n">
        <v>30202</v>
      </c>
      <c r="BJ9" s="3" t="n">
        <v>0</v>
      </c>
      <c r="BK9" s="3" t="s">
        <v>103</v>
      </c>
      <c r="BL9" s="3" t="n">
        <v>48</v>
      </c>
      <c r="BM9" s="3"/>
    </row>
    <row r="10" customFormat="false" ht="15" hidden="false" customHeight="false" outlineLevel="0" collapsed="false">
      <c r="A10" s="3" t="s">
        <v>157</v>
      </c>
      <c r="B10" s="5" t="s">
        <v>158</v>
      </c>
      <c r="C10" s="4" t="n">
        <v>100243255866</v>
      </c>
      <c r="D10" s="3" t="s">
        <v>159</v>
      </c>
      <c r="E10" s="3" t="s">
        <v>160</v>
      </c>
      <c r="F10" s="3" t="n">
        <v>16250</v>
      </c>
      <c r="G10" s="3" t="n">
        <v>6000</v>
      </c>
      <c r="H10" s="3" t="n">
        <v>1800</v>
      </c>
      <c r="I10" s="4" t="n">
        <v>8220100012385</v>
      </c>
      <c r="J10" s="5" t="s">
        <v>69</v>
      </c>
      <c r="K10" s="6" t="n">
        <v>44382</v>
      </c>
      <c r="L10" s="3" t="s">
        <v>70</v>
      </c>
      <c r="M10" s="3" t="s">
        <v>117</v>
      </c>
      <c r="N10" s="3" t="n">
        <v>1200</v>
      </c>
      <c r="O10" s="3" t="s">
        <v>118</v>
      </c>
      <c r="P10" s="3" t="s">
        <v>73</v>
      </c>
      <c r="Q10" s="3" t="s">
        <v>74</v>
      </c>
      <c r="R10" s="3" t="s">
        <v>142</v>
      </c>
      <c r="S10" s="3" t="s">
        <v>117</v>
      </c>
      <c r="T10" s="3" t="s">
        <v>143</v>
      </c>
      <c r="U10" s="3"/>
      <c r="V10" s="3" t="n">
        <v>150</v>
      </c>
      <c r="W10" s="3" t="n">
        <v>200</v>
      </c>
      <c r="X10" s="3"/>
      <c r="Y10" s="6" t="n">
        <v>44382</v>
      </c>
      <c r="Z10" s="3" t="s">
        <v>78</v>
      </c>
      <c r="AA10" s="3" t="s">
        <v>79</v>
      </c>
      <c r="AB10" s="3" t="s">
        <v>80</v>
      </c>
      <c r="AC10" s="3" t="s">
        <v>81</v>
      </c>
      <c r="AD10" s="3" t="n">
        <v>1234567899</v>
      </c>
      <c r="AE10" s="3" t="s">
        <v>161</v>
      </c>
      <c r="AF10" s="3" t="s">
        <v>162</v>
      </c>
      <c r="AG10" s="3" t="s">
        <v>157</v>
      </c>
      <c r="AH10" s="3" t="s">
        <v>157</v>
      </c>
      <c r="AI10" s="3" t="s">
        <v>84</v>
      </c>
      <c r="AJ10" s="3" t="n">
        <v>9</v>
      </c>
      <c r="AK10" s="3" t="n">
        <v>1</v>
      </c>
      <c r="AL10" s="4" t="n">
        <v>123464789020</v>
      </c>
      <c r="AM10" s="3" t="s">
        <v>85</v>
      </c>
      <c r="AN10" s="3" t="s">
        <v>84</v>
      </c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 t="s">
        <v>91</v>
      </c>
      <c r="BB10" s="3"/>
      <c r="BC10" s="3" t="n">
        <v>5</v>
      </c>
      <c r="BD10" s="3" t="n">
        <v>6</v>
      </c>
      <c r="BE10" s="3"/>
      <c r="BF10" s="3"/>
      <c r="BG10" s="3" t="n">
        <v>10</v>
      </c>
      <c r="BH10" s="3"/>
      <c r="BI10" s="7" t="n">
        <v>30598</v>
      </c>
      <c r="BJ10" s="3" t="n">
        <v>0</v>
      </c>
      <c r="BK10" s="3" t="s">
        <v>103</v>
      </c>
      <c r="BL10" s="3" t="n">
        <v>40</v>
      </c>
      <c r="BM10" s="3"/>
    </row>
    <row r="11" customFormat="false" ht="15" hidden="false" customHeight="false" outlineLevel="0" collapsed="false">
      <c r="A11" s="3" t="s">
        <v>163</v>
      </c>
      <c r="B11" s="5" t="s">
        <v>164</v>
      </c>
      <c r="C11" s="4" t="n">
        <v>100243255867</v>
      </c>
      <c r="D11" s="3" t="s">
        <v>152</v>
      </c>
      <c r="E11" s="3" t="s">
        <v>165</v>
      </c>
      <c r="F11" s="3" t="n">
        <v>16250</v>
      </c>
      <c r="G11" s="3" t="n">
        <v>6000</v>
      </c>
      <c r="H11" s="3" t="n">
        <v>1800</v>
      </c>
      <c r="I11" s="4" t="n">
        <v>8220100012390</v>
      </c>
      <c r="J11" s="5" t="s">
        <v>69</v>
      </c>
      <c r="K11" s="6" t="n">
        <v>42200</v>
      </c>
      <c r="L11" s="3" t="s">
        <v>70</v>
      </c>
      <c r="M11" s="3" t="s">
        <v>126</v>
      </c>
      <c r="N11" s="3" t="n">
        <v>1000</v>
      </c>
      <c r="O11" s="3" t="s">
        <v>118</v>
      </c>
      <c r="P11" s="3" t="s">
        <v>98</v>
      </c>
      <c r="Q11" s="3" t="s">
        <v>74</v>
      </c>
      <c r="R11" s="3" t="s">
        <v>142</v>
      </c>
      <c r="S11" s="3" t="s">
        <v>126</v>
      </c>
      <c r="T11" s="3" t="s">
        <v>143</v>
      </c>
      <c r="U11" s="3"/>
      <c r="V11" s="3" t="n">
        <v>150</v>
      </c>
      <c r="W11" s="3" t="n">
        <v>200</v>
      </c>
      <c r="X11" s="3"/>
      <c r="Y11" s="6" t="n">
        <v>42200</v>
      </c>
      <c r="Z11" s="3" t="s">
        <v>78</v>
      </c>
      <c r="AA11" s="3" t="s">
        <v>79</v>
      </c>
      <c r="AB11" s="3" t="s">
        <v>134</v>
      </c>
      <c r="AC11" s="3" t="s">
        <v>81</v>
      </c>
      <c r="AD11" s="3" t="n">
        <v>1234567900</v>
      </c>
      <c r="AE11" s="3" t="s">
        <v>166</v>
      </c>
      <c r="AF11" s="3" t="s">
        <v>167</v>
      </c>
      <c r="AG11" s="3" t="s">
        <v>163</v>
      </c>
      <c r="AH11" s="3" t="s">
        <v>163</v>
      </c>
      <c r="AI11" s="3" t="s">
        <v>84</v>
      </c>
      <c r="AJ11" s="3" t="n">
        <v>10</v>
      </c>
      <c r="AK11" s="3" t="n">
        <v>2</v>
      </c>
      <c r="AL11" s="4" t="n">
        <v>123465789021</v>
      </c>
      <c r="AM11" s="3" t="s">
        <v>101</v>
      </c>
      <c r="AN11" s="3" t="s">
        <v>84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 t="s">
        <v>91</v>
      </c>
      <c r="BB11" s="3"/>
      <c r="BC11" s="3" t="n">
        <v>5</v>
      </c>
      <c r="BD11" s="3" t="n">
        <v>6</v>
      </c>
      <c r="BE11" s="3"/>
      <c r="BF11" s="3"/>
      <c r="BG11" s="3" t="n">
        <v>8</v>
      </c>
      <c r="BH11" s="3"/>
      <c r="BI11" s="7" t="n">
        <v>30996</v>
      </c>
      <c r="BJ11" s="3" t="n">
        <v>0</v>
      </c>
      <c r="BK11" s="3" t="s">
        <v>103</v>
      </c>
      <c r="BL11" s="3" t="n">
        <v>24</v>
      </c>
      <c r="BM11" s="3"/>
    </row>
    <row r="12" customFormat="false" ht="15" hidden="false" customHeight="false" outlineLevel="0" collapsed="false">
      <c r="A12" s="3" t="s">
        <v>168</v>
      </c>
      <c r="B12" s="5" t="s">
        <v>169</v>
      </c>
      <c r="C12" s="4" t="n">
        <v>100243255868</v>
      </c>
      <c r="D12" s="3" t="s">
        <v>67</v>
      </c>
      <c r="E12" s="3" t="s">
        <v>170</v>
      </c>
      <c r="F12" s="3" t="n">
        <v>9300</v>
      </c>
      <c r="G12" s="3" t="n">
        <v>4600</v>
      </c>
      <c r="H12" s="3" t="n">
        <v>1800</v>
      </c>
      <c r="I12" s="4" t="n">
        <v>8220100012395</v>
      </c>
      <c r="J12" s="5" t="s">
        <v>69</v>
      </c>
      <c r="K12" s="6" t="n">
        <v>41559</v>
      </c>
      <c r="L12" s="3" t="s">
        <v>70</v>
      </c>
      <c r="M12" s="3" t="s">
        <v>71</v>
      </c>
      <c r="N12" s="3" t="n">
        <v>1000</v>
      </c>
      <c r="O12" s="3" t="s">
        <v>171</v>
      </c>
      <c r="P12" s="3" t="s">
        <v>73</v>
      </c>
      <c r="Q12" s="3" t="s">
        <v>74</v>
      </c>
      <c r="R12" s="3" t="s">
        <v>142</v>
      </c>
      <c r="S12" s="3" t="s">
        <v>71</v>
      </c>
      <c r="T12" s="3" t="s">
        <v>143</v>
      </c>
      <c r="U12" s="3"/>
      <c r="V12" s="3" t="n">
        <v>150</v>
      </c>
      <c r="W12" s="3" t="n">
        <v>200</v>
      </c>
      <c r="X12" s="3"/>
      <c r="Y12" s="6" t="n">
        <v>41559</v>
      </c>
      <c r="Z12" s="3" t="s">
        <v>78</v>
      </c>
      <c r="AA12" s="3" t="s">
        <v>133</v>
      </c>
      <c r="AB12" s="3" t="s">
        <v>134</v>
      </c>
      <c r="AC12" s="3" t="s">
        <v>81</v>
      </c>
      <c r="AD12" s="3" t="n">
        <v>1234567901</v>
      </c>
      <c r="AE12" s="3" t="s">
        <v>172</v>
      </c>
      <c r="AF12" s="3" t="s">
        <v>173</v>
      </c>
      <c r="AG12" s="3" t="s">
        <v>168</v>
      </c>
      <c r="AH12" s="3" t="s">
        <v>168</v>
      </c>
      <c r="AI12" s="3" t="s">
        <v>84</v>
      </c>
      <c r="AJ12" s="3" t="n">
        <v>11</v>
      </c>
      <c r="AK12" s="3" t="n">
        <v>3</v>
      </c>
      <c r="AL12" s="4" t="n">
        <v>123466789022</v>
      </c>
      <c r="AM12" s="3" t="s">
        <v>85</v>
      </c>
      <c r="AN12" s="3" t="s">
        <v>84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 t="s">
        <v>91</v>
      </c>
      <c r="BB12" s="3"/>
      <c r="BC12" s="3" t="n">
        <v>5</v>
      </c>
      <c r="BD12" s="3" t="n">
        <v>6</v>
      </c>
      <c r="BE12" s="3"/>
      <c r="BF12" s="3"/>
      <c r="BG12" s="3" t="n">
        <v>9</v>
      </c>
      <c r="BH12" s="3"/>
      <c r="BI12" s="7" t="n">
        <v>31393</v>
      </c>
      <c r="BJ12" s="3" t="n">
        <v>89000</v>
      </c>
      <c r="BK12" s="3" t="s">
        <v>103</v>
      </c>
      <c r="BL12" s="3" t="n">
        <v>25</v>
      </c>
      <c r="BM12" s="3"/>
    </row>
    <row r="13" customFormat="false" ht="15" hidden="false" customHeight="false" outlineLevel="0" collapsed="false">
      <c r="A13" s="3" t="s">
        <v>174</v>
      </c>
      <c r="B13" s="5" t="s">
        <v>175</v>
      </c>
      <c r="C13" s="4" t="n">
        <v>100243255869</v>
      </c>
      <c r="D13" s="3" t="s">
        <v>124</v>
      </c>
      <c r="E13" s="3" t="s">
        <v>176</v>
      </c>
      <c r="F13" s="3" t="n">
        <v>9300</v>
      </c>
      <c r="G13" s="3" t="n">
        <v>4200</v>
      </c>
      <c r="H13" s="3" t="n">
        <v>1800</v>
      </c>
      <c r="I13" s="4" t="n">
        <v>8220100012400</v>
      </c>
      <c r="J13" s="5" t="s">
        <v>69</v>
      </c>
      <c r="K13" s="6" t="n">
        <v>42804</v>
      </c>
      <c r="L13" s="3" t="s">
        <v>70</v>
      </c>
      <c r="M13" s="3" t="s">
        <v>96</v>
      </c>
      <c r="N13" s="3" t="n">
        <v>1200</v>
      </c>
      <c r="O13" s="3" t="s">
        <v>171</v>
      </c>
      <c r="P13" s="3" t="s">
        <v>98</v>
      </c>
      <c r="Q13" s="3" t="s">
        <v>74</v>
      </c>
      <c r="R13" s="3" t="s">
        <v>142</v>
      </c>
      <c r="S13" s="3" t="s">
        <v>96</v>
      </c>
      <c r="T13" s="3" t="s">
        <v>143</v>
      </c>
      <c r="U13" s="3"/>
      <c r="V13" s="3" t="n">
        <v>150</v>
      </c>
      <c r="W13" s="3" t="n">
        <v>200</v>
      </c>
      <c r="X13" s="6" t="n">
        <v>43900</v>
      </c>
      <c r="Y13" s="6" t="n">
        <v>42804</v>
      </c>
      <c r="Z13" s="3" t="s">
        <v>78</v>
      </c>
      <c r="AA13" s="3" t="s">
        <v>144</v>
      </c>
      <c r="AB13" s="3" t="s">
        <v>134</v>
      </c>
      <c r="AC13" s="3" t="s">
        <v>81</v>
      </c>
      <c r="AD13" s="3" t="n">
        <v>1234567902</v>
      </c>
      <c r="AE13" s="3" t="s">
        <v>177</v>
      </c>
      <c r="AF13" s="3" t="s">
        <v>178</v>
      </c>
      <c r="AG13" s="3" t="s">
        <v>174</v>
      </c>
      <c r="AH13" s="3" t="s">
        <v>174</v>
      </c>
      <c r="AI13" s="3" t="s">
        <v>84</v>
      </c>
      <c r="AJ13" s="3" t="n">
        <v>12</v>
      </c>
      <c r="AK13" s="3" t="n">
        <v>4</v>
      </c>
      <c r="AL13" s="4" t="n">
        <v>123467789023</v>
      </c>
      <c r="AM13" s="3" t="s">
        <v>101</v>
      </c>
      <c r="AN13" s="3" t="s">
        <v>84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 t="s">
        <v>91</v>
      </c>
      <c r="BB13" s="3"/>
      <c r="BC13" s="3" t="n">
        <v>5</v>
      </c>
      <c r="BD13" s="3" t="n">
        <v>6</v>
      </c>
      <c r="BE13" s="3"/>
      <c r="BF13" s="3"/>
      <c r="BG13" s="3" t="n">
        <v>7</v>
      </c>
      <c r="BH13" s="3"/>
      <c r="BI13" s="7" t="n">
        <v>31413</v>
      </c>
      <c r="BJ13" s="3"/>
      <c r="BK13" s="3" t="s">
        <v>103</v>
      </c>
      <c r="BL13" s="3" t="n">
        <v>26</v>
      </c>
      <c r="BM13" s="3"/>
    </row>
    <row r="14" customFormat="false" ht="15" hidden="false" customHeight="false" outlineLevel="0" collapsed="false">
      <c r="A14" s="3" t="s">
        <v>179</v>
      </c>
      <c r="B14" s="5" t="s">
        <v>180</v>
      </c>
      <c r="C14" s="4" t="n">
        <v>100243255870</v>
      </c>
      <c r="D14" s="3" t="s">
        <v>124</v>
      </c>
      <c r="E14" s="3" t="s">
        <v>181</v>
      </c>
      <c r="F14" s="3" t="n">
        <v>5200</v>
      </c>
      <c r="G14" s="3" t="n">
        <v>2800</v>
      </c>
      <c r="H14" s="3" t="n">
        <v>1800</v>
      </c>
      <c r="I14" s="4" t="n">
        <v>8220100012405</v>
      </c>
      <c r="J14" s="5" t="s">
        <v>69</v>
      </c>
      <c r="K14" s="6" t="n">
        <v>41740</v>
      </c>
      <c r="L14" s="3" t="s">
        <v>70</v>
      </c>
      <c r="M14" s="3" t="s">
        <v>108</v>
      </c>
      <c r="N14" s="3" t="n">
        <v>1000</v>
      </c>
      <c r="O14" s="3" t="s">
        <v>182</v>
      </c>
      <c r="P14" s="3" t="s">
        <v>109</v>
      </c>
      <c r="Q14" s="3" t="s">
        <v>74</v>
      </c>
      <c r="R14" s="3" t="s">
        <v>142</v>
      </c>
      <c r="S14" s="3" t="s">
        <v>108</v>
      </c>
      <c r="T14" s="3" t="s">
        <v>143</v>
      </c>
      <c r="U14" s="3"/>
      <c r="V14" s="3" t="n">
        <v>150</v>
      </c>
      <c r="W14" s="3" t="n">
        <v>200</v>
      </c>
      <c r="X14" s="3"/>
      <c r="Y14" s="6" t="n">
        <v>41740</v>
      </c>
      <c r="Z14" s="3" t="s">
        <v>78</v>
      </c>
      <c r="AA14" s="3" t="s">
        <v>154</v>
      </c>
      <c r="AB14" s="3" t="s">
        <v>80</v>
      </c>
      <c r="AC14" s="3" t="s">
        <v>81</v>
      </c>
      <c r="AD14" s="3" t="n">
        <v>1234567903</v>
      </c>
      <c r="AE14" s="3" t="s">
        <v>183</v>
      </c>
      <c r="AF14" s="3" t="s">
        <v>184</v>
      </c>
      <c r="AG14" s="3" t="s">
        <v>179</v>
      </c>
      <c r="AH14" s="3" t="s">
        <v>179</v>
      </c>
      <c r="AI14" s="3" t="s">
        <v>84</v>
      </c>
      <c r="AJ14" s="3" t="n">
        <v>13</v>
      </c>
      <c r="AK14" s="3" t="n">
        <v>1</v>
      </c>
      <c r="AL14" s="4" t="n">
        <v>123468789024</v>
      </c>
      <c r="AM14" s="3" t="s">
        <v>85</v>
      </c>
      <c r="AN14" s="3" t="s">
        <v>84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 t="s">
        <v>91</v>
      </c>
      <c r="BB14" s="3"/>
      <c r="BC14" s="3" t="n">
        <v>5</v>
      </c>
      <c r="BD14" s="3" t="n">
        <v>6</v>
      </c>
      <c r="BE14" s="3"/>
      <c r="BF14" s="3"/>
      <c r="BG14" s="3" t="n">
        <v>5</v>
      </c>
      <c r="BH14" s="3"/>
      <c r="BI14" s="7" t="n">
        <v>32113</v>
      </c>
      <c r="BJ14" s="3" t="n">
        <v>111000</v>
      </c>
      <c r="BK14" s="3" t="s">
        <v>103</v>
      </c>
      <c r="BL14" s="3" t="n">
        <v>27</v>
      </c>
      <c r="BM14" s="3"/>
    </row>
    <row r="15" customFormat="false" ht="15" hidden="false" customHeight="false" outlineLevel="0" collapsed="false">
      <c r="A15" s="3" t="s">
        <v>185</v>
      </c>
      <c r="B15" s="5" t="s">
        <v>186</v>
      </c>
      <c r="C15" s="4" t="n">
        <v>100243255871</v>
      </c>
      <c r="D15" s="3" t="s">
        <v>159</v>
      </c>
      <c r="E15" s="3" t="s">
        <v>187</v>
      </c>
      <c r="F15" s="3" t="n">
        <v>5200</v>
      </c>
      <c r="G15" s="3" t="n">
        <v>2400</v>
      </c>
      <c r="H15" s="3" t="n">
        <v>1800</v>
      </c>
      <c r="I15" s="4" t="n">
        <v>8220100012410</v>
      </c>
      <c r="J15" s="5" t="s">
        <v>69</v>
      </c>
      <c r="K15" s="6" t="n">
        <v>44018</v>
      </c>
      <c r="L15" s="3" t="s">
        <v>70</v>
      </c>
      <c r="M15" s="3" t="s">
        <v>117</v>
      </c>
      <c r="N15" s="3" t="n">
        <v>1000</v>
      </c>
      <c r="O15" s="3" t="s">
        <v>182</v>
      </c>
      <c r="P15" s="3" t="s">
        <v>73</v>
      </c>
      <c r="Q15" s="3" t="s">
        <v>74</v>
      </c>
      <c r="R15" s="3" t="s">
        <v>142</v>
      </c>
      <c r="S15" s="3" t="s">
        <v>117</v>
      </c>
      <c r="T15" s="3" t="s">
        <v>143</v>
      </c>
      <c r="U15" s="3"/>
      <c r="V15" s="3" t="n">
        <v>150</v>
      </c>
      <c r="W15" s="3" t="n">
        <v>200</v>
      </c>
      <c r="X15" s="3"/>
      <c r="Y15" s="6" t="n">
        <v>44018</v>
      </c>
      <c r="Z15" s="3" t="s">
        <v>78</v>
      </c>
      <c r="AA15" s="3" t="s">
        <v>79</v>
      </c>
      <c r="AB15" s="3" t="s">
        <v>80</v>
      </c>
      <c r="AC15" s="3" t="s">
        <v>81</v>
      </c>
      <c r="AD15" s="3" t="n">
        <v>1234567904</v>
      </c>
      <c r="AE15" s="3" t="s">
        <v>188</v>
      </c>
      <c r="AF15" s="3" t="s">
        <v>189</v>
      </c>
      <c r="AG15" s="3" t="s">
        <v>185</v>
      </c>
      <c r="AH15" s="3" t="s">
        <v>185</v>
      </c>
      <c r="AI15" s="3" t="s">
        <v>84</v>
      </c>
      <c r="AJ15" s="3" t="n">
        <v>14</v>
      </c>
      <c r="AK15" s="3" t="n">
        <v>2</v>
      </c>
      <c r="AL15" s="4" t="n">
        <v>123469789025</v>
      </c>
      <c r="AM15" s="3" t="s">
        <v>101</v>
      </c>
      <c r="AN15" s="3" t="s">
        <v>84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 t="s">
        <v>91</v>
      </c>
      <c r="BB15" s="3"/>
      <c r="BC15" s="3" t="n">
        <v>5</v>
      </c>
      <c r="BD15" s="3" t="n">
        <v>6</v>
      </c>
      <c r="BE15" s="3"/>
      <c r="BF15" s="3"/>
      <c r="BG15" s="3" t="n">
        <v>2</v>
      </c>
      <c r="BH15" s="3"/>
      <c r="BI15" s="7" t="n">
        <v>32450</v>
      </c>
      <c r="BJ15" s="3" t="n">
        <v>58000</v>
      </c>
      <c r="BK15" s="3" t="s">
        <v>103</v>
      </c>
      <c r="BL15" s="3" t="n">
        <v>28</v>
      </c>
      <c r="BM15" s="3"/>
    </row>
    <row r="16" customFormat="false" ht="15" hidden="false" customHeight="false" outlineLevel="0" collapsed="false">
      <c r="A16" s="3" t="s">
        <v>190</v>
      </c>
      <c r="B16" s="5" t="s">
        <v>191</v>
      </c>
      <c r="C16" s="4" t="n">
        <v>100243255872</v>
      </c>
      <c r="D16" s="3" t="s">
        <v>124</v>
      </c>
      <c r="E16" s="3" t="s">
        <v>192</v>
      </c>
      <c r="F16" s="3" t="n">
        <v>9300</v>
      </c>
      <c r="G16" s="3" t="n">
        <v>4600</v>
      </c>
      <c r="H16" s="3" t="n">
        <v>1800</v>
      </c>
      <c r="I16" s="4" t="n">
        <v>8220100012415</v>
      </c>
      <c r="J16" s="5" t="s">
        <v>69</v>
      </c>
      <c r="K16" s="6" t="n">
        <v>42050</v>
      </c>
      <c r="L16" s="3" t="s">
        <v>70</v>
      </c>
      <c r="M16" s="3" t="s">
        <v>126</v>
      </c>
      <c r="N16" s="3" t="n">
        <v>1200</v>
      </c>
      <c r="O16" s="3" t="s">
        <v>171</v>
      </c>
      <c r="P16" s="3" t="s">
        <v>98</v>
      </c>
      <c r="Q16" s="3" t="s">
        <v>74</v>
      </c>
      <c r="R16" s="3" t="s">
        <v>142</v>
      </c>
      <c r="S16" s="3" t="s">
        <v>126</v>
      </c>
      <c r="T16" s="3" t="s">
        <v>143</v>
      </c>
      <c r="U16" s="3"/>
      <c r="V16" s="3" t="n">
        <v>150</v>
      </c>
      <c r="W16" s="3" t="n">
        <v>200</v>
      </c>
      <c r="X16" s="3"/>
      <c r="Y16" s="6" t="n">
        <v>42050</v>
      </c>
      <c r="Z16" s="3" t="s">
        <v>78</v>
      </c>
      <c r="AA16" s="3" t="s">
        <v>79</v>
      </c>
      <c r="AB16" s="3" t="s">
        <v>80</v>
      </c>
      <c r="AC16" s="3" t="s">
        <v>81</v>
      </c>
      <c r="AD16" s="3" t="n">
        <v>1234567905</v>
      </c>
      <c r="AE16" s="3" t="s">
        <v>193</v>
      </c>
      <c r="AF16" s="3" t="s">
        <v>194</v>
      </c>
      <c r="AG16" s="3" t="s">
        <v>190</v>
      </c>
      <c r="AH16" s="3" t="s">
        <v>190</v>
      </c>
      <c r="AI16" s="3" t="s">
        <v>84</v>
      </c>
      <c r="AJ16" s="3" t="n">
        <v>15</v>
      </c>
      <c r="AK16" s="3" t="n">
        <v>3</v>
      </c>
      <c r="AL16" s="4" t="n">
        <v>123470789026</v>
      </c>
      <c r="AM16" s="3" t="s">
        <v>85</v>
      </c>
      <c r="AN16" s="3" t="s">
        <v>84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 t="s">
        <v>91</v>
      </c>
      <c r="BB16" s="3"/>
      <c r="BC16" s="3" t="n">
        <v>5</v>
      </c>
      <c r="BD16" s="3" t="n">
        <v>6</v>
      </c>
      <c r="BE16" s="3"/>
      <c r="BF16" s="3"/>
      <c r="BG16" s="3" t="n">
        <v>4</v>
      </c>
      <c r="BH16" s="3"/>
      <c r="BI16" s="7" t="n">
        <v>32776</v>
      </c>
      <c r="BJ16" s="3" t="n">
        <v>0</v>
      </c>
      <c r="BK16" s="3" t="s">
        <v>103</v>
      </c>
      <c r="BL16" s="3" t="n">
        <v>29</v>
      </c>
      <c r="BM16" s="3"/>
    </row>
    <row r="17" customFormat="false" ht="15" hidden="false" customHeight="false" outlineLevel="0" collapsed="false">
      <c r="A17" s="3" t="s">
        <v>195</v>
      </c>
      <c r="B17" s="5" t="s">
        <v>196</v>
      </c>
      <c r="C17" s="4" t="n">
        <v>100243255873</v>
      </c>
      <c r="D17" s="3" t="s">
        <v>197</v>
      </c>
      <c r="E17" s="3" t="s">
        <v>198</v>
      </c>
      <c r="F17" s="3" t="n">
        <v>9300</v>
      </c>
      <c r="G17" s="3" t="n">
        <v>4600</v>
      </c>
      <c r="H17" s="3" t="n">
        <v>1800</v>
      </c>
      <c r="I17" s="4" t="n">
        <v>8220100012420</v>
      </c>
      <c r="J17" s="5" t="s">
        <v>69</v>
      </c>
      <c r="K17" s="6" t="n">
        <v>41559</v>
      </c>
      <c r="L17" s="3" t="s">
        <v>70</v>
      </c>
      <c r="M17" s="3" t="s">
        <v>71</v>
      </c>
      <c r="N17" s="3" t="n">
        <v>1000</v>
      </c>
      <c r="O17" s="3" t="s">
        <v>171</v>
      </c>
      <c r="P17" s="3" t="s">
        <v>73</v>
      </c>
      <c r="Q17" s="3" t="s">
        <v>199</v>
      </c>
      <c r="R17" s="3" t="s">
        <v>142</v>
      </c>
      <c r="S17" s="3" t="s">
        <v>71</v>
      </c>
      <c r="T17" s="3" t="s">
        <v>143</v>
      </c>
      <c r="U17" s="3"/>
      <c r="V17" s="3" t="n">
        <v>150</v>
      </c>
      <c r="W17" s="3" t="n">
        <v>200</v>
      </c>
      <c r="X17" s="3"/>
      <c r="Y17" s="6" t="n">
        <v>41559</v>
      </c>
      <c r="Z17" s="3" t="s">
        <v>78</v>
      </c>
      <c r="AA17" s="3" t="s">
        <v>133</v>
      </c>
      <c r="AB17" s="3" t="s">
        <v>80</v>
      </c>
      <c r="AC17" s="3" t="s">
        <v>81</v>
      </c>
      <c r="AD17" s="3" t="n">
        <v>1234567906</v>
      </c>
      <c r="AE17" s="3" t="s">
        <v>200</v>
      </c>
      <c r="AF17" s="3" t="s">
        <v>201</v>
      </c>
      <c r="AG17" s="3" t="s">
        <v>195</v>
      </c>
      <c r="AH17" s="3" t="s">
        <v>195</v>
      </c>
      <c r="AI17" s="3" t="s">
        <v>84</v>
      </c>
      <c r="AJ17" s="3" t="n">
        <v>16</v>
      </c>
      <c r="AK17" s="3" t="n">
        <v>4</v>
      </c>
      <c r="AL17" s="4" t="n">
        <v>123471789027</v>
      </c>
      <c r="AM17" s="3" t="s">
        <v>101</v>
      </c>
      <c r="AN17" s="3" t="s">
        <v>84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 t="s">
        <v>91</v>
      </c>
      <c r="BB17" s="3"/>
      <c r="BC17" s="3" t="n">
        <v>5</v>
      </c>
      <c r="BD17" s="3" t="n">
        <v>6</v>
      </c>
      <c r="BE17" s="3"/>
      <c r="BF17" s="3"/>
      <c r="BG17" s="3" t="n">
        <v>6</v>
      </c>
      <c r="BH17" s="3"/>
      <c r="BI17" s="7" t="n">
        <v>33111</v>
      </c>
      <c r="BJ17" s="3" t="n">
        <v>0</v>
      </c>
      <c r="BK17" s="3" t="s">
        <v>103</v>
      </c>
      <c r="BL17" s="3" t="n">
        <v>30</v>
      </c>
      <c r="BM17" s="3"/>
    </row>
    <row r="18" customFormat="false" ht="15" hidden="false" customHeight="false" outlineLevel="0" collapsed="false">
      <c r="A18" s="3" t="s">
        <v>202</v>
      </c>
      <c r="B18" s="5" t="s">
        <v>203</v>
      </c>
      <c r="C18" s="4" t="n">
        <v>100243255874</v>
      </c>
      <c r="D18" s="3" t="s">
        <v>152</v>
      </c>
      <c r="E18" s="3" t="s">
        <v>204</v>
      </c>
      <c r="F18" s="3" t="n">
        <v>9300</v>
      </c>
      <c r="G18" s="3" t="n">
        <v>4200</v>
      </c>
      <c r="H18" s="3" t="n">
        <v>1800</v>
      </c>
      <c r="I18" s="4" t="n">
        <v>8220100012425</v>
      </c>
      <c r="J18" s="5" t="s">
        <v>69</v>
      </c>
      <c r="K18" s="6" t="n">
        <v>43018</v>
      </c>
      <c r="L18" s="3" t="s">
        <v>70</v>
      </c>
      <c r="M18" s="3" t="s">
        <v>96</v>
      </c>
      <c r="N18" s="3" t="n">
        <v>1200</v>
      </c>
      <c r="O18" s="3" t="s">
        <v>182</v>
      </c>
      <c r="P18" s="3" t="s">
        <v>98</v>
      </c>
      <c r="Q18" s="3" t="s">
        <v>199</v>
      </c>
      <c r="R18" s="3" t="s">
        <v>142</v>
      </c>
      <c r="S18" s="3" t="s">
        <v>96</v>
      </c>
      <c r="T18" s="3" t="s">
        <v>143</v>
      </c>
      <c r="U18" s="3"/>
      <c r="V18" s="3" t="n">
        <v>150</v>
      </c>
      <c r="W18" s="3" t="n">
        <v>200</v>
      </c>
      <c r="X18" s="3"/>
      <c r="Y18" s="6" t="n">
        <v>43018</v>
      </c>
      <c r="Z18" s="3" t="s">
        <v>78</v>
      </c>
      <c r="AA18" s="3" t="s">
        <v>144</v>
      </c>
      <c r="AB18" s="3" t="s">
        <v>80</v>
      </c>
      <c r="AC18" s="3" t="s">
        <v>81</v>
      </c>
      <c r="AD18" s="3" t="n">
        <v>1234567907</v>
      </c>
      <c r="AE18" s="3" t="s">
        <v>205</v>
      </c>
      <c r="AF18" s="3" t="s">
        <v>206</v>
      </c>
      <c r="AG18" s="3" t="s">
        <v>202</v>
      </c>
      <c r="AH18" s="3" t="s">
        <v>202</v>
      </c>
      <c r="AI18" s="3" t="s">
        <v>84</v>
      </c>
      <c r="AJ18" s="3" t="n">
        <v>17</v>
      </c>
      <c r="AK18" s="3" t="n">
        <v>1</v>
      </c>
      <c r="AL18" s="4" t="n">
        <v>123472789028</v>
      </c>
      <c r="AM18" s="3" t="s">
        <v>85</v>
      </c>
      <c r="AN18" s="3" t="s">
        <v>84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 t="s">
        <v>91</v>
      </c>
      <c r="BB18" s="3"/>
      <c r="BC18" s="3" t="n">
        <v>5</v>
      </c>
      <c r="BD18" s="3" t="n">
        <v>6</v>
      </c>
      <c r="BE18" s="3"/>
      <c r="BF18" s="3"/>
      <c r="BG18" s="3" t="n">
        <v>5</v>
      </c>
      <c r="BH18" s="3"/>
      <c r="BI18" s="7" t="n">
        <v>33277</v>
      </c>
      <c r="BJ18" s="3" t="n">
        <v>125000</v>
      </c>
      <c r="BK18" s="3" t="s">
        <v>103</v>
      </c>
      <c r="BL18" s="3" t="n">
        <v>31</v>
      </c>
      <c r="BM18" s="3"/>
    </row>
    <row r="19" customFormat="false" ht="15" hidden="false" customHeight="false" outlineLevel="0" collapsed="false">
      <c r="A19" s="3" t="s">
        <v>207</v>
      </c>
      <c r="B19" s="5" t="s">
        <v>208</v>
      </c>
      <c r="C19" s="4" t="n">
        <v>100243255875</v>
      </c>
      <c r="D19" s="3" t="s">
        <v>197</v>
      </c>
      <c r="E19" s="3" t="s">
        <v>209</v>
      </c>
      <c r="F19" s="3" t="n">
        <v>5200</v>
      </c>
      <c r="G19" s="3" t="n">
        <v>2800</v>
      </c>
      <c r="H19" s="3" t="n">
        <v>1800</v>
      </c>
      <c r="I19" s="4" t="n">
        <v>8220100012430</v>
      </c>
      <c r="J19" s="5" t="s">
        <v>69</v>
      </c>
      <c r="K19" s="6" t="n">
        <v>41284</v>
      </c>
      <c r="L19" s="3" t="s">
        <v>70</v>
      </c>
      <c r="M19" s="3" t="s">
        <v>108</v>
      </c>
      <c r="N19" s="3" t="n">
        <v>1000</v>
      </c>
      <c r="O19" s="3" t="s">
        <v>182</v>
      </c>
      <c r="P19" s="3" t="s">
        <v>109</v>
      </c>
      <c r="Q19" s="3" t="s">
        <v>199</v>
      </c>
      <c r="R19" s="3" t="s">
        <v>142</v>
      </c>
      <c r="S19" s="3" t="s">
        <v>108</v>
      </c>
      <c r="T19" s="3" t="s">
        <v>143</v>
      </c>
      <c r="U19" s="3"/>
      <c r="V19" s="3" t="n">
        <v>150</v>
      </c>
      <c r="W19" s="3" t="n">
        <v>200</v>
      </c>
      <c r="X19" s="3"/>
      <c r="Y19" s="6" t="n">
        <v>41284</v>
      </c>
      <c r="Z19" s="3" t="s">
        <v>78</v>
      </c>
      <c r="AA19" s="3" t="s">
        <v>154</v>
      </c>
      <c r="AB19" s="3" t="s">
        <v>80</v>
      </c>
      <c r="AC19" s="3" t="s">
        <v>81</v>
      </c>
      <c r="AD19" s="3" t="n">
        <v>1234567908</v>
      </c>
      <c r="AE19" s="3" t="s">
        <v>210</v>
      </c>
      <c r="AF19" s="3" t="s">
        <v>211</v>
      </c>
      <c r="AG19" s="3" t="s">
        <v>207</v>
      </c>
      <c r="AH19" s="3" t="s">
        <v>207</v>
      </c>
      <c r="AI19" s="3" t="s">
        <v>84</v>
      </c>
      <c r="AJ19" s="3" t="n">
        <v>18</v>
      </c>
      <c r="AK19" s="3" t="n">
        <v>2</v>
      </c>
      <c r="AL19" s="4" t="n">
        <v>123473789029</v>
      </c>
      <c r="AM19" s="3" t="s">
        <v>101</v>
      </c>
      <c r="AN19" s="3" t="s">
        <v>84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 t="s">
        <v>91</v>
      </c>
      <c r="BB19" s="3"/>
      <c r="BC19" s="3" t="n">
        <v>5</v>
      </c>
      <c r="BD19" s="3" t="n">
        <v>6</v>
      </c>
      <c r="BE19" s="3"/>
      <c r="BF19" s="3"/>
      <c r="BG19" s="3" t="n">
        <v>8</v>
      </c>
      <c r="BH19" s="3"/>
      <c r="BI19" s="7" t="n">
        <v>33761</v>
      </c>
      <c r="BJ19" s="3" t="n">
        <v>0</v>
      </c>
      <c r="BK19" s="3" t="s">
        <v>103</v>
      </c>
      <c r="BL19" s="3" t="n">
        <v>32</v>
      </c>
      <c r="BM19" s="3"/>
    </row>
    <row r="20" customFormat="false" ht="15" hidden="false" customHeight="false" outlineLevel="0" collapsed="false">
      <c r="A20" s="3" t="s">
        <v>212</v>
      </c>
      <c r="B20" s="5" t="s">
        <v>213</v>
      </c>
      <c r="C20" s="4" t="n">
        <v>100243255876</v>
      </c>
      <c r="D20" s="3" t="s">
        <v>124</v>
      </c>
      <c r="E20" s="3" t="s">
        <v>214</v>
      </c>
      <c r="F20" s="3" t="n">
        <v>5200</v>
      </c>
      <c r="G20" s="3" t="n">
        <v>2400</v>
      </c>
      <c r="H20" s="3" t="n">
        <v>1800</v>
      </c>
      <c r="I20" s="4" t="n">
        <v>8220100012435</v>
      </c>
      <c r="J20" s="5" t="s">
        <v>69</v>
      </c>
      <c r="K20" s="6" t="n">
        <v>44382</v>
      </c>
      <c r="L20" s="3" t="s">
        <v>70</v>
      </c>
      <c r="M20" s="3" t="s">
        <v>117</v>
      </c>
      <c r="N20" s="3" t="n">
        <v>0</v>
      </c>
      <c r="O20" s="3" t="s">
        <v>182</v>
      </c>
      <c r="P20" s="3" t="s">
        <v>73</v>
      </c>
      <c r="Q20" s="3" t="s">
        <v>199</v>
      </c>
      <c r="R20" s="3" t="s">
        <v>142</v>
      </c>
      <c r="S20" s="3" t="s">
        <v>117</v>
      </c>
      <c r="T20" s="3" t="s">
        <v>143</v>
      </c>
      <c r="U20" s="3"/>
      <c r="V20" s="3" t="n">
        <v>150</v>
      </c>
      <c r="W20" s="3" t="n">
        <v>200</v>
      </c>
      <c r="X20" s="3"/>
      <c r="Y20" s="6" t="n">
        <v>44382</v>
      </c>
      <c r="Z20" s="3" t="s">
        <v>78</v>
      </c>
      <c r="AA20" s="3" t="s">
        <v>79</v>
      </c>
      <c r="AB20" s="3" t="s">
        <v>80</v>
      </c>
      <c r="AC20" s="3" t="s">
        <v>81</v>
      </c>
      <c r="AD20" s="3" t="n">
        <v>1234567909</v>
      </c>
      <c r="AE20" s="3" t="s">
        <v>215</v>
      </c>
      <c r="AF20" s="3" t="s">
        <v>216</v>
      </c>
      <c r="AG20" s="3" t="s">
        <v>212</v>
      </c>
      <c r="AH20" s="3" t="s">
        <v>212</v>
      </c>
      <c r="AI20" s="3" t="s">
        <v>84</v>
      </c>
      <c r="AJ20" s="3" t="n">
        <v>19</v>
      </c>
      <c r="AK20" s="3" t="n">
        <v>3</v>
      </c>
      <c r="AL20" s="4" t="n">
        <v>123474789030</v>
      </c>
      <c r="AM20" s="3" t="s">
        <v>85</v>
      </c>
      <c r="AN20" s="3" t="s">
        <v>84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 t="s">
        <v>91</v>
      </c>
      <c r="BB20" s="3"/>
      <c r="BC20" s="3" t="n">
        <v>5</v>
      </c>
      <c r="BD20" s="3" t="n">
        <v>6</v>
      </c>
      <c r="BE20" s="3"/>
      <c r="BF20" s="3"/>
      <c r="BG20" s="3" t="n">
        <v>9</v>
      </c>
      <c r="BH20" s="3"/>
      <c r="BI20" s="7" t="n">
        <v>30996</v>
      </c>
      <c r="BJ20" s="3" t="n">
        <v>0</v>
      </c>
      <c r="BK20" s="3" t="s">
        <v>103</v>
      </c>
      <c r="BL20" s="3" t="n">
        <v>33</v>
      </c>
      <c r="BM20" s="3"/>
    </row>
    <row r="21" customFormat="false" ht="15" hidden="false" customHeight="false" outlineLevel="0" collapsed="false">
      <c r="A21" s="3" t="s">
        <v>217</v>
      </c>
      <c r="B21" s="5" t="s">
        <v>218</v>
      </c>
      <c r="C21" s="4" t="n">
        <v>100243255877</v>
      </c>
      <c r="D21" s="3" t="s">
        <v>124</v>
      </c>
      <c r="E21" s="3" t="s">
        <v>219</v>
      </c>
      <c r="F21" s="3" t="n">
        <v>15600</v>
      </c>
      <c r="G21" s="3" t="n">
        <v>6000</v>
      </c>
      <c r="H21" s="3" t="n">
        <v>1800</v>
      </c>
      <c r="I21" s="4" t="n">
        <v>8220100012440</v>
      </c>
      <c r="J21" s="5" t="s">
        <v>69</v>
      </c>
      <c r="K21" s="6" t="n">
        <v>42050</v>
      </c>
      <c r="L21" s="3" t="s">
        <v>70</v>
      </c>
      <c r="M21" s="3" t="s">
        <v>126</v>
      </c>
      <c r="N21" s="3" t="n">
        <v>0</v>
      </c>
      <c r="O21" s="3" t="s">
        <v>118</v>
      </c>
      <c r="P21" s="3" t="s">
        <v>98</v>
      </c>
      <c r="Q21" s="3" t="s">
        <v>199</v>
      </c>
      <c r="R21" s="3" t="s">
        <v>142</v>
      </c>
      <c r="S21" s="3" t="s">
        <v>126</v>
      </c>
      <c r="T21" s="3" t="s">
        <v>143</v>
      </c>
      <c r="U21" s="3"/>
      <c r="V21" s="3" t="n">
        <v>150</v>
      </c>
      <c r="W21" s="3" t="n">
        <v>200</v>
      </c>
      <c r="X21" s="3"/>
      <c r="Y21" s="6" t="n">
        <v>42050</v>
      </c>
      <c r="Z21" s="3" t="s">
        <v>78</v>
      </c>
      <c r="AA21" s="3" t="s">
        <v>79</v>
      </c>
      <c r="AB21" s="3" t="s">
        <v>80</v>
      </c>
      <c r="AC21" s="3" t="s">
        <v>81</v>
      </c>
      <c r="AD21" s="3" t="n">
        <v>1234567910</v>
      </c>
      <c r="AE21" s="3" t="s">
        <v>220</v>
      </c>
      <c r="AF21" s="3" t="s">
        <v>221</v>
      </c>
      <c r="AG21" s="3" t="s">
        <v>217</v>
      </c>
      <c r="AH21" s="3" t="s">
        <v>217</v>
      </c>
      <c r="AI21" s="3" t="s">
        <v>84</v>
      </c>
      <c r="AJ21" s="3" t="n">
        <v>20</v>
      </c>
      <c r="AK21" s="3" t="n">
        <v>4</v>
      </c>
      <c r="AL21" s="4" t="n">
        <v>123475789031</v>
      </c>
      <c r="AM21" s="3" t="s">
        <v>101</v>
      </c>
      <c r="AN21" s="3" t="s">
        <v>84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 t="s">
        <v>91</v>
      </c>
      <c r="BB21" s="3"/>
      <c r="BC21" s="3" t="n">
        <v>5</v>
      </c>
      <c r="BD21" s="3" t="n">
        <v>6</v>
      </c>
      <c r="BE21" s="3"/>
      <c r="BF21" s="3"/>
      <c r="BG21" s="3" t="n">
        <v>4</v>
      </c>
      <c r="BH21" s="3"/>
      <c r="BI21" s="7" t="n">
        <v>31393</v>
      </c>
      <c r="BJ21" s="3" t="n">
        <v>0</v>
      </c>
      <c r="BK21" s="3" t="s">
        <v>103</v>
      </c>
      <c r="BL21" s="3" t="n">
        <v>34</v>
      </c>
      <c r="BM21" s="3"/>
    </row>
    <row r="22" customFormat="false" ht="15" hidden="false" customHeight="false" outlineLevel="0" collapsed="false">
      <c r="A22" s="3" t="s">
        <v>222</v>
      </c>
      <c r="B22" s="5" t="s">
        <v>223</v>
      </c>
      <c r="C22" s="4" t="n">
        <v>100243255878</v>
      </c>
      <c r="D22" s="3" t="s">
        <v>224</v>
      </c>
      <c r="E22" s="3" t="s">
        <v>225</v>
      </c>
      <c r="F22" s="3" t="n">
        <v>15600</v>
      </c>
      <c r="G22" s="3" t="n">
        <v>6000</v>
      </c>
      <c r="H22" s="3" t="n">
        <v>1800</v>
      </c>
      <c r="I22" s="4" t="n">
        <v>8220100012445</v>
      </c>
      <c r="J22" s="5" t="s">
        <v>69</v>
      </c>
      <c r="K22" s="6" t="n">
        <v>41559</v>
      </c>
      <c r="L22" s="3" t="s">
        <v>70</v>
      </c>
      <c r="M22" s="3" t="s">
        <v>71</v>
      </c>
      <c r="N22" s="3" t="n">
        <v>0</v>
      </c>
      <c r="O22" s="3" t="s">
        <v>118</v>
      </c>
      <c r="P22" s="3" t="s">
        <v>73</v>
      </c>
      <c r="Q22" s="3" t="s">
        <v>199</v>
      </c>
      <c r="R22" s="3" t="s">
        <v>142</v>
      </c>
      <c r="S22" s="3" t="s">
        <v>71</v>
      </c>
      <c r="T22" s="3" t="s">
        <v>143</v>
      </c>
      <c r="U22" s="3"/>
      <c r="V22" s="3" t="n">
        <v>150</v>
      </c>
      <c r="W22" s="3" t="n">
        <v>200</v>
      </c>
      <c r="X22" s="3"/>
      <c r="Y22" s="6" t="n">
        <v>41559</v>
      </c>
      <c r="Z22" s="3" t="s">
        <v>78</v>
      </c>
      <c r="AA22" s="3" t="s">
        <v>79</v>
      </c>
      <c r="AB22" s="3" t="s">
        <v>80</v>
      </c>
      <c r="AC22" s="3" t="s">
        <v>81</v>
      </c>
      <c r="AD22" s="3" t="n">
        <v>1234567911</v>
      </c>
      <c r="AE22" s="3" t="s">
        <v>226</v>
      </c>
      <c r="AF22" s="3" t="s">
        <v>227</v>
      </c>
      <c r="AG22" s="3" t="s">
        <v>222</v>
      </c>
      <c r="AH22" s="3" t="s">
        <v>222</v>
      </c>
      <c r="AI22" s="3" t="s">
        <v>84</v>
      </c>
      <c r="AJ22" s="3" t="n">
        <v>21</v>
      </c>
      <c r="AK22" s="3" t="n">
        <v>1</v>
      </c>
      <c r="AL22" s="4" t="n">
        <v>123476789032</v>
      </c>
      <c r="AM22" s="3" t="s">
        <v>85</v>
      </c>
      <c r="AN22" s="3" t="s">
        <v>84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 t="s">
        <v>91</v>
      </c>
      <c r="BB22" s="3"/>
      <c r="BC22" s="3" t="n">
        <v>5</v>
      </c>
      <c r="BD22" s="3" t="n">
        <v>6</v>
      </c>
      <c r="BE22" s="3"/>
      <c r="BF22" s="3"/>
      <c r="BG22" s="3" t="n">
        <v>2</v>
      </c>
      <c r="BH22" s="3"/>
      <c r="BI22" s="7" t="n">
        <v>31413</v>
      </c>
      <c r="BJ22" s="3" t="n">
        <v>90000</v>
      </c>
      <c r="BK22" s="3" t="s">
        <v>103</v>
      </c>
      <c r="BL22" s="3" t="n">
        <v>35</v>
      </c>
      <c r="BM22" s="3"/>
    </row>
    <row r="23" customFormat="false" ht="15" hidden="false" customHeight="false" outlineLevel="0" collapsed="false">
      <c r="A23" s="3" t="s">
        <v>228</v>
      </c>
      <c r="B23" s="5" t="s">
        <v>229</v>
      </c>
      <c r="C23" s="4" t="n">
        <v>100243255879</v>
      </c>
      <c r="D23" s="3" t="s">
        <v>124</v>
      </c>
      <c r="E23" s="3" t="s">
        <v>230</v>
      </c>
      <c r="F23" s="3" t="n">
        <v>5200</v>
      </c>
      <c r="G23" s="3" t="n">
        <v>2800</v>
      </c>
      <c r="H23" s="3" t="n">
        <v>1800</v>
      </c>
      <c r="I23" s="4" t="n">
        <v>8220100012450</v>
      </c>
      <c r="J23" s="5" t="s">
        <v>69</v>
      </c>
      <c r="K23" s="6" t="n">
        <v>43018</v>
      </c>
      <c r="L23" s="3" t="s">
        <v>70</v>
      </c>
      <c r="M23" s="3" t="s">
        <v>96</v>
      </c>
      <c r="N23" s="3" t="n">
        <v>0</v>
      </c>
      <c r="O23" s="3" t="s">
        <v>182</v>
      </c>
      <c r="P23" s="3" t="s">
        <v>98</v>
      </c>
      <c r="Q23" s="3" t="s">
        <v>199</v>
      </c>
      <c r="R23" s="3" t="s">
        <v>142</v>
      </c>
      <c r="S23" s="3" t="s">
        <v>96</v>
      </c>
      <c r="T23" s="3" t="s">
        <v>143</v>
      </c>
      <c r="U23" s="3"/>
      <c r="V23" s="3" t="n">
        <v>150</v>
      </c>
      <c r="W23" s="3" t="n">
        <v>200</v>
      </c>
      <c r="X23" s="3"/>
      <c r="Y23" s="6" t="n">
        <v>43018</v>
      </c>
      <c r="Z23" s="3" t="s">
        <v>78</v>
      </c>
      <c r="AA23" s="3" t="s">
        <v>79</v>
      </c>
      <c r="AB23" s="3" t="s">
        <v>80</v>
      </c>
      <c r="AC23" s="3" t="s">
        <v>231</v>
      </c>
      <c r="AD23" s="3" t="n">
        <v>1234567912</v>
      </c>
      <c r="AE23" s="3" t="s">
        <v>232</v>
      </c>
      <c r="AF23" s="3" t="s">
        <v>233</v>
      </c>
      <c r="AG23" s="3" t="s">
        <v>228</v>
      </c>
      <c r="AH23" s="3" t="s">
        <v>228</v>
      </c>
      <c r="AI23" s="3" t="s">
        <v>84</v>
      </c>
      <c r="AJ23" s="3" t="n">
        <v>22</v>
      </c>
      <c r="AK23" s="3" t="n">
        <v>2</v>
      </c>
      <c r="AL23" s="4" t="n">
        <v>123477789033</v>
      </c>
      <c r="AM23" s="3" t="s">
        <v>101</v>
      </c>
      <c r="AN23" s="3" t="s">
        <v>84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 t="s">
        <v>91</v>
      </c>
      <c r="BB23" s="3"/>
      <c r="BC23" s="3" t="n">
        <v>5</v>
      </c>
      <c r="BD23" s="3" t="n">
        <v>6</v>
      </c>
      <c r="BE23" s="3"/>
      <c r="BF23" s="3"/>
      <c r="BG23" s="3" t="n">
        <v>5</v>
      </c>
      <c r="BH23" s="3"/>
      <c r="BI23" s="7" t="n">
        <v>32113</v>
      </c>
      <c r="BJ23" s="3" t="n">
        <v>175000</v>
      </c>
      <c r="BK23" s="3" t="s">
        <v>103</v>
      </c>
      <c r="BL23" s="3" t="n">
        <v>36</v>
      </c>
      <c r="BM23" s="3"/>
    </row>
    <row r="24" customFormat="false" ht="15" hidden="false" customHeight="false" outlineLevel="0" collapsed="false">
      <c r="A24" s="3" t="s">
        <v>234</v>
      </c>
      <c r="B24" s="5" t="s">
        <v>235</v>
      </c>
      <c r="C24" s="4" t="n">
        <v>100243255880</v>
      </c>
      <c r="D24" s="3" t="s">
        <v>236</v>
      </c>
      <c r="E24" s="3" t="s">
        <v>237</v>
      </c>
      <c r="F24" s="3" t="n">
        <v>15600</v>
      </c>
      <c r="G24" s="3" t="n">
        <v>6000</v>
      </c>
      <c r="H24" s="3" t="n">
        <v>1800</v>
      </c>
      <c r="I24" s="4" t="n">
        <v>8220100012455</v>
      </c>
      <c r="J24" s="5" t="s">
        <v>69</v>
      </c>
      <c r="K24" s="6" t="n">
        <v>41284</v>
      </c>
      <c r="L24" s="3" t="s">
        <v>70</v>
      </c>
      <c r="M24" s="3" t="s">
        <v>108</v>
      </c>
      <c r="N24" s="3" t="n">
        <v>0</v>
      </c>
      <c r="O24" s="3" t="s">
        <v>118</v>
      </c>
      <c r="P24" s="3" t="s">
        <v>109</v>
      </c>
      <c r="Q24" s="3" t="s">
        <v>199</v>
      </c>
      <c r="R24" s="3" t="s">
        <v>142</v>
      </c>
      <c r="S24" s="3" t="s">
        <v>108</v>
      </c>
      <c r="T24" s="3" t="s">
        <v>143</v>
      </c>
      <c r="U24" s="3"/>
      <c r="V24" s="3" t="n">
        <v>150</v>
      </c>
      <c r="W24" s="3" t="n">
        <v>200</v>
      </c>
      <c r="X24" s="3"/>
      <c r="Y24" s="6" t="n">
        <v>41284</v>
      </c>
      <c r="Z24" s="3" t="s">
        <v>78</v>
      </c>
      <c r="AA24" s="3" t="s">
        <v>79</v>
      </c>
      <c r="AB24" s="3" t="s">
        <v>80</v>
      </c>
      <c r="AC24" s="3" t="s">
        <v>231</v>
      </c>
      <c r="AD24" s="3" t="n">
        <v>1234567913</v>
      </c>
      <c r="AE24" s="3" t="s">
        <v>238</v>
      </c>
      <c r="AF24" s="3" t="s">
        <v>239</v>
      </c>
      <c r="AG24" s="3" t="s">
        <v>234</v>
      </c>
      <c r="AH24" s="3" t="s">
        <v>234</v>
      </c>
      <c r="AI24" s="3" t="s">
        <v>84</v>
      </c>
      <c r="AJ24" s="3" t="n">
        <v>23</v>
      </c>
      <c r="AK24" s="3" t="n">
        <v>3</v>
      </c>
      <c r="AL24" s="4" t="n">
        <v>123478789034</v>
      </c>
      <c r="AM24" s="3" t="s">
        <v>85</v>
      </c>
      <c r="AN24" s="3" t="s">
        <v>84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 t="s">
        <v>91</v>
      </c>
      <c r="BB24" s="3"/>
      <c r="BC24" s="3" t="n">
        <v>5</v>
      </c>
      <c r="BD24" s="3" t="n">
        <v>6</v>
      </c>
      <c r="BE24" s="3"/>
      <c r="BF24" s="3"/>
      <c r="BG24" s="3" t="n">
        <v>1</v>
      </c>
      <c r="BH24" s="3"/>
      <c r="BI24" s="7" t="n">
        <v>32450</v>
      </c>
      <c r="BJ24" s="3" t="n">
        <v>0</v>
      </c>
      <c r="BK24" s="3" t="s">
        <v>103</v>
      </c>
      <c r="BL24" s="3" t="n">
        <v>37</v>
      </c>
      <c r="BM24" s="3"/>
    </row>
    <row r="25" customFormat="false" ht="15" hidden="false" customHeight="false" outlineLevel="0" collapsed="false">
      <c r="A25" s="3" t="s">
        <v>240</v>
      </c>
      <c r="B25" s="5" t="s">
        <v>241</v>
      </c>
      <c r="C25" s="4" t="n">
        <v>100243255881</v>
      </c>
      <c r="D25" s="3" t="s">
        <v>67</v>
      </c>
      <c r="E25" s="3" t="s">
        <v>242</v>
      </c>
      <c r="F25" s="3" t="n">
        <v>9300</v>
      </c>
      <c r="G25" s="3" t="n">
        <v>4200</v>
      </c>
      <c r="H25" s="3" t="n">
        <v>1800</v>
      </c>
      <c r="I25" s="4" t="n">
        <v>8220100012460</v>
      </c>
      <c r="J25" s="5" t="s">
        <v>69</v>
      </c>
      <c r="K25" s="6" t="n">
        <v>44382</v>
      </c>
      <c r="L25" s="3" t="s">
        <v>70</v>
      </c>
      <c r="M25" s="3" t="s">
        <v>117</v>
      </c>
      <c r="N25" s="3" t="n">
        <v>0</v>
      </c>
      <c r="O25" s="3" t="s">
        <v>118</v>
      </c>
      <c r="P25" s="3" t="s">
        <v>73</v>
      </c>
      <c r="Q25" s="3" t="s">
        <v>199</v>
      </c>
      <c r="R25" s="3" t="s">
        <v>75</v>
      </c>
      <c r="S25" s="3" t="s">
        <v>117</v>
      </c>
      <c r="T25" s="3" t="s">
        <v>77</v>
      </c>
      <c r="U25" s="3"/>
      <c r="V25" s="3" t="n">
        <v>200</v>
      </c>
      <c r="W25" s="3" t="n">
        <v>1600</v>
      </c>
      <c r="X25" s="3"/>
      <c r="Y25" s="6" t="n">
        <v>44382</v>
      </c>
      <c r="Z25" s="3" t="s">
        <v>243</v>
      </c>
      <c r="AA25" s="3" t="s">
        <v>79</v>
      </c>
      <c r="AB25" s="3" t="s">
        <v>80</v>
      </c>
      <c r="AC25" s="3" t="s">
        <v>81</v>
      </c>
      <c r="AD25" s="3" t="n">
        <v>1234567914</v>
      </c>
      <c r="AE25" s="3" t="s">
        <v>244</v>
      </c>
      <c r="AF25" s="3" t="s">
        <v>245</v>
      </c>
      <c r="AG25" s="3" t="s">
        <v>240</v>
      </c>
      <c r="AH25" s="3" t="s">
        <v>240</v>
      </c>
      <c r="AI25" s="3" t="s">
        <v>246</v>
      </c>
      <c r="AJ25" s="3" t="n">
        <v>24</v>
      </c>
      <c r="AK25" s="3" t="n">
        <v>4</v>
      </c>
      <c r="AL25" s="4" t="n">
        <v>123479789035</v>
      </c>
      <c r="AM25" s="3" t="s">
        <v>101</v>
      </c>
      <c r="AN25" s="3" t="s">
        <v>84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 t="s">
        <v>91</v>
      </c>
      <c r="BB25" s="3"/>
      <c r="BC25" s="3" t="n">
        <v>5</v>
      </c>
      <c r="BD25" s="3" t="n">
        <v>6</v>
      </c>
      <c r="BE25" s="3"/>
      <c r="BF25" s="3"/>
      <c r="BG25" s="3"/>
      <c r="BH25" s="3"/>
      <c r="BI25" s="7" t="n">
        <v>32776</v>
      </c>
      <c r="BJ25" s="3" t="n">
        <v>0</v>
      </c>
      <c r="BK25" s="3" t="s">
        <v>103</v>
      </c>
      <c r="BL25" s="3" t="n">
        <v>38</v>
      </c>
      <c r="BM25" s="3"/>
    </row>
    <row r="26" customFormat="false" ht="15" hidden="false" customHeight="false" outlineLevel="0" collapsed="false">
      <c r="A26" s="3" t="s">
        <v>247</v>
      </c>
      <c r="B26" s="5" t="s">
        <v>248</v>
      </c>
      <c r="C26" s="4" t="n">
        <v>100243255882</v>
      </c>
      <c r="D26" s="3" t="s">
        <v>67</v>
      </c>
      <c r="E26" s="1" t="s">
        <v>116</v>
      </c>
      <c r="F26" s="3" t="n">
        <v>25000</v>
      </c>
      <c r="G26" s="3"/>
      <c r="H26" s="3"/>
      <c r="I26" s="4" t="n">
        <v>8220100012465</v>
      </c>
      <c r="J26" s="5" t="s">
        <v>69</v>
      </c>
      <c r="K26" s="6" t="n">
        <v>43876</v>
      </c>
      <c r="L26" s="3" t="s">
        <v>249</v>
      </c>
      <c r="M26" s="3" t="s">
        <v>126</v>
      </c>
      <c r="N26" s="3" t="n">
        <v>0</v>
      </c>
      <c r="O26" s="3"/>
      <c r="P26" s="3" t="s">
        <v>98</v>
      </c>
      <c r="Q26" s="3" t="s">
        <v>199</v>
      </c>
      <c r="R26" s="3" t="s">
        <v>75</v>
      </c>
      <c r="S26" s="3" t="s">
        <v>126</v>
      </c>
      <c r="T26" s="3" t="s">
        <v>77</v>
      </c>
      <c r="U26" s="3"/>
      <c r="V26" s="3"/>
      <c r="W26" s="3"/>
      <c r="X26" s="3"/>
      <c r="Y26" s="6" t="n">
        <v>43876</v>
      </c>
      <c r="Z26" s="3" t="s">
        <v>243</v>
      </c>
      <c r="AA26" s="3" t="s">
        <v>79</v>
      </c>
      <c r="AB26" s="3" t="s">
        <v>134</v>
      </c>
      <c r="AC26" s="3" t="s">
        <v>231</v>
      </c>
      <c r="AD26" s="3" t="n">
        <v>1234567915</v>
      </c>
      <c r="AE26" s="3" t="s">
        <v>250</v>
      </c>
      <c r="AF26" s="3" t="s">
        <v>251</v>
      </c>
      <c r="AG26" s="3" t="s">
        <v>247</v>
      </c>
      <c r="AH26" s="3" t="s">
        <v>247</v>
      </c>
      <c r="AI26" s="3" t="s">
        <v>246</v>
      </c>
      <c r="AJ26" s="3"/>
      <c r="AK26" s="3"/>
      <c r="AL26" s="4" t="n">
        <v>123480789036</v>
      </c>
      <c r="AM26" s="3" t="s">
        <v>85</v>
      </c>
      <c r="AN26" s="3" t="s">
        <v>246</v>
      </c>
      <c r="AO26" s="3" t="s">
        <v>86</v>
      </c>
      <c r="AP26" s="3" t="s">
        <v>87</v>
      </c>
      <c r="AQ26" s="3" t="s">
        <v>88</v>
      </c>
      <c r="AR26" s="3" t="s">
        <v>89</v>
      </c>
      <c r="AS26" s="3" t="n">
        <v>2018</v>
      </c>
      <c r="AT26" s="3" t="s">
        <v>87</v>
      </c>
      <c r="AU26" s="3" t="s">
        <v>88</v>
      </c>
      <c r="AV26" s="3" t="n">
        <v>2013</v>
      </c>
      <c r="AW26" s="3" t="s">
        <v>87</v>
      </c>
      <c r="AX26" s="3" t="s">
        <v>88</v>
      </c>
      <c r="AY26" s="3" t="n">
        <v>2010</v>
      </c>
      <c r="AZ26" s="3"/>
      <c r="BA26" s="3" t="s">
        <v>91</v>
      </c>
      <c r="BB26" s="3"/>
      <c r="BC26" s="3" t="n">
        <v>5</v>
      </c>
      <c r="BD26" s="3" t="n">
        <v>6</v>
      </c>
      <c r="BE26" s="3"/>
      <c r="BF26" s="3"/>
      <c r="BG26" s="3"/>
      <c r="BH26" s="3"/>
      <c r="BI26" s="7" t="n">
        <v>33111</v>
      </c>
      <c r="BJ26" s="3" t="n">
        <v>85000</v>
      </c>
      <c r="BK26" s="3" t="s">
        <v>103</v>
      </c>
      <c r="BL26" s="3" t="n">
        <v>39</v>
      </c>
      <c r="BM26" s="3"/>
    </row>
    <row r="27" customFormat="false" ht="15" hidden="false" customHeight="false" outlineLevel="0" collapsed="false">
      <c r="A27" s="3" t="s">
        <v>252</v>
      </c>
      <c r="B27" s="5" t="s">
        <v>253</v>
      </c>
      <c r="C27" s="4" t="n">
        <v>100243255883</v>
      </c>
      <c r="D27" s="3" t="s">
        <v>124</v>
      </c>
      <c r="E27" s="1" t="s">
        <v>116</v>
      </c>
      <c r="F27" s="3" t="n">
        <v>25000</v>
      </c>
      <c r="G27" s="3"/>
      <c r="H27" s="3"/>
      <c r="I27" s="4" t="n">
        <v>8220100012470</v>
      </c>
      <c r="J27" s="5" t="s">
        <v>69</v>
      </c>
      <c r="K27" s="6" t="n">
        <v>44388</v>
      </c>
      <c r="L27" s="3" t="s">
        <v>254</v>
      </c>
      <c r="M27" s="3" t="s">
        <v>108</v>
      </c>
      <c r="N27" s="3" t="n">
        <v>0</v>
      </c>
      <c r="O27" s="3"/>
      <c r="P27" s="3" t="s">
        <v>98</v>
      </c>
      <c r="Q27" s="3" t="s">
        <v>199</v>
      </c>
      <c r="R27" s="3" t="s">
        <v>75</v>
      </c>
      <c r="S27" s="3" t="s">
        <v>108</v>
      </c>
      <c r="T27" s="3" t="s">
        <v>77</v>
      </c>
      <c r="U27" s="3"/>
      <c r="V27" s="3"/>
      <c r="W27" s="3"/>
      <c r="X27" s="3"/>
      <c r="Y27" s="6" t="n">
        <v>44388</v>
      </c>
      <c r="Z27" s="3" t="s">
        <v>243</v>
      </c>
      <c r="AA27" s="3" t="s">
        <v>79</v>
      </c>
      <c r="AB27" s="3" t="s">
        <v>134</v>
      </c>
      <c r="AC27" s="3" t="s">
        <v>81</v>
      </c>
      <c r="AD27" s="3" t="n">
        <v>1234567916</v>
      </c>
      <c r="AE27" s="3" t="s">
        <v>255</v>
      </c>
      <c r="AF27" s="3" t="s">
        <v>256</v>
      </c>
      <c r="AG27" s="3" t="s">
        <v>252</v>
      </c>
      <c r="AH27" s="3" t="s">
        <v>252</v>
      </c>
      <c r="AI27" s="3" t="s">
        <v>246</v>
      </c>
      <c r="AJ27" s="3"/>
      <c r="AK27" s="3"/>
      <c r="AL27" s="4" t="n">
        <v>123481789037</v>
      </c>
      <c r="AM27" s="3" t="s">
        <v>101</v>
      </c>
      <c r="AN27" s="3" t="s">
        <v>246</v>
      </c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 t="s">
        <v>91</v>
      </c>
      <c r="BB27" s="3"/>
      <c r="BC27" s="3" t="n">
        <v>5</v>
      </c>
      <c r="BD27" s="3" t="n">
        <v>6</v>
      </c>
      <c r="BE27" s="3"/>
      <c r="BF27" s="3"/>
      <c r="BG27" s="3"/>
      <c r="BH27" s="3"/>
      <c r="BI27" s="7" t="n">
        <v>36805</v>
      </c>
      <c r="BJ27" s="3" t="n">
        <v>12500</v>
      </c>
      <c r="BK27" s="3" t="s">
        <v>103</v>
      </c>
      <c r="BL27" s="3" t="n">
        <v>40</v>
      </c>
      <c r="BM27" s="3"/>
    </row>
    <row r="28" customFormat="false" ht="15" hidden="false" customHeight="false" outlineLevel="0" collapsed="false">
      <c r="A28" s="3" t="s">
        <v>257</v>
      </c>
      <c r="B28" s="3" t="s">
        <v>258</v>
      </c>
      <c r="C28" s="4" t="n">
        <v>100243255861</v>
      </c>
      <c r="D28" s="3" t="s">
        <v>140</v>
      </c>
      <c r="E28" s="1" t="s">
        <v>116</v>
      </c>
      <c r="F28" s="3" t="n">
        <v>15600</v>
      </c>
      <c r="G28" s="3" t="n">
        <v>6000</v>
      </c>
      <c r="H28" s="3" t="n">
        <v>1800</v>
      </c>
      <c r="I28" s="4" t="n">
        <v>8220100012360</v>
      </c>
      <c r="J28" s="5" t="s">
        <v>69</v>
      </c>
      <c r="K28" s="6" t="n">
        <v>44382</v>
      </c>
      <c r="L28" s="3" t="s">
        <v>70</v>
      </c>
      <c r="M28" s="3" t="s">
        <v>117</v>
      </c>
      <c r="N28" s="3" t="n">
        <v>0</v>
      </c>
      <c r="O28" s="3" t="s">
        <v>118</v>
      </c>
      <c r="P28" s="3" t="s">
        <v>73</v>
      </c>
      <c r="Q28" s="3" t="s">
        <v>74</v>
      </c>
      <c r="R28" s="3" t="s">
        <v>75</v>
      </c>
      <c r="S28" s="3" t="s">
        <v>117</v>
      </c>
      <c r="T28" s="3" t="s">
        <v>77</v>
      </c>
      <c r="U28" s="3" t="s">
        <v>259</v>
      </c>
      <c r="V28" s="3" t="n">
        <v>240</v>
      </c>
      <c r="W28" s="3" t="n">
        <v>1600</v>
      </c>
      <c r="X28" s="7"/>
      <c r="Y28" s="6" t="n">
        <v>44382</v>
      </c>
      <c r="Z28" s="3" t="s">
        <v>78</v>
      </c>
      <c r="AA28" s="3" t="s">
        <v>79</v>
      </c>
      <c r="AB28" s="3" t="s">
        <v>80</v>
      </c>
      <c r="AC28" s="3" t="s">
        <v>81</v>
      </c>
      <c r="AD28" s="3" t="n">
        <v>1234567894</v>
      </c>
      <c r="AE28" s="3" t="s">
        <v>119</v>
      </c>
      <c r="AF28" s="3" t="s">
        <v>120</v>
      </c>
      <c r="AG28" s="3" t="s">
        <v>113</v>
      </c>
      <c r="AH28" s="3" t="s">
        <v>113</v>
      </c>
      <c r="AI28" s="3" t="s">
        <v>84</v>
      </c>
      <c r="AJ28" s="3" t="n">
        <v>25</v>
      </c>
      <c r="AK28" s="3" t="n">
        <v>5</v>
      </c>
      <c r="AL28" s="4" t="n">
        <v>123459789015</v>
      </c>
      <c r="AM28" s="3" t="s">
        <v>101</v>
      </c>
      <c r="AN28" s="3" t="s">
        <v>84</v>
      </c>
      <c r="AO28" s="3" t="s">
        <v>86</v>
      </c>
      <c r="AP28" s="3" t="s">
        <v>87</v>
      </c>
      <c r="AQ28" s="3" t="s">
        <v>88</v>
      </c>
      <c r="AR28" s="3" t="s">
        <v>89</v>
      </c>
      <c r="AS28" s="3" t="n">
        <v>2018</v>
      </c>
      <c r="AT28" s="3" t="s">
        <v>87</v>
      </c>
      <c r="AU28" s="3" t="s">
        <v>88</v>
      </c>
      <c r="AV28" s="3" t="n">
        <v>2013</v>
      </c>
      <c r="AW28" s="3" t="s">
        <v>87</v>
      </c>
      <c r="AX28" s="3" t="s">
        <v>88</v>
      </c>
      <c r="AY28" s="3" t="n">
        <v>2010</v>
      </c>
      <c r="AZ28" s="3"/>
      <c r="BA28" s="3" t="s">
        <v>91</v>
      </c>
      <c r="BB28" s="3"/>
      <c r="BC28" s="3" t="n">
        <v>5</v>
      </c>
      <c r="BD28" s="3" t="n">
        <v>6</v>
      </c>
      <c r="BE28" s="3" t="s">
        <v>149</v>
      </c>
      <c r="BF28" s="7" t="n">
        <v>43286</v>
      </c>
      <c r="BG28" s="3" t="n">
        <v>1</v>
      </c>
      <c r="BH28" s="3"/>
      <c r="BI28" s="7" t="n">
        <v>37202</v>
      </c>
      <c r="BJ28" s="3" t="n">
        <v>0</v>
      </c>
      <c r="BK28" s="3" t="s">
        <v>103</v>
      </c>
      <c r="BL28" s="3" t="n">
        <v>41</v>
      </c>
      <c r="BM28" s="3"/>
    </row>
    <row r="29" customFormat="false" ht="15" hidden="false" customHeight="false" outlineLevel="0" collapsed="false">
      <c r="A29" s="3"/>
      <c r="B29" s="3"/>
      <c r="C29" s="4"/>
      <c r="D29" s="3"/>
      <c r="E29" s="3"/>
      <c r="F29" s="3"/>
      <c r="G29" s="3"/>
      <c r="H29" s="3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4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3" activeCellId="0" sqref="G2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3"/>
    <col collapsed="false" customWidth="true" hidden="false" outlineLevel="0" max="4" min="4" style="0" width="13.14"/>
    <col collapsed="false" customWidth="true" hidden="false" outlineLevel="0" max="12" min="6" style="0" width="16.14"/>
    <col collapsed="false" customWidth="true" hidden="false" outlineLevel="0" max="17" min="17" style="0" width="11.43"/>
    <col collapsed="false" customWidth="true" hidden="false" outlineLevel="0" max="18" min="18" style="0" width="10.71"/>
    <col collapsed="false" customWidth="true" hidden="false" outlineLevel="0" max="22" min="22" style="0" width="11.28"/>
    <col collapsed="false" customWidth="true" hidden="false" outlineLevel="0" max="23" min="23" style="0" width="12.14"/>
    <col collapsed="false" customWidth="true" hidden="false" outlineLevel="0" max="25" min="24" style="0" width="10.57"/>
    <col collapsed="false" customWidth="true" hidden="false" outlineLevel="0" max="30" min="27" style="0" width="11"/>
    <col collapsed="false" customWidth="true" hidden="false" outlineLevel="0" max="31" min="31" style="0" width="12.71"/>
  </cols>
  <sheetData>
    <row r="1" customFormat="false" ht="90" hidden="false" customHeight="false" outlineLevel="0" collapsed="false">
      <c r="A1" s="8" t="s">
        <v>260</v>
      </c>
      <c r="B1" s="8" t="s">
        <v>261</v>
      </c>
      <c r="C1" s="8" t="s">
        <v>262</v>
      </c>
      <c r="D1" s="8" t="s">
        <v>263</v>
      </c>
      <c r="E1" s="8" t="s">
        <v>264</v>
      </c>
      <c r="F1" s="8" t="s">
        <v>265</v>
      </c>
      <c r="G1" s="8" t="s">
        <v>266</v>
      </c>
      <c r="H1" s="8" t="s">
        <v>267</v>
      </c>
      <c r="I1" s="8" t="s">
        <v>268</v>
      </c>
      <c r="J1" s="8" t="s">
        <v>269</v>
      </c>
      <c r="K1" s="8" t="s">
        <v>270</v>
      </c>
      <c r="L1" s="8" t="s">
        <v>271</v>
      </c>
      <c r="M1" s="8" t="s">
        <v>272</v>
      </c>
      <c r="N1" s="8" t="s">
        <v>273</v>
      </c>
      <c r="O1" s="8" t="s">
        <v>274</v>
      </c>
      <c r="P1" s="8" t="s">
        <v>275</v>
      </c>
      <c r="Q1" s="8" t="s">
        <v>276</v>
      </c>
      <c r="R1" s="8" t="s">
        <v>277</v>
      </c>
      <c r="S1" s="8" t="s">
        <v>278</v>
      </c>
      <c r="T1" s="8" t="s">
        <v>279</v>
      </c>
      <c r="U1" s="8" t="s">
        <v>280</v>
      </c>
      <c r="V1" s="8" t="s">
        <v>281</v>
      </c>
      <c r="W1" s="8" t="s">
        <v>282</v>
      </c>
      <c r="X1" s="8" t="s">
        <v>283</v>
      </c>
      <c r="Y1" s="8" t="s">
        <v>284</v>
      </c>
      <c r="Z1" s="8" t="s">
        <v>285</v>
      </c>
      <c r="AA1" s="8" t="s">
        <v>286</v>
      </c>
      <c r="AB1" s="8" t="s">
        <v>287</v>
      </c>
      <c r="AC1" s="8" t="s">
        <v>288</v>
      </c>
      <c r="AD1" s="8" t="s">
        <v>289</v>
      </c>
      <c r="AE1" s="8" t="s">
        <v>290</v>
      </c>
      <c r="AF1" s="8" t="s">
        <v>291</v>
      </c>
      <c r="AG1" s="9" t="s">
        <v>292</v>
      </c>
      <c r="AH1" s="8" t="s">
        <v>293</v>
      </c>
    </row>
    <row r="2" customFormat="false" ht="15" hidden="false" customHeight="false" outlineLevel="0" collapsed="false">
      <c r="A2" s="3" t="s">
        <v>65</v>
      </c>
      <c r="B2" s="3" t="s">
        <v>66</v>
      </c>
      <c r="C2" s="3" t="s">
        <v>70</v>
      </c>
      <c r="D2" s="4" t="n">
        <v>100243255858</v>
      </c>
      <c r="E2" s="5" t="s">
        <v>69</v>
      </c>
      <c r="F2" s="4" t="n">
        <v>8220100012345</v>
      </c>
      <c r="G2" s="10" t="n">
        <v>44044</v>
      </c>
      <c r="H2" s="4" t="n">
        <v>31</v>
      </c>
      <c r="I2" s="4" t="n">
        <v>0</v>
      </c>
      <c r="J2" s="4" t="n">
        <f aca="false">H2-I2</f>
        <v>31</v>
      </c>
      <c r="K2" s="3" t="n">
        <v>67000</v>
      </c>
      <c r="L2" s="3" t="n">
        <v>10000</v>
      </c>
      <c r="M2" s="4" t="n">
        <f aca="false">K2-(K2/H2)*I2</f>
        <v>67000</v>
      </c>
      <c r="N2" s="4" t="n">
        <f aca="false">L2-(L2/H2*I2)</f>
        <v>10000</v>
      </c>
      <c r="O2" s="4" t="n">
        <f aca="false">(M2+N2)*1.39</f>
        <v>107030</v>
      </c>
      <c r="P2" s="4" t="n">
        <f aca="false">(M2+N2)*0.2</f>
        <v>15400</v>
      </c>
      <c r="Q2" s="3" t="n">
        <v>240</v>
      </c>
      <c r="R2" s="5" t="n">
        <v>0</v>
      </c>
      <c r="S2" s="5" t="n">
        <v>0</v>
      </c>
      <c r="T2" s="3" t="n">
        <v>1600</v>
      </c>
      <c r="U2" s="11" t="n">
        <f aca="false">M2+N2+O2+P2+Q2+R2+S2+T2</f>
        <v>201270</v>
      </c>
      <c r="V2" s="12" t="n">
        <v>1800</v>
      </c>
      <c r="W2" s="5" t="n">
        <v>200</v>
      </c>
      <c r="X2" s="5" t="n">
        <v>3000</v>
      </c>
      <c r="Y2" s="3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f aca="false">SUM(Y2:AD2)</f>
        <v>0</v>
      </c>
      <c r="AF2" s="5" t="n">
        <v>1</v>
      </c>
      <c r="AG2" s="13" t="n">
        <f aca="false">V2+W2+X2+AE2+AF2</f>
        <v>5001</v>
      </c>
      <c r="AH2" s="11" t="n">
        <f aca="false">U2-AG2</f>
        <v>196269</v>
      </c>
    </row>
    <row r="3" customFormat="false" ht="15" hidden="false" customHeight="false" outlineLevel="0" collapsed="false">
      <c r="A3" s="3" t="s">
        <v>94</v>
      </c>
      <c r="B3" s="3" t="s">
        <v>95</v>
      </c>
      <c r="C3" s="3" t="s">
        <v>70</v>
      </c>
      <c r="D3" s="4" t="n">
        <v>100243255859</v>
      </c>
      <c r="E3" s="5" t="s">
        <v>69</v>
      </c>
      <c r="F3" s="4" t="n">
        <v>8220100012350</v>
      </c>
      <c r="G3" s="10" t="n">
        <v>44044</v>
      </c>
      <c r="H3" s="4" t="n">
        <v>31</v>
      </c>
      <c r="I3" s="4" t="n">
        <v>0</v>
      </c>
      <c r="J3" s="4" t="n">
        <f aca="false">H3-I3</f>
        <v>31</v>
      </c>
      <c r="K3" s="3" t="n">
        <v>53000</v>
      </c>
      <c r="L3" s="3" t="n">
        <v>9000</v>
      </c>
      <c r="M3" s="4" t="n">
        <f aca="false">K3-(K3/H3)*I3</f>
        <v>53000</v>
      </c>
      <c r="N3" s="4" t="n">
        <f aca="false">L3-(L3/H3*I3)</f>
        <v>9000</v>
      </c>
      <c r="O3" s="11" t="n">
        <f aca="false">(M3+N3)*1.39</f>
        <v>86180</v>
      </c>
      <c r="P3" s="4" t="n">
        <f aca="false">(M3+N3)*0.2</f>
        <v>12400</v>
      </c>
      <c r="Q3" s="3" t="n">
        <v>240</v>
      </c>
      <c r="R3" s="5" t="n">
        <v>0</v>
      </c>
      <c r="S3" s="5" t="n">
        <v>0</v>
      </c>
      <c r="T3" s="3" t="n">
        <v>1600</v>
      </c>
      <c r="U3" s="11" t="n">
        <f aca="false">M3+N3+O3+P3+Q3+R3+S3+T3</f>
        <v>162420</v>
      </c>
      <c r="V3" s="12" t="n">
        <v>1800</v>
      </c>
      <c r="W3" s="5" t="n">
        <v>200</v>
      </c>
      <c r="X3" s="5" t="n">
        <v>3050</v>
      </c>
      <c r="Y3" s="3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f aca="false">SUM(Y3:AD3)</f>
        <v>0</v>
      </c>
      <c r="AF3" s="5" t="n">
        <v>1</v>
      </c>
      <c r="AG3" s="13" t="n">
        <f aca="false">V3+W3+X3+AE3+AF3</f>
        <v>5051</v>
      </c>
      <c r="AH3" s="11" t="n">
        <f aca="false">U3-AG3</f>
        <v>157369</v>
      </c>
    </row>
    <row r="4" customFormat="false" ht="15" hidden="false" customHeight="false" outlineLevel="0" collapsed="false">
      <c r="A4" s="3" t="s">
        <v>104</v>
      </c>
      <c r="B4" s="3" t="s">
        <v>105</v>
      </c>
      <c r="C4" s="3" t="s">
        <v>70</v>
      </c>
      <c r="D4" s="4" t="n">
        <v>100243255860</v>
      </c>
      <c r="E4" s="5" t="s">
        <v>69</v>
      </c>
      <c r="F4" s="4" t="n">
        <v>8220100012355</v>
      </c>
      <c r="G4" s="10" t="n">
        <v>44044</v>
      </c>
      <c r="H4" s="4" t="n">
        <v>31</v>
      </c>
      <c r="I4" s="4" t="n">
        <v>0</v>
      </c>
      <c r="J4" s="4" t="n">
        <f aca="false">H4-I4</f>
        <v>31</v>
      </c>
      <c r="K4" s="3" t="n">
        <v>37400</v>
      </c>
      <c r="L4" s="3" t="n">
        <v>7000</v>
      </c>
      <c r="M4" s="4" t="n">
        <f aca="false">K4-(K4/H4)*I4</f>
        <v>37400</v>
      </c>
      <c r="N4" s="4" t="n">
        <f aca="false">L4-(L4/H4*I4)</f>
        <v>7000</v>
      </c>
      <c r="O4" s="11" t="n">
        <f aca="false">(M4+N4)*1.39</f>
        <v>61716</v>
      </c>
      <c r="P4" s="4" t="n">
        <f aca="false">(M4+N4)*0.2</f>
        <v>8880</v>
      </c>
      <c r="Q4" s="3" t="n">
        <v>240</v>
      </c>
      <c r="R4" s="5" t="n">
        <v>0</v>
      </c>
      <c r="S4" s="5" t="n">
        <v>0</v>
      </c>
      <c r="T4" s="3" t="n">
        <v>1600</v>
      </c>
      <c r="U4" s="11" t="n">
        <f aca="false">M4+N4+O4+P4+Q4+R4+S4+T4</f>
        <v>116836</v>
      </c>
      <c r="V4" s="12" t="n">
        <v>1800</v>
      </c>
      <c r="W4" s="5" t="n">
        <v>200</v>
      </c>
      <c r="X4" s="5" t="n">
        <v>3100</v>
      </c>
      <c r="Y4" s="3" t="n">
        <v>0</v>
      </c>
      <c r="Z4" s="5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f aca="false">SUM(Y4:AD4)</f>
        <v>0</v>
      </c>
      <c r="AF4" s="5" t="n">
        <v>1</v>
      </c>
      <c r="AG4" s="13" t="n">
        <f aca="false">V4+W4+X4+AE4+AF4</f>
        <v>5101</v>
      </c>
      <c r="AH4" s="11" t="n">
        <f aca="false">U4-AG4</f>
        <v>111735</v>
      </c>
    </row>
    <row r="5" customFormat="false" ht="15" hidden="false" customHeight="false" outlineLevel="0" collapsed="false">
      <c r="A5" s="3" t="s">
        <v>113</v>
      </c>
      <c r="B5" s="3" t="s">
        <v>114</v>
      </c>
      <c r="C5" s="3" t="s">
        <v>70</v>
      </c>
      <c r="D5" s="4" t="n">
        <v>100243255861</v>
      </c>
      <c r="E5" s="5" t="s">
        <v>69</v>
      </c>
      <c r="F5" s="4" t="n">
        <v>8220100012360</v>
      </c>
      <c r="G5" s="10" t="n">
        <v>44044</v>
      </c>
      <c r="H5" s="4" t="n">
        <v>31</v>
      </c>
      <c r="I5" s="4" t="n">
        <v>0</v>
      </c>
      <c r="J5" s="4" t="n">
        <f aca="false">H5-I5</f>
        <v>31</v>
      </c>
      <c r="K5" s="3" t="n">
        <v>15600</v>
      </c>
      <c r="L5" s="3" t="n">
        <v>6000</v>
      </c>
      <c r="M5" s="4" t="n">
        <f aca="false">K5-(K5/H5)*I5</f>
        <v>15600</v>
      </c>
      <c r="N5" s="4" t="n">
        <f aca="false">L5-(L5/H5*I5)</f>
        <v>6000</v>
      </c>
      <c r="O5" s="11" t="n">
        <f aca="false">(M5+N5)*1.39</f>
        <v>30024</v>
      </c>
      <c r="P5" s="4" t="n">
        <f aca="false">(M5+N5)*0.2</f>
        <v>4320</v>
      </c>
      <c r="Q5" s="3" t="n">
        <v>240</v>
      </c>
      <c r="R5" s="5" t="n">
        <v>0</v>
      </c>
      <c r="S5" s="5" t="n">
        <v>0</v>
      </c>
      <c r="T5" s="3" t="n">
        <v>1600</v>
      </c>
      <c r="U5" s="11" t="n">
        <f aca="false">M5+N5+O5+P5+Q5+R5+S5+T5</f>
        <v>57784</v>
      </c>
      <c r="V5" s="12" t="n">
        <v>1800</v>
      </c>
      <c r="W5" s="5" t="n">
        <v>200</v>
      </c>
      <c r="X5" s="5" t="n">
        <v>3150</v>
      </c>
      <c r="Y5" s="3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f aca="false">SUM(Y5:AD5)</f>
        <v>0</v>
      </c>
      <c r="AF5" s="5" t="n">
        <v>1</v>
      </c>
      <c r="AG5" s="13" t="n">
        <f aca="false">V5+W5+X5+AE5+AF5</f>
        <v>5151</v>
      </c>
      <c r="AH5" s="11" t="n">
        <f aca="false">U5-AG5</f>
        <v>52633</v>
      </c>
    </row>
    <row r="6" customFormat="false" ht="15" hidden="false" customHeight="false" outlineLevel="0" collapsed="false">
      <c r="A6" s="3" t="s">
        <v>122</v>
      </c>
      <c r="B6" s="3" t="s">
        <v>123</v>
      </c>
      <c r="C6" s="3" t="s">
        <v>70</v>
      </c>
      <c r="D6" s="4" t="n">
        <v>100243255862</v>
      </c>
      <c r="E6" s="5" t="s">
        <v>69</v>
      </c>
      <c r="F6" s="4" t="n">
        <v>8220100012365</v>
      </c>
      <c r="G6" s="10" t="n">
        <v>44044</v>
      </c>
      <c r="H6" s="4" t="n">
        <v>31</v>
      </c>
      <c r="I6" s="4" t="n">
        <v>0</v>
      </c>
      <c r="J6" s="4" t="n">
        <f aca="false">H6-I6</f>
        <v>31</v>
      </c>
      <c r="K6" s="3" t="n">
        <v>16250</v>
      </c>
      <c r="L6" s="3" t="n">
        <v>6000</v>
      </c>
      <c r="M6" s="4" t="n">
        <f aca="false">K6-(K6/H6)*I6</f>
        <v>16250</v>
      </c>
      <c r="N6" s="4" t="n">
        <f aca="false">L6-(L6/H6*I6)</f>
        <v>6000</v>
      </c>
      <c r="O6" s="11" t="n">
        <f aca="false">(M6+N6)*1.39</f>
        <v>30927.5</v>
      </c>
      <c r="P6" s="4" t="n">
        <f aca="false">(M6+N6)*0.2</f>
        <v>4450</v>
      </c>
      <c r="Q6" s="3" t="n">
        <v>240</v>
      </c>
      <c r="R6" s="5" t="n">
        <v>0</v>
      </c>
      <c r="S6" s="5" t="n">
        <v>0</v>
      </c>
      <c r="T6" s="3" t="n">
        <v>1600</v>
      </c>
      <c r="U6" s="11" t="n">
        <f aca="false">M6+N6+O6+P6+Q6+R6+S6+T6</f>
        <v>59467.5</v>
      </c>
      <c r="V6" s="12" t="n">
        <v>1800</v>
      </c>
      <c r="W6" s="5" t="n">
        <v>200</v>
      </c>
      <c r="X6" s="5" t="n">
        <v>3200</v>
      </c>
      <c r="Y6" s="3" t="n">
        <v>0</v>
      </c>
      <c r="Z6" s="5" t="n">
        <v>0</v>
      </c>
      <c r="AA6" s="5" t="n">
        <v>0</v>
      </c>
      <c r="AB6" s="5" t="n">
        <v>1500</v>
      </c>
      <c r="AC6" s="5" t="n">
        <v>0</v>
      </c>
      <c r="AD6" s="5" t="n">
        <v>0</v>
      </c>
      <c r="AE6" s="5" t="n">
        <f aca="false">SUM(Y6:AD6)</f>
        <v>1500</v>
      </c>
      <c r="AF6" s="5" t="n">
        <v>1</v>
      </c>
      <c r="AG6" s="13" t="n">
        <f aca="false">V6+W6+X6+AE6+AF6</f>
        <v>6701</v>
      </c>
      <c r="AH6" s="11" t="n">
        <f aca="false">U6-AG6</f>
        <v>52766.5</v>
      </c>
    </row>
    <row r="7" customFormat="false" ht="15" hidden="false" customHeight="false" outlineLevel="0" collapsed="false">
      <c r="A7" s="3" t="s">
        <v>130</v>
      </c>
      <c r="B7" s="5" t="s">
        <v>131</v>
      </c>
      <c r="C7" s="3" t="s">
        <v>70</v>
      </c>
      <c r="D7" s="4" t="n">
        <v>100243255863</v>
      </c>
      <c r="E7" s="5" t="s">
        <v>69</v>
      </c>
      <c r="F7" s="4" t="n">
        <v>8220100012370</v>
      </c>
      <c r="G7" s="10" t="n">
        <v>44044</v>
      </c>
      <c r="H7" s="4" t="n">
        <v>31</v>
      </c>
      <c r="I7" s="4" t="n">
        <v>0</v>
      </c>
      <c r="J7" s="4" t="n">
        <f aca="false">H7-I7</f>
        <v>31</v>
      </c>
      <c r="K7" s="3" t="n">
        <v>15600</v>
      </c>
      <c r="L7" s="3" t="n">
        <v>6000</v>
      </c>
      <c r="M7" s="4" t="n">
        <f aca="false">K7-(K7/H7)*I7</f>
        <v>15600</v>
      </c>
      <c r="N7" s="4" t="n">
        <f aca="false">L7-(L7/H7*I7)</f>
        <v>6000</v>
      </c>
      <c r="O7" s="11" t="n">
        <f aca="false">(M7+N7)*1.39</f>
        <v>30024</v>
      </c>
      <c r="P7" s="4" t="n">
        <f aca="false">(M7+N7)*0.2</f>
        <v>4320</v>
      </c>
      <c r="Q7" s="3" t="n">
        <v>240</v>
      </c>
      <c r="R7" s="5" t="n">
        <v>0</v>
      </c>
      <c r="S7" s="5" t="n">
        <v>0</v>
      </c>
      <c r="T7" s="3" t="n">
        <v>1600</v>
      </c>
      <c r="U7" s="11" t="n">
        <f aca="false">M7+N7+O7+P7+Q7+R7+S7+T7</f>
        <v>57784</v>
      </c>
      <c r="V7" s="12" t="n">
        <v>1800</v>
      </c>
      <c r="W7" s="5" t="n">
        <v>200</v>
      </c>
      <c r="X7" s="5" t="n">
        <v>3250</v>
      </c>
      <c r="Y7" s="3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f aca="false">SUM(Y7:AD7)</f>
        <v>0</v>
      </c>
      <c r="AF7" s="5" t="n">
        <v>1</v>
      </c>
      <c r="AG7" s="13" t="n">
        <f aca="false">V7+W7+X7+AE7+AF7</f>
        <v>5251</v>
      </c>
      <c r="AH7" s="11" t="n">
        <f aca="false">U7-AG7</f>
        <v>52533</v>
      </c>
    </row>
    <row r="8" customFormat="false" ht="15" hidden="false" customHeight="false" outlineLevel="0" collapsed="false">
      <c r="A8" s="3" t="s">
        <v>138</v>
      </c>
      <c r="B8" s="5" t="s">
        <v>139</v>
      </c>
      <c r="C8" s="3" t="s">
        <v>70</v>
      </c>
      <c r="D8" s="4" t="n">
        <v>100243255864</v>
      </c>
      <c r="E8" s="5" t="s">
        <v>69</v>
      </c>
      <c r="F8" s="4" t="n">
        <v>8220100012375</v>
      </c>
      <c r="G8" s="10" t="n">
        <v>44044</v>
      </c>
      <c r="H8" s="4" t="n">
        <v>31</v>
      </c>
      <c r="I8" s="4" t="n">
        <v>2</v>
      </c>
      <c r="J8" s="4" t="n">
        <f aca="false">H8-I8</f>
        <v>29</v>
      </c>
      <c r="K8" s="3" t="n">
        <v>15600</v>
      </c>
      <c r="L8" s="3" t="n">
        <v>6000</v>
      </c>
      <c r="M8" s="4" t="n">
        <f aca="false">K8-(K8/H8)*I8</f>
        <v>14593.5483870968</v>
      </c>
      <c r="N8" s="4" t="n">
        <f aca="false">L8-(L8/H8*I8)</f>
        <v>5612.90322580645</v>
      </c>
      <c r="O8" s="11" t="n">
        <f aca="false">(M8+N8)*1.39</f>
        <v>28086.9677419355</v>
      </c>
      <c r="P8" s="4" t="n">
        <f aca="false">(M8+N8)*0.2</f>
        <v>4041.29032258065</v>
      </c>
      <c r="Q8" s="3" t="n">
        <v>150</v>
      </c>
      <c r="R8" s="5" t="n">
        <v>0</v>
      </c>
      <c r="S8" s="5" t="n">
        <v>0</v>
      </c>
      <c r="T8" s="3" t="n">
        <v>1600</v>
      </c>
      <c r="U8" s="11" t="n">
        <f aca="false">M8+N8+O8+P8+Q8+R8+S8+T8</f>
        <v>54084.7096774194</v>
      </c>
      <c r="V8" s="12" t="n">
        <v>1800</v>
      </c>
      <c r="W8" s="5" t="n">
        <v>200</v>
      </c>
      <c r="X8" s="5" t="n">
        <v>3300</v>
      </c>
      <c r="Y8" s="3" t="n">
        <v>0</v>
      </c>
      <c r="Z8" s="5" t="n">
        <v>0</v>
      </c>
      <c r="AA8" s="5" t="n">
        <v>0</v>
      </c>
      <c r="AB8" s="5" t="n">
        <v>0</v>
      </c>
      <c r="AC8" s="5" t="n">
        <v>0</v>
      </c>
      <c r="AD8" s="5" t="n">
        <v>0</v>
      </c>
      <c r="AE8" s="5" t="n">
        <f aca="false">SUM(Y8:AD8)</f>
        <v>0</v>
      </c>
      <c r="AF8" s="5" t="n">
        <v>1</v>
      </c>
      <c r="AG8" s="13" t="n">
        <f aca="false">V8+W8+X8+AE8+AF8</f>
        <v>5301</v>
      </c>
      <c r="AH8" s="11" t="n">
        <f aca="false">U8-AG8</f>
        <v>48783.7096774194</v>
      </c>
    </row>
    <row r="9" customFormat="false" ht="15" hidden="false" customHeight="false" outlineLevel="0" collapsed="false">
      <c r="A9" s="3" t="s">
        <v>150</v>
      </c>
      <c r="B9" s="5" t="s">
        <v>151</v>
      </c>
      <c r="C9" s="3" t="s">
        <v>70</v>
      </c>
      <c r="D9" s="4" t="n">
        <v>100243255865</v>
      </c>
      <c r="E9" s="5" t="s">
        <v>69</v>
      </c>
      <c r="F9" s="4" t="n">
        <v>8220100012380</v>
      </c>
      <c r="G9" s="10" t="n">
        <v>44044</v>
      </c>
      <c r="H9" s="4" t="n">
        <v>31</v>
      </c>
      <c r="I9" s="4" t="n">
        <v>0</v>
      </c>
      <c r="J9" s="4" t="n">
        <f aca="false">H9-I9</f>
        <v>31</v>
      </c>
      <c r="K9" s="3" t="n">
        <v>15600</v>
      </c>
      <c r="L9" s="3" t="n">
        <v>6000</v>
      </c>
      <c r="M9" s="4" t="n">
        <f aca="false">K9-(K9/H9)*I9</f>
        <v>15600</v>
      </c>
      <c r="N9" s="4" t="n">
        <f aca="false">L9-(L9/H9*I9)</f>
        <v>6000</v>
      </c>
      <c r="O9" s="11" t="n">
        <f aca="false">(M9+N9)*1.39</f>
        <v>30024</v>
      </c>
      <c r="P9" s="4" t="n">
        <f aca="false">(M9+N9)*0.2</f>
        <v>4320</v>
      </c>
      <c r="Q9" s="3" t="n">
        <v>150</v>
      </c>
      <c r="R9" s="5" t="n">
        <v>0</v>
      </c>
      <c r="S9" s="5" t="n">
        <v>0</v>
      </c>
      <c r="T9" s="3" t="n">
        <v>200</v>
      </c>
      <c r="U9" s="11" t="n">
        <f aca="false">M9+N9+O9+P9+Q9+R9+S9+T9</f>
        <v>56294</v>
      </c>
      <c r="V9" s="12" t="n">
        <v>1800</v>
      </c>
      <c r="W9" s="5" t="n">
        <v>200</v>
      </c>
      <c r="X9" s="5" t="n">
        <v>3350</v>
      </c>
      <c r="Y9" s="3" t="n">
        <v>1000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f aca="false">SUM(Y9:AD9)</f>
        <v>1000</v>
      </c>
      <c r="AF9" s="5" t="n">
        <v>1</v>
      </c>
      <c r="AG9" s="13" t="n">
        <f aca="false">V9+W9+X9+AE9+AF9</f>
        <v>6351</v>
      </c>
      <c r="AH9" s="11" t="n">
        <f aca="false">U9-AG9</f>
        <v>49943</v>
      </c>
    </row>
    <row r="10" customFormat="false" ht="15" hidden="false" customHeight="false" outlineLevel="0" collapsed="false">
      <c r="A10" s="3" t="s">
        <v>157</v>
      </c>
      <c r="B10" s="5" t="s">
        <v>158</v>
      </c>
      <c r="C10" s="3" t="s">
        <v>70</v>
      </c>
      <c r="D10" s="4" t="n">
        <v>100243255866</v>
      </c>
      <c r="E10" s="5" t="s">
        <v>69</v>
      </c>
      <c r="F10" s="4" t="n">
        <v>8220100012385</v>
      </c>
      <c r="G10" s="10" t="n">
        <v>44044</v>
      </c>
      <c r="H10" s="4" t="n">
        <v>31</v>
      </c>
      <c r="I10" s="4" t="n">
        <v>0</v>
      </c>
      <c r="J10" s="4" t="n">
        <f aca="false">H10-I10</f>
        <v>31</v>
      </c>
      <c r="K10" s="3" t="n">
        <v>16250</v>
      </c>
      <c r="L10" s="3" t="n">
        <v>6000</v>
      </c>
      <c r="M10" s="4" t="n">
        <f aca="false">K10-(K10/H10)*I10</f>
        <v>16250</v>
      </c>
      <c r="N10" s="4" t="n">
        <f aca="false">L10-(L10/H10*I10)</f>
        <v>6000</v>
      </c>
      <c r="O10" s="11" t="n">
        <f aca="false">(M10+N10)*1.39</f>
        <v>30927.5</v>
      </c>
      <c r="P10" s="4" t="n">
        <f aca="false">(M10+N10)*0.2</f>
        <v>4450</v>
      </c>
      <c r="Q10" s="3" t="n">
        <v>150</v>
      </c>
      <c r="R10" s="5" t="n">
        <v>0</v>
      </c>
      <c r="S10" s="5" t="n">
        <v>0</v>
      </c>
      <c r="T10" s="3" t="n">
        <v>200</v>
      </c>
      <c r="U10" s="11" t="n">
        <f aca="false">M10+N10+O10+P10+Q10+R10+S10+T10</f>
        <v>57977.5</v>
      </c>
      <c r="V10" s="12" t="n">
        <v>1800</v>
      </c>
      <c r="W10" s="5" t="n">
        <v>200</v>
      </c>
      <c r="X10" s="5" t="n">
        <v>3400</v>
      </c>
      <c r="Y10" s="3" t="n">
        <v>1200</v>
      </c>
      <c r="Z10" s="5" t="n">
        <v>0</v>
      </c>
      <c r="AA10" s="5" t="n">
        <v>0</v>
      </c>
      <c r="AB10" s="5" t="n">
        <v>0</v>
      </c>
      <c r="AC10" s="5" t="n">
        <v>0</v>
      </c>
      <c r="AD10" s="5" t="n">
        <v>0</v>
      </c>
      <c r="AE10" s="5" t="n">
        <f aca="false">SUM(Y10:AD10)</f>
        <v>1200</v>
      </c>
      <c r="AF10" s="5" t="n">
        <v>1</v>
      </c>
      <c r="AG10" s="13" t="n">
        <f aca="false">V10+W10+X10+AE10+AF10</f>
        <v>6601</v>
      </c>
      <c r="AH10" s="11" t="n">
        <f aca="false">U10-AG10</f>
        <v>51376.5</v>
      </c>
    </row>
    <row r="11" customFormat="false" ht="15" hidden="false" customHeight="false" outlineLevel="0" collapsed="false">
      <c r="A11" s="3" t="s">
        <v>163</v>
      </c>
      <c r="B11" s="5" t="s">
        <v>164</v>
      </c>
      <c r="C11" s="3" t="s">
        <v>70</v>
      </c>
      <c r="D11" s="4" t="n">
        <v>100243255867</v>
      </c>
      <c r="E11" s="5" t="s">
        <v>69</v>
      </c>
      <c r="F11" s="4" t="n">
        <v>8220100012390</v>
      </c>
      <c r="G11" s="10" t="n">
        <v>44044</v>
      </c>
      <c r="H11" s="4" t="n">
        <v>31</v>
      </c>
      <c r="I11" s="4" t="n">
        <v>0</v>
      </c>
      <c r="J11" s="4" t="n">
        <f aca="false">H11-I11</f>
        <v>31</v>
      </c>
      <c r="K11" s="3" t="n">
        <v>16250</v>
      </c>
      <c r="L11" s="3" t="n">
        <v>6000</v>
      </c>
      <c r="M11" s="4" t="n">
        <f aca="false">K11-(K11/H11)*I11</f>
        <v>16250</v>
      </c>
      <c r="N11" s="4" t="n">
        <f aca="false">L11-(L11/H11*I11)</f>
        <v>6000</v>
      </c>
      <c r="O11" s="11" t="n">
        <f aca="false">(M11+N11)*1.39</f>
        <v>30927.5</v>
      </c>
      <c r="P11" s="4" t="n">
        <f aca="false">(M11+N11)*0.2</f>
        <v>4450</v>
      </c>
      <c r="Q11" s="3" t="n">
        <v>150</v>
      </c>
      <c r="R11" s="5" t="n">
        <v>0</v>
      </c>
      <c r="S11" s="5" t="n">
        <v>0</v>
      </c>
      <c r="T11" s="3" t="n">
        <v>200</v>
      </c>
      <c r="U11" s="11" t="n">
        <f aca="false">M11+N11+O11+P11+Q11+R11+S11+T11</f>
        <v>57977.5</v>
      </c>
      <c r="V11" s="12" t="n">
        <v>1800</v>
      </c>
      <c r="W11" s="5" t="n">
        <v>200</v>
      </c>
      <c r="X11" s="5" t="n">
        <v>3450</v>
      </c>
      <c r="Y11" s="3" t="n">
        <v>1000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f aca="false">SUM(Y11:AD11)</f>
        <v>1000</v>
      </c>
      <c r="AF11" s="5" t="n">
        <v>1</v>
      </c>
      <c r="AG11" s="13" t="n">
        <f aca="false">V11+W11+X11+AE11+AF11</f>
        <v>6451</v>
      </c>
      <c r="AH11" s="11" t="n">
        <f aca="false">U11-AG11</f>
        <v>51526.5</v>
      </c>
    </row>
    <row r="12" customFormat="false" ht="15" hidden="false" customHeight="false" outlineLevel="0" collapsed="false">
      <c r="A12" s="3" t="s">
        <v>168</v>
      </c>
      <c r="B12" s="5" t="s">
        <v>169</v>
      </c>
      <c r="C12" s="3" t="s">
        <v>70</v>
      </c>
      <c r="D12" s="4" t="n">
        <v>100243255868</v>
      </c>
      <c r="E12" s="5" t="s">
        <v>69</v>
      </c>
      <c r="F12" s="4" t="n">
        <v>8220100012395</v>
      </c>
      <c r="G12" s="10" t="n">
        <v>44044</v>
      </c>
      <c r="H12" s="4" t="n">
        <v>31</v>
      </c>
      <c r="I12" s="4" t="n">
        <v>0</v>
      </c>
      <c r="J12" s="4" t="n">
        <f aca="false">H12-I12</f>
        <v>31</v>
      </c>
      <c r="K12" s="3" t="n">
        <v>9300</v>
      </c>
      <c r="L12" s="3" t="n">
        <v>4600</v>
      </c>
      <c r="M12" s="4" t="n">
        <f aca="false">K12-(K12/H12)*I12</f>
        <v>9300</v>
      </c>
      <c r="N12" s="4" t="n">
        <f aca="false">L12-(L12/H12*I12)</f>
        <v>4600</v>
      </c>
      <c r="O12" s="11" t="n">
        <f aca="false">(M12+N12)*1.39</f>
        <v>19321</v>
      </c>
      <c r="P12" s="4" t="n">
        <f aca="false">(M12+N12)*0.2</f>
        <v>2780</v>
      </c>
      <c r="Q12" s="3" t="n">
        <v>150</v>
      </c>
      <c r="R12" s="5" t="n">
        <v>0</v>
      </c>
      <c r="S12" s="5" t="n">
        <v>0</v>
      </c>
      <c r="T12" s="3" t="n">
        <v>200</v>
      </c>
      <c r="U12" s="11" t="n">
        <f aca="false">M12+N12+O12+P12+Q12+R12+S12+T12</f>
        <v>36351</v>
      </c>
      <c r="V12" s="12" t="n">
        <v>1800</v>
      </c>
      <c r="W12" s="5" t="n">
        <v>200</v>
      </c>
      <c r="X12" s="5" t="n">
        <v>3500</v>
      </c>
      <c r="Y12" s="3" t="n">
        <v>1000</v>
      </c>
      <c r="Z12" s="5" t="n">
        <v>0</v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f aca="false">SUM(Y12:AD12)</f>
        <v>1000</v>
      </c>
      <c r="AF12" s="5" t="n">
        <v>1</v>
      </c>
      <c r="AG12" s="13" t="n">
        <f aca="false">V12+W12+X12+AE12+AF12</f>
        <v>6501</v>
      </c>
      <c r="AH12" s="11" t="n">
        <f aca="false">U12-AG12</f>
        <v>29850</v>
      </c>
    </row>
    <row r="13" customFormat="false" ht="15" hidden="false" customHeight="false" outlineLevel="0" collapsed="false">
      <c r="A13" s="3" t="s">
        <v>174</v>
      </c>
      <c r="B13" s="5" t="s">
        <v>175</v>
      </c>
      <c r="C13" s="3" t="s">
        <v>70</v>
      </c>
      <c r="D13" s="4" t="n">
        <v>100243255869</v>
      </c>
      <c r="E13" s="5" t="s">
        <v>69</v>
      </c>
      <c r="F13" s="4" t="n">
        <v>8220100012400</v>
      </c>
      <c r="G13" s="10" t="n">
        <v>44044</v>
      </c>
      <c r="H13" s="4" t="n">
        <v>31</v>
      </c>
      <c r="I13" s="4" t="n">
        <v>0</v>
      </c>
      <c r="J13" s="4" t="n">
        <f aca="false">H13-I13</f>
        <v>31</v>
      </c>
      <c r="K13" s="3" t="n">
        <v>9300</v>
      </c>
      <c r="L13" s="3" t="n">
        <v>4200</v>
      </c>
      <c r="M13" s="4" t="n">
        <f aca="false">K13-(K13/H13)*I13</f>
        <v>9300</v>
      </c>
      <c r="N13" s="4" t="n">
        <f aca="false">L13-(L13/H13*I13)</f>
        <v>4200</v>
      </c>
      <c r="O13" s="11" t="n">
        <f aca="false">(M13+N13)*1.39</f>
        <v>18765</v>
      </c>
      <c r="P13" s="4" t="n">
        <f aca="false">(M13+N13)*0.2</f>
        <v>2700</v>
      </c>
      <c r="Q13" s="3" t="n">
        <v>150</v>
      </c>
      <c r="R13" s="5" t="n">
        <v>0</v>
      </c>
      <c r="S13" s="5" t="n">
        <v>0</v>
      </c>
      <c r="T13" s="3" t="n">
        <v>200</v>
      </c>
      <c r="U13" s="11" t="n">
        <f aca="false">M13+N13+O13+P13+Q13+R13+S13+T13</f>
        <v>35315</v>
      </c>
      <c r="V13" s="12" t="n">
        <v>1800</v>
      </c>
      <c r="W13" s="5" t="n">
        <v>200</v>
      </c>
      <c r="X13" s="5" t="n">
        <v>3550</v>
      </c>
      <c r="Y13" s="3" t="n">
        <v>1200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f aca="false">SUM(Y13:AD13)</f>
        <v>1200</v>
      </c>
      <c r="AF13" s="5" t="n">
        <v>1</v>
      </c>
      <c r="AG13" s="13" t="n">
        <f aca="false">V13+W13+X13+AE13+AF13</f>
        <v>6751</v>
      </c>
      <c r="AH13" s="11" t="n">
        <f aca="false">U13-AG13</f>
        <v>28564</v>
      </c>
    </row>
    <row r="14" customFormat="false" ht="15" hidden="false" customHeight="false" outlineLevel="0" collapsed="false">
      <c r="A14" s="3" t="s">
        <v>179</v>
      </c>
      <c r="B14" s="5" t="s">
        <v>180</v>
      </c>
      <c r="C14" s="3" t="s">
        <v>70</v>
      </c>
      <c r="D14" s="4" t="n">
        <v>100243255870</v>
      </c>
      <c r="E14" s="5" t="s">
        <v>69</v>
      </c>
      <c r="F14" s="4" t="n">
        <v>8220100012405</v>
      </c>
      <c r="G14" s="10" t="n">
        <v>44044</v>
      </c>
      <c r="H14" s="4" t="n">
        <v>31</v>
      </c>
      <c r="I14" s="4" t="n">
        <v>0</v>
      </c>
      <c r="J14" s="4" t="n">
        <f aca="false">H14-I14</f>
        <v>31</v>
      </c>
      <c r="K14" s="3" t="n">
        <v>5200</v>
      </c>
      <c r="L14" s="3" t="n">
        <v>2800</v>
      </c>
      <c r="M14" s="4" t="n">
        <f aca="false">K14-(K14/H14)*I14</f>
        <v>5200</v>
      </c>
      <c r="N14" s="4" t="n">
        <f aca="false">L14-(L14/H14*I14)</f>
        <v>2800</v>
      </c>
      <c r="O14" s="11" t="n">
        <f aca="false">(M14+N14)*1.39</f>
        <v>11120</v>
      </c>
      <c r="P14" s="4" t="n">
        <f aca="false">(M14+N14)*0.2</f>
        <v>1600</v>
      </c>
      <c r="Q14" s="3" t="n">
        <v>150</v>
      </c>
      <c r="R14" s="5" t="n">
        <v>0</v>
      </c>
      <c r="S14" s="5" t="n">
        <v>0</v>
      </c>
      <c r="T14" s="3" t="n">
        <v>200</v>
      </c>
      <c r="U14" s="11" t="n">
        <f aca="false">M14+N14+O14+P14+Q14+R14+S14+T14</f>
        <v>21070</v>
      </c>
      <c r="V14" s="12" t="n">
        <v>1800</v>
      </c>
      <c r="W14" s="5" t="n">
        <v>200</v>
      </c>
      <c r="X14" s="5" t="n">
        <v>3600</v>
      </c>
      <c r="Y14" s="3" t="n">
        <v>1000</v>
      </c>
      <c r="Z14" s="5" t="n">
        <v>0</v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f aca="false">SUM(Y14:AD14)</f>
        <v>1000</v>
      </c>
      <c r="AF14" s="5" t="n">
        <v>1</v>
      </c>
      <c r="AG14" s="13" t="n">
        <f aca="false">V14+W14+X14+AE14+AF14</f>
        <v>6601</v>
      </c>
      <c r="AH14" s="11" t="n">
        <f aca="false">U14-AG14</f>
        <v>14469</v>
      </c>
    </row>
    <row r="15" customFormat="false" ht="15" hidden="false" customHeight="false" outlineLevel="0" collapsed="false">
      <c r="A15" s="3" t="s">
        <v>185</v>
      </c>
      <c r="B15" s="5" t="s">
        <v>186</v>
      </c>
      <c r="C15" s="3" t="s">
        <v>70</v>
      </c>
      <c r="D15" s="4" t="n">
        <v>100243255871</v>
      </c>
      <c r="E15" s="5" t="s">
        <v>69</v>
      </c>
      <c r="F15" s="4" t="n">
        <v>8220100012410</v>
      </c>
      <c r="G15" s="10" t="n">
        <v>44044</v>
      </c>
      <c r="H15" s="4" t="n">
        <v>31</v>
      </c>
      <c r="I15" s="4" t="n">
        <v>2</v>
      </c>
      <c r="J15" s="4" t="n">
        <f aca="false">H15-I15</f>
        <v>29</v>
      </c>
      <c r="K15" s="3" t="n">
        <v>5200</v>
      </c>
      <c r="L15" s="3" t="n">
        <v>2400</v>
      </c>
      <c r="M15" s="4" t="n">
        <f aca="false">K15-(K15/H15)*I15</f>
        <v>4864.51612903226</v>
      </c>
      <c r="N15" s="4" t="n">
        <f aca="false">L15-(L15/H15*I15)</f>
        <v>2245.16129032258</v>
      </c>
      <c r="O15" s="11" t="n">
        <f aca="false">(M15+N15)*1.39</f>
        <v>9882.45161290323</v>
      </c>
      <c r="P15" s="4" t="n">
        <f aca="false">(M15+N15)*0.2</f>
        <v>1421.93548387097</v>
      </c>
      <c r="Q15" s="3" t="n">
        <v>150</v>
      </c>
      <c r="R15" s="5" t="n">
        <v>0</v>
      </c>
      <c r="S15" s="5" t="n">
        <v>0</v>
      </c>
      <c r="T15" s="3" t="n">
        <v>200</v>
      </c>
      <c r="U15" s="11" t="n">
        <f aca="false">M15+N15+O15+P15+Q15+R15+S15+T15</f>
        <v>18764.064516129</v>
      </c>
      <c r="V15" s="12" t="n">
        <v>1800</v>
      </c>
      <c r="W15" s="5" t="n">
        <v>200</v>
      </c>
      <c r="X15" s="5" t="n">
        <v>3650</v>
      </c>
      <c r="Y15" s="3" t="n">
        <v>1000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f aca="false">SUM(Y15:AD15)</f>
        <v>1000</v>
      </c>
      <c r="AF15" s="5" t="n">
        <v>1</v>
      </c>
      <c r="AG15" s="13" t="n">
        <f aca="false">V15+W15+X15+AE15+AF15</f>
        <v>6651</v>
      </c>
      <c r="AH15" s="11" t="n">
        <f aca="false">U15-AG15</f>
        <v>12113.064516129</v>
      </c>
    </row>
    <row r="16" customFormat="false" ht="15" hidden="false" customHeight="false" outlineLevel="0" collapsed="false">
      <c r="A16" s="3" t="s">
        <v>190</v>
      </c>
      <c r="B16" s="5" t="s">
        <v>191</v>
      </c>
      <c r="C16" s="3" t="s">
        <v>70</v>
      </c>
      <c r="D16" s="4" t="n">
        <v>100243255872</v>
      </c>
      <c r="E16" s="5" t="s">
        <v>69</v>
      </c>
      <c r="F16" s="4" t="n">
        <v>8220100012415</v>
      </c>
      <c r="G16" s="10" t="n">
        <v>44044</v>
      </c>
      <c r="H16" s="4" t="n">
        <v>31</v>
      </c>
      <c r="I16" s="4" t="n">
        <v>0</v>
      </c>
      <c r="J16" s="4" t="n">
        <f aca="false">H16-I16</f>
        <v>31</v>
      </c>
      <c r="K16" s="3" t="n">
        <v>9300</v>
      </c>
      <c r="L16" s="3" t="n">
        <v>4600</v>
      </c>
      <c r="M16" s="4" t="n">
        <f aca="false">K16-(K16/H16)*I16</f>
        <v>9300</v>
      </c>
      <c r="N16" s="4" t="n">
        <f aca="false">L16-(L16/H16*I16)</f>
        <v>4600</v>
      </c>
      <c r="O16" s="11" t="n">
        <f aca="false">(M16+N16)*1.39</f>
        <v>19321</v>
      </c>
      <c r="P16" s="4" t="n">
        <f aca="false">(M16+N16)*0.2</f>
        <v>2780</v>
      </c>
      <c r="Q16" s="3" t="n">
        <v>150</v>
      </c>
      <c r="R16" s="5" t="n">
        <v>0</v>
      </c>
      <c r="S16" s="5" t="n">
        <v>0</v>
      </c>
      <c r="T16" s="3" t="n">
        <v>200</v>
      </c>
      <c r="U16" s="11" t="n">
        <f aca="false">M16+N16+O16+P16+Q16+R16+S16+T16</f>
        <v>36351</v>
      </c>
      <c r="V16" s="12" t="n">
        <v>1800</v>
      </c>
      <c r="W16" s="5" t="n">
        <v>200</v>
      </c>
      <c r="X16" s="5" t="n">
        <v>3700</v>
      </c>
      <c r="Y16" s="3" t="n">
        <v>1200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f aca="false">SUM(Y16:AD16)</f>
        <v>1200</v>
      </c>
      <c r="AF16" s="5" t="n">
        <v>1</v>
      </c>
      <c r="AG16" s="13" t="n">
        <f aca="false">V16+W16+X16+AE16+AF16</f>
        <v>6901</v>
      </c>
      <c r="AH16" s="11" t="n">
        <f aca="false">U16-AG16</f>
        <v>29450</v>
      </c>
    </row>
    <row r="17" customFormat="false" ht="15" hidden="false" customHeight="false" outlineLevel="0" collapsed="false">
      <c r="A17" s="3" t="s">
        <v>195</v>
      </c>
      <c r="B17" s="5" t="s">
        <v>196</v>
      </c>
      <c r="C17" s="3" t="s">
        <v>70</v>
      </c>
      <c r="D17" s="4" t="n">
        <v>100243255873</v>
      </c>
      <c r="E17" s="5" t="s">
        <v>69</v>
      </c>
      <c r="F17" s="4" t="n">
        <v>8220100012420</v>
      </c>
      <c r="G17" s="10" t="n">
        <v>44044</v>
      </c>
      <c r="H17" s="4" t="n">
        <v>31</v>
      </c>
      <c r="I17" s="4" t="n">
        <v>0</v>
      </c>
      <c r="J17" s="4" t="n">
        <f aca="false">H17-I17</f>
        <v>31</v>
      </c>
      <c r="K17" s="3" t="n">
        <v>9300</v>
      </c>
      <c r="L17" s="3" t="n">
        <v>4600</v>
      </c>
      <c r="M17" s="4" t="n">
        <f aca="false">K17-(K17/H17)*I17</f>
        <v>9300</v>
      </c>
      <c r="N17" s="4" t="n">
        <f aca="false">L17-(L17/H17*I17)</f>
        <v>4600</v>
      </c>
      <c r="O17" s="11" t="n">
        <f aca="false">(M17+N17)*1.39</f>
        <v>19321</v>
      </c>
      <c r="P17" s="4" t="n">
        <f aca="false">(M17+N17)*0.2</f>
        <v>2780</v>
      </c>
      <c r="Q17" s="3" t="n">
        <v>150</v>
      </c>
      <c r="R17" s="5" t="n">
        <v>0</v>
      </c>
      <c r="S17" s="5" t="n">
        <v>0</v>
      </c>
      <c r="T17" s="3" t="n">
        <v>200</v>
      </c>
      <c r="U17" s="11" t="n">
        <f aca="false">M17+N17+O17+P17+Q17+R17+S17+T17</f>
        <v>36351</v>
      </c>
      <c r="V17" s="12" t="n">
        <v>1800</v>
      </c>
      <c r="W17" s="5" t="n">
        <v>200</v>
      </c>
      <c r="X17" s="5" t="n">
        <v>3750</v>
      </c>
      <c r="Y17" s="3" t="n">
        <v>1000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f aca="false">SUM(Y17:AD17)</f>
        <v>1000</v>
      </c>
      <c r="AF17" s="5" t="n">
        <v>1</v>
      </c>
      <c r="AG17" s="13" t="n">
        <f aca="false">V17+W17+X17+AE17+AF17</f>
        <v>6751</v>
      </c>
      <c r="AH17" s="11" t="n">
        <f aca="false">U17-AG17</f>
        <v>29600</v>
      </c>
    </row>
    <row r="18" customFormat="false" ht="15" hidden="false" customHeight="false" outlineLevel="0" collapsed="false">
      <c r="A18" s="3" t="s">
        <v>202</v>
      </c>
      <c r="B18" s="5" t="s">
        <v>203</v>
      </c>
      <c r="C18" s="3" t="s">
        <v>70</v>
      </c>
      <c r="D18" s="4" t="n">
        <v>100243255874</v>
      </c>
      <c r="E18" s="5" t="s">
        <v>69</v>
      </c>
      <c r="F18" s="4" t="n">
        <v>8220100012425</v>
      </c>
      <c r="G18" s="10" t="n">
        <v>44044</v>
      </c>
      <c r="H18" s="4" t="n">
        <v>31</v>
      </c>
      <c r="I18" s="4" t="n">
        <v>0</v>
      </c>
      <c r="J18" s="4" t="n">
        <f aca="false">H18-I18</f>
        <v>31</v>
      </c>
      <c r="K18" s="3" t="n">
        <v>9300</v>
      </c>
      <c r="L18" s="3" t="n">
        <v>4200</v>
      </c>
      <c r="M18" s="4" t="n">
        <f aca="false">K18-(K18/H18)*I18</f>
        <v>9300</v>
      </c>
      <c r="N18" s="4" t="n">
        <f aca="false">L18-(L18/H18*I18)</f>
        <v>4200</v>
      </c>
      <c r="O18" s="11" t="n">
        <f aca="false">(M18+N18)*1.39</f>
        <v>18765</v>
      </c>
      <c r="P18" s="4" t="n">
        <f aca="false">(M18+N18)*0.2</f>
        <v>2700</v>
      </c>
      <c r="Q18" s="3" t="n">
        <v>150</v>
      </c>
      <c r="R18" s="5" t="n">
        <v>0</v>
      </c>
      <c r="S18" s="5" t="n">
        <v>0</v>
      </c>
      <c r="T18" s="3" t="n">
        <v>200</v>
      </c>
      <c r="U18" s="11" t="n">
        <f aca="false">M18+N18+O18+P18+Q18+R18+S18+T18</f>
        <v>35315</v>
      </c>
      <c r="V18" s="12" t="n">
        <v>1800</v>
      </c>
      <c r="W18" s="5" t="n">
        <v>200</v>
      </c>
      <c r="X18" s="5" t="n">
        <v>3800</v>
      </c>
      <c r="Y18" s="3" t="n">
        <v>1200</v>
      </c>
      <c r="Z18" s="5" t="n">
        <v>0</v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f aca="false">SUM(Y18:AD18)</f>
        <v>1200</v>
      </c>
      <c r="AF18" s="5" t="n">
        <v>1</v>
      </c>
      <c r="AG18" s="13" t="n">
        <f aca="false">V18+W18+X18+AE18+AF18</f>
        <v>7001</v>
      </c>
      <c r="AH18" s="11" t="n">
        <f aca="false">U18-AG18</f>
        <v>28314</v>
      </c>
    </row>
    <row r="19" customFormat="false" ht="15" hidden="false" customHeight="false" outlineLevel="0" collapsed="false">
      <c r="A19" s="3" t="s">
        <v>207</v>
      </c>
      <c r="B19" s="5" t="s">
        <v>208</v>
      </c>
      <c r="C19" s="3" t="s">
        <v>70</v>
      </c>
      <c r="D19" s="4" t="n">
        <v>100243255875</v>
      </c>
      <c r="E19" s="5" t="s">
        <v>69</v>
      </c>
      <c r="F19" s="4" t="n">
        <v>8220100012430</v>
      </c>
      <c r="G19" s="10" t="n">
        <v>44044</v>
      </c>
      <c r="H19" s="4" t="n">
        <v>31</v>
      </c>
      <c r="I19" s="4" t="n">
        <v>0</v>
      </c>
      <c r="J19" s="4" t="n">
        <f aca="false">H19-I19</f>
        <v>31</v>
      </c>
      <c r="K19" s="3" t="n">
        <v>5200</v>
      </c>
      <c r="L19" s="3" t="n">
        <v>2800</v>
      </c>
      <c r="M19" s="4" t="n">
        <f aca="false">K19-(K19/H19)*I19</f>
        <v>5200</v>
      </c>
      <c r="N19" s="4" t="n">
        <f aca="false">L19-(L19/H19*I19)</f>
        <v>2800</v>
      </c>
      <c r="O19" s="11" t="n">
        <f aca="false">(M19+N19)*1.39</f>
        <v>11120</v>
      </c>
      <c r="P19" s="4" t="n">
        <f aca="false">(M19+N19)*0.2</f>
        <v>1600</v>
      </c>
      <c r="Q19" s="3" t="n">
        <v>150</v>
      </c>
      <c r="R19" s="5" t="n">
        <v>0</v>
      </c>
      <c r="S19" s="5" t="n">
        <v>0</v>
      </c>
      <c r="T19" s="3" t="n">
        <v>200</v>
      </c>
      <c r="U19" s="11" t="n">
        <f aca="false">M19+N19+O19+P19+Q19+R19+S19+T19</f>
        <v>21070</v>
      </c>
      <c r="V19" s="12" t="n">
        <v>1800</v>
      </c>
      <c r="W19" s="5" t="n">
        <v>200</v>
      </c>
      <c r="X19" s="5" t="n">
        <v>3850</v>
      </c>
      <c r="Y19" s="3" t="n">
        <v>1000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f aca="false">SUM(Y19:AD19)</f>
        <v>1000</v>
      </c>
      <c r="AF19" s="5" t="n">
        <v>1</v>
      </c>
      <c r="AG19" s="13" t="n">
        <f aca="false">V19+W19+X19+AE19+AF19</f>
        <v>6851</v>
      </c>
      <c r="AH19" s="11" t="n">
        <f aca="false">U19-AG19</f>
        <v>14219</v>
      </c>
    </row>
    <row r="20" customFormat="false" ht="15" hidden="false" customHeight="false" outlineLevel="0" collapsed="false">
      <c r="A20" s="3" t="s">
        <v>212</v>
      </c>
      <c r="B20" s="5" t="s">
        <v>213</v>
      </c>
      <c r="C20" s="3" t="s">
        <v>70</v>
      </c>
      <c r="D20" s="4" t="n">
        <v>100243255876</v>
      </c>
      <c r="E20" s="5" t="s">
        <v>69</v>
      </c>
      <c r="F20" s="4" t="n">
        <v>8220100012435</v>
      </c>
      <c r="G20" s="10" t="n">
        <v>44044</v>
      </c>
      <c r="H20" s="4" t="n">
        <v>31</v>
      </c>
      <c r="I20" s="4" t="n">
        <v>0</v>
      </c>
      <c r="J20" s="4" t="n">
        <f aca="false">H20-I20</f>
        <v>31</v>
      </c>
      <c r="K20" s="3" t="n">
        <v>5200</v>
      </c>
      <c r="L20" s="3" t="n">
        <v>2400</v>
      </c>
      <c r="M20" s="4" t="n">
        <f aca="false">K20-(K20/H20)*I20</f>
        <v>5200</v>
      </c>
      <c r="N20" s="4" t="n">
        <f aca="false">L20-(L20/H20*I20)</f>
        <v>2400</v>
      </c>
      <c r="O20" s="11" t="n">
        <f aca="false">(M20+N20)*1.39</f>
        <v>10564</v>
      </c>
      <c r="P20" s="4" t="n">
        <f aca="false">(M20+N20)*0.2</f>
        <v>1520</v>
      </c>
      <c r="Q20" s="3" t="n">
        <v>150</v>
      </c>
      <c r="R20" s="5" t="n">
        <v>0</v>
      </c>
      <c r="S20" s="5" t="n">
        <v>0</v>
      </c>
      <c r="T20" s="3" t="n">
        <v>200</v>
      </c>
      <c r="U20" s="11" t="n">
        <f aca="false">M20+N20+O20+P20+Q20+R20+S20+T20</f>
        <v>20034</v>
      </c>
      <c r="V20" s="12" t="n">
        <v>1800</v>
      </c>
      <c r="W20" s="5" t="n">
        <v>200</v>
      </c>
      <c r="X20" s="5" t="n">
        <v>3850</v>
      </c>
      <c r="Y20" s="3" t="n">
        <v>0</v>
      </c>
      <c r="Z20" s="5" t="n">
        <v>0</v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f aca="false">SUM(Y20:AD20)</f>
        <v>0</v>
      </c>
      <c r="AF20" s="5" t="n">
        <v>1</v>
      </c>
      <c r="AG20" s="13" t="n">
        <f aca="false">V20+W20+X20+AE20+AF20</f>
        <v>5851</v>
      </c>
      <c r="AH20" s="11" t="n">
        <f aca="false">U20-AG20</f>
        <v>14183</v>
      </c>
    </row>
    <row r="21" customFormat="false" ht="15" hidden="false" customHeight="false" outlineLevel="0" collapsed="false">
      <c r="A21" s="3" t="s">
        <v>217</v>
      </c>
      <c r="B21" s="5" t="s">
        <v>218</v>
      </c>
      <c r="C21" s="3" t="s">
        <v>70</v>
      </c>
      <c r="D21" s="4" t="n">
        <v>100243255877</v>
      </c>
      <c r="E21" s="5" t="s">
        <v>69</v>
      </c>
      <c r="F21" s="4" t="n">
        <v>8220100012440</v>
      </c>
      <c r="G21" s="10" t="n">
        <v>44044</v>
      </c>
      <c r="H21" s="4" t="n">
        <v>31</v>
      </c>
      <c r="I21" s="4" t="n">
        <v>0</v>
      </c>
      <c r="J21" s="4" t="n">
        <f aca="false">H21-I21</f>
        <v>31</v>
      </c>
      <c r="K21" s="3" t="n">
        <v>15600</v>
      </c>
      <c r="L21" s="3" t="n">
        <v>6000</v>
      </c>
      <c r="M21" s="4" t="n">
        <f aca="false">K21-(K21/H21)*I21</f>
        <v>15600</v>
      </c>
      <c r="N21" s="4" t="n">
        <f aca="false">L21-(L21/H21*I21)</f>
        <v>6000</v>
      </c>
      <c r="O21" s="11" t="n">
        <f aca="false">(M21+N21)*1.39</f>
        <v>30024</v>
      </c>
      <c r="P21" s="4" t="n">
        <f aca="false">(M21+N21)*0.2</f>
        <v>4320</v>
      </c>
      <c r="Q21" s="3" t="n">
        <v>150</v>
      </c>
      <c r="R21" s="5" t="n">
        <v>0</v>
      </c>
      <c r="S21" s="5" t="n">
        <v>0</v>
      </c>
      <c r="T21" s="3" t="n">
        <v>200</v>
      </c>
      <c r="U21" s="11" t="n">
        <f aca="false">M21+N21+O21+P21+Q21+R21+S21+T21</f>
        <v>56294</v>
      </c>
      <c r="V21" s="12" t="n">
        <v>1800</v>
      </c>
      <c r="W21" s="5" t="n">
        <v>200</v>
      </c>
      <c r="X21" s="5" t="n">
        <v>3850</v>
      </c>
      <c r="Y21" s="3" t="n">
        <v>0</v>
      </c>
      <c r="Z21" s="5" t="n">
        <v>0</v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f aca="false">SUM(Y21:AD21)</f>
        <v>0</v>
      </c>
      <c r="AF21" s="5" t="n">
        <v>1</v>
      </c>
      <c r="AG21" s="13" t="n">
        <f aca="false">V21+W21+X21+AE21+AF21</f>
        <v>5851</v>
      </c>
      <c r="AH21" s="11" t="n">
        <f aca="false">U21-AG21</f>
        <v>50443</v>
      </c>
    </row>
    <row r="22" customFormat="false" ht="15" hidden="false" customHeight="false" outlineLevel="0" collapsed="false">
      <c r="A22" s="3" t="s">
        <v>222</v>
      </c>
      <c r="B22" s="5" t="s">
        <v>223</v>
      </c>
      <c r="C22" s="3" t="s">
        <v>70</v>
      </c>
      <c r="D22" s="4" t="n">
        <v>100243255878</v>
      </c>
      <c r="E22" s="5" t="s">
        <v>69</v>
      </c>
      <c r="F22" s="4" t="n">
        <v>8220100012445</v>
      </c>
      <c r="G22" s="10" t="n">
        <v>44044</v>
      </c>
      <c r="H22" s="4" t="n">
        <v>31</v>
      </c>
      <c r="I22" s="4" t="n">
        <v>0</v>
      </c>
      <c r="J22" s="4" t="n">
        <f aca="false">H22-I22</f>
        <v>31</v>
      </c>
      <c r="K22" s="3" t="n">
        <v>15600</v>
      </c>
      <c r="L22" s="3" t="n">
        <v>6000</v>
      </c>
      <c r="M22" s="4" t="n">
        <f aca="false">K22-(K22/H22)*I22</f>
        <v>15600</v>
      </c>
      <c r="N22" s="4" t="n">
        <f aca="false">L22-(L22/H22*I22)</f>
        <v>6000</v>
      </c>
      <c r="O22" s="11" t="n">
        <f aca="false">(M22+N22)*1.39</f>
        <v>30024</v>
      </c>
      <c r="P22" s="4" t="n">
        <f aca="false">(M22+N22)*0.2</f>
        <v>4320</v>
      </c>
      <c r="Q22" s="3" t="n">
        <v>150</v>
      </c>
      <c r="R22" s="5" t="n">
        <v>0</v>
      </c>
      <c r="S22" s="5" t="n">
        <v>0</v>
      </c>
      <c r="T22" s="3" t="n">
        <v>200</v>
      </c>
      <c r="U22" s="11" t="n">
        <f aca="false">M22+N22+O22+P22+Q22+R22+S22+T22</f>
        <v>56294</v>
      </c>
      <c r="V22" s="12" t="n">
        <v>1800</v>
      </c>
      <c r="W22" s="5" t="n">
        <v>200</v>
      </c>
      <c r="X22" s="5" t="n">
        <v>3850</v>
      </c>
      <c r="Y22" s="3" t="n">
        <v>0</v>
      </c>
      <c r="Z22" s="5" t="n">
        <v>0</v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f aca="false">SUM(Y22:AD22)</f>
        <v>0</v>
      </c>
      <c r="AF22" s="5" t="n">
        <v>1</v>
      </c>
      <c r="AG22" s="13" t="n">
        <f aca="false">V22+W22+X22+AE22+AF22</f>
        <v>5851</v>
      </c>
      <c r="AH22" s="11" t="n">
        <f aca="false">U22-AG22</f>
        <v>50443</v>
      </c>
    </row>
    <row r="23" customFormat="false" ht="15" hidden="false" customHeight="false" outlineLevel="0" collapsed="false">
      <c r="A23" s="3" t="s">
        <v>228</v>
      </c>
      <c r="B23" s="5" t="s">
        <v>229</v>
      </c>
      <c r="C23" s="3" t="s">
        <v>70</v>
      </c>
      <c r="D23" s="4" t="n">
        <v>100243255879</v>
      </c>
      <c r="E23" s="5" t="s">
        <v>69</v>
      </c>
      <c r="F23" s="4" t="n">
        <v>8220100012450</v>
      </c>
      <c r="G23" s="10" t="n">
        <v>44044</v>
      </c>
      <c r="H23" s="4" t="n">
        <v>31</v>
      </c>
      <c r="I23" s="4" t="n">
        <v>0</v>
      </c>
      <c r="J23" s="4" t="n">
        <f aca="false">H23-I23</f>
        <v>31</v>
      </c>
      <c r="K23" s="3" t="n">
        <v>5200</v>
      </c>
      <c r="L23" s="3" t="n">
        <v>2800</v>
      </c>
      <c r="M23" s="4" t="n">
        <f aca="false">K23-(K23/H23)*I23</f>
        <v>5200</v>
      </c>
      <c r="N23" s="4" t="n">
        <f aca="false">L23-(L23/H23*I23)</f>
        <v>2800</v>
      </c>
      <c r="O23" s="11" t="n">
        <f aca="false">(M23+N23)*1.39</f>
        <v>11120</v>
      </c>
      <c r="P23" s="4" t="n">
        <f aca="false">(M23+N23)*0.2</f>
        <v>1600</v>
      </c>
      <c r="Q23" s="3" t="n">
        <v>150</v>
      </c>
      <c r="R23" s="5" t="n">
        <v>0</v>
      </c>
      <c r="S23" s="5" t="n">
        <v>0</v>
      </c>
      <c r="T23" s="3" t="n">
        <v>200</v>
      </c>
      <c r="U23" s="11" t="n">
        <f aca="false">M23+N23+O23+P23+Q23+R23+S23+T23</f>
        <v>21070</v>
      </c>
      <c r="V23" s="12" t="n">
        <v>1800</v>
      </c>
      <c r="W23" s="5" t="n">
        <v>200</v>
      </c>
      <c r="X23" s="5" t="n">
        <v>3850</v>
      </c>
      <c r="Y23" s="3" t="n">
        <v>0</v>
      </c>
      <c r="Z23" s="5" t="n">
        <v>0</v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f aca="false">SUM(Y23:AD23)</f>
        <v>0</v>
      </c>
      <c r="AF23" s="5" t="n">
        <v>1</v>
      </c>
      <c r="AG23" s="13" t="n">
        <f aca="false">V23+W23+X23+AE23+AF23</f>
        <v>5851</v>
      </c>
      <c r="AH23" s="11" t="n">
        <f aca="false">U23-AG23</f>
        <v>15219</v>
      </c>
    </row>
    <row r="24" customFormat="false" ht="15" hidden="false" customHeight="false" outlineLevel="0" collapsed="false">
      <c r="A24" s="3" t="s">
        <v>234</v>
      </c>
      <c r="B24" s="5" t="s">
        <v>235</v>
      </c>
      <c r="C24" s="3" t="s">
        <v>70</v>
      </c>
      <c r="D24" s="4" t="n">
        <v>100243255880</v>
      </c>
      <c r="E24" s="5" t="s">
        <v>69</v>
      </c>
      <c r="F24" s="4" t="n">
        <v>8220100012455</v>
      </c>
      <c r="G24" s="10" t="n">
        <v>44044</v>
      </c>
      <c r="H24" s="4" t="n">
        <v>31</v>
      </c>
      <c r="I24" s="4" t="n">
        <v>0</v>
      </c>
      <c r="J24" s="4" t="n">
        <f aca="false">H24-I24</f>
        <v>31</v>
      </c>
      <c r="K24" s="3" t="n">
        <v>15600</v>
      </c>
      <c r="L24" s="3" t="n">
        <v>6000</v>
      </c>
      <c r="M24" s="4" t="n">
        <f aca="false">K24-(K24/H24)*I24</f>
        <v>15600</v>
      </c>
      <c r="N24" s="4" t="n">
        <f aca="false">L24-(L24/H24*I24)</f>
        <v>6000</v>
      </c>
      <c r="O24" s="11" t="n">
        <f aca="false">(M24+N24)*1.39</f>
        <v>30024</v>
      </c>
      <c r="P24" s="4" t="n">
        <f aca="false">(M24+N24)*0.2</f>
        <v>4320</v>
      </c>
      <c r="Q24" s="3" t="n">
        <v>150</v>
      </c>
      <c r="R24" s="5" t="n">
        <v>0</v>
      </c>
      <c r="S24" s="5" t="n">
        <v>0</v>
      </c>
      <c r="T24" s="3" t="n">
        <v>200</v>
      </c>
      <c r="U24" s="11" t="n">
        <f aca="false">M24+N24+O24+P24+Q24+R24+S24+T24</f>
        <v>56294</v>
      </c>
      <c r="V24" s="12" t="n">
        <v>1800</v>
      </c>
      <c r="W24" s="5" t="n">
        <v>200</v>
      </c>
      <c r="X24" s="5" t="n">
        <v>3850</v>
      </c>
      <c r="Y24" s="3" t="n">
        <v>0</v>
      </c>
      <c r="Z24" s="5" t="n">
        <v>0</v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f aca="false">SUM(Y24:AD24)</f>
        <v>0</v>
      </c>
      <c r="AF24" s="5" t="n">
        <v>1</v>
      </c>
      <c r="AG24" s="13" t="n">
        <f aca="false">V24+W24+X24+AE24+AF24</f>
        <v>5851</v>
      </c>
      <c r="AH24" s="11" t="n">
        <f aca="false">U24-AG24</f>
        <v>50443</v>
      </c>
    </row>
    <row r="25" customFormat="false" ht="15" hidden="false" customHeight="false" outlineLevel="0" collapsed="false">
      <c r="A25" s="3" t="s">
        <v>240</v>
      </c>
      <c r="B25" s="5" t="s">
        <v>241</v>
      </c>
      <c r="C25" s="3" t="s">
        <v>70</v>
      </c>
      <c r="D25" s="4" t="n">
        <v>100243255881</v>
      </c>
      <c r="E25" s="5" t="s">
        <v>69</v>
      </c>
      <c r="F25" s="4" t="n">
        <v>8220100012460</v>
      </c>
      <c r="G25" s="10" t="n">
        <v>44044</v>
      </c>
      <c r="H25" s="4" t="n">
        <v>31</v>
      </c>
      <c r="I25" s="4" t="n">
        <v>0</v>
      </c>
      <c r="J25" s="4" t="n">
        <f aca="false">H25-I25</f>
        <v>31</v>
      </c>
      <c r="K25" s="3" t="n">
        <v>9300</v>
      </c>
      <c r="L25" s="3" t="n">
        <v>4200</v>
      </c>
      <c r="M25" s="4" t="n">
        <f aca="false">K25-(K25/H25)*I25</f>
        <v>9300</v>
      </c>
      <c r="N25" s="4" t="n">
        <f aca="false">L25-(L25/H25*I25)</f>
        <v>4200</v>
      </c>
      <c r="O25" s="11" t="n">
        <f aca="false">(M25+N25)*1.39</f>
        <v>18765</v>
      </c>
      <c r="P25" s="4" t="n">
        <f aca="false">(M25+N25)*0.2</f>
        <v>2700</v>
      </c>
      <c r="Q25" s="3" t="n">
        <v>200</v>
      </c>
      <c r="R25" s="5" t="n">
        <v>0</v>
      </c>
      <c r="S25" s="5" t="n">
        <v>0</v>
      </c>
      <c r="T25" s="3" t="n">
        <v>1600</v>
      </c>
      <c r="U25" s="11" t="n">
        <f aca="false">M25+N25+O25+P25+Q25+R25+S25+T25</f>
        <v>36765</v>
      </c>
      <c r="V25" s="12" t="n">
        <v>1800</v>
      </c>
      <c r="W25" s="5" t="n">
        <v>200</v>
      </c>
      <c r="X25" s="5" t="n">
        <v>3850</v>
      </c>
      <c r="Y25" s="3" t="n">
        <v>0</v>
      </c>
      <c r="Z25" s="5" t="n">
        <v>0</v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f aca="false">SUM(Y25:AD25)</f>
        <v>0</v>
      </c>
      <c r="AF25" s="5" t="n">
        <v>1</v>
      </c>
      <c r="AG25" s="13" t="n">
        <f aca="false">V25+W25+X25+AE25+AF25</f>
        <v>5851</v>
      </c>
      <c r="AH25" s="11" t="n">
        <f aca="false">U25-AG25</f>
        <v>30914</v>
      </c>
    </row>
    <row r="26" customFormat="false" ht="15" hidden="false" customHeight="false" outlineLevel="0" collapsed="false">
      <c r="A26" s="3" t="s">
        <v>247</v>
      </c>
      <c r="B26" s="5" t="s">
        <v>248</v>
      </c>
      <c r="C26" s="3" t="s">
        <v>249</v>
      </c>
      <c r="D26" s="4" t="n">
        <v>100243255882</v>
      </c>
      <c r="E26" s="5" t="s">
        <v>69</v>
      </c>
      <c r="F26" s="4" t="n">
        <v>8220100012465</v>
      </c>
      <c r="G26" s="10" t="n">
        <v>44044</v>
      </c>
      <c r="H26" s="4" t="n">
        <v>31</v>
      </c>
      <c r="I26" s="4" t="n">
        <v>0</v>
      </c>
      <c r="J26" s="4" t="n">
        <f aca="false">H26-I26</f>
        <v>31</v>
      </c>
      <c r="K26" s="3" t="n">
        <v>25000</v>
      </c>
      <c r="L26" s="3"/>
      <c r="M26" s="4" t="n">
        <f aca="false">K26-(K26/H26)*I26</f>
        <v>25000</v>
      </c>
      <c r="N26" s="4"/>
      <c r="O26" s="11"/>
      <c r="P26" s="4"/>
      <c r="Q26" s="3"/>
      <c r="R26" s="5"/>
      <c r="S26" s="5"/>
      <c r="T26" s="3"/>
      <c r="U26" s="11" t="n">
        <f aca="false">M26+N26+O26+P26+Q26+R26+S26+T26</f>
        <v>25000</v>
      </c>
      <c r="V26" s="12"/>
      <c r="W26" s="5" t="n">
        <v>200</v>
      </c>
      <c r="X26" s="5" t="n">
        <v>0</v>
      </c>
      <c r="Y26" s="3" t="n">
        <v>0</v>
      </c>
      <c r="Z26" s="5" t="n">
        <v>0</v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f aca="false">SUM(Y26:AD26)</f>
        <v>0</v>
      </c>
      <c r="AF26" s="5" t="n">
        <v>1</v>
      </c>
      <c r="AG26" s="13" t="n">
        <f aca="false">V26+W26+X26+AE26+AF26</f>
        <v>201</v>
      </c>
      <c r="AH26" s="11" t="n">
        <f aca="false">U26-AG26</f>
        <v>24799</v>
      </c>
    </row>
    <row r="27" customFormat="false" ht="15" hidden="false" customHeight="false" outlineLevel="0" collapsed="false">
      <c r="A27" s="3" t="s">
        <v>252</v>
      </c>
      <c r="B27" s="5" t="s">
        <v>253</v>
      </c>
      <c r="C27" s="3" t="s">
        <v>254</v>
      </c>
      <c r="D27" s="4" t="n">
        <v>100243255883</v>
      </c>
      <c r="E27" s="5" t="s">
        <v>69</v>
      </c>
      <c r="F27" s="4" t="n">
        <v>8220100012470</v>
      </c>
      <c r="G27" s="10" t="n">
        <v>44044</v>
      </c>
      <c r="H27" s="4" t="n">
        <v>31</v>
      </c>
      <c r="I27" s="4" t="n">
        <v>0</v>
      </c>
      <c r="J27" s="4" t="n">
        <f aca="false">H27-I27</f>
        <v>31</v>
      </c>
      <c r="K27" s="3" t="n">
        <v>25000</v>
      </c>
      <c r="L27" s="3"/>
      <c r="M27" s="4" t="n">
        <f aca="false">K27-(K27/H27)*I27</f>
        <v>25000</v>
      </c>
      <c r="N27" s="4"/>
      <c r="O27" s="11"/>
      <c r="P27" s="4"/>
      <c r="Q27" s="3"/>
      <c r="R27" s="5"/>
      <c r="S27" s="5"/>
      <c r="T27" s="3"/>
      <c r="U27" s="11" t="n">
        <f aca="false">M27+N27+O27+P27+Q27+R27+S27+T27</f>
        <v>25000</v>
      </c>
      <c r="V27" s="12"/>
      <c r="W27" s="5" t="n">
        <v>200</v>
      </c>
      <c r="X27" s="5" t="n">
        <v>0</v>
      </c>
      <c r="Y27" s="3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f aca="false">SUM(Y27:AD27)</f>
        <v>0</v>
      </c>
      <c r="AF27" s="5" t="n">
        <v>1</v>
      </c>
      <c r="AG27" s="13" t="n">
        <f aca="false">V27+W27+X27+AE27+AF27</f>
        <v>201</v>
      </c>
      <c r="AH27" s="11" t="n">
        <f aca="false">U27-AG27</f>
        <v>24799</v>
      </c>
    </row>
    <row r="28" customFormat="false" ht="15" hidden="false" customHeight="false" outlineLevel="0" collapsed="false">
      <c r="A28" s="3" t="s">
        <v>257</v>
      </c>
      <c r="B28" s="3" t="s">
        <v>258</v>
      </c>
      <c r="C28" s="3" t="s">
        <v>70</v>
      </c>
      <c r="D28" s="4" t="n">
        <v>100243255861</v>
      </c>
      <c r="E28" s="5" t="s">
        <v>69</v>
      </c>
      <c r="F28" s="4" t="n">
        <v>8220100012360</v>
      </c>
      <c r="G28" s="10" t="n">
        <v>44044</v>
      </c>
      <c r="H28" s="4" t="n">
        <v>31</v>
      </c>
      <c r="I28" s="4" t="n">
        <v>0</v>
      </c>
      <c r="J28" s="4" t="n">
        <f aca="false">H28-I28</f>
        <v>31</v>
      </c>
      <c r="K28" s="3" t="n">
        <v>26740</v>
      </c>
      <c r="L28" s="3" t="n">
        <v>6000</v>
      </c>
      <c r="M28" s="4" t="n">
        <f aca="false">K28-(K28/H28)*I28</f>
        <v>26740</v>
      </c>
      <c r="N28" s="4" t="n">
        <f aca="false">L28-(L28/H28*I28)</f>
        <v>6000</v>
      </c>
      <c r="O28" s="11" t="n">
        <f aca="false">(M28+N28)*1.39</f>
        <v>45508.6</v>
      </c>
      <c r="P28" s="4" t="n">
        <f aca="false">(M28+N28)*0.2</f>
        <v>6548</v>
      </c>
      <c r="Q28" s="3" t="n">
        <v>240</v>
      </c>
      <c r="R28" s="5" t="n">
        <v>0</v>
      </c>
      <c r="S28" s="5" t="n">
        <v>0</v>
      </c>
      <c r="T28" s="3" t="n">
        <v>1600</v>
      </c>
      <c r="U28" s="11" t="n">
        <f aca="false">M28+N28+O28+P28+Q28+R28+S28+T28</f>
        <v>86636.6</v>
      </c>
      <c r="V28" s="12" t="n">
        <v>1800</v>
      </c>
      <c r="W28" s="5" t="n">
        <v>200</v>
      </c>
      <c r="X28" s="5" t="n">
        <v>2990</v>
      </c>
      <c r="Y28" s="3" t="n">
        <v>0</v>
      </c>
      <c r="Z28" s="5" t="n">
        <v>0</v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f aca="false">SUM(Y28:AD28)</f>
        <v>0</v>
      </c>
      <c r="AF28" s="5" t="n">
        <v>1</v>
      </c>
      <c r="AG28" s="13" t="n">
        <f aca="false">V28+W28+X28+AE28+AF28</f>
        <v>4991</v>
      </c>
      <c r="AH28" s="11" t="n">
        <f aca="false">U28-AG28</f>
        <v>81645.6</v>
      </c>
    </row>
    <row r="29" customFormat="false" ht="15" hidden="false" customHeight="false" outlineLevel="0" collapsed="false">
      <c r="A29" s="3" t="s">
        <v>294</v>
      </c>
      <c r="B29" s="3" t="s">
        <v>295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</sheetData>
  <conditionalFormatting sqref="V2:V28">
    <cfRule type="beginsWith" priority="2" operator="beginsWith" aboveAverage="0" equalAverage="0" bottom="0" percent="0" rank="0" text="0" dxfId="0">
      <formula>LEFT(V2,LEN("0"))="0"</formula>
    </cfRule>
  </conditionalFormatting>
  <dataValidations count="1">
    <dataValidation allowBlank="true" operator="between" prompt="You can change the title to any head" showDropDown="false" showErrorMessage="true" showInputMessage="true" sqref="AH2:AH2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2021-09-08T16:06:18Z</dcterms:created>
  <dc:creator>user</dc:creator>
  <dc:description/>
  <dc:language>en-IN</dc:language>
  <cp:lastModifiedBy/>
  <dcterms:modified xsi:type="dcterms:W3CDTF">2021-09-08T22:19:09Z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