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M:\CBC\Deb\Projects\Stefano\5xFAD Ross\"/>
    </mc:Choice>
  </mc:AlternateContent>
  <xr:revisionPtr revIDLastSave="0" documentId="13_ncr:1_{C136918F-963C-4BAB-866C-BB072509396D}" xr6:coauthVersionLast="47" xr6:coauthVersionMax="47" xr10:uidLastSave="{00000000-0000-0000-0000-000000000000}"/>
  <bookViews>
    <workbookView xWindow="25490" yWindow="-110" windowWidth="25820" windowHeight="14020" xr2:uid="{34987867-7F5A-454D-BF51-FBBF75AF3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Z26" i="1"/>
  <c r="Y26" i="1"/>
  <c r="Z14" i="1"/>
  <c r="Y14" i="1"/>
  <c r="Z25" i="1"/>
  <c r="Y25" i="1"/>
  <c r="Z13" i="1"/>
  <c r="Y13" i="1"/>
  <c r="Z24" i="1"/>
  <c r="Y24" i="1"/>
  <c r="Z12" i="1"/>
  <c r="Y12" i="1"/>
  <c r="Z11" i="1"/>
  <c r="Y11" i="1"/>
  <c r="Z23" i="1"/>
  <c r="Y23" i="1"/>
  <c r="Z10" i="1"/>
  <c r="Y10" i="1"/>
  <c r="Z9" i="1"/>
  <c r="Y9" i="1"/>
  <c r="Z8" i="1"/>
  <c r="Y8" i="1"/>
  <c r="Z22" i="1"/>
  <c r="Y22" i="1"/>
  <c r="Z7" i="1"/>
  <c r="Y7" i="1"/>
  <c r="AB21" i="1"/>
  <c r="Z21" i="1"/>
  <c r="Y21" i="1"/>
  <c r="AB20" i="1"/>
  <c r="Z20" i="1"/>
  <c r="Y20" i="1"/>
  <c r="AB6" i="1"/>
  <c r="Z6" i="1"/>
  <c r="Y6" i="1"/>
  <c r="AB19" i="1"/>
  <c r="Z19" i="1"/>
  <c r="Y19" i="1"/>
  <c r="Z18" i="1"/>
  <c r="Y18" i="1"/>
  <c r="Z17" i="1"/>
  <c r="Y17" i="1"/>
  <c r="Z16" i="1"/>
  <c r="Y16" i="1"/>
  <c r="Z5" i="1"/>
  <c r="Y5" i="1"/>
  <c r="Z15" i="1"/>
  <c r="Y15" i="1"/>
  <c r="AB4" i="1"/>
  <c r="Z4" i="1"/>
  <c r="Y4" i="1"/>
  <c r="AB3" i="1"/>
  <c r="Z3" i="1"/>
  <c r="Y3" i="1"/>
  <c r="AB2" i="1"/>
  <c r="Z2" i="1"/>
  <c r="Y2" i="1"/>
</calcChain>
</file>

<file path=xl/sharedStrings.xml><?xml version="1.0" encoding="utf-8"?>
<sst xmlns="http://schemas.openxmlformats.org/spreadsheetml/2006/main" count="460" uniqueCount="144">
  <si>
    <t>Notes</t>
  </si>
  <si>
    <t>ID</t>
  </si>
  <si>
    <t>Tag</t>
  </si>
  <si>
    <t>Sex</t>
  </si>
  <si>
    <t>Strain</t>
  </si>
  <si>
    <t>Born</t>
  </si>
  <si>
    <t>ASP</t>
  </si>
  <si>
    <t>Location</t>
  </si>
  <si>
    <t>Sire</t>
  </si>
  <si>
    <t>Dam</t>
  </si>
  <si>
    <t>Vendor</t>
  </si>
  <si>
    <t>PlateCount</t>
  </si>
  <si>
    <t>MostRecentPlate</t>
  </si>
  <si>
    <t>GeneTranslation</t>
  </si>
  <si>
    <t>Gene1</t>
  </si>
  <si>
    <t>Gtype</t>
  </si>
  <si>
    <t>Gene2</t>
  </si>
  <si>
    <t>Gene3</t>
  </si>
  <si>
    <t>Gene4</t>
  </si>
  <si>
    <t>LastAccess</t>
  </si>
  <si>
    <t>ModifiedBy</t>
  </si>
  <si>
    <t>AgeMo</t>
  </si>
  <si>
    <t>AgeW</t>
  </si>
  <si>
    <t>cagesize</t>
  </si>
  <si>
    <t>Cage</t>
  </si>
  <si>
    <t>DVC cage code</t>
  </si>
  <si>
    <t>Plans</t>
  </si>
  <si>
    <t>Behavior testing code</t>
  </si>
  <si>
    <t>GW 29966</t>
  </si>
  <si>
    <t>F</t>
  </si>
  <si>
    <t>5XFAD</t>
  </si>
  <si>
    <t>475-CMS-2026</t>
  </si>
  <si>
    <t>BRC-02C705-705-15a-MC-2</t>
  </si>
  <si>
    <t>GW 29515</t>
  </si>
  <si>
    <t>GW 29680</t>
  </si>
  <si>
    <t>Weaned</t>
  </si>
  <si>
    <t>5xFAD</t>
  </si>
  <si>
    <t>APPsw Tg</t>
  </si>
  <si>
    <t>+</t>
  </si>
  <si>
    <t>huPSEN1 Tg</t>
  </si>
  <si>
    <t>egdouglass</t>
  </si>
  <si>
    <t>CROTEAU-07</t>
  </si>
  <si>
    <t>save for deb</t>
  </si>
  <si>
    <t>A1</t>
  </si>
  <si>
    <t>GW 29967</t>
  </si>
  <si>
    <t>CROTEAU-08</t>
  </si>
  <si>
    <t>A2</t>
  </si>
  <si>
    <t>Needed second ear punch 9/3</t>
  </si>
  <si>
    <t>GW 29968</t>
  </si>
  <si>
    <t>CROTEAU-09</t>
  </si>
  <si>
    <t>A3</t>
  </si>
  <si>
    <t>GW 30117</t>
  </si>
  <si>
    <t>BRC-02C705-705-15a-MC-66</t>
  </si>
  <si>
    <t>GW 29979</t>
  </si>
  <si>
    <t>GW 30009</t>
  </si>
  <si>
    <t>C57BL/6</t>
  </si>
  <si>
    <t>-</t>
  </si>
  <si>
    <t>csmith</t>
  </si>
  <si>
    <t>CROTEAU-04</t>
  </si>
  <si>
    <t>B1</t>
  </si>
  <si>
    <t>GW 30118</t>
  </si>
  <si>
    <t>CROTEAU-05</t>
  </si>
  <si>
    <t>B2</t>
  </si>
  <si>
    <t>GW 30119</t>
  </si>
  <si>
    <t>CROTEAU-06</t>
  </si>
  <si>
    <t>B3</t>
  </si>
  <si>
    <t>GW 30041</t>
  </si>
  <si>
    <t>BRC-02C705-705-15a-MC-31</t>
  </si>
  <si>
    <t>GW 29987</t>
  </si>
  <si>
    <t>GW 30012</t>
  </si>
  <si>
    <t>CROTEAU-25</t>
  </si>
  <si>
    <t>C1</t>
  </si>
  <si>
    <t>GW 30042</t>
  </si>
  <si>
    <t>CROTEAU-22</t>
  </si>
  <si>
    <t>C2</t>
  </si>
  <si>
    <t>Exclude from fear context discrimination</t>
  </si>
  <si>
    <t>GW 29981</t>
  </si>
  <si>
    <t>BRC-02C705-705-15a-MC-47</t>
  </si>
  <si>
    <t>GW29511</t>
  </si>
  <si>
    <t>GW 29685</t>
  </si>
  <si>
    <t>CROTEAU-10</t>
  </si>
  <si>
    <t>D1</t>
  </si>
  <si>
    <t>miniMUGA panel … possible duplication of transgene????; Exclude from fear context discrimination</t>
  </si>
  <si>
    <t>GW 29982</t>
  </si>
  <si>
    <t>CROTEAU-11</t>
  </si>
  <si>
    <t>D2</t>
  </si>
  <si>
    <t>GW 29983</t>
  </si>
  <si>
    <t>CROTEAU-12</t>
  </si>
  <si>
    <t>D3</t>
  </si>
  <si>
    <t>GW 29984</t>
  </si>
  <si>
    <t>CROTEAU-13</t>
  </si>
  <si>
    <t>D4</t>
  </si>
  <si>
    <t>GW 30037</t>
  </si>
  <si>
    <t>BRC-02C705-705-15a-MC-34</t>
  </si>
  <si>
    <t>GW 29969</t>
  </si>
  <si>
    <t>GW 30008</t>
  </si>
  <si>
    <t>CROTEAU-14</t>
  </si>
  <si>
    <t>E1</t>
  </si>
  <si>
    <t>GW 30038</t>
  </si>
  <si>
    <t>CROTEAU-15</t>
  </si>
  <si>
    <t>E2</t>
  </si>
  <si>
    <t>GW 30039</t>
  </si>
  <si>
    <t>CROTEAU-16</t>
  </si>
  <si>
    <t>E3</t>
  </si>
  <si>
    <t>GW 30040</t>
  </si>
  <si>
    <t>CROTEAU-17</t>
  </si>
  <si>
    <t>E4</t>
  </si>
  <si>
    <t>GW 30104</t>
  </si>
  <si>
    <t>BRC-02C705-705-15a-MC-5</t>
  </si>
  <si>
    <t>CROTEAU-18</t>
  </si>
  <si>
    <t>F1</t>
  </si>
  <si>
    <t>GW 30105</t>
  </si>
  <si>
    <t>CROTEAU-19</t>
  </si>
  <si>
    <t>F2</t>
  </si>
  <si>
    <t>GW 30106</t>
  </si>
  <si>
    <t>CROTEAU-20</t>
  </si>
  <si>
    <t>F3</t>
  </si>
  <si>
    <t>GW 30107</t>
  </si>
  <si>
    <t>CROTEAU-21</t>
  </si>
  <si>
    <t>F4</t>
  </si>
  <si>
    <t>GW 30111</t>
  </si>
  <si>
    <t>BRC-02C705-705-15a-MC-19</t>
  </si>
  <si>
    <t>GW 29980</t>
  </si>
  <si>
    <t>GW 30010</t>
  </si>
  <si>
    <t>dmurphy</t>
  </si>
  <si>
    <t>CROTEAU-23</t>
  </si>
  <si>
    <t>G1</t>
  </si>
  <si>
    <t>GW 30112</t>
  </si>
  <si>
    <t>CROTEAU-24</t>
  </si>
  <si>
    <t>G2</t>
  </si>
  <si>
    <t>GW 30030</t>
  </si>
  <si>
    <t>BRC-02C705-705-15b-MC-2</t>
  </si>
  <si>
    <t>CROTEAU-02</t>
  </si>
  <si>
    <t>H1</t>
  </si>
  <si>
    <t>GW 30031</t>
  </si>
  <si>
    <t>CROTEAU-03</t>
  </si>
  <si>
    <t>H2</t>
  </si>
  <si>
    <t>Singly housed</t>
  </si>
  <si>
    <t>GW 29976</t>
  </si>
  <si>
    <t>lab req to move to 502a</t>
  </si>
  <si>
    <t>GW 29577</t>
  </si>
  <si>
    <t>GW 29682</t>
  </si>
  <si>
    <t>CROTEAU-01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</si>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</sst>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u/>
      <sz val="11"/>
      <color theme="0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3" fillId="0" borderId="0" xfId="0" applyFont="1"/>
    <xf numFmtId="0" fontId="4" fillId="0" borderId="0" xfId="1" applyFont="1" applyFill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22" fontId="3" fillId="0" borderId="0" xfId="0" applyNumberFormat="1" applyFont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fgColor rgb="FFD1A375"/>
          <bgColor rgb="FFD1A3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usedb.irp.nia.nih.gov/reports/animalbio.php?id=925762" TargetMode="External"/><Relationship Id="rId13" Type="http://schemas.openxmlformats.org/officeDocument/2006/relationships/hyperlink" Target="https://mousedb.irp.nia.nih.gov/reports/animalbio.php?id=933588" TargetMode="External"/><Relationship Id="rId18" Type="http://schemas.openxmlformats.org/officeDocument/2006/relationships/hyperlink" Target="https://mousedb.irp.nia.nih.gov/reports/animalbio.php?id=946139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mousedb.irp.nia.nih.gov/reports/animalbio.php?id=925250" TargetMode="External"/><Relationship Id="rId21" Type="http://schemas.openxmlformats.org/officeDocument/2006/relationships/hyperlink" Target="https://mousedb.irp.nia.nih.gov/reports/animalbio.php?id=946561" TargetMode="External"/><Relationship Id="rId7" Type="http://schemas.openxmlformats.org/officeDocument/2006/relationships/hyperlink" Target="https://mousedb.irp.nia.nih.gov/reports/animalbio.php?id=925761" TargetMode="External"/><Relationship Id="rId12" Type="http://schemas.openxmlformats.org/officeDocument/2006/relationships/hyperlink" Target="https://mousedb.irp.nia.nih.gov/reports/animalbio.php?id=933591" TargetMode="External"/><Relationship Id="rId17" Type="http://schemas.openxmlformats.org/officeDocument/2006/relationships/hyperlink" Target="https://mousedb.irp.nia.nih.gov/reports/animalbio.php?id=946138" TargetMode="External"/><Relationship Id="rId25" Type="http://schemas.openxmlformats.org/officeDocument/2006/relationships/hyperlink" Target="https://mousedb.irp.nia.nih.gov/reports/animalbio.php?id=948357" TargetMode="External"/><Relationship Id="rId2" Type="http://schemas.openxmlformats.org/officeDocument/2006/relationships/hyperlink" Target="https://mousedb.irp.nia.nih.gov/reports/animalbio.php?id=925249" TargetMode="External"/><Relationship Id="rId16" Type="http://schemas.openxmlformats.org/officeDocument/2006/relationships/hyperlink" Target="https://mousedb.irp.nia.nih.gov/reports/animalbio.php?id=933599" TargetMode="External"/><Relationship Id="rId20" Type="http://schemas.openxmlformats.org/officeDocument/2006/relationships/hyperlink" Target="https://mousedb.irp.nia.nih.gov/reports/animalbio.php?id=946141" TargetMode="External"/><Relationship Id="rId1" Type="http://schemas.openxmlformats.org/officeDocument/2006/relationships/hyperlink" Target="https://mousedb.irp.nia.nih.gov/reports/animalbio.php?id=925248" TargetMode="External"/><Relationship Id="rId6" Type="http://schemas.openxmlformats.org/officeDocument/2006/relationships/hyperlink" Target="https://mousedb.irp.nia.nih.gov/reports/animalbio.php?id=925760" TargetMode="External"/><Relationship Id="rId11" Type="http://schemas.openxmlformats.org/officeDocument/2006/relationships/hyperlink" Target="https://mousedb.irp.nia.nih.gov/reports/animalbio.php?id=933590" TargetMode="External"/><Relationship Id="rId24" Type="http://schemas.openxmlformats.org/officeDocument/2006/relationships/hyperlink" Target="https://mousedb.irp.nia.nih.gov/reports/animalbio.php?id=948356" TargetMode="External"/><Relationship Id="rId5" Type="http://schemas.openxmlformats.org/officeDocument/2006/relationships/hyperlink" Target="https://mousedb.irp.nia.nih.gov/reports/animalbio.php?id=925759" TargetMode="External"/><Relationship Id="rId15" Type="http://schemas.openxmlformats.org/officeDocument/2006/relationships/hyperlink" Target="https://mousedb.irp.nia.nih.gov/reports/animalbio.php?id=933598" TargetMode="External"/><Relationship Id="rId23" Type="http://schemas.openxmlformats.org/officeDocument/2006/relationships/hyperlink" Target="https://mousedb.irp.nia.nih.gov/reports/animalbio.php?id=948355" TargetMode="External"/><Relationship Id="rId10" Type="http://schemas.openxmlformats.org/officeDocument/2006/relationships/hyperlink" Target="https://mousedb.irp.nia.nih.gov/reports/animalbio.php?id=933307" TargetMode="External"/><Relationship Id="rId19" Type="http://schemas.openxmlformats.org/officeDocument/2006/relationships/hyperlink" Target="https://mousedb.irp.nia.nih.gov/reports/animalbio.php?id=946140" TargetMode="External"/><Relationship Id="rId4" Type="http://schemas.openxmlformats.org/officeDocument/2006/relationships/hyperlink" Target="https://mousedb.irp.nia.nih.gov/reports/animalbio.php?id=925564" TargetMode="External"/><Relationship Id="rId9" Type="http://schemas.openxmlformats.org/officeDocument/2006/relationships/hyperlink" Target="https://mousedb.irp.nia.nih.gov/reports/animalbio.php?id=933306" TargetMode="External"/><Relationship Id="rId14" Type="http://schemas.openxmlformats.org/officeDocument/2006/relationships/hyperlink" Target="https://mousedb.irp.nia.nih.gov/reports/animalbio.php?id=933589" TargetMode="External"/><Relationship Id="rId22" Type="http://schemas.openxmlformats.org/officeDocument/2006/relationships/hyperlink" Target="https://mousedb.irp.nia.nih.gov/reports/animalbio.php?id=946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E222-5DAE-4428-BF9A-E1587D305999}">
  <sheetPr>
    <pageSetUpPr fitToPage="1"/>
  </sheetPr>
  <dimension ref="A1:AE26"/>
  <sheetViews>
    <sheetView tabSelected="1" workbookViewId="0">
      <selection activeCell="C2" sqref="C2:C26"/>
    </sheetView>
  </sheetViews>
  <sheetFormatPr defaultRowHeight="20.399999999999999" customHeight="1" x14ac:dyDescent="0.3"/>
  <cols>
    <col min="1" max="1" width="44.77734375" customWidth="1"/>
    <col min="3" max="3" width="13.6640625" customWidth="1"/>
    <col min="4" max="4" width="3.21875" customWidth="1"/>
    <col min="6" max="6" width="10.88671875" customWidth="1"/>
    <col min="7" max="7" width="14.33203125" customWidth="1"/>
    <col min="8" max="8" width="25.44140625" customWidth="1"/>
    <col min="9" max="9" width="13.109375" customWidth="1"/>
    <col min="10" max="10" width="11.5546875" customWidth="1"/>
    <col min="11" max="11" width="0" hidden="1" customWidth="1"/>
    <col min="12" max="12" width="10.109375" hidden="1" customWidth="1"/>
    <col min="13" max="13" width="12.77734375" hidden="1" customWidth="1"/>
    <col min="15" max="15" width="10.6640625" customWidth="1"/>
    <col min="16" max="16" width="3" customWidth="1"/>
    <col min="17" max="17" width="12.5546875" hidden="1" customWidth="1"/>
    <col min="18" max="24" width="0" hidden="1" customWidth="1"/>
    <col min="27" max="30" width="0" hidden="1" customWidth="1"/>
  </cols>
  <sheetData>
    <row r="1" spans="1:31" ht="41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</v>
      </c>
      <c r="S1" s="1" t="s">
        <v>17</v>
      </c>
      <c r="T1" s="1" t="s">
        <v>15</v>
      </c>
      <c r="U1" s="1" t="s">
        <v>18</v>
      </c>
      <c r="V1" s="1" t="s">
        <v>15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</row>
    <row r="2" spans="1:31" ht="16.2" customHeight="1" x14ac:dyDescent="0.3">
      <c r="B2" s="3">
        <v>925248</v>
      </c>
      <c r="C2" s="4" t="s">
        <v>28</v>
      </c>
      <c r="D2" s="4" t="s">
        <v>29</v>
      </c>
      <c r="E2" s="4" t="s">
        <v>30</v>
      </c>
      <c r="F2" s="5">
        <v>45290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>
        <v>1</v>
      </c>
      <c r="M2" s="5">
        <v>45320</v>
      </c>
      <c r="N2" s="11" t="s">
        <v>36</v>
      </c>
      <c r="O2" s="4" t="s">
        <v>37</v>
      </c>
      <c r="P2" s="4" t="s">
        <v>38</v>
      </c>
      <c r="Q2" s="4" t="s">
        <v>39</v>
      </c>
      <c r="R2" s="4" t="s">
        <v>38</v>
      </c>
      <c r="S2" s="4"/>
      <c r="T2" s="4"/>
      <c r="U2" s="4"/>
      <c r="V2" s="4"/>
      <c r="W2" s="6">
        <v>45314.456944444442</v>
      </c>
      <c r="X2" s="4" t="s">
        <v>40</v>
      </c>
      <c r="Y2" s="7">
        <f t="shared" ref="Y2:Y26" ca="1" si="0">(TODAY()-F2)/30.4</f>
        <v>9.3092105263157894</v>
      </c>
      <c r="Z2" s="7">
        <f t="shared" ref="Z2:Z26" ca="1" si="1">(TODAY()-F2)/7</f>
        <v>40.428571428571431</v>
      </c>
      <c r="AA2" s="8"/>
      <c r="AB2" s="9">
        <f>ABS(_xlfn.NUMBERVALUE(RIGHT(H2,2)))</f>
        <v>2</v>
      </c>
      <c r="AC2" s="4" t="s">
        <v>41</v>
      </c>
      <c r="AD2" t="s">
        <v>42</v>
      </c>
      <c r="AE2" s="10" t="s">
        <v>43</v>
      </c>
    </row>
    <row r="3" spans="1:31" ht="16.2" customHeight="1" x14ac:dyDescent="0.3">
      <c r="B3" s="3">
        <v>925249</v>
      </c>
      <c r="C3" s="4" t="s">
        <v>44</v>
      </c>
      <c r="D3" s="4" t="s">
        <v>29</v>
      </c>
      <c r="E3" s="4" t="s">
        <v>30</v>
      </c>
      <c r="F3" s="5">
        <v>45290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>
        <v>1</v>
      </c>
      <c r="M3" s="5">
        <v>45320</v>
      </c>
      <c r="N3" s="11" t="s">
        <v>36</v>
      </c>
      <c r="O3" s="4" t="s">
        <v>37</v>
      </c>
      <c r="P3" s="4" t="s">
        <v>38</v>
      </c>
      <c r="Q3" s="4" t="s">
        <v>39</v>
      </c>
      <c r="R3" s="4" t="s">
        <v>38</v>
      </c>
      <c r="S3" s="4"/>
      <c r="T3" s="4"/>
      <c r="U3" s="4"/>
      <c r="V3" s="4"/>
      <c r="W3" s="6">
        <v>45314.456944444442</v>
      </c>
      <c r="X3" s="4" t="s">
        <v>40</v>
      </c>
      <c r="Y3" s="7">
        <f t="shared" ca="1" si="0"/>
        <v>9.3092105263157894</v>
      </c>
      <c r="Z3" s="7">
        <f t="shared" ca="1" si="1"/>
        <v>40.428571428571431</v>
      </c>
      <c r="AA3" s="8"/>
      <c r="AB3" s="9">
        <f>ABS(_xlfn.NUMBERVALUE(RIGHT(H3,2)))</f>
        <v>2</v>
      </c>
      <c r="AC3" s="4" t="s">
        <v>45</v>
      </c>
      <c r="AD3" t="s">
        <v>42</v>
      </c>
      <c r="AE3" s="10" t="s">
        <v>46</v>
      </c>
    </row>
    <row r="4" spans="1:31" ht="16.2" customHeight="1" x14ac:dyDescent="0.3">
      <c r="A4" t="s">
        <v>47</v>
      </c>
      <c r="B4" s="3">
        <v>925250</v>
      </c>
      <c r="C4" s="4" t="s">
        <v>48</v>
      </c>
      <c r="D4" s="4" t="s">
        <v>29</v>
      </c>
      <c r="E4" s="4" t="s">
        <v>30</v>
      </c>
      <c r="F4" s="5">
        <v>45290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>
        <v>1</v>
      </c>
      <c r="M4" s="5">
        <v>45320</v>
      </c>
      <c r="N4" s="11" t="s">
        <v>36</v>
      </c>
      <c r="O4" s="4" t="s">
        <v>37</v>
      </c>
      <c r="P4" s="4" t="s">
        <v>38</v>
      </c>
      <c r="Q4" s="4" t="s">
        <v>39</v>
      </c>
      <c r="R4" s="4" t="s">
        <v>38</v>
      </c>
      <c r="S4" s="4"/>
      <c r="T4" s="4"/>
      <c r="U4" s="4"/>
      <c r="V4" s="4"/>
      <c r="W4" s="6">
        <v>45314.456944444442</v>
      </c>
      <c r="X4" s="4" t="s">
        <v>40</v>
      </c>
      <c r="Y4" s="7">
        <f t="shared" ca="1" si="0"/>
        <v>9.3092105263157894</v>
      </c>
      <c r="Z4" s="7">
        <f t="shared" ca="1" si="1"/>
        <v>40.428571428571431</v>
      </c>
      <c r="AA4" s="8"/>
      <c r="AB4" s="9">
        <f>ABS(_xlfn.NUMBERVALUE(RIGHT(H4,2)))</f>
        <v>2</v>
      </c>
      <c r="AC4" s="4" t="s">
        <v>49</v>
      </c>
      <c r="AD4" t="s">
        <v>42</v>
      </c>
      <c r="AE4" s="10" t="s">
        <v>50</v>
      </c>
    </row>
    <row r="5" spans="1:31" ht="16.2" customHeight="1" x14ac:dyDescent="0.3">
      <c r="B5" s="3">
        <v>948356</v>
      </c>
      <c r="C5" s="4" t="s">
        <v>60</v>
      </c>
      <c r="D5" s="4" t="s">
        <v>29</v>
      </c>
      <c r="E5" s="4" t="s">
        <v>30</v>
      </c>
      <c r="F5" s="5">
        <v>45480</v>
      </c>
      <c r="G5" s="4" t="s">
        <v>31</v>
      </c>
      <c r="H5" s="4" t="s">
        <v>52</v>
      </c>
      <c r="I5" s="4" t="s">
        <v>53</v>
      </c>
      <c r="J5" s="4" t="s">
        <v>54</v>
      </c>
      <c r="K5" s="4" t="s">
        <v>35</v>
      </c>
      <c r="L5" s="4">
        <v>1</v>
      </c>
      <c r="M5" s="5">
        <v>45509</v>
      </c>
      <c r="N5" s="11" t="s">
        <v>36</v>
      </c>
      <c r="O5" s="4" t="s">
        <v>37</v>
      </c>
      <c r="P5" s="4" t="s">
        <v>38</v>
      </c>
      <c r="Q5" s="4" t="s">
        <v>39</v>
      </c>
      <c r="R5" s="4" t="s">
        <v>38</v>
      </c>
      <c r="S5" s="4"/>
      <c r="T5" s="4"/>
      <c r="U5" s="4"/>
      <c r="V5" s="4"/>
      <c r="W5" s="6">
        <v>45504.461111111108</v>
      </c>
      <c r="X5" s="4" t="s">
        <v>57</v>
      </c>
      <c r="Y5" s="7">
        <f t="shared" ca="1" si="0"/>
        <v>3.0592105263157898</v>
      </c>
      <c r="Z5" s="7">
        <f t="shared" ca="1" si="1"/>
        <v>13.285714285714286</v>
      </c>
      <c r="AC5" s="4" t="s">
        <v>61</v>
      </c>
      <c r="AD5" t="s">
        <v>42</v>
      </c>
      <c r="AE5" s="10" t="s">
        <v>62</v>
      </c>
    </row>
    <row r="6" spans="1:31" s="12" customFormat="1" ht="16.2" customHeight="1" x14ac:dyDescent="0.3">
      <c r="A6" s="12" t="s">
        <v>82</v>
      </c>
      <c r="B6" s="13">
        <v>925760</v>
      </c>
      <c r="C6" s="14" t="s">
        <v>83</v>
      </c>
      <c r="D6" s="14" t="s">
        <v>29</v>
      </c>
      <c r="E6" s="14" t="s">
        <v>30</v>
      </c>
      <c r="F6" s="15">
        <v>45297</v>
      </c>
      <c r="G6" s="14" t="s">
        <v>31</v>
      </c>
      <c r="H6" s="14" t="s">
        <v>77</v>
      </c>
      <c r="I6" s="14" t="s">
        <v>78</v>
      </c>
      <c r="J6" s="14" t="s">
        <v>79</v>
      </c>
      <c r="K6" s="14" t="s">
        <v>35</v>
      </c>
      <c r="L6" s="14">
        <v>1</v>
      </c>
      <c r="M6" s="15">
        <v>45327</v>
      </c>
      <c r="N6" s="16" t="s">
        <v>36</v>
      </c>
      <c r="O6" s="14" t="s">
        <v>37</v>
      </c>
      <c r="P6" s="14" t="s">
        <v>38</v>
      </c>
      <c r="Q6" s="14" t="s">
        <v>39</v>
      </c>
      <c r="R6" s="14" t="s">
        <v>38</v>
      </c>
      <c r="S6" s="14"/>
      <c r="T6" s="14"/>
      <c r="U6" s="14"/>
      <c r="V6" s="14"/>
      <c r="W6" s="17">
        <v>45321.572916666664</v>
      </c>
      <c r="X6" s="14" t="s">
        <v>40</v>
      </c>
      <c r="Y6" s="18">
        <f t="shared" ca="1" si="0"/>
        <v>9.0789473684210531</v>
      </c>
      <c r="Z6" s="18">
        <f t="shared" ca="1" si="1"/>
        <v>39.428571428571431</v>
      </c>
      <c r="AB6" s="14">
        <f>ABS(_xlfn.NUMBERVALUE(RIGHT(H6,2)))</f>
        <v>47</v>
      </c>
      <c r="AC6" s="14" t="s">
        <v>84</v>
      </c>
      <c r="AD6" s="12" t="s">
        <v>42</v>
      </c>
      <c r="AE6" s="19" t="s">
        <v>85</v>
      </c>
    </row>
    <row r="7" spans="1:31" ht="16.2" customHeight="1" x14ac:dyDescent="0.3">
      <c r="B7" s="3">
        <v>933588</v>
      </c>
      <c r="C7" s="4" t="s">
        <v>92</v>
      </c>
      <c r="D7" s="4" t="s">
        <v>29</v>
      </c>
      <c r="E7" s="4" t="s">
        <v>30</v>
      </c>
      <c r="F7" s="5">
        <v>45378</v>
      </c>
      <c r="G7" s="4" t="s">
        <v>31</v>
      </c>
      <c r="H7" s="4" t="s">
        <v>93</v>
      </c>
      <c r="I7" s="4" t="s">
        <v>94</v>
      </c>
      <c r="J7" s="4" t="s">
        <v>95</v>
      </c>
      <c r="K7" s="4" t="s">
        <v>35</v>
      </c>
      <c r="L7" s="4">
        <v>1</v>
      </c>
      <c r="M7" s="5">
        <v>45407</v>
      </c>
      <c r="N7" s="11" t="s">
        <v>36</v>
      </c>
      <c r="O7" s="4" t="s">
        <v>37</v>
      </c>
      <c r="P7" s="4" t="s">
        <v>38</v>
      </c>
      <c r="Q7" s="4" t="s">
        <v>39</v>
      </c>
      <c r="R7" s="4" t="s">
        <v>38</v>
      </c>
      <c r="S7" s="4"/>
      <c r="T7" s="4"/>
      <c r="U7" s="4"/>
      <c r="V7" s="4"/>
      <c r="W7" s="6">
        <v>45401.573611111111</v>
      </c>
      <c r="X7" s="4" t="s">
        <v>57</v>
      </c>
      <c r="Y7" s="7">
        <f t="shared" ca="1" si="0"/>
        <v>6.4144736842105265</v>
      </c>
      <c r="Z7" s="7">
        <f t="shared" ca="1" si="1"/>
        <v>27.857142857142858</v>
      </c>
      <c r="AC7" s="4" t="s">
        <v>96</v>
      </c>
      <c r="AD7" t="s">
        <v>42</v>
      </c>
      <c r="AE7" s="10" t="s">
        <v>97</v>
      </c>
    </row>
    <row r="8" spans="1:31" ht="16.2" customHeight="1" x14ac:dyDescent="0.3">
      <c r="B8" s="3">
        <v>933590</v>
      </c>
      <c r="C8" s="4" t="s">
        <v>101</v>
      </c>
      <c r="D8" s="4" t="s">
        <v>29</v>
      </c>
      <c r="E8" s="4" t="s">
        <v>30</v>
      </c>
      <c r="F8" s="5">
        <v>45378</v>
      </c>
      <c r="G8" s="4" t="s">
        <v>31</v>
      </c>
      <c r="H8" s="4" t="s">
        <v>93</v>
      </c>
      <c r="I8" s="4" t="s">
        <v>94</v>
      </c>
      <c r="J8" s="4" t="s">
        <v>95</v>
      </c>
      <c r="K8" s="4" t="s">
        <v>35</v>
      </c>
      <c r="L8" s="4">
        <v>1</v>
      </c>
      <c r="M8" s="5">
        <v>45407</v>
      </c>
      <c r="N8" s="11" t="s">
        <v>36</v>
      </c>
      <c r="O8" s="4" t="s">
        <v>37</v>
      </c>
      <c r="P8" s="4" t="s">
        <v>38</v>
      </c>
      <c r="Q8" s="4" t="s">
        <v>39</v>
      </c>
      <c r="R8" s="4" t="s">
        <v>38</v>
      </c>
      <c r="S8" s="4"/>
      <c r="T8" s="4"/>
      <c r="U8" s="4"/>
      <c r="V8" s="4"/>
      <c r="W8" s="6">
        <v>45401.573611111111</v>
      </c>
      <c r="X8" s="4" t="s">
        <v>57</v>
      </c>
      <c r="Y8" s="7">
        <f t="shared" ca="1" si="0"/>
        <v>6.4144736842105265</v>
      </c>
      <c r="Z8" s="7">
        <f t="shared" ca="1" si="1"/>
        <v>27.857142857142858</v>
      </c>
      <c r="AC8" s="4" t="s">
        <v>102</v>
      </c>
      <c r="AD8" t="s">
        <v>42</v>
      </c>
      <c r="AE8" s="10" t="s">
        <v>103</v>
      </c>
    </row>
    <row r="9" spans="1:31" ht="16.2" customHeight="1" x14ac:dyDescent="0.3">
      <c r="B9" s="3">
        <v>933591</v>
      </c>
      <c r="C9" s="4" t="s">
        <v>104</v>
      </c>
      <c r="D9" s="4" t="s">
        <v>29</v>
      </c>
      <c r="E9" s="4" t="s">
        <v>30</v>
      </c>
      <c r="F9" s="5">
        <v>45378</v>
      </c>
      <c r="G9" s="4" t="s">
        <v>31</v>
      </c>
      <c r="H9" s="4" t="s">
        <v>93</v>
      </c>
      <c r="I9" s="4" t="s">
        <v>94</v>
      </c>
      <c r="J9" s="4" t="s">
        <v>95</v>
      </c>
      <c r="K9" s="4" t="s">
        <v>35</v>
      </c>
      <c r="L9" s="4">
        <v>1</v>
      </c>
      <c r="M9" s="5">
        <v>45407</v>
      </c>
      <c r="N9" s="11" t="s">
        <v>36</v>
      </c>
      <c r="O9" s="4" t="s">
        <v>37</v>
      </c>
      <c r="P9" s="4" t="s">
        <v>38</v>
      </c>
      <c r="Q9" s="4" t="s">
        <v>39</v>
      </c>
      <c r="R9" s="4" t="s">
        <v>38</v>
      </c>
      <c r="S9" s="4"/>
      <c r="T9" s="4"/>
      <c r="U9" s="4"/>
      <c r="V9" s="4"/>
      <c r="W9" s="6">
        <v>45401.573611111111</v>
      </c>
      <c r="X9" s="4" t="s">
        <v>57</v>
      </c>
      <c r="Y9" s="7">
        <f t="shared" ca="1" si="0"/>
        <v>6.4144736842105265</v>
      </c>
      <c r="Z9" s="7">
        <f t="shared" ca="1" si="1"/>
        <v>27.857142857142858</v>
      </c>
      <c r="AC9" s="4" t="s">
        <v>105</v>
      </c>
      <c r="AD9" t="s">
        <v>42</v>
      </c>
      <c r="AE9" s="10" t="s">
        <v>106</v>
      </c>
    </row>
    <row r="10" spans="1:31" ht="16.2" customHeight="1" x14ac:dyDescent="0.3">
      <c r="B10" s="3">
        <v>946138</v>
      </c>
      <c r="C10" s="4" t="s">
        <v>107</v>
      </c>
      <c r="D10" s="4" t="s">
        <v>29</v>
      </c>
      <c r="E10" s="4" t="s">
        <v>30</v>
      </c>
      <c r="F10" s="5">
        <v>45468</v>
      </c>
      <c r="G10" s="4" t="s">
        <v>31</v>
      </c>
      <c r="H10" s="4" t="s">
        <v>108</v>
      </c>
      <c r="I10" s="4" t="s">
        <v>68</v>
      </c>
      <c r="J10" s="4" t="s">
        <v>69</v>
      </c>
      <c r="K10" s="4" t="s">
        <v>35</v>
      </c>
      <c r="L10" s="4">
        <v>1</v>
      </c>
      <c r="M10" s="5">
        <v>45495</v>
      </c>
      <c r="N10" s="11" t="s">
        <v>36</v>
      </c>
      <c r="O10" s="4" t="s">
        <v>37</v>
      </c>
      <c r="P10" s="4" t="s">
        <v>38</v>
      </c>
      <c r="Q10" s="4" t="s">
        <v>39</v>
      </c>
      <c r="R10" s="4" t="s">
        <v>38</v>
      </c>
      <c r="S10" s="4"/>
      <c r="T10" s="4"/>
      <c r="U10" s="4"/>
      <c r="V10" s="4"/>
      <c r="W10" s="6">
        <v>45488.443749999999</v>
      </c>
      <c r="X10" s="4" t="s">
        <v>57</v>
      </c>
      <c r="Y10" s="7">
        <f t="shared" ca="1" si="0"/>
        <v>3.4539473684210527</v>
      </c>
      <c r="Z10" s="7">
        <f t="shared" ca="1" si="1"/>
        <v>15</v>
      </c>
      <c r="AA10" s="8"/>
      <c r="AB10" s="8"/>
      <c r="AC10" s="4" t="s">
        <v>109</v>
      </c>
      <c r="AD10" t="s">
        <v>42</v>
      </c>
      <c r="AE10" s="10" t="s">
        <v>110</v>
      </c>
    </row>
    <row r="11" spans="1:31" ht="16.2" customHeight="1" x14ac:dyDescent="0.3">
      <c r="B11" s="3">
        <v>946140</v>
      </c>
      <c r="C11" s="4" t="s">
        <v>114</v>
      </c>
      <c r="D11" s="4" t="s">
        <v>29</v>
      </c>
      <c r="E11" s="4" t="s">
        <v>30</v>
      </c>
      <c r="F11" s="5">
        <v>45468</v>
      </c>
      <c r="G11" s="4" t="s">
        <v>31</v>
      </c>
      <c r="H11" s="4" t="s">
        <v>108</v>
      </c>
      <c r="I11" s="4" t="s">
        <v>68</v>
      </c>
      <c r="J11" s="4" t="s">
        <v>69</v>
      </c>
      <c r="K11" s="4" t="s">
        <v>35</v>
      </c>
      <c r="L11" s="4">
        <v>1</v>
      </c>
      <c r="M11" s="5">
        <v>45495</v>
      </c>
      <c r="N11" s="11" t="s">
        <v>36</v>
      </c>
      <c r="O11" s="4" t="s">
        <v>37</v>
      </c>
      <c r="P11" s="4" t="s">
        <v>38</v>
      </c>
      <c r="Q11" s="4" t="s">
        <v>39</v>
      </c>
      <c r="R11" s="4" t="s">
        <v>38</v>
      </c>
      <c r="S11" s="4"/>
      <c r="T11" s="4"/>
      <c r="U11" s="4"/>
      <c r="V11" s="4"/>
      <c r="W11" s="6">
        <v>45488.443749999999</v>
      </c>
      <c r="X11" s="4" t="s">
        <v>57</v>
      </c>
      <c r="Y11" s="7">
        <f t="shared" ca="1" si="0"/>
        <v>3.4539473684210527</v>
      </c>
      <c r="Z11" s="7">
        <f t="shared" ca="1" si="1"/>
        <v>15</v>
      </c>
      <c r="AA11" s="8"/>
      <c r="AB11" s="8"/>
      <c r="AC11" s="4" t="s">
        <v>115</v>
      </c>
      <c r="AD11" t="s">
        <v>42</v>
      </c>
      <c r="AE11" s="10" t="s">
        <v>116</v>
      </c>
    </row>
    <row r="12" spans="1:31" ht="16.2" customHeight="1" x14ac:dyDescent="0.3">
      <c r="B12" s="3">
        <v>946141</v>
      </c>
      <c r="C12" s="4" t="s">
        <v>117</v>
      </c>
      <c r="D12" s="4" t="s">
        <v>29</v>
      </c>
      <c r="E12" s="4" t="s">
        <v>30</v>
      </c>
      <c r="F12" s="5">
        <v>45468</v>
      </c>
      <c r="G12" s="4" t="s">
        <v>31</v>
      </c>
      <c r="H12" s="4" t="s">
        <v>108</v>
      </c>
      <c r="I12" s="4" t="s">
        <v>68</v>
      </c>
      <c r="J12" s="4" t="s">
        <v>69</v>
      </c>
      <c r="K12" s="4" t="s">
        <v>35</v>
      </c>
      <c r="L12" s="4">
        <v>1</v>
      </c>
      <c r="M12" s="5">
        <v>45495</v>
      </c>
      <c r="N12" s="11" t="s">
        <v>36</v>
      </c>
      <c r="O12" s="4" t="s">
        <v>37</v>
      </c>
      <c r="P12" s="4" t="s">
        <v>38</v>
      </c>
      <c r="Q12" s="4" t="s">
        <v>39</v>
      </c>
      <c r="R12" s="4" t="s">
        <v>38</v>
      </c>
      <c r="S12" s="4"/>
      <c r="T12" s="4"/>
      <c r="U12" s="4"/>
      <c r="V12" s="4"/>
      <c r="W12" s="6">
        <v>45488.443749999999</v>
      </c>
      <c r="X12" s="4" t="s">
        <v>57</v>
      </c>
      <c r="Y12" s="7">
        <f t="shared" ca="1" si="0"/>
        <v>3.4539473684210527</v>
      </c>
      <c r="Z12" s="7">
        <f t="shared" ca="1" si="1"/>
        <v>15</v>
      </c>
      <c r="AA12" s="8"/>
      <c r="AB12" s="8"/>
      <c r="AC12" s="4" t="s">
        <v>118</v>
      </c>
      <c r="AD12" t="s">
        <v>42</v>
      </c>
      <c r="AE12" s="10" t="s">
        <v>119</v>
      </c>
    </row>
    <row r="13" spans="1:31" ht="16.2" customHeight="1" x14ac:dyDescent="0.3">
      <c r="B13" s="3">
        <v>946562</v>
      </c>
      <c r="C13" s="4" t="s">
        <v>127</v>
      </c>
      <c r="D13" s="4" t="s">
        <v>29</v>
      </c>
      <c r="E13" s="4" t="s">
        <v>30</v>
      </c>
      <c r="F13" s="5">
        <v>45471</v>
      </c>
      <c r="G13" s="4" t="s">
        <v>31</v>
      </c>
      <c r="H13" s="4" t="s">
        <v>121</v>
      </c>
      <c r="I13" s="4" t="s">
        <v>122</v>
      </c>
      <c r="J13" s="4" t="s">
        <v>123</v>
      </c>
      <c r="K13" s="4" t="s">
        <v>35</v>
      </c>
      <c r="L13" s="4">
        <v>1</v>
      </c>
      <c r="M13" s="5">
        <v>45498</v>
      </c>
      <c r="N13" s="11" t="s">
        <v>36</v>
      </c>
      <c r="O13" s="4" t="s">
        <v>37</v>
      </c>
      <c r="P13" s="4" t="s">
        <v>38</v>
      </c>
      <c r="Q13" s="4" t="s">
        <v>39</v>
      </c>
      <c r="R13" s="4" t="s">
        <v>38</v>
      </c>
      <c r="S13" s="4"/>
      <c r="T13" s="4"/>
      <c r="U13" s="4"/>
      <c r="V13" s="4"/>
      <c r="W13" s="6">
        <v>45491.486111111109</v>
      </c>
      <c r="X13" s="4" t="s">
        <v>124</v>
      </c>
      <c r="Y13" s="7">
        <f t="shared" ca="1" si="0"/>
        <v>3.3552631578947372</v>
      </c>
      <c r="Z13" s="7">
        <f t="shared" ca="1" si="1"/>
        <v>14.571428571428571</v>
      </c>
      <c r="AA13" s="8"/>
      <c r="AB13" s="8"/>
      <c r="AC13" s="4" t="s">
        <v>128</v>
      </c>
      <c r="AD13" t="s">
        <v>42</v>
      </c>
      <c r="AE13" s="10" t="s">
        <v>129</v>
      </c>
    </row>
    <row r="14" spans="1:31" ht="16.2" customHeight="1" x14ac:dyDescent="0.3">
      <c r="B14" s="3">
        <v>933307</v>
      </c>
      <c r="C14" s="4" t="s">
        <v>134</v>
      </c>
      <c r="D14" s="4" t="s">
        <v>29</v>
      </c>
      <c r="E14" s="4" t="s">
        <v>30</v>
      </c>
      <c r="F14" s="5">
        <v>45377</v>
      </c>
      <c r="G14" s="4" t="s">
        <v>31</v>
      </c>
      <c r="H14" s="4" t="s">
        <v>131</v>
      </c>
      <c r="I14" s="4" t="s">
        <v>53</v>
      </c>
      <c r="J14" s="4" t="s">
        <v>54</v>
      </c>
      <c r="K14" s="4" t="s">
        <v>35</v>
      </c>
      <c r="L14" s="4">
        <v>1</v>
      </c>
      <c r="M14" s="5">
        <v>45407</v>
      </c>
      <c r="N14" s="11" t="s">
        <v>36</v>
      </c>
      <c r="O14" s="4" t="s">
        <v>37</v>
      </c>
      <c r="P14" s="4" t="s">
        <v>38</v>
      </c>
      <c r="Q14" s="4" t="s">
        <v>39</v>
      </c>
      <c r="R14" s="4" t="s">
        <v>38</v>
      </c>
      <c r="S14" s="4"/>
      <c r="T14" s="4"/>
      <c r="U14" s="4"/>
      <c r="V14" s="4"/>
      <c r="W14" s="6">
        <v>45399.618750000001</v>
      </c>
      <c r="X14" s="4" t="s">
        <v>124</v>
      </c>
      <c r="Y14" s="7">
        <f t="shared" ca="1" si="0"/>
        <v>6.4473684210526319</v>
      </c>
      <c r="Z14" s="7">
        <f t="shared" ca="1" si="1"/>
        <v>28</v>
      </c>
      <c r="AC14" s="4" t="s">
        <v>135</v>
      </c>
      <c r="AD14" t="s">
        <v>42</v>
      </c>
      <c r="AE14" s="10" t="s">
        <v>136</v>
      </c>
    </row>
    <row r="15" spans="1:31" ht="16.2" customHeight="1" x14ac:dyDescent="0.3">
      <c r="B15" s="3">
        <v>948355</v>
      </c>
      <c r="C15" s="4" t="s">
        <v>51</v>
      </c>
      <c r="D15" s="4" t="s">
        <v>29</v>
      </c>
      <c r="E15" s="4" t="s">
        <v>30</v>
      </c>
      <c r="F15" s="5">
        <v>45480</v>
      </c>
      <c r="G15" s="4" t="s">
        <v>31</v>
      </c>
      <c r="H15" s="4" t="s">
        <v>52</v>
      </c>
      <c r="I15" s="4" t="s">
        <v>53</v>
      </c>
      <c r="J15" s="4" t="s">
        <v>54</v>
      </c>
      <c r="K15" s="4" t="s">
        <v>35</v>
      </c>
      <c r="L15" s="4">
        <v>1</v>
      </c>
      <c r="M15" s="5">
        <v>45509</v>
      </c>
      <c r="N15" s="4" t="s">
        <v>55</v>
      </c>
      <c r="O15" s="4" t="s">
        <v>37</v>
      </c>
      <c r="P15" s="4" t="s">
        <v>56</v>
      </c>
      <c r="Q15" s="4" t="s">
        <v>39</v>
      </c>
      <c r="R15" s="4" t="s">
        <v>56</v>
      </c>
      <c r="S15" s="4"/>
      <c r="T15" s="4"/>
      <c r="U15" s="4"/>
      <c r="V15" s="4"/>
      <c r="W15" s="6">
        <v>45504.461111111108</v>
      </c>
      <c r="X15" s="4" t="s">
        <v>57</v>
      </c>
      <c r="Y15" s="7">
        <f t="shared" ca="1" si="0"/>
        <v>3.0592105263157898</v>
      </c>
      <c r="Z15" s="7">
        <f t="shared" ca="1" si="1"/>
        <v>13.285714285714286</v>
      </c>
      <c r="AC15" s="4" t="s">
        <v>58</v>
      </c>
      <c r="AD15" t="s">
        <v>42</v>
      </c>
      <c r="AE15" s="10" t="s">
        <v>59</v>
      </c>
    </row>
    <row r="16" spans="1:31" ht="16.2" customHeight="1" x14ac:dyDescent="0.3">
      <c r="B16" s="3">
        <v>948357</v>
      </c>
      <c r="C16" s="4" t="s">
        <v>63</v>
      </c>
      <c r="D16" s="4" t="s">
        <v>29</v>
      </c>
      <c r="E16" s="4" t="s">
        <v>30</v>
      </c>
      <c r="F16" s="5">
        <v>45480</v>
      </c>
      <c r="G16" s="4" t="s">
        <v>31</v>
      </c>
      <c r="H16" s="4" t="s">
        <v>52</v>
      </c>
      <c r="I16" s="4" t="s">
        <v>53</v>
      </c>
      <c r="J16" s="4" t="s">
        <v>54</v>
      </c>
      <c r="K16" s="4" t="s">
        <v>35</v>
      </c>
      <c r="L16" s="4">
        <v>1</v>
      </c>
      <c r="M16" s="5">
        <v>45509</v>
      </c>
      <c r="N16" s="4" t="s">
        <v>55</v>
      </c>
      <c r="O16" s="4" t="s">
        <v>37</v>
      </c>
      <c r="P16" s="4" t="s">
        <v>56</v>
      </c>
      <c r="Q16" s="4" t="s">
        <v>39</v>
      </c>
      <c r="R16" s="4" t="s">
        <v>56</v>
      </c>
      <c r="S16" s="4"/>
      <c r="T16" s="4"/>
      <c r="U16" s="4"/>
      <c r="V16" s="4"/>
      <c r="W16" s="6">
        <v>45504.461111111108</v>
      </c>
      <c r="X16" s="4" t="s">
        <v>57</v>
      </c>
      <c r="Y16" s="7">
        <f t="shared" ca="1" si="0"/>
        <v>3.0592105263157898</v>
      </c>
      <c r="Z16" s="7">
        <f t="shared" ca="1" si="1"/>
        <v>13.285714285714286</v>
      </c>
      <c r="AC16" s="4" t="s">
        <v>64</v>
      </c>
      <c r="AD16" t="s">
        <v>42</v>
      </c>
      <c r="AE16" s="10" t="s">
        <v>65</v>
      </c>
    </row>
    <row r="17" spans="1:31" ht="16.2" customHeight="1" x14ac:dyDescent="0.3">
      <c r="B17" s="3">
        <v>933598</v>
      </c>
      <c r="C17" s="4" t="s">
        <v>66</v>
      </c>
      <c r="D17" s="4" t="s">
        <v>29</v>
      </c>
      <c r="E17" s="4" t="s">
        <v>30</v>
      </c>
      <c r="F17" s="5">
        <v>45374</v>
      </c>
      <c r="G17" s="4" t="s">
        <v>31</v>
      </c>
      <c r="H17" s="4" t="s">
        <v>67</v>
      </c>
      <c r="I17" s="4" t="s">
        <v>68</v>
      </c>
      <c r="J17" s="4" t="s">
        <v>69</v>
      </c>
      <c r="K17" s="4" t="s">
        <v>35</v>
      </c>
      <c r="L17" s="4">
        <v>1</v>
      </c>
      <c r="M17" s="5">
        <v>45407</v>
      </c>
      <c r="N17" s="4" t="s">
        <v>55</v>
      </c>
      <c r="O17" s="4" t="s">
        <v>37</v>
      </c>
      <c r="P17" s="4" t="s">
        <v>56</v>
      </c>
      <c r="Q17" s="4" t="s">
        <v>39</v>
      </c>
      <c r="R17" s="4" t="s">
        <v>56</v>
      </c>
      <c r="S17" s="4"/>
      <c r="T17" s="4"/>
      <c r="U17" s="4"/>
      <c r="V17" s="4"/>
      <c r="W17" s="6">
        <v>45401.577777777777</v>
      </c>
      <c r="X17" s="4" t="s">
        <v>57</v>
      </c>
      <c r="Y17" s="7">
        <f t="shared" ca="1" si="0"/>
        <v>6.5460526315789478</v>
      </c>
      <c r="Z17" s="7">
        <f t="shared" ca="1" si="1"/>
        <v>28.428571428571427</v>
      </c>
      <c r="AC17" s="4" t="s">
        <v>70</v>
      </c>
      <c r="AD17" t="s">
        <v>42</v>
      </c>
      <c r="AE17" s="10" t="s">
        <v>71</v>
      </c>
    </row>
    <row r="18" spans="1:31" ht="16.2" customHeight="1" x14ac:dyDescent="0.3">
      <c r="B18" s="3">
        <v>933599</v>
      </c>
      <c r="C18" s="4" t="s">
        <v>72</v>
      </c>
      <c r="D18" s="4" t="s">
        <v>29</v>
      </c>
      <c r="E18" s="4" t="s">
        <v>30</v>
      </c>
      <c r="F18" s="5">
        <v>45374</v>
      </c>
      <c r="G18" s="4" t="s">
        <v>31</v>
      </c>
      <c r="H18" s="4" t="s">
        <v>67</v>
      </c>
      <c r="I18" s="4" t="s">
        <v>68</v>
      </c>
      <c r="J18" s="4" t="s">
        <v>69</v>
      </c>
      <c r="K18" s="4" t="s">
        <v>35</v>
      </c>
      <c r="L18" s="4">
        <v>1</v>
      </c>
      <c r="M18" s="5">
        <v>45407</v>
      </c>
      <c r="N18" s="4" t="s">
        <v>55</v>
      </c>
      <c r="O18" s="4" t="s">
        <v>37</v>
      </c>
      <c r="P18" s="4" t="s">
        <v>56</v>
      </c>
      <c r="Q18" s="4" t="s">
        <v>39</v>
      </c>
      <c r="R18" s="4" t="s">
        <v>56</v>
      </c>
      <c r="S18" s="4"/>
      <c r="T18" s="4"/>
      <c r="U18" s="4"/>
      <c r="V18" s="4"/>
      <c r="W18" s="6">
        <v>45401.577777777777</v>
      </c>
      <c r="X18" s="4" t="s">
        <v>57</v>
      </c>
      <c r="Y18" s="7">
        <f t="shared" ca="1" si="0"/>
        <v>6.5460526315789478</v>
      </c>
      <c r="Z18" s="7">
        <f t="shared" ca="1" si="1"/>
        <v>28.428571428571427</v>
      </c>
      <c r="AC18" s="4" t="s">
        <v>73</v>
      </c>
      <c r="AD18" t="s">
        <v>42</v>
      </c>
      <c r="AE18" s="10" t="s">
        <v>74</v>
      </c>
    </row>
    <row r="19" spans="1:31" s="12" customFormat="1" ht="16.2" customHeight="1" x14ac:dyDescent="0.3">
      <c r="A19" s="12" t="s">
        <v>75</v>
      </c>
      <c r="B19" s="13">
        <v>925759</v>
      </c>
      <c r="C19" s="14" t="s">
        <v>76</v>
      </c>
      <c r="D19" s="14" t="s">
        <v>29</v>
      </c>
      <c r="E19" s="14" t="s">
        <v>30</v>
      </c>
      <c r="F19" s="15">
        <v>45297</v>
      </c>
      <c r="G19" s="14" t="s">
        <v>31</v>
      </c>
      <c r="H19" s="14" t="s">
        <v>77</v>
      </c>
      <c r="I19" s="14" t="s">
        <v>78</v>
      </c>
      <c r="J19" s="14" t="s">
        <v>79</v>
      </c>
      <c r="K19" s="14" t="s">
        <v>35</v>
      </c>
      <c r="L19" s="14">
        <v>1</v>
      </c>
      <c r="M19" s="15">
        <v>45327</v>
      </c>
      <c r="N19" s="14" t="s">
        <v>55</v>
      </c>
      <c r="O19" s="14" t="s">
        <v>37</v>
      </c>
      <c r="P19" s="14" t="s">
        <v>56</v>
      </c>
      <c r="Q19" s="14" t="s">
        <v>39</v>
      </c>
      <c r="R19" s="14" t="s">
        <v>56</v>
      </c>
      <c r="S19" s="14"/>
      <c r="T19" s="14"/>
      <c r="U19" s="14"/>
      <c r="V19" s="14"/>
      <c r="W19" s="17">
        <v>45321.572916666664</v>
      </c>
      <c r="X19" s="14" t="s">
        <v>40</v>
      </c>
      <c r="Y19" s="18">
        <f t="shared" ca="1" si="0"/>
        <v>9.0789473684210531</v>
      </c>
      <c r="Z19" s="18">
        <f t="shared" ca="1" si="1"/>
        <v>39.428571428571431</v>
      </c>
      <c r="AB19" s="14">
        <f>ABS(_xlfn.NUMBERVALUE(RIGHT(H19,2)))</f>
        <v>47</v>
      </c>
      <c r="AC19" s="14" t="s">
        <v>80</v>
      </c>
      <c r="AD19" s="12" t="s">
        <v>42</v>
      </c>
      <c r="AE19" s="19" t="s">
        <v>81</v>
      </c>
    </row>
    <row r="20" spans="1:31" ht="16.2" customHeight="1" x14ac:dyDescent="0.3">
      <c r="B20" s="3">
        <v>925761</v>
      </c>
      <c r="C20" s="4" t="s">
        <v>86</v>
      </c>
      <c r="D20" s="4" t="s">
        <v>29</v>
      </c>
      <c r="E20" s="4" t="s">
        <v>30</v>
      </c>
      <c r="F20" s="5">
        <v>45297</v>
      </c>
      <c r="G20" s="4" t="s">
        <v>31</v>
      </c>
      <c r="H20" s="4" t="s">
        <v>77</v>
      </c>
      <c r="I20" s="4" t="s">
        <v>78</v>
      </c>
      <c r="J20" s="4" t="s">
        <v>79</v>
      </c>
      <c r="K20" s="4" t="s">
        <v>35</v>
      </c>
      <c r="L20" s="4">
        <v>1</v>
      </c>
      <c r="M20" s="5">
        <v>45327</v>
      </c>
      <c r="N20" s="4" t="s">
        <v>55</v>
      </c>
      <c r="O20" s="4" t="s">
        <v>37</v>
      </c>
      <c r="P20" s="4" t="s">
        <v>56</v>
      </c>
      <c r="Q20" s="4" t="s">
        <v>39</v>
      </c>
      <c r="R20" s="4" t="s">
        <v>56</v>
      </c>
      <c r="S20" s="4"/>
      <c r="T20" s="4"/>
      <c r="U20" s="4"/>
      <c r="V20" s="4"/>
      <c r="W20" s="6">
        <v>45321.572916666664</v>
      </c>
      <c r="X20" s="4" t="s">
        <v>40</v>
      </c>
      <c r="Y20" s="7">
        <f t="shared" ca="1" si="0"/>
        <v>9.0789473684210531</v>
      </c>
      <c r="Z20" s="7">
        <f t="shared" ca="1" si="1"/>
        <v>39.428571428571431</v>
      </c>
      <c r="AB20" s="4">
        <f>ABS(_xlfn.NUMBERVALUE(RIGHT(H20,2)))</f>
        <v>47</v>
      </c>
      <c r="AC20" s="4" t="s">
        <v>87</v>
      </c>
      <c r="AD20" t="s">
        <v>42</v>
      </c>
      <c r="AE20" s="10" t="s">
        <v>88</v>
      </c>
    </row>
    <row r="21" spans="1:31" ht="16.2" customHeight="1" x14ac:dyDescent="0.3">
      <c r="B21" s="3">
        <v>925762</v>
      </c>
      <c r="C21" s="4" t="s">
        <v>89</v>
      </c>
      <c r="D21" s="4" t="s">
        <v>29</v>
      </c>
      <c r="E21" s="4" t="s">
        <v>30</v>
      </c>
      <c r="F21" s="5">
        <v>45297</v>
      </c>
      <c r="G21" s="4" t="s">
        <v>31</v>
      </c>
      <c r="H21" s="4" t="s">
        <v>77</v>
      </c>
      <c r="I21" s="4" t="s">
        <v>78</v>
      </c>
      <c r="J21" s="4" t="s">
        <v>79</v>
      </c>
      <c r="K21" s="4" t="s">
        <v>35</v>
      </c>
      <c r="L21" s="4">
        <v>1</v>
      </c>
      <c r="M21" s="5">
        <v>45327</v>
      </c>
      <c r="N21" s="4" t="s">
        <v>55</v>
      </c>
      <c r="O21" s="4" t="s">
        <v>37</v>
      </c>
      <c r="P21" s="4" t="s">
        <v>56</v>
      </c>
      <c r="Q21" s="4" t="s">
        <v>39</v>
      </c>
      <c r="R21" s="4" t="s">
        <v>56</v>
      </c>
      <c r="S21" s="4"/>
      <c r="T21" s="4"/>
      <c r="U21" s="4"/>
      <c r="V21" s="4"/>
      <c r="W21" s="6">
        <v>45321.572916666664</v>
      </c>
      <c r="X21" s="4" t="s">
        <v>40</v>
      </c>
      <c r="Y21" s="7">
        <f t="shared" ca="1" si="0"/>
        <v>9.0789473684210531</v>
      </c>
      <c r="Z21" s="7">
        <f t="shared" ca="1" si="1"/>
        <v>39.428571428571431</v>
      </c>
      <c r="AB21" s="4">
        <f>ABS(_xlfn.NUMBERVALUE(RIGHT(H21,2)))</f>
        <v>47</v>
      </c>
      <c r="AC21" s="4" t="s">
        <v>90</v>
      </c>
      <c r="AD21" t="s">
        <v>42</v>
      </c>
      <c r="AE21" s="10" t="s">
        <v>91</v>
      </c>
    </row>
    <row r="22" spans="1:31" ht="16.2" customHeight="1" x14ac:dyDescent="0.3">
      <c r="B22" s="3">
        <v>933589</v>
      </c>
      <c r="C22" s="4" t="s">
        <v>98</v>
      </c>
      <c r="D22" s="4" t="s">
        <v>29</v>
      </c>
      <c r="E22" s="4" t="s">
        <v>30</v>
      </c>
      <c r="F22" s="5">
        <v>45378</v>
      </c>
      <c r="G22" s="4" t="s">
        <v>31</v>
      </c>
      <c r="H22" s="4" t="s">
        <v>93</v>
      </c>
      <c r="I22" s="4" t="s">
        <v>94</v>
      </c>
      <c r="J22" s="4" t="s">
        <v>95</v>
      </c>
      <c r="K22" s="4" t="s">
        <v>35</v>
      </c>
      <c r="L22" s="4">
        <v>1</v>
      </c>
      <c r="M22" s="5">
        <v>45407</v>
      </c>
      <c r="N22" s="4" t="s">
        <v>55</v>
      </c>
      <c r="O22" s="4" t="s">
        <v>37</v>
      </c>
      <c r="P22" s="4" t="s">
        <v>56</v>
      </c>
      <c r="Q22" s="4" t="s">
        <v>39</v>
      </c>
      <c r="R22" s="4" t="s">
        <v>56</v>
      </c>
      <c r="S22" s="4"/>
      <c r="T22" s="4"/>
      <c r="U22" s="4"/>
      <c r="V22" s="4"/>
      <c r="W22" s="6">
        <v>45401.573611111111</v>
      </c>
      <c r="X22" s="4" t="s">
        <v>57</v>
      </c>
      <c r="Y22" s="7">
        <f t="shared" ca="1" si="0"/>
        <v>6.4144736842105265</v>
      </c>
      <c r="Z22" s="7">
        <f t="shared" ca="1" si="1"/>
        <v>27.857142857142858</v>
      </c>
      <c r="AC22" s="4" t="s">
        <v>99</v>
      </c>
      <c r="AD22" t="s">
        <v>42</v>
      </c>
      <c r="AE22" s="10" t="s">
        <v>100</v>
      </c>
    </row>
    <row r="23" spans="1:31" ht="16.2" customHeight="1" x14ac:dyDescent="0.3">
      <c r="B23" s="3">
        <v>946139</v>
      </c>
      <c r="C23" s="4" t="s">
        <v>111</v>
      </c>
      <c r="D23" s="4" t="s">
        <v>29</v>
      </c>
      <c r="E23" s="4" t="s">
        <v>30</v>
      </c>
      <c r="F23" s="5">
        <v>45468</v>
      </c>
      <c r="G23" s="4" t="s">
        <v>31</v>
      </c>
      <c r="H23" s="4" t="s">
        <v>108</v>
      </c>
      <c r="I23" s="4" t="s">
        <v>68</v>
      </c>
      <c r="J23" s="4" t="s">
        <v>69</v>
      </c>
      <c r="K23" s="4" t="s">
        <v>35</v>
      </c>
      <c r="L23" s="4">
        <v>1</v>
      </c>
      <c r="M23" s="5">
        <v>45495</v>
      </c>
      <c r="N23" s="4" t="s">
        <v>55</v>
      </c>
      <c r="O23" s="4" t="s">
        <v>37</v>
      </c>
      <c r="P23" s="4" t="s">
        <v>56</v>
      </c>
      <c r="Q23" s="4" t="s">
        <v>39</v>
      </c>
      <c r="R23" s="4" t="s">
        <v>56</v>
      </c>
      <c r="S23" s="4"/>
      <c r="T23" s="4"/>
      <c r="U23" s="4"/>
      <c r="V23" s="4"/>
      <c r="W23" s="6">
        <v>45488.443749999999</v>
      </c>
      <c r="X23" s="4" t="s">
        <v>57</v>
      </c>
      <c r="Y23" s="7">
        <f t="shared" ca="1" si="0"/>
        <v>3.4539473684210527</v>
      </c>
      <c r="Z23" s="7">
        <f t="shared" ca="1" si="1"/>
        <v>15</v>
      </c>
      <c r="AC23" s="4" t="s">
        <v>112</v>
      </c>
      <c r="AD23" t="s">
        <v>42</v>
      </c>
      <c r="AE23" s="10" t="s">
        <v>113</v>
      </c>
    </row>
    <row r="24" spans="1:31" ht="16.2" customHeight="1" x14ac:dyDescent="0.3">
      <c r="B24" s="3">
        <v>946561</v>
      </c>
      <c r="C24" s="4" t="s">
        <v>120</v>
      </c>
      <c r="D24" s="4" t="s">
        <v>29</v>
      </c>
      <c r="E24" s="4" t="s">
        <v>30</v>
      </c>
      <c r="F24" s="5">
        <v>45471</v>
      </c>
      <c r="G24" s="4" t="s">
        <v>31</v>
      </c>
      <c r="H24" s="4" t="s">
        <v>121</v>
      </c>
      <c r="I24" s="4" t="s">
        <v>122</v>
      </c>
      <c r="J24" s="4" t="s">
        <v>123</v>
      </c>
      <c r="K24" s="4" t="s">
        <v>35</v>
      </c>
      <c r="L24" s="4">
        <v>1</v>
      </c>
      <c r="M24" s="5">
        <v>45498</v>
      </c>
      <c r="N24" s="4" t="s">
        <v>55</v>
      </c>
      <c r="O24" s="4" t="s">
        <v>37</v>
      </c>
      <c r="P24" s="4" t="s">
        <v>56</v>
      </c>
      <c r="Q24" s="4" t="s">
        <v>39</v>
      </c>
      <c r="R24" s="4" t="s">
        <v>56</v>
      </c>
      <c r="S24" s="4"/>
      <c r="T24" s="4"/>
      <c r="U24" s="4"/>
      <c r="V24" s="4"/>
      <c r="W24" s="6">
        <v>45491.486111111109</v>
      </c>
      <c r="X24" s="4" t="s">
        <v>124</v>
      </c>
      <c r="Y24" s="7">
        <f t="shared" ca="1" si="0"/>
        <v>3.3552631578947372</v>
      </c>
      <c r="Z24" s="7">
        <f t="shared" ca="1" si="1"/>
        <v>14.571428571428571</v>
      </c>
      <c r="AC24" s="4" t="s">
        <v>125</v>
      </c>
      <c r="AD24" t="s">
        <v>42</v>
      </c>
      <c r="AE24" s="10" t="s">
        <v>126</v>
      </c>
    </row>
    <row r="25" spans="1:31" ht="16.2" customHeight="1" x14ac:dyDescent="0.3">
      <c r="B25" s="3">
        <v>933306</v>
      </c>
      <c r="C25" s="4" t="s">
        <v>130</v>
      </c>
      <c r="D25" s="4" t="s">
        <v>29</v>
      </c>
      <c r="E25" s="4" t="s">
        <v>30</v>
      </c>
      <c r="F25" s="5">
        <v>45377</v>
      </c>
      <c r="G25" s="4" t="s">
        <v>31</v>
      </c>
      <c r="H25" s="4" t="s">
        <v>131</v>
      </c>
      <c r="I25" s="4" t="s">
        <v>53</v>
      </c>
      <c r="J25" s="4" t="s">
        <v>54</v>
      </c>
      <c r="K25" s="4" t="s">
        <v>35</v>
      </c>
      <c r="L25" s="4">
        <v>1</v>
      </c>
      <c r="M25" s="5">
        <v>45407</v>
      </c>
      <c r="N25" s="4" t="s">
        <v>55</v>
      </c>
      <c r="O25" s="4" t="s">
        <v>37</v>
      </c>
      <c r="P25" s="4" t="s">
        <v>56</v>
      </c>
      <c r="Q25" s="4" t="s">
        <v>39</v>
      </c>
      <c r="R25" s="4" t="s">
        <v>56</v>
      </c>
      <c r="S25" s="4"/>
      <c r="T25" s="4"/>
      <c r="U25" s="4"/>
      <c r="V25" s="4"/>
      <c r="W25" s="6">
        <v>45399.618750000001</v>
      </c>
      <c r="X25" s="4" t="s">
        <v>124</v>
      </c>
      <c r="Y25" s="7">
        <f t="shared" ca="1" si="0"/>
        <v>6.4473684210526319</v>
      </c>
      <c r="Z25" s="7">
        <f t="shared" ca="1" si="1"/>
        <v>28</v>
      </c>
      <c r="AC25" s="4" t="s">
        <v>132</v>
      </c>
      <c r="AD25" t="s">
        <v>42</v>
      </c>
      <c r="AE25" s="10" t="s">
        <v>133</v>
      </c>
    </row>
    <row r="26" spans="1:31" s="12" customFormat="1" ht="16.2" customHeight="1" x14ac:dyDescent="0.3">
      <c r="A26" s="12" t="s">
        <v>137</v>
      </c>
      <c r="B26" s="13">
        <v>925564</v>
      </c>
      <c r="C26" s="14" t="s">
        <v>138</v>
      </c>
      <c r="D26" s="14" t="s">
        <v>29</v>
      </c>
      <c r="E26" s="14" t="s">
        <v>30</v>
      </c>
      <c r="F26" s="15">
        <v>45293</v>
      </c>
      <c r="G26" s="14" t="s">
        <v>31</v>
      </c>
      <c r="H26" s="14" t="s">
        <v>139</v>
      </c>
      <c r="I26" s="14" t="s">
        <v>140</v>
      </c>
      <c r="J26" s="14" t="s">
        <v>141</v>
      </c>
      <c r="K26" s="14" t="s">
        <v>35</v>
      </c>
      <c r="L26" s="14">
        <v>1</v>
      </c>
      <c r="M26" s="15">
        <v>45327</v>
      </c>
      <c r="N26" s="14" t="s">
        <v>55</v>
      </c>
      <c r="O26" s="14" t="s">
        <v>37</v>
      </c>
      <c r="P26" s="14" t="s">
        <v>56</v>
      </c>
      <c r="Q26" s="14" t="s">
        <v>39</v>
      </c>
      <c r="R26" s="14" t="s">
        <v>56</v>
      </c>
      <c r="S26" s="14"/>
      <c r="T26" s="14"/>
      <c r="U26" s="14"/>
      <c r="V26" s="14"/>
      <c r="W26" s="17">
        <v>45316.575694444444</v>
      </c>
      <c r="X26" s="14" t="s">
        <v>40</v>
      </c>
      <c r="Y26" s="18">
        <f t="shared" ca="1" si="0"/>
        <v>9.2105263157894743</v>
      </c>
      <c r="Z26" s="18">
        <f t="shared" ca="1" si="1"/>
        <v>40</v>
      </c>
      <c r="AA26" s="20"/>
      <c r="AB26" s="21" t="e">
        <f>ABS(_xlfn.NUMBERVALUE(RIGHT(H26,2)))</f>
        <v>#VALUE!</v>
      </c>
      <c r="AC26" s="14" t="s">
        <v>142</v>
      </c>
      <c r="AD26" s="12" t="s">
        <v>42</v>
      </c>
      <c r="AE26" s="19" t="s">
        <v>143</v>
      </c>
    </row>
  </sheetData>
  <sortState xmlns:xlrd2="http://schemas.microsoft.com/office/spreadsheetml/2017/richdata2" ref="A2:AE26">
    <sortCondition ref="N2:N26"/>
  </sortState>
  <conditionalFormatting sqref="D1:D26">
    <cfRule type="containsText" dxfId="9" priority="2" operator="containsText" text="M">
      <formula>NOT(ISERROR(SEARCH("M",D1)))</formula>
    </cfRule>
    <cfRule type="containsText" dxfId="8" priority="5" operator="containsText" text="F">
      <formula>NOT(ISERROR(SEARCH("F",D1)))</formula>
    </cfRule>
  </conditionalFormatting>
  <conditionalFormatting sqref="E1 E5:E9 E12:E25">
    <cfRule type="containsText" dxfId="7" priority="16" operator="containsText" text="C3H">
      <formula>NOT(ISERROR(SEARCH("C3H",E1)))</formula>
    </cfRule>
  </conditionalFormatting>
  <conditionalFormatting sqref="H1 H5:H26">
    <cfRule type="containsText" dxfId="6" priority="15" operator="containsText" text="705">
      <formula>NOT(ISERROR(SEARCH("705",H1)))</formula>
    </cfRule>
  </conditionalFormatting>
  <conditionalFormatting sqref="Y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Y13 Y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Y17 Y8:Y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Y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Y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:Y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 AA8:AA21 AA24:AA26">
    <cfRule type="cellIs" dxfId="3" priority="18" operator="equal">
      <formula>1</formula>
    </cfRule>
  </conditionalFormatting>
  <conditionalFormatting sqref="AA2:AA9">
    <cfRule type="colorScale" priority="13">
      <colorScale>
        <cfvo type="num" val="1"/>
        <cfvo type="percentile" val="50"/>
        <cfvo type="num" val="5"/>
        <color rgb="FFF8696B"/>
        <color rgb="FFFFEB84"/>
        <color rgb="FF63BE7B"/>
      </colorScale>
    </cfRule>
    <cfRule type="cellIs" dxfId="2" priority="14" operator="equal">
      <formula>1</formula>
    </cfRule>
  </conditionalFormatting>
  <conditionalFormatting sqref="AA5:AA7">
    <cfRule type="colorScale" priority="6">
      <colorScale>
        <cfvo type="num" val="1"/>
        <cfvo type="percentile" val="50"/>
        <cfvo type="num" val="5"/>
        <color rgb="FFF8696B"/>
        <color rgb="FFFFEB84"/>
        <color rgb="FF63BE7B"/>
      </colorScale>
    </cfRule>
    <cfRule type="cellIs" dxfId="1" priority="7" operator="equal">
      <formula>1</formula>
    </cfRule>
  </conditionalFormatting>
  <conditionalFormatting sqref="AA22:AA23">
    <cfRule type="colorScale" priority="9">
      <colorScale>
        <cfvo type="num" val="1"/>
        <cfvo type="percentile" val="50"/>
        <cfvo type="num" val="5"/>
        <color rgb="FFF8696B"/>
        <color rgb="FFFFEB84"/>
        <color rgb="FF63BE7B"/>
      </colorScale>
    </cfRule>
    <cfRule type="cellIs" dxfId="0" priority="10" operator="equal">
      <formula>1</formula>
    </cfRule>
  </conditionalFormatting>
  <conditionalFormatting sqref="AA24:AA26 AA1 AA8:AA21">
    <cfRule type="colorScale" priority="17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AB10:AB13 AB26">
    <cfRule type="colorScale" priority="12">
      <colorScale>
        <cfvo type="min"/>
        <cfvo type="percentile" val="50"/>
        <cfvo type="max"/>
        <color theme="4" tint="-0.249977111117893"/>
        <color rgb="FF00B050"/>
        <color rgb="FFFFFFCC"/>
      </colorScale>
    </cfRule>
  </conditionalFormatting>
  <conditionalFormatting sqref="AB2:AC3 AB4 AC4:AC26">
    <cfRule type="colorScale" priority="21">
      <colorScale>
        <cfvo type="min"/>
        <cfvo type="percentile" val="50"/>
        <cfvo type="max"/>
        <color theme="4" tint="-0.249977111117893"/>
        <color rgb="FF00B050"/>
        <color rgb="FFFFFFCC"/>
      </colorScale>
    </cfRule>
  </conditionalFormatting>
  <hyperlinks>
    <hyperlink ref="B2" r:id="rId1" display="https://mousedb.irp.nia.nih.gov/reports/animalbio.php?id=925248" xr:uid="{7BC1BE04-B2FA-4B0D-9EFC-7485CBE193D3}"/>
    <hyperlink ref="B3" r:id="rId2" display="https://mousedb.irp.nia.nih.gov/reports/animalbio.php?id=925249" xr:uid="{31297655-05A9-4098-A33D-A8088F723BF2}"/>
    <hyperlink ref="B4" r:id="rId3" display="https://mousedb.irp.nia.nih.gov/reports/animalbio.php?id=925250" xr:uid="{1C50387E-65CD-4097-81F2-42AC31260DD0}"/>
    <hyperlink ref="B26" r:id="rId4" display="https://mousedb.irp.nia.nih.gov/reports/animalbio.php?id=925564" xr:uid="{0787D75B-6ABC-44FA-82CF-04391142A813}"/>
    <hyperlink ref="B19" r:id="rId5" display="https://mousedb.irp.nia.nih.gov/reports/animalbio.php?id=925759" xr:uid="{A90E5D5E-FC6F-403D-B065-0F0EF9E49AF2}"/>
    <hyperlink ref="B6" r:id="rId6" display="https://mousedb.irp.nia.nih.gov/reports/animalbio.php?id=925760" xr:uid="{99F900CE-78B2-4D0A-B5AE-5E323A499EF2}"/>
    <hyperlink ref="B20" r:id="rId7" display="https://mousedb.irp.nia.nih.gov/reports/animalbio.php?id=925761" xr:uid="{AF33990C-1146-4C66-A63C-AAC96EFC1662}"/>
    <hyperlink ref="B21" r:id="rId8" display="https://mousedb.irp.nia.nih.gov/reports/animalbio.php?id=925762" xr:uid="{6B18BFA6-8F3D-4374-8CBE-75DAE389690A}"/>
    <hyperlink ref="B25" r:id="rId9" display="https://mousedb.irp.nia.nih.gov/reports/animalbio.php?id=933306" xr:uid="{56B889B7-A723-4930-A862-0DBBDEB90977}"/>
    <hyperlink ref="B14" r:id="rId10" display="https://mousedb.irp.nia.nih.gov/reports/animalbio.php?id=933307" xr:uid="{7F61F7C6-51A7-45CD-B299-327384B9E273}"/>
    <hyperlink ref="B8" r:id="rId11" display="https://mousedb.irp.nia.nih.gov/reports/animalbio.php?id=933590" xr:uid="{B8EB6331-5774-43D2-9386-FC983BAC3FD8}"/>
    <hyperlink ref="B9" r:id="rId12" display="https://mousedb.irp.nia.nih.gov/reports/animalbio.php?id=933591" xr:uid="{2B475747-F5EA-43ED-8F9C-2DCAE171BD5B}"/>
    <hyperlink ref="B7" r:id="rId13" display="https://mousedb.irp.nia.nih.gov/reports/animalbio.php?id=933588" xr:uid="{A867BA03-22CE-469C-917D-08F5A6B05D0D}"/>
    <hyperlink ref="B22" r:id="rId14" display="https://mousedb.irp.nia.nih.gov/reports/animalbio.php?id=933589" xr:uid="{4BF8E55C-BA36-4A3F-8873-F8B25387F102}"/>
    <hyperlink ref="B17" r:id="rId15" display="https://mousedb.irp.nia.nih.gov/reports/animalbio.php?id=933598" xr:uid="{B9AC537F-8326-4BD3-9B71-3D3174F6FFB1}"/>
    <hyperlink ref="B18" r:id="rId16" display="https://mousedb.irp.nia.nih.gov/reports/animalbio.php?id=933599" xr:uid="{D155A692-BC76-42C8-BD83-8C01D6ED9F7D}"/>
    <hyperlink ref="B10" r:id="rId17" display="https://mousedb.irp.nia.nih.gov/reports/animalbio.php?id=946138" xr:uid="{4AD0F1C3-7121-4311-8699-367A4B587A82}"/>
    <hyperlink ref="B23" r:id="rId18" display="https://mousedb.irp.nia.nih.gov/reports/animalbio.php?id=946139" xr:uid="{5400E057-3E2E-4E5A-8372-4295958FB6EF}"/>
    <hyperlink ref="B11" r:id="rId19" display="https://mousedb.irp.nia.nih.gov/reports/animalbio.php?id=946140" xr:uid="{111A8EC6-A008-4AF6-B456-6CEFA265DE19}"/>
    <hyperlink ref="B12" r:id="rId20" display="https://mousedb.irp.nia.nih.gov/reports/animalbio.php?id=946141" xr:uid="{73899FDB-C744-4061-964E-2294A5472912}"/>
    <hyperlink ref="B24" r:id="rId21" display="https://mousedb.irp.nia.nih.gov/reports/animalbio.php?id=946561" xr:uid="{A8ED7FA4-197F-4BB1-B645-81180BF8226D}"/>
    <hyperlink ref="B13" r:id="rId22" display="https://mousedb.irp.nia.nih.gov/reports/animalbio.php?id=946562" xr:uid="{7349DF7A-76DD-4500-B4E0-CF8343EBBB5E}"/>
    <hyperlink ref="B15" r:id="rId23" display="https://mousedb.irp.nia.nih.gov/reports/animalbio.php?id=948355" xr:uid="{0D28F36B-12BE-426D-BD2F-9F28C219D26A}"/>
    <hyperlink ref="B5" r:id="rId24" display="https://mousedb.irp.nia.nih.gov/reports/animalbio.php?id=948356" xr:uid="{EE2A073D-A473-49DF-8C7A-87FFB13E084E}"/>
    <hyperlink ref="B16" r:id="rId25" display="https://mousedb.irp.nia.nih.gov/reports/animalbio.php?id=948357" xr:uid="{21F0F6C2-2F93-42BE-B8F0-C9AA30CE9995}"/>
  </hyperlinks>
  <pageMargins left="0.7" right="0.7" top="0.75" bottom="0.75" header="0.3" footer="0.3"/>
  <pageSetup scale="59" fitToHeight="0" orientation="landscape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BACECD5-08B9-4FC7-B7B0-FE1E193B43F2}">
            <xm:f>NOT(ISERROR(SEARCH("-",P1)))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0E020C34-0DE5-4C32-B379-A47EF09A4938}">
            <xm:f>NOT(ISERROR(SEARCH("+",P1)))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P1:P26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McDevitt, Ross (NIH/NIA/IRP) [E]</dc:creator>
  <cp:lastModifiedBy>Croteau, Deborah (NIH/NIA/IRP) [E]</cp:lastModifiedBy>
  <cp:lastPrinted>2024-10-08T19:24:01Z</cp:lastPrinted>
  <dcterms:created xsi:type="dcterms:W3CDTF">2024-09-30T12:58:43Z</dcterms:created>
  <dcterms:modified xsi:type="dcterms:W3CDTF">2024-10-08T19:26:07Z</dcterms:modified>
</cp:coreProperties>
</file>