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sh\OneDrive\Documents\Excel Homework 5-18\"/>
    </mc:Choice>
  </mc:AlternateContent>
  <xr:revisionPtr revIDLastSave="0" documentId="114_{545B7268-1000-4615-9F7D-6EB8F1F8E4A3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5" l="1"/>
  <c r="F6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7" i="5"/>
  <c r="F8" i="5"/>
  <c r="F9" i="5"/>
  <c r="F10" i="5"/>
  <c r="F11" i="5"/>
  <c r="F12" i="5"/>
  <c r="F13" i="5"/>
  <c r="D2" i="5"/>
  <c r="E2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<sst xmlns="http://schemas.openxmlformats.org/spreadsheetml/2006/main" count="33041" uniqueCount="8392">
  <si>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</si>
  <si>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</si>
  <si>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</si>
  <si>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</si>
  <si>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</si>
  <si>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</si>
  <si>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</si>
  <si>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</si>
  <si>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</si>
  <si>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</si>
  <si>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</si>
  <si>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</si>
  <si>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</si>
  <si>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</si>
  <si>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</si>
  <si>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</si>
  <si>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</si>
  <si>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</si>
  <si>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</si>
  <si>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</si>
  <si>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</si>
  <si>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</si>
  <si>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</si>
  <si>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</si>
  <si>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</si>
  <si>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</si>
  <si>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</si>
  <si>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</si>
  <si>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</si>
  <si>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</si>
  <si>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</si>
  <si>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</si>
  <si>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</si>
  <si>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</si>
  <si>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</si>
  <si>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</si>
  <si>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</si>
  <si>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</si>
  <si>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</si>
  <si>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</si>
  <si>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</si>
  <si>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</si>
  <si>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</si>
  <si>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</si>
  <si>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</si>
  <si>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</si>
  <si>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</si>
  <si>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</si>
  <si>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</si>
  <si>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</si>
  <si>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</si>
  <si>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</si>
  <si>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</si>
  <si>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</si>
  <si>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</si>
  <si>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</si>
  <si>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</si>
  <si>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</si>
  <si>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</si>
  <si>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</si>
  <si>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</si>
  <si>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</si>
  <si>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</si>
  <si>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</si>
  <si>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</si>
  <si>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</si>
  <si>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</si>
  <si>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</si>
  <si>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</si>
  <si>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</si>
  <si>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</si>
  <si>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</si>
  <si>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</si>
  <si>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</si>
  <si>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</si>
  <si>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</si>
  <si>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</si>
  <si>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</si>
  <si>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</si>
  <si>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</si>
  <si>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</si>
  <si>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</si>
  <si>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</si>
  <si>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</si>
  <si>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</si>
  <si>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</si>
  <si>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</si>
  <si>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</si>
  <si>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</si>
  <si>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</si>
  <si>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</si>
  <si>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</si>
  <si>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</si>
  <si>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</si>
  <si>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</si>
  <si>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</si>
  <si>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</si>
  <si>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</si>
  <si>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</si>
  <si>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</si>
  <si>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</si>
  <si>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</si>
  <si>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</si>
  <si>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</si>
  <si>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</si>
  <si>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</si>
  <si>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</si>
  <si>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</si>
  <si>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</si>
  <si>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</si>
  <si>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</si>
  <si>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</si>
  <si>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</si>
  <si>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</si>
  <si>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</si>
  <si>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</si>
  <si>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</si>
  <si>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</si>
  <si>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</si>
  <si>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</si>
  <si>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</si>
  <si>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</si>
  <si>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</si>
  <si>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</si>
  <si>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</si>
  <si>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</si>
  <si>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</si>
  <si>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</si>
  <si>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</si>
  <si>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</si>
  <si>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</si>
  <si>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</si>
  <si>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</si>
  <si>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</si>
  <si>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</si>
  <si>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</si>
  <si>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</si>
  <si>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</si>
  <si>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</si>
  <si>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</si>
  <si>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</si>
  <si>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</si>
  <si>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</si>
  <si>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</si>
  <si>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</si>
  <si>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</si>
  <si>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</si>
  <si>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</si>
  <si>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</si>
  <si>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</si>
  <si>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</si>
  <si>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</si>
  <si>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</si>
  <si>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</si>
  <si>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</si>
  <si>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</si>
  <si>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</si>
  <si>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</si>
  <si>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</si>
  <si>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</si>
  <si>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</si>
  <si>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</si>
  <si>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</si>
  <si>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</si>
  <si>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</si>
  <si>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</si>
  <si>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</si>
  <si>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</si>
  <si>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</si>
  <si>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</si>
  <si>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</si>
  <si>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</si>
  <si>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</si>
  <si>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</si>
  <si>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</si>
  <si>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</si>
  <si>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</si>
  <si>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</si>
  <si>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</si>
  <si>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</si>
  <si>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</si>
  <si>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</si>
  <si>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</si>
  <si>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</si>
  <si>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</si>
  <si>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</si>
  <si>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</si>
  <si>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</si>
  <si>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</si>
  <si>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</si>
  <si>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</si>
  <si>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</si>
  <si>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</si>
  <si>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</si>
  <si>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</si>
  <si>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</si>
  <si>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</si>
  <si>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</si>
  <si>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</si>
  <si>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</si>
  <si>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</si>
  <si>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</si>
  <si>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</si>
  <si>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</si>
  <si>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</si>
  <si>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</si>
  <si>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</si>
  <si>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</si>
  <si>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</si>
  <si>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</si>
  <si>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</si>
  <si>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</si>
  <si>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</si>
  <si>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</si>
  <si>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</si>
  <si>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</si>
  <si>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</si>
  <si>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</si>
  <si>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</si>
  <si>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</si>
  <si>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</si>
  <si>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</si>
  <si>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</si>
  <si>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</si>
  <si>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</si>
  <si>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</si>
  <si>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</si>
  <si>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</si>
  <si>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</si>
  <si>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</si>
  <si>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</si>
  <si>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</si>
  <si>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</si>
  <si>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</si>
  <si>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</si>
  <si>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</si>
  <si>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</si>
  <si>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</si>
  <si>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</si>
  <si>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</si>
  <si>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</si>
  <si>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</si>
  <si>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</si>
  <si>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</si>
  <si>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</si>
  <si>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</si>
  <si>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</si>
  <si>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</si>
  <si>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</si>
  <si>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</si>
  <si>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</si>
  <si>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</si>
  <si>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</si>
  <si>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</si>
  <si>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</si>
  <si>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</si>
  <si>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</si>
  <si>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</si>
  <si>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</si>
  <si>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</si>
  <si>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</si>
  <si>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</si>
  <si>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</si>
  <si>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</si>
  <si>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</si>
  <si>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</si>
  <si>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</si>
  <si>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</si>
  <si>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</si>
  <si>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</si>
  <si>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</si>
  <si>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</si>
  <si>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</si>
  <si>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</si>
  <si>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</si>
  <si>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</si>
  <si>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</si>
  <si>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</si>
  <si>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</si>
  <si>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</si>
  <si>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</si>
  <si>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</si>
  <si>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</si>
  <si>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</si>
  <si>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</si>
  <si>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</si>
  <si>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</si>
  <si>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</si>
  <si>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</si>
  <si>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</si>
  <si>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</si>
  <si>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</si>
  <si>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</si>
  <si>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</si>
  <si>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</si>
  <si>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</si>
  <si>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</si>
  <si>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</si>
  <si>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</si>
  <si>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</si>
  <si>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</si>
  <si>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</si>
  <si>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</si>
  <si>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</si>
  <si>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</si>
  <si>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</si>
  <si>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</si>
  <si>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</si>
  <si>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</si>
  <si>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</si>
  <si>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</si>
  <si>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</si>
  <si>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</si>
  <si>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</si>
  <si>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</si>
  <si>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</si>
  <si>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</si>
  <si>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</si>
  <si>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</si>
  <si>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</si>
  <si>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</si>
  <si>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</si>
  <si>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</si>
  <si>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</si>
  <si>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</si>
  <si>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</si>
  <si>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</si>
  <si>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</si>
  <si>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</si>
  <si>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</si>
  <si>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</si>
  <si>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</si>
  <si>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</si>
  <si>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</si>
  <si>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</si>
  <si>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</si>
  <si>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</si>
  <si>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</si>
  <si>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</si>
  <si>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</si>
  <si>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</si>
  <si>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</si>
  <si>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</si>
  <si>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</si>
  <si>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</si>
  <si>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</si>
  <si>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</si>
  <si>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</si>
  <si>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</si>
  <si>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</si>
  <si>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</si>
  <si>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</si>
  <si>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</si>
  <si>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</si>
  <si>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</si>
  <si>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</si>
  <si>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</si>
  <si>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</si>
  <si>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</si>
  <si>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</si>
  <si>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</si>
  <si>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</si>
  <si>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</si>
  <si>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</si>
  <si>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</si>
  <si>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</si>
  <si>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</si>
  <si>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</si>
  <si>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</si>
  <si>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</si>
  <si>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</si>
  <si>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</si>
  <si>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</si>
  <si>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</si>
  <si>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</si>
  <si>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</si>
  <si>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</si>
  <si>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</si>
  <si>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</si>
  <si>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</si>
  <si>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</si>
  <si>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</si>
  <si>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</si>
  <si>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</si>
  <si>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</si>
  <si>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</si>
  <si>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</si>
  <si>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</si>
  <si>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</si>
  <si>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</si>
  <si>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</si>
  <si>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</si>
  <si>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</si>
  <si>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</si>
  <si>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</si>
  <si>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</si>
  <si>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</si>
  <si>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</si>
  <si>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</si>
  <si>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</si>
  <si>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</si>
  <si>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</si>
  <si>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</si>
  <si>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</si>
  <si>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</si>
  <si>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</si>
  <si>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</si>
  <si>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</si>
  <si>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</si>
  <si>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</si>
  <si>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</si>
  <si>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</si>
  <si>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</si>
  <si>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</si>
  <si>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</si>
  <si>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</si>
  <si>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</si>
  <si>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</si>
  <si>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</si>
  <si>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</si>
  <si>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</si>
  <si>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</si>
  <si>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</si>
  <si>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</si>
  <si>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</si>
  <si>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</si>
  <si>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</si>
  <si>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</si>
  <si>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</si>
  <si>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</si>
  <si>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</si>
  <si>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</si>
  <si>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</si>
  <si>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</si>
  <si>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</si>
  <si>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</si>
  <si>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</si>
  <si>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</si>
  <si>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</si>
  <si>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</si>
  <si>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</si>
  <si>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</si>
  <si>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</si>
  <si>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</si>
  <si>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</si>
  <si>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</si>
  <si>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</si>
  <si>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</si>
  <si>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</si>
  <si>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</si>
  <si>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</si>
  <si>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</si>
  <si>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</si>
  <si>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</si>
  <si>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</si>
  <si>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</si>
  <si>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</si>
  <si>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</si>
  <si>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</si>
  <si>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</si>
  <si>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</si>
  <si>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</si>
  <si>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</si>
  <si>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</si>
  <si>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</si>
  <si>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</si>
  <si>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</si>
  <si>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</si>
  <si>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</si>
  <si>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</si>
  <si>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</si>
  <si>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</si>
  <si>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</si>
  <si>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</si>
  <si>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</si>
  <si>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</si>
  <si>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</si>
  <si>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</si>
  <si>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</si>
  <si>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</si>
  <si>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</si>
  <si>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</si>
  <si>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</si>
  <si>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</si>
  <si>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</si>
  <si>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</si>
  <si>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</si>
  <si>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</si>
  <si>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</si>
  <si>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</si>
  <si>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</si>
  <si>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</si>
  <si>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</si>
  <si>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</si>
  <si>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</si>
  <si>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</si>
  <si>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</si>
  <si>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</si>
  <si>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</si>
  <si>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</si>
  <si>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</si>
  <si>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</si>
  <si>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</si>
  <si>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</si>
  <si>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</si>
  <si>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</si>
  <si>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</si>
  <si>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</si>
  <si>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</si>
  <si>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</si>
  <si>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</si>
  <si>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</si>
  <si>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</si>
  <si>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</si>
  <si>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</si>
  <si>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</si>
  <si>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</si>
  <si>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</si>
  <si>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</si>
  <si>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</si>
  <si>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</si>
  <si>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</si>
  <si>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</si>
  <si>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</si>
  <si>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</si>
  <si>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</si>
  <si>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</si>
  <si>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</si>
  <si>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</si>
  <si>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</si>
  <si>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</si>
  <si>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</si>
  <si>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</si>
  <si>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</si>
  <si>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</si>
  <si>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</si>
  <si>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</si>
  <si>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</si>
  <si>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</si>
  <si>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</si>
  <si>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</si>
  <si>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</si>
  <si>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</si>
  <si>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</si>
  <si>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</si>
  <si>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</si>
  <si>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</si>
  <si>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</si>
  <si>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</si>
  <si>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</si>
  <si>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</si>
  <si>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</si>
  <si>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</si>
  <si>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</si>
  <si>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</si>
  <si>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</si>
  <si>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</si>
  <si>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</si>
  <si>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</si>
  <si>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</si>
  <si>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</si>
  <si>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</si>
  <si>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</si>
  <si>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</si>
  <si>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</si>
  <si>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</si>
  <si>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</si>
  <si>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</si>
  <si>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</si>
  <si>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</si>
  <si>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</si>
  <si>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</si>
  <si>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</si>
  <si>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</si>
  <si>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</si>
  <si>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</si>
  <si>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</si>
  <si>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</si>
  <si>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</si>
  <si>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</si>
  <si>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</si>
  <si>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</si>
  <si>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</si>
  <si>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</si>
  <si>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</si>
  <si>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</si>
  <si>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</si>
  <si>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</si>
  <si>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</si>
  <si>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</si>
  <si>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</si>
  <si>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</si>
  <si>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</si>
  <si>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</si>
  <si>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</si>
  <si>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</si>
  <si>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</si>
  <si>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</si>
  <si>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</si>
  <si>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</si>
  <si>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</si>
  <si>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</si>
  <si>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</si>
  <si>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</si>
  <si>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</si>
  <si>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</si>
  <si>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</si>
  <si>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</si>
  <si>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</si>
  <si>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</si>
  <si>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</si>
  <si>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</si>
  <si>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</si>
  <si>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</si>
  <si>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</si>
  <si>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</si>
  <si>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</si>
  <si>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</si>
  <si>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</si>
  <si>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</si>
  <si>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</si>
  <si>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</si>
  <si>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</si>
  <si>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</si>
  <si>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</si>
  <si>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</si>
  <si>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</si>
  <si>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</si>
  <si>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</si>
  <si>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</si>
  <si>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</si>
  <si>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</si>
  <si>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</si>
  <si>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</si>
  <si>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</si>
  <si>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</si>
  <si>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</si>
  <si>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</si>
  <si>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</si>
  <si>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</si>
  <si>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</si>
  <si>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</si>
  <si>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</si>
  <si>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</si>
  <si>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</si>
  <si>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</si>
  <si>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</si>
  <si>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</si>
  <si>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</si>
  <si>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</si>
  <si>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</si>
  <si>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</si>
  <si>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</si>
  <si>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</si>
  <si>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</si>
  <si>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</si>
  <si>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</si>
  <si>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</si>
  <si>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</si>
  <si>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</si>
  <si>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</si>
  <si>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</si>
  <si>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</si>
  <si>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</si>
  <si>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</si>
  <si>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</si>
  <si>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</si>
  <si>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</si>
  <si>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</si>
  <si>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</si>
  <si>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</si>
  <si>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</si>
  <si>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</si>
  <si>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</si>
  <si>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</si>
  <si>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</si>
  <si>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</si>
  <si>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</si>
  <si>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</si>
  <si>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</si>
  <si>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</si>
  <si>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</si>
  <si>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</si>
  <si>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</si>
  <si>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</si>
  <si>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</si>
  <si>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</si>
  <si>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</si>
  <si>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</si>
  <si>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</si>
  <si>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</si>
  <si>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</si>
  <si>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</si>
  <si>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</si>
  <si>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</si>
  <si>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</si>
  <si>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</si>
  <si>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</si>
  <si>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</si>
  <si>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</si>
  <si>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</si>
  <si>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</si>
  <si>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</si>
  <si>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</si>
  <si>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</si>
  <si>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</si>
  <si>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</si>
  <si>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</si>
  <si>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</si>
  <si>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</si>
  <si>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</si>
  <si>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</si>
  <si>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</si>
  <si>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</si>
  <si>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</si>
  <si>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</si>
  <si>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</si>
  <si>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</si>
  <si>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</si>
  <si>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</si>
  <si>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</si>
  <si>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</si>
  <si>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</si>
  <si>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</si>
  <si>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</si>
  <si>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</si>
  <si>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</si>
  <si>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</si>
  <si>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</si>
  <si>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</si>
  <si>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</si>
  <si>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</si>
  <si>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</si>
  <si>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</si>
  <si>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</si>
  <si>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</si>
  <si>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</si>
  <si>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</si>
  <si>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</si>
  <si>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</si>
  <si>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</si>
  <si>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</si>
  <si>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</si>
  <si>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</si>
  <si>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</si>
  <si>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</si>
  <si>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</si>
  <si>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</si>
  <si>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</si>
  <si>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</si>
  <si>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</si>
  <si>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</si>
  <si>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</si>
  <si>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</si>
  <si>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</si>
  <si>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</si>
  <si>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</si>
  <si>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</si>
  <si>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</si>
  <si>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</si>
  <si>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</si>
  <si>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</si>
  <si>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</si>
  <si>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</si>
  <si>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</si>
  <si>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</si>
  <si>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</si>
  <si>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</si>
  <si>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</si>
  <si>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</si>
  <si>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</si>
  <si>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</si>
  <si>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</si>
  <si>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</si>
  <si>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</si>
  <si>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</si>
  <si>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</si>
  <si>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</si>
  <si>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</si>
  <si>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</si>
  <si>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</si>
  <si>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</si>
  <si>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</si>
  <si>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</si>
  <si>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</si>
  <si>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</si>
  <si>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</si>
  <si>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</si>
  <si>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</si>
  <si>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</si>
  <si>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</si>
  <si>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</si>
  <si>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</si>
  <si>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</si>
  <si>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</si>
  <si>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</si>
  <si>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</si>
  <si>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</si>
  <si>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</si>
  <si>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</si>
  <si>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</si>
  <si>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</si>
  <si>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</si>
  <si>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</si>
  <si>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</si>
  <si>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</si>
  <si>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</si>
  <si>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</si>
  <si>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</si>
  <si>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</si>
  <si>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</si>
  <si>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</si>
  <si>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</si>
  <si>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</si>
  <si>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</si>
  <si>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</si>
  <si>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</si>
  <si>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</si>
  <si>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</si>
  <si>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</si>
  <si>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</si>
  <si>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</si>
  <si>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</si>
  <si>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</si>
  <si>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</si>
  <si>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</si>
  <si>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</si>
  <si>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</si>
  <si>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</si>
  <si>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</si>
  <si>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</si>
  <si>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</si>
  <si>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</si>
  <si>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</si>
  <si>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</si>
  <si>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</si>
  <si>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</si>
  <si>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</si>
  <si>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</si>
  <si>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</si>
  <si>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</si>
  <si>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</si>
  <si>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</si>
  <si>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</si>
  <si>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</si>
  <si>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</si>
  <si>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</si>
  <si>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</si>
  <si>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</si>
  <si>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</si>
  <si>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</si>
  <si>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</si>
  <si>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</si>
  <si>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</si>
  <si>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</si>
  <si>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</si>
  <si>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</si>
  <si>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</si>
  <si>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</si>
  <si>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</si>
  <si>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</si>
  <si>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</si>
  <si>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</si>
  <si>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</si>
  <si>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</si>
  <si>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</si>
  <si>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</si>
  <si>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</si>
  <si>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</si>
  <si>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</si>
  <si>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</si>
  <si>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</si>
  <si>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</si>
  <si>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</si>
  <si>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</si>
  <si>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</si>
  <si>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</si>
  <si>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</si>
  <si>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</si>
  <si>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</si>
  <si>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</si>
  <si>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</si>
  <si>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</si>
  <si>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</si>
  <si>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</si>
  <si>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</si>
  <si>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</si>
  <si>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</si>
  <si>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</si>
  <si>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</si>
  <si>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</si>
  <si>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</si>
  <si>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</si>
  <si>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</si>
  <si>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</si>
  <si>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</si>
  <si>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</si>
  <si>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</si>
  <si>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</si>
  <si>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</si>
  <si>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</si>
  <si>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</si>
  <si>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</si>
  <si>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</si>
  <si>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</si>
  <si>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</si>
  <si>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</si>
  <si>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</si>
  <si>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</si>
  <si>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</si>
  <si>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</si>
  <si>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</si>
  <si>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</si>
  <si>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</si>
  <si>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</si>
  <si>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</si>
  <si>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</si>
  <si>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</si>
  <si>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</si>
  <si>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</si>
  <si>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</si>
  <si>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</si>
  <si>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</si>
  <si>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</si>
  <si>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</si>
  <si>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</si>
  <si>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</si>
  <si>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</si>
  <si>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</si>
  <si>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</si>
  <si>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</si>
  <si>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</si>
  <si>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</si>
  <si>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</si>
  <si>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</si>
  <si>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</si>
  <si>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</si>
  <si>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</si>
  <si>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</si>
  <si>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</si>
  <si>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</si>
  <si>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</si>
  <si>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</si>
  <si>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</si>
  <si>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</si>
  <si>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</si>
  <si>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</si>
  <si>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</si>
  <si>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</si>
  <si>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</si>
  <si>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</si>
  <si>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</si>
  <si>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</si>
  <si>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</si>
  <si>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</si>
  <si>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</si>
  <si>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</si>
  <si>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</si>
  <si>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</si>
  <si>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</si>
  <si>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</si>
  <si>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</si>
  <si>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</si>
  <si>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</si>
  <si>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</si>
  <si>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</si>
  <si>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</si>
  <si>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</si>
  <si>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</si>
  <si>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</si>
  <si>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</si>
  <si>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</si>
  <si>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</si>
  <si>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</si>
  <si>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</si>
  <si>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</si>
  <si>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</si>
  <si>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</si>
  <si>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</si>
  <si>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</si>
  <si>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</si>
  <si>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</si>
  <si>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</si>
  <si>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</si>
  <si>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</si>
  <si>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</si>
  <si>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</si>
  <si>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</si>
  <si>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</si>
  <si>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</si>
  <si>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</si>
  <si>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</si>
  <si>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</si>
  <si>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</si>
  <si>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</si>
  <si>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</si>
  <si>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</si>
  <si>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</si>
  <si>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</si>
  <si>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</si>
  <si>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</si>
  <si>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</si>
  <si>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</si>
  <si>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</si>
  <si>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</si>
  <si>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</si>
  <si>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</si>
  <si>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</si>
  <si>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</si>
  <si>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</si>
  <si>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</si>
  <si>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</si>
  <si>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</si>
  <si>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</si>
  <si>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</si>
  <si>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</si>
  <si>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</si>
  <si>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</si>
  <si>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</si>
  <si>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</si>
  <si>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</si>
  <si>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</si>
  <si>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</si>
  <si>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</si>
  <si>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</si>
  <si>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</si>
  <si>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</si>
  <si>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</si>
  <si>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</si>
  <si>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</si>
  <si>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</si>
  <si>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</si>
  <si>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</si>
  <si>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</si>
  <si>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</si>
  <si>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</si>
  <si>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</si>
  <si>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</si>
  <si>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</si>
  <si>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</si>
  <si>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</si>
  <si>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</si>
  <si>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</si>
  <si>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</si>
  <si>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</si>
  <si>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</si>
  <si>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</si>
  <si>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</si>
  <si>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</si>
  <si>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</si>
  <si>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</si>
  <si>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</si>
  <si>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</si>
  <si>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</si>
  <si>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</si>
  <si>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</si>
  <si>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</si>
  <si>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</si>
  <si>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</si>
  <si>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</si>
  <si>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</si>
  <si>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</si>
  <si>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</si>
  <si>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</si>
  <si>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</si>
  <si>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</si>
  <si>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</si>
  <si>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</si>
  <si>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</si>
  <si>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</si>
  <si>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</si>
  <si>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</si>
  <si>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</si>
  <si>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</si>
  <si>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</si>
  <si>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</si>
  <si>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</si>
  <si>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</si>
  <si>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</si>
  <si>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</si>
  <si>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</si>
  <si>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</si>
  <si>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</si>
  <si>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</si>
  <si>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</si>
  <si>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</si>
  <si>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</si>
  <si>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</si>
  <si>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</si>
  <si>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</si>
  <si>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</si>
  <si>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</si>
  <si>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</si>
  <si>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</si>
  <si>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</si>
  <si>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</si>
  <si>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</si>
  <si>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</si>
  <si>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</si>
  <si>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</si>
  <si>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</si>
  <si>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</si>
  <si>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</si>
  <si>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</si>
  <si>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</si>
  <si>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</si>
  <si>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</si>
  <si>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</si>
  <si>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</si>
  <si>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</si>
  <si>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</si>
  <si>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</si>
  <si>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</si>
  <si>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</si>
  <si>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</si>
  <si>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</si>
  <si>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</si>
  <si>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</si>
  <si>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</si>
  <si>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</si>
  <si>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</si>
  <si>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</si>
  <si>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</si>
  <si>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</si>
  <si>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</si>
  <si>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</si>
  <si>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</si>
  <si>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</si>
  <si>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</si>
  <si>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</si>
  <si>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</si>
  <si>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</si>
  <si>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</si>
  <si>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</si>
  <si>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</si>
  <si>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</si>
  <si>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</si>
  <si>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</si>
  <si>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</si>
  <si>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</si>
  <si>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</si>
  <si>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</si>
  <si>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</si>
  <si>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</si>
  <si>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</si>
  <si>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</si>
  <si>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</si>
  <si>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</si>
  <si>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</si>
  <si>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</si>
  <si>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</si>
  <si>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</si>
  <si>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</si>
  <si>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</si>
  <si>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</si>
  <si>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</si>
  <si>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</si>
  <si>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</si>
  <si>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</si>
  <si>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</si>
  <si>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</si>
  <si>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</si>
  <si>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</si>
  <si>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</si>
  <si>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</si>
  <si>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</si>
  <si>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</si>
  <si>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</si>
  <si>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</si>
  <si>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</si>
  <si>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</si>
  <si>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</si>
  <si>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</si>
  <si>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</si>
  <si>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</si>
  <si>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</si>
  <si>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</si>
  <si>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</si>
  <si>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</si>
  <si>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</si>
  <si>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</si>
  <si>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</si>
  <si>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</si>
  <si>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</si>
  <si>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</si>
  <si>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</si>
  <si>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</si>
  <si>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</si>
  <si>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</si>
  <si>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</si>
  <si>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</si>
  <si>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</si>
  <si>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</si>
  <si>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</si>
  <si>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</si>
  <si>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</si>
  <si>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</si>
  <si>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</si>
  <si>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</si>
  <si>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</si>
  <si>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</si>
  <si>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</si>
  <si>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</si>
  <si>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</si>
  <si>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</si>
  <si>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</si>
  <si>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</si>
  <si>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</si>
  <si>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</si>
  <si>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</si>
  <si>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</si>
  <si>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</si>
  <si>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</si>
  <si>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</si>
  <si>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</si>
  <si>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</si>
  <si>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</si>
  <si>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</si>
  <si>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</si>
  <si>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</si>
  <si>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</si>
  <si>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</si>
  <si>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</si>
  <si>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</si>
  <si>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</si>
  <si>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</si>
  <si>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</si>
  <si>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</si>
  <si>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</si>
  <si>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</si>
  <si>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</si>
  <si>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</si>
  <si>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</si>
  <si>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</si>
  <si>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</si>
  <si>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</si>
  <si>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</si>
  <si>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</si>
  <si>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</si>
  <si>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</si>
  <si>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</si>
  <si>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</si>
  <si>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</si>
  <si>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</si>
  <si>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</si>
  <si>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</si>
  <si>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</si>
  <si>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</si>
  <si>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</si>
  <si>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</si>
  <si>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</si>
  <si>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</si>
  <si>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</si>
  <si>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</si>
  <si>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</si>
  <si>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</si>
  <si>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</si>
  <si>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</si>
  <si>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</si>
  <si>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</si>
  <si>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</si>
  <si>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</si>
  <si>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</si>
  <si>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</si>
  <si>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</si>
  <si>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</si>
  <si>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</si>
  <si>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</si>
  <si>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</si>
  <si>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</si>
  <si>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</si>
  <si>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</si>
  <si>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</si>
  <si>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</si>
  <si>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</si>
  <si>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</si>
  <si>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</si>
  <si>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</si>
  <si>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</si>
  <si>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</si>
  <si>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</si>
  <si>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</si>
  <si>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</si>
  <si>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</si>
  <si>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</si>
  <si>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</si>
  <si>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</si>
  <si>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</si>
  <si>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</si>
  <si>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</si>
  <si>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</si>
  <si>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</si>
  <si>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</si>
  <si>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</si>
  <si>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</si>
  <si>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</si>
  <si>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</si>
  <si>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</si>
  <si>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</si>
  <si>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</si>
  <si>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</si>
  <si>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</si>
  <si>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</si>
  <si>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</si>
  <si>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</si>
  <si>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</si>
  <si>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</si>
  <si>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</si>
  <si>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</si>
  <si>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</si>
  <si>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</si>
  <si>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</si>
  <si>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</si>
  <si>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</si>
  <si>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</si>
  <si>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</si>
  <si>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</si>
  <si>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</si>
  <si>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</si>
  <si>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</si>
  <si>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</si>
  <si>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</si>
  <si>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</si>
  <si>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</si>
  <si>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</si>
  <si>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</si>
  <si>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</si>
  <si>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</si>
  <si>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</si>
  <si>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</si>
  <si>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</si>
  <si>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</si>
  <si>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</si>
  <si>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</si>
  <si>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</si>
  <si>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</si>
  <si>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</si>
  <si>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</si>
  <si>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</si>
  <si>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</si>
  <si>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</si>
  <si>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</si>
  <si>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</si>
  <si>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</si>
  <si>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</si>
  <si>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</si>
  <si>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</si>
  <si>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</si>
  <si>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</si>
  <si>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</si>
  <si>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</si>
  <si>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</si>
  <si>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</si>
  <si>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</si>
  <si>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</si>
  <si>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</si>
  <si>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</si>
  <si>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</si>
  <si>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</si>
  <si>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</si>
  <si>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</si>
  <si>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</si>
  <si>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</si>
  <si>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</si>
  <si>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</si>
  <si>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</si>
  <si>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</si>
  <si>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</si>
  <si>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</si>
  <si>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</si>
  <si>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</si>
  <si>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</si>
  <si>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</si>
  <si>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</si>
  <si>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</si>
  <si>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</si>
  <si>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</si>
  <si>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</si>
  <si>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</si>
  <si>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</si>
  <si>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</si>
  <si>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</si>
  <si>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</si>
  <si>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</si>
  <si>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</si>
  <si>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</si>
  <si>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</si>
  <si>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</si>
  <si>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</si>
  <si>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</si>
  <si>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</si>
  <si>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</si>
  <si>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</si>
  <si>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</si>
  <si>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</si>
  <si>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</si>
  <si>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</si>
  <si>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</si>
  <si>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</si>
  <si>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</si>
  <si>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</si>
  <si>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</si>
  <si>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</si>
  <si>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</si>
  <si>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</si>
  <si>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</si>
  <si>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</si>
  <si>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</si>
  <si>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</si>
  <si>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</si>
  <si>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</si>
  <si>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</si>
  <si>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</si>
  <si>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</si>
  <si>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</si>
  <si>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</si>
  <si>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</si>
  <si>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</si>
  <si>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</si>
  <si>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</si>
  <si>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</si>
  <si>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</si>
  <si>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</si>
  <si>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</si>
  <si>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</si>
  <si>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</si>
  <si>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</si>
  <si>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</si>
  <si>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</si>
  <si>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</si>
  <si>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</si>
  <si>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</si>
  <si>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</si>
  <si>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</si>
  <si>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</si>
  <si>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</si>
  <si>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</si>
  <si>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</si>
  <si>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</si>
  <si>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</si>
  <si>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</si>
  <si>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</si>
  <si>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</si>
  <si>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</si>
  <si>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</si>
  <si>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</si>
  <si>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</si>
  <si>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</si>
  <si>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</si>
  <si>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</si>
  <si>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</si>
  <si>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</si>
  <si>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</si>
  <si>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</si>
  <si>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</si>
  <si>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</si>
  <si>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</si>
  <si>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</si>
  <si>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</si>
  <si>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</si>
  <si>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</si>
  <si>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</si>
  <si>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</si>
  <si>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</si>
  <si>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</si>
  <si>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</si>
  <si>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</si>
  <si>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</si>
  <si>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</si>
  <si>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</si>
  <si>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</si>
  <si>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</si>
  <si>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</si>
  <si>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</si>
  <si>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</si>
  <si>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</si>
  <si>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</si>
  <si>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</si>
  <si>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</si>
  <si>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</si>
  <si>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</si>
  <si>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</si>
  <si>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</si>
  <si>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</si>
  <si>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</si>
  <si>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</si>
  <si>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</si>
  <si>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</si>
  <si>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</si>
  <si>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</si>
  <si>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</si>
  <si>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</si>
  <si>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</si>
  <si>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</si>
  <si>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</si>
  <si>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</si>
  <si>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</si>
  <si>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</si>
  <si>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</si>
  <si>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</si>
  <si>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</si>
  <si>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</si>
  <si>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</si>
  <si>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</si>
  <si>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</si>
  <si>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</si>
  <si>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</si>
  <si>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</si>
  <si>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</si>
  <si>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</si>
  <si>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</si>
  <si>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</si>
  <si>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</si>
  <si>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</si>
  <si>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</si>
  <si>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</si>
  <si>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</si>
  <si>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</si>
  <si>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</si>
  <si>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</si>
  <si>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</si>
  <si>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</si>
  <si>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</si>
  <si>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</si>
  <si>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</si>
  <si>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</si>
  <si>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</si>
  <si>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</si>
  <si>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</si>
  <si>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</si>
  <si>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</si>
  <si>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</si>
  <si>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</si>
  <si>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</si>
  <si>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</si>
  <si>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</si>
  <si>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</si>
  <si>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</si>
  <si>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</si>
  <si>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</si>
  <si>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</si>
  <si>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</si>
  <si>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</si>
  <si>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</si>
  <si>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</si>
  <si>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</si>
  <si>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</si>
  <si>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</si>
  <si>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</si>
  <si>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</si>
  <si>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</si>
  <si>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</si>
  <si>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</si>
  <si>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</si>
  <si>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</si>
  <si>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</si>
  <si>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</si>
  <si>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</si>
  <si>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</si>
  <si>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</si>
  <si>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</si>
  <si>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</si>
  <si>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</si>
  <si>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</si>
  <si>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</si>
  <si>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</si>
  <si>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</si>
  <si>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</si>
  <si>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</si>
  <si>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</si>
  <si>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</si>
  <si>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</si>
  <si>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</si>
  <si>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</si>
  <si>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</si>
  <si>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</si>
  <si>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</si>
  <si>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</si>
  <si>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</si>
  <si>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</si>
  <si>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</si>
  <si>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</si>
  <si>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</si>
  <si>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</si>
  <si>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</si>
  <si>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</si>
  <si>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</si>
  <si>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</si>
  <si>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</si>
  <si>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</si>
  <si>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</si>
  <si>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</si>
  <si>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</si>
  <si>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</si>
  <si>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</si>
  <si>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</si>
  <si>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</si>
  <si>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</si>
  <si>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</si>
  <si>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</si>
  <si>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</si>
  <si>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</si>
  <si>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</si>
  <si>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</si>
  <si>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</si>
  <si>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</si>
  <si>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</si>
  <si>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</si>
  <si>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</si>
  <si>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</si>
  <si>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</si>
  <si>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</si>
  <si>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</si>
  <si>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</si>
  <si>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</si>
  <si>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</si>
  <si>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</si>
  <si>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</si>
  <si>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</si>
  <si>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</si>
  <si>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</si>
  <si>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</si>
  <si>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</si>
  <si>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</si>
  <si>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</si>
  <si>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</si>
  <si>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</si>
  <si>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</si>
  <si>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</si>
  <si>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</si>
  <si>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</si>
  <si>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</si>
  <si>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</si>
  <si>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</si>
  <si>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</si>
  <si>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</si>
  <si>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</si>
  <si>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</si>
  <si>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</si>
  <si>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</si>
  <si>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</si>
  <si>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</si>
  <si>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</si>
  <si>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</si>
  <si>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</si>
  <si>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</si>
  <si>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</si>
  <si>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</si>
  <si>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</si>
  <si>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</si>
  <si>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</si>
  <si>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</si>
  <si>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</si>
  <si>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</si>
  <si>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</si>
  <si>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</si>
  <si>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</si>
  <si>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</si>
  <si>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</si>
  <si>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</si>
  <si>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</si>
  <si>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</si>
  <si>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</si>
  <si>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</si>
  <si>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</si>
  <si>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</si>
  <si>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</si>
  <si>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</si>
  <si>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</si>
  <si>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</si>
  <si>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</si>
  <si>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</si>
  <si>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</si>
  <si>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</si>
  <si>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</si>
  <si>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</si>
  <si>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</si>
  <si>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</si>
  <si>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</si>
  <si>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</si>
  <si>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</si>
  <si>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</si>
  <si>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</si>
  <si>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</si>
  <si>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</si>
  <si>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</si>
  <si>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</si>
  <si>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</si>
  <si>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</si>
  <si>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</si>
  <si>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</si>
  <si>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</si>
  <si>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</si>
  <si>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</si>
  <si>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</si>
  <si>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</si>
  <si>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</si>
  <si>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</si>
  <si>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</si>
  <si>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</si>
  <si>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</si>
  <si>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</si>
  <si>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</si>
  <si>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</si>
  <si>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</si>
  <si>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</si>
  <si>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</si>
  <si>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</si>
  <si>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</si>
  <si>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</si>
  <si>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</si>
  <si>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</si>
  <si>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</si>
  <si>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</si>
  <si>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</si>
  <si>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</si>
  <si>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</si>
  <si>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</si>
  <si>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</si>
  <si>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</si>
  <si>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</si>
  <si>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</si>
  <si>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</si>
  <si>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</si>
  <si>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</si>
  <si>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</si>
  <si>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</si>
  <si>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</si>
  <si>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</si>
  <si>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</si>
  <si>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</si>
  <si>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</si>
  <si>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</si>
  <si>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</si>
  <si>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</si>
  <si>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</si>
  <si>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</si>
  <si>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</si>
  <si>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</si>
  <si>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</si>
  <si>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</si>
  <si>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</si>
  <si>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</si>
  <si>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</si>
  <si>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</si>
  <si>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</si>
  <si>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</si>
  <si>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</si>
  <si>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</si>
  <si>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</si>
  <si>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</si>
  <si>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</si>
  <si>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</si>
  <si>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</si>
  <si>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</si>
  <si>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</si>
  <si>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</si>
  <si>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</si>
  <si>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</si>
  <si>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</si>
  <si>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</si>
  <si>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</si>
  <si>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</si>
  <si>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</si>
  <si>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</si>
  <si>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</si>
  <si>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</si>
  <si>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</si>
  <si>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</si>
  <si>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</si>
  <si>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</si>
  <si>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</si>
  <si>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</si>
  <si>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</si>
  <si>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</si>
  <si>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</si>
  <si>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</si>
  <si>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</si>
  <si>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</si>
  <si>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</si>
  <si>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</si>
  <si>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</si>
  <si>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</si>
  <si>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</si>
  <si>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</si>
  <si>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</si>
  <si>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</si>
  <si>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</si>
  <si>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</si>
  <si>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</si>
  <si>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</si>
  <si>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</si>
  <si>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</si>
  <si>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</si>
  <si>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</si>
  <si>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</si>
  <si>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</si>
  <si>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</si>
  <si>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</si>
  <si>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</si>
  <si>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</si>
  <si>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</si>
  <si>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</si>
  <si>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</si>
  <si>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</si>
  <si>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</si>
  <si>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</si>
  <si>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</si>
  <si>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</si>
  <si>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</si>
  <si>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</si>
  <si>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</si>
  <si>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</si>
  <si>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</si>
  <si>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</si>
  <si>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</si>
  <si>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</si>
  <si>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</si>
  <si>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</si>
  <si>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</si>
  <si>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</si>
  <si>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</si>
  <si>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</si>
  <si>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</si>
  <si>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</si>
  <si>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</si>
  <si>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</si>
  <si>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</si>
  <si>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</si>
  <si>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</si>
  <si>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</si>
  <si>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</si>
  <si>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</si>
  <si>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</si>
  <si>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</si>
  <si>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</si>
  <si>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</si>
  <si>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</si>
  <si>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</si>
  <si>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</si>
  <si>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</si>
  <si>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</si>
  <si>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</si>
  <si>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</si>
  <si>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</si>
  <si>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</si>
  <si>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</si>
  <si>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</si>
  <si>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</si>
  <si>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</si>
  <si>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</si>
  <si>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</si>
  <si>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</si>
  <si>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</si>
  <si>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</si>
  <si>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</si>
  <si>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</si>
  <si>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</si>
  <si>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</si>
  <si>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</si>
  <si>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</si>
  <si>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</si>
  <si>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</si>
  <si>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</si>
  <si>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</si>
  <si>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</si>
  <si>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</si>
  <si>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</si>
  <si>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</si>
  <si>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</si>
  <si>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</si>
  <si>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</si>
  <si>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</si>
  <si>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</si>
  <si>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</si>
  <si>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</si>
  <si>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</si>
  <si>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</si>
  <si>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</si>
  <si>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</si>
  <si>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</si>
  <si>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</si>
  <si>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</si>
  <si>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</si>
  <si>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</si>
  <si>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</si>
  <si>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</si>
  <si>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</si>
  <si>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</si>
  <si>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</si>
  <si>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</si>
  <si>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</si>
  <si>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</si>
  <si>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</si>
  <si>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</si>
  <si>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</si>
  <si>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</si>
  <si>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</si>
  <si>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</si>
  <si>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</si>
  <si>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</si>
  <si>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</si>
  <si>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</si>
  <si>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</si>
  <si>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</si>
  <si>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</si>
  <si>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</si>
  <si>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</si>
  <si>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</si>
  <si>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</si>
  <si>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</si>
  <si>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</si>
  <si>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</si>
  <si>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</si>
  <si>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</si>
  <si>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</si>
  <si>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</si>
  <si>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</si>
  <si>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</si>
  <si>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</si>
  <si>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</si>
  <si>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</si>
  <si>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</si>
  <si>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</si>
  <si>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</si>
  <si>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</si>
  <si>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</si>
  <si>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</si>
  <si>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</si>
  <si>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</si>
  <si>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</si>
  <si>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</si>
  <si>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</si>
  <si>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</si>
  <si>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</si>
  <si>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</si>
  <si>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</si>
  <si>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</si>
  <si>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</si>
  <si>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</si>
  <si>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</si>
  <si>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</si>
  <si>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</si>
  <si>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</si>
  <si>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</si>
  <si>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</si>
  <si>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</si>
  <si>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</si>
  <si>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</si>
  <si>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</si>
  <si>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</si>
  <si>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</si>
  <si>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</si>
  <si>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</si>
  <si>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</si>
  <si>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</si>
  <si>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</si>
  <si>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</si>
  <si>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</si>
  <si>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</si>
  <si>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</si>
  <si>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</si>
  <si>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</si>
  <si>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</si>
  <si>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</si>
  <si>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</si>
  <si>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</si>
  <si>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</si>
  <si>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</si>
  <si>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</si>
  <si>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</si>
  <si>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</si>
  <si>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</si>
  <si>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</si>
  <si>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</si>
  <si>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</si>
  <si>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</si>
  <si>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</si>
  <si>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</si>
  <si>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</si>
  <si>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</si>
  <si>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</si>
  <si>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</si>
  <si>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</si>
  <si>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</si>
  <si>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</si>
  <si>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</si>
  <si>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</si>
  <si>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</si>
  <si>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</si>
  <si>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</si>
  <si>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</si>
  <si>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</si>
  <si>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</si>
  <si>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</si>
  <si>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</si>
  <si>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</si>
  <si>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</si>
  <si>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</si>
  <si>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</si>
  <si>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</si>
  <si>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</si>
  <si>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</si>
  <si>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</si>
  <si>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</si>
  <si>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</si>
  <si>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</si>
  <si>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</si>
  <si>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</si>
  <si>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</si>
  <si>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</si>
  <si>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</si>
  <si>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</si>
  <si>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</si>
  <si>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</si>
  <si>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</si>
  <si>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</si>
  <si>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</si>
  <si>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</si>
  <si>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</si>
  <si>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</si>
  <si>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</si>
  <si>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</si>
  <si>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</si>
  <si>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</si>
  <si>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</si>
  <si>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</si>
  <si>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</si>
  <si>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</si>
  <si>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</si>
  <si>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</si>
  <si>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</si>
  <si>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</si>
  <si>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</si>
  <si>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</si>
  <si>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</si>
  <si>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</si>
  <si>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</si>
  <si>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</si>
  <si>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</si>
  <si>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</si>
  <si>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</si>
  <si>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</si>
  <si>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</si>
  <si>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</si>
  <si>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</si>
  <si>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</si>
  <si>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</si>
  <si>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</si>
  <si>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</si>
  <si>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</si>
  <si>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</si>
  <si>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</si>
  <si>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</si>
  <si>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</si>
  <si>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</si>
  <si>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</si>
  <si>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</si>
  <si>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</si>
  <si>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</si>
  <si>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</si>
  <si>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</si>
  <si>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</si>
  <si>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</si>
  <si>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</si>
  <si>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</si>
  <si>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</si>
  <si>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</si>
  <si>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</si>
  <si>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</si>
  <si>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</si>
  <si>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</si>
  <si>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</si>
  <si>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</si>
  <si>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</si>
  <si>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</si>
  <si>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</si>
  <si>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</si>
  <si>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</si>
  <si>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</si>
  <si>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</si>
  <si>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</si>
  <si>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</si>
  <si>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</si>
  <si>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</si>
  <si>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</si>
  <si>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</si>
  <si>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</si>
  <si>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</si>
  <si>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</si>
  <si>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</si>
  <si>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</si>
  <si>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</si>
  <si>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</si>
  <si>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</si>
  <si>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</si>
  <si>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</si>
  <si>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</si>
  <si>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</si>
  <si>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</si>
  <si>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</si>
  <si>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</si>
  <si>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</si>
  <si>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</si>
  <si>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</si>
  <si>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</si>
  <si>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</si>
  <si>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</si>
  <si>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</si>
  <si>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</si>
  <si>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</si>
  <si>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</si>
  <si>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</si>
  <si>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</si>
  <si>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</si>
  <si>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</si>
  <si>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</si>
  <si>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</si>
  <si>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</si>
  <si>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</si>
  <si>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</si>
  <si>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</si>
  <si>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</si>
  <si>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</si>
  <si>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</si>
  <si>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</si>
  <si>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</si>
  <si>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</si>
  <si>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</si>
  <si>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</si>
  <si>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</si>
  <si>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</si>
  <si>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</si>
  <si>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</si>
  <si>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</si>
  <si>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</si>
  <si>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</si>
  <si>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</si>
  <si>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</si>
  <si>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</si>
  <si>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</si>
  <si>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</si>
  <si>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</si>
  <si>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</si>
  <si>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</si>
  <si>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</si>
  <si>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</si>
  <si>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</si>
  <si>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</si>
  <si>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</si>
  <si>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</si>
  <si>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</si>
  <si>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</si>
  <si>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</si>
  <si>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</si>
  <si>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</si>
  <si>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</si>
  <si>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</si>
  <si>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</si>
  <si>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</si>
  <si>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</si>
  <si>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</si>
  <si>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</si>
  <si>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</si>
  <si>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</si>
  <si>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</si>
  <si>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</si>
  <si>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</si>
  <si>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</si>
  <si>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</si>
  <si>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</si>
  <si>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</si>
  <si>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</si>
  <si>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</si>
  <si>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</si>
  <si>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</si>
  <si>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</si>
  <si>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</si>
  <si>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</si>
  <si>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</si>
  <si>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</si>
  <si>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</si>
  <si>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</si>
  <si>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</si>
  <si>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</si>
  <si>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</si>
  <si>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</si>
  <si>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</si>
  <si>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</si>
  <si>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</si>
  <si>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</si>
  <si>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</si>
  <si>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</si>
  <si>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</si>
  <si>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</si>
  <si>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</si>
  <si>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</si>
  <si>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</si>
  <si>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</si>
  <si>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</si>
  <si>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</si>
  <si>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</si>
  <si>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</si>
  <si>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</si>
  <si>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</si>
  <si>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</si>
  <si>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</si>
  <si>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</si>
  <si>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</si>
  <si>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</si>
  <si>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</si>
  <si>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</si>
  <si>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</si>
  <si>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</si>
  <si>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</si>
  <si>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</si>
  <si>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</si>
  <si>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</si>
  <si>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</si>
  <si>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</si>
  <si>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</si>
  <si>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</si>
  <si>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</si>
  <si>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</si>
  <si>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</si>
  <si>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</si>
  <si>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</si>
  <si>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</si>
  <si>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</si>
  <si>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</si>
  <si>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</si>
  <si>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</si>
  <si>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</si>
  <si>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</si>
  <si>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</si>
  <si>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</si>
  <si>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</si>
  <si>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</si>
  <si>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</si>
  <si>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</si>
  <si>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</si>
  <si>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</si>
  <si>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</si>
  <si>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</si>
  <si>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</si>
  <si>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</si>
  <si>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</si>
  <si>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</si>
  <si>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</si>
  <si>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</si>
  <si>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</si>
  <si>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</si>
  <si>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</si>
  <si>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</si>
  <si>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</si>
  <si>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</si>
  <si>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</si>
  <si>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</si>
  <si>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</si>
  <si>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</si>
  <si>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</si>
  <si>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</si>
  <si>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</si>
  <si>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</si>
  <si>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</si>
  <si>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</si>
  <si>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</si>
  <si>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</si>
  <si>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</si>
  <si>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</si>
  <si>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</si>
  <si>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</si>
  <si>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</si>
  <si>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</si>
  <si>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</si>
  <si>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</si>
  <si>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</si>
  <si>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</si>
  <si>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</si>
  <si>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</si>
  <si>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</si>
  <si>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</si>
  <si>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</si>
  <si>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</si>
  <si>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</si>
  <si>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</si>
  <si>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</si>
  <si>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</si>
  <si>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</si>
  <si>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</si>
  <si>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</si>
  <si>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</si>
  <si>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</si>
  <si>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</si>
  <si>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</si>
  <si>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</si>
  <si>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</si>
  <si>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</si>
  <si>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</si>
  <si>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</si>
  <si>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</si>
  <si>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</si>
  <si>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</si>
  <si>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</si>
  <si>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</si>
  <si>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</si>
  <si>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</si>
  <si>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</si>
  <si>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</si>
  <si>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</si>
  <si>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</si>
  <si>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</si>
  <si>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</si>
  <si>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</si>
  <si>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</si>
  <si>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</si>
  <si>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</si>
  <si>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</si>
  <si>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</si>
  <si>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</si>
  <si>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</si>
  <si>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</si>
  <si>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</si>
  <si>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</si>
  <si>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</si>
  <si>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</si>
  <si>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</si>
  <si>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</si>
  <si>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</si>
  <si>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</si>
  <si>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</si>
  <si>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</si>
  <si>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</si>
  <si>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</si>
  <si>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</si>
  <si>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</si>
  <si>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</si>
  <si>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</si>
  <si>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</si>
  <si>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</si>
  <si>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</si>
  <si>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</si>
  <si>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</si>
  <si>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</si>
  <si>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</si>
  <si>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</si>
  <si>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</si>
  <si>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</si>
  <si>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</si>
  <si>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</si>
  <si>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</si>
  <si>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</si>
  <si>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</si>
  <si>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</si>
  <si>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</si>
  <si>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</si>
  <si>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</si>
  <si>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</si>
  <si>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</si>
  <si>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</si>
  <si>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</si>
  <si>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</si>
  <si>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</si>
  <si>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</si>
  <si>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</si>
  <si>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</si>
  <si>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</si>
  <si>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</si>
  <si>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</si>
  <si>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</si>
  <si>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</si>
  <si>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</si>
  <si>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</si>
  <si>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</si>
  <si>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</si>
  <si>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</si>
  <si>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</si>
  <si>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</si>
  <si>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</si>
  <si>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</si>
  <si>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</si>
  <si>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</si>
  <si>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</si>
  <si>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</si>
  <si>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</si>
  <si>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</si>
  <si>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</si>
  <si>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</si>
  <si>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</si>
  <si>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</si>
  <si>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</si>
  <si>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</si>
  <si>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</si>
  <si>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</si>
  <si>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</si>
  <si>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</si>
  <si>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</si>
  <si>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</si>
  <si>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</si>
  <si>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</si>
  <si>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</si>
  <si>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</si>
  <si>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</si>
  <si>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</si>
  <si>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</si>
  <si>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</si>
  <si>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</si>
  <si>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</si>
  <si>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</si>
  <si>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</si>
  <si>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</si>
  <si>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</si>
  <si>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</si>
  <si>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</si>
  <si>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</si>
  <si>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</si>
  <si>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</si>
  <si>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</si>
  <si>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</si>
  <si>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</si>
  <si>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</si>
  <si>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</si>
  <si>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</si>
  <si>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</si>
  <si>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</si>
  <si>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</si>
  <si>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</si>
  <si>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</si>
  <si>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</si>
  <si>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</si>
  <si>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</si>
  <si>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</si>
  <si>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</si>
  <si>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</si>
  <si>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</si>
  <si>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</si>
  <si>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</si>
  <si>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</si>
  <si>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</si>
  <si>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</si>
  <si>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</si>
  <si>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</si>
  <si>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</si>
  <si>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</si>
  <si>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</si>
  <si>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</si>
  <si>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</si>
  <si>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</si>
  <si>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</si>
  <si>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</si>
  <si>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</si>
  <si>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</si>
  <si>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</si>
  <si>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</si>
  <si>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</si>
  <si>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</si>
  <si>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</si>
  <si>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</si>
  <si>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</si>
  <si>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</si>
  <si>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</si>
  <si>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</si>
  <si>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</si>
  <si>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</si>
  <si>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</si>
  <si>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</si>
  <si>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</si>
  <si>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</si>
  <si>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</si>
  <si>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</si>
  <si>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</si>
  <si>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</si>
  <si>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</si>
  <si>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</si>
  <si>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</si>
  <si>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</si>
  <si>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</si>
  <si>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</si>
  <si>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</si>
  <si>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</si>
  <si>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</si>
  <si>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</si>
  <si>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</si>
  <si>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</si>
  <si>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</si>
  <si>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</si>
  <si>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</si>
  <si>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</si>
  <si>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</si>
  <si>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</si>
  <si>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</si>
  <si>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</si>
  <si>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</si>
  <si>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</si>
  <si>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</si>
  <si>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</si>
  <si>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</si>
  <si>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</si>
  <si>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</si>
  <si>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</si>
  <si>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</si>
  <si>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</si>
  <si>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</si>
  <si>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</si>
  <si>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</si>
  <si>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</si>
  <si>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</si>
  <si>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</si>
  <si>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</si>
  <si>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</si>
  <si>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</si>
  <si>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</si>
  <si>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</si>
  <si>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</si>
  <si>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</si>
  <si>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</si>
  <si>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</si>
  <si>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</si>
  <si>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</si>
  <si>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</si>
  <si>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</si>
  <si>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</si>
  <si>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</si>
  <si>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</si>
  <si>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</si>
  <si>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</si>
  <si>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</si>
  <si>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</si>
  <si>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</si>
  <si>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</si>
  <si>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</si>
  <si>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</si>
  <si>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</si>
  <si>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</si>
  <si>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</si>
  <si>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</si>
  <si>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</si>
  <si>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</si>
  <si>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</si>
  <si>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</si>
  <si>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</si>
  <si>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</si>
  <si>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</si>
  <si>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</si>
  <si>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</si>
  <si>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</si>
  <si>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</si>
  <si>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</si>
  <si>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</si>
  <si>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</si>
  <si>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</si>
  <si>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</si>
  <si>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</si>
  <si>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</si>
  <si>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</si>
  <si>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</si>
  <si>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</si>
  <si>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</si>
  <si>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</si>
  <si>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</si>
  <si>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</si>
  <si>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</si>
  <si>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</si>
  <si>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</si>
  <si>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</si>
  <si>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</si>
  <si>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</si>
  <si>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</si>
  <si>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</si>
  <si>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</si>
  <si>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</si>
  <si>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</si>
  <si>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</si>
  <si>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</si>
  <si>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</si>
  <si>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</si>
  <si>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</si>
  <si>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</si>
  <si>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</si>
  <si>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</si>
  <si>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</si>
  <si>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</si>
  <si>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</si>
  <si>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</si>
  <si>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</si>
  <si>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</si>
  <si>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</si>
  <si>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</si>
  <si>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</si>
  <si>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</si>
  <si>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</si>
  <si>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</si>
  <si>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</si>
  <si>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</si>
  <si>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</si>
  <si>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</si>
  <si>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</si>
  <si>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</si>
  <si>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</si>
  <si>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</si>
  <si>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</si>
  <si>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</si>
  <si>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</si>
  <si>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</si>
  <si>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</si>
  <si>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</si>
  <si>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</si>
  <si>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</si>
  <si>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</si>
  <si>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</si>
  <si>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</si>
  <si>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</si>
  <si>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</si>
  <si>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</si>
  <si>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</si>
  <si>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</si>
  <si>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</si>
  <si>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</si>
  <si>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</si>
  <si>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</si>
  <si>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</si>
  <si>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</si>
  <si>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</si>
  <si>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</si>
  <si>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</si>
  <si>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</si>
  <si>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</si>
  <si>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</si>
  <si>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</si>
  <si>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</si>
  <si>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</si>
  <si>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</si>
  <si>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</si>
  <si>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</si>
  <si>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</si>
  <si>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</si>
  <si>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</si>
  <si>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</si>
  <si>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</si>
  <si>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</si>
  <si>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</si>
  <si>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</si>
  <si>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</si>
  <si>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</si>
  <si>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</si>
  <si>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</si>
  <si>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</si>
  <si>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</si>
  <si>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</si>
  <si>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</si>
  <si>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</si>
  <si>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</si>
  <si>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</si>
  <si>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</si>
  <si>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</si>
  <si>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</si>
  <si>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</si>
  <si>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</si>
  <si>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</si>
  <si>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</si>
  <si>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</si>
  <si>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</si>
  <si>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</si>
  <si>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</si>
  <si>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</si>
  <si>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</si>
  <si>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</si>
  <si>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</si>
  <si>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</si>
  <si>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</si>
  <si>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</si>
  <si>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</si>
  <si>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</si>
  <si>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</si>
  <si>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</si>
  <si>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</si>
  <si>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</si>
  <si>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</si>
  <si>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</si>
  <si>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</si>
  <si>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</si>
  <si>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</si>
  <si>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</si>
  <si>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</si>
  <si>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</si>
  <si>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</si>
  <si>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</si>
  <si>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</si>
  <si>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</si>
  <si>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</si>
  <si>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</si>
  <si>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</si>
  <si>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</si>
  <si>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</si>
  <si>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</si>
  <si>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</si>
  <si>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</si>
  <si>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</si>
  <si>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</si>
  <si>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</si>
  <si>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</si>
  <si>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</si>
  <si>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</si>
  <si>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</si>
  <si>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</si>
  <si>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</si>
  <si>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</si>
  <si>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</si>
  <si>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</si>
  <si>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</si>
  <si>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</si>
  <si>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</si>
  <si>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</si>
  <si>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</si>
  <si>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</si>
  <si>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</si>
  <si>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</si>
  <si>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</si>
  <si>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</si>
  <si>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</si>
  <si>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</si>
  <si>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</si>
  <si>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</si>
  <si>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</si>
  <si>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</si>
  <si>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</si>
  <si>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</si>
  <si>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</si>
  <si>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</si>
  <si>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</si>
  <si>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</si>
  <si>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</si>
  <si>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</si>
  <si>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</si>
  <si>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</si>
  <si>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</si>
  <si>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</si>
  <si>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</si>
  <si>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</si>
  <si>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</si>
  <si>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</si>
  <si>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</si>
  <si>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</si>
  <si>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</si>
  <si>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</si>
  <si>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</si>
  <si>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</si>
  <si>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</si>
  <si>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</si>
  <si>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</si>
  <si>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</si>
  <si>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</si>
  <si>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</si>
  <si>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</si>
  <si>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</si>
  <si>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</si>
  <si>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</si>
  <si>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</si>
  <si>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</si>
  <si>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</si>
  <si>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</si>
  <si>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</si>
  <si>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</si>
  <si>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</si>
  <si>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</si>
  <si>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</si>
  <si>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</si>
  <si>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</si>
  <si>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</si>
  <si>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</si>
  <si>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</si>
  <si>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</si>
  <si>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</si>
  <si>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</si>
  <si>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</si>
  <si>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</si>
  <si>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</si>
  <si>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</si>
  <si>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</si>
  <si>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</si>
  <si>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</si>
  <si>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</si>
  <si>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</si>
  <si>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</si>
  <si>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</si>
  <si>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</si>
  <si>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</si>
  <si>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</si>
  <si>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</si>
  <si>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</si>
  <si>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</si>
  <si>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</si>
  <si>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</si>
  <si>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</si>
  <si>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</si>
  <si>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</si>
  <si>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</si>
  <si>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</si>
  <si>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</si>
  <si>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</si>
  <si>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</si>
  <si>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</si>
  <si>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</si>
  <si>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</si>
  <si>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</si>
  <si>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</si>
  <si>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</si>
  <si>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</si>
  <si>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</si>
  <si>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</si>
  <si>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</si>
  <si>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</si>
  <si>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</si>
  <si>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</si>
  <si>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</si>
  <si>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</si>
  <si>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</si>
  <si>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</si>
  <si>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</si>
  <si>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</si>
  <si>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</si>
  <si>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</si>
  <si>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</si>
  <si>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</si>
  <si>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</si>
  <si>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</si>
  <si>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</si>
  <si>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</si>
  <si>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</si>
  <si>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</si>
  <si>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</si>
  <si>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</si>
  <si>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</si>
  <si>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</si>
  <si>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</si>
  <si>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</si>
  <si>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</si>
  <si>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</si>
  <si>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</si>
  <si>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</si>
  <si>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</si>
  <si>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</si>
  <si>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</si>
  <si>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</si>
  <si>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</si>
  <si>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</si>
  <si>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</si>
  <si>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</si>
  <si>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</si>
  <si>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</si>
  <si>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</si>
  <si>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</si>
  <si>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</si>
  <si>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</si>
  <si>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</si>
  <si>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</si>
  <si>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</si>
  <si>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</si>
  <si>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</si>
  <si>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</si>
  <si>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</si>
  <si>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</si>
  <si>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</si>
  <si>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</si>
  <si>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</si>
  <si>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</si>
  <si>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</si>
  <si>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</si>
  <si>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</si>
  <si>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</si>
  <si>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</si>
  <si>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</si>
  <si>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</si>
  <si>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</si>
  <si>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</si>
  <si>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</si>
  <si>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</si>
  <si>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</si>
  <si>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</si>
  <si>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</si>
  <si>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</si>
  <si>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</si>
  <si>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</si>
  <si>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</si>
  <si>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</si>
  <si>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</si>
  <si>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</si>
  <si>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</si>
  <si>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</si>
  <si>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</si>
  <si>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</si>
  <si>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</si>
  <si>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</si>
  <si>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</si>
  <si>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</si>
  <si>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</si>
  <si>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</si>
  <si>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</si>
  <si>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</si>
  <si>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</si>
  <si>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</si>
  <si>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</si>
  <si>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</si>
  <si>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</si>
  <si>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</si>
  <si>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</si>
  <si>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</si>
  <si>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</si>
  <si>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</si>
  <si>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</si>
  <si>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</si>
  <si>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</si>
  <si>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</si>
  <si>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</si>
  <si>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</si>
  <si>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</si>
  <si>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</si>
  <si>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</si>
  <si>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</si>
  <si>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</si>
  <si>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</si>
  <si>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</si>
  <si>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</si>
  <si>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</si>
  <si>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</si>
  <si>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</si>
  <si>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</si>
  <si>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</si>
  <si>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</si>
  <si>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</si>
  <si>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</si>
  <si>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</si>
  <si>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</si>
  <si>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</si>
  <si>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</si>
  <si>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</si>
  <si>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</si>
  <si>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</si>
  <si>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</si>
  <si>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</si>
  <si>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</si>
  <si>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</si>
  <si>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</si>
  <si>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</si>
  <si>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</si>
  <si>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</si>
  <si>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</si>
  <si>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</si>
  <si>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</si>
  <si>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</si>
  <si>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</si>
  <si>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</si>
  <si>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</si>
  <si>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</si>
  <si>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</si>
  <si>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</si>
  <si>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</si>
  <si>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</si>
  <si>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</si>
  <si>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</si>
  <si>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</si>
  <si>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</si>
  <si>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</si>
  <si>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</si>
  <si>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</si>
  <si>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</si>
  <si>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</si>
  <si>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</si>
  <si>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</si>
  <si>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</si>
  <si>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</si>
  <si>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</si>
  <si>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</si>
  <si>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</si>
  <si>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</si>
  <si>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</si>
  <si>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</si>
  <si>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</si>
  <si>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</si>
  <si>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</si>
  <si>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</si>
  <si>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</si>
  <si>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</si>
  <si>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</si>
  <si>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</si>
  <si>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</si>
  <si>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</si>
  <si>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</si>
  <si>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</si>
  <si>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</si>
  <si>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</si>
  <si>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</si>
  <si>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</si>
  <si>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</si>
  <si>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</si>
  <si>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</si>
  <si>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</si>
  <si>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</si>
  <si>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</si>
  <si>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</si>
  <si>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</si>
  <si>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</si>
  <si>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</si>
  <si>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</si>
  <si>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</si>
  <si>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</si>
  <si>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</si>
  <si>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</si>
  <si>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</si>
  <si>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</si>
  <si>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</si>
  <si>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</si>
  <si>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</si>
  <si>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</si>
  <si>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</si>
  <si>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</si>
  <si>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</si>
  <si>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</si>
  <si>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</si>
  <si>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</si>
  <si>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</si>
  <si>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</si>
  <si>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</si>
  <si>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</si>
  <si>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</si>
  <si>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</si>
  <si>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</si>
  <si>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</si>
  <si>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</si>
  <si>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</si>
  <si>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</si>
  <si>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</si>
  <si>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</si>
  <si>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</si>
  <si>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</si>
  <si>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</si>
  <si>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</si>
  <si>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</si>
  <si>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</si>
  <si>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</si>
  <si>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</si>
  <si>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</si>
  <si>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</si>
  <si>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</si>
  <si>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</si>
  <si>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</si>
  <si>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</si>
  <si>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</si>
  <si>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</si>
  <si>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</si>
  <si>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</si>
  <si>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</si>
  <si>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</si>
  <si>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</si>
  <si>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</si>
  <si>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</si>
  <si>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</si>
  <si>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</si>
  <si>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</si>
  <si>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</si>
  <si>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</si>
  <si>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</si>
  <si>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</si>
  <si>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</si>
  <si>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</si>
  <si>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</si>
  <si>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</si>
  <si>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</si>
  <si>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</si>
  <si>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</si>
  <si>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</si>
  <si>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</si>
  <si>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</si>
  <si>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</si>
  <si>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</si>
  <si>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</si>
  <si>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</si>
  <si>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</si>
  <si>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</si>
  <si>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</si>
  <si>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</si>
  <si>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</si>
  <si>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</si>
  <si>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</si>
  <si>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</si>
  <si>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</si>
  <si>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</si>
  <si>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</si>
  <si>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</si>
  <si>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</si>
  <si>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</si>
  <si>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</si>
  <si>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</si>
  <si>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</si>
  <si>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</si>
  <si>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</si>
  <si>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</si>
  <si>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</si>
  <si>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</si>
  <si>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</si>
  <si>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</si>
  <si>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</si>
  <si>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</si>
  <si>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</si>
  <si>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</si>
  <si>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</si>
  <si>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</si>
  <si>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</si>
  <si>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</si>
  <si>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</si>
  <si>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</si>
  <si>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</si>
  <si>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</si>
  <si>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</si>
  <si>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</si>
  <si>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</si>
  <si>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</si>
  <si>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</si>
  <si>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</si>
  <si>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</si>
  <si>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</si>
  <si>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</si>
  <si>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</si>
  <si>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</si>
  <si>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</si>
  <si>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</si>
  <si>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</si>
  <si>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</si>
  <si>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</si>
  <si>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</si>
  <si>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</si>
  <si>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</si>
  <si>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</si>
  <si>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</si>
  <si>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</si>
  <si>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</si>
  <si>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</si>
  <si>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</si>
  <si>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</si>
  <si>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</si>
  <si>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</si>
  <si>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</si>
  <si>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</si>
  <si>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</si>
  <si>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</si>
  <si>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</si>
  <si>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</si>
  <si>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</si>
  <si>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</si>
  <si>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</si>
  <si>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</si>
  <si>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</si>
  <si>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</si>
  <si>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</si>
  <si>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</si>
  <si>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</si>
  <si>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</si>
  <si>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</si>
  <si>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</si>
  <si>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</si>
  <si>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</si>
  <si>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</si>
  <si>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</si>
  <si>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</si>
  <si>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</si>
  <si>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</si>
  <si>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</si>
  <si>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</si>
  <si>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</si>
  <si>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</si>
  <si>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</si>
  <si>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</si>
  <si>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</si>
  <si>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</si>
  <si>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</si>
  <si>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</si>
  <si>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</si>
  <si>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</si>
  <si>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</si>
  <si>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</si>
  <si>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</si>
  <si>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</si>
  <si>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</si>
  <si>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</si>
  <si>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</si>
  <si>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</si>
  <si>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</si>
  <si>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</si>
  <si>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</si>
  <si>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</si>
  <si>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</si>
  <si>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</si>
  <si>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</si>
  <si>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</si>
  <si>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</si>
  <si>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</si>
  <si>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</si>
  <si>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</si>
  <si>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</si>
  <si>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</si>
  <si>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</si>
  <si>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</si>
  <si>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</si>
  <si>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</si>
  <si>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</si>
  <si>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</si>
  <si>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</si>
  <si>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</si>
  <si>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</si>
  <si>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</si>
  <si>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</si>
  <si>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</si>
  <si>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</si>
  <si>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</si>
  <si>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</si>
  <si>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</si>
  <si>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</si>
  <si>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</si>
  <si>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</si>
  <si>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</si>
  <si>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</si>
  <si>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</si>
  <si>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</si>
  <si>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</si>
  <si>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</si>
  <si>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</si>
  <si>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</si>
  <si>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</si>
  <si>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</si>
  <si>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</si>
  <si>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</si>
  <si>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</si>
  <si>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</si>
  <si>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</si>
  <si>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</si>
  <si>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</si>
  <si>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</si>
  <si>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</si>
  <si>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</si>
  <si>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</si>
  <si>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</si>
  <si>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</si>
  <si>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</si>
  <si>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</si>
  <si>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</si>
  <si>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</si>
  <si>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</si>
  <si>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</si>
  <si>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</si>
  <si>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</si>
  <si>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</si>
  <si>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</si>
  <si>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</si>
  <si>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</si>
  <si>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</si>
  <si>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</si>
  <si>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</si>
  <si>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</si>
  <si>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</si>
  <si>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</si>
  <si>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</si>
  <si>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</si>
  <si>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</si>
  <si>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</si>
  <si>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</si>
  <si>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</si>
  <si>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</si>
  <si>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</si>
  <si>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</si>
  <si>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</si>
  <si>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</si>
  <si>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</si>
  <si>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</si>
  <si>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</si>
  <si>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</si>
  <si>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</si>
  <si>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</si>
  <si>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</si>
  <si>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</si>
  <si>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</si>
  <si>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</si>
  <si>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</si>
  <si>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</si>
  <si>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</si>
  <si>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</si>
  <si>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</si>
  <si>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</si>
  <si>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</si>
  <si>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</si>
  <si>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</si>
  <si>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</si>
  <si>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</si>
  <si>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</si>
  <si>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</si>
  <si>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</si>
  <si>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</si>
  <si>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</si>
  <si>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</si>
  <si>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</si>
  <si>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</si>
  <si>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</si>
  <si>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</si>
  <si>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</si>
  <si>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</si>
  <si>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</si>
  <si>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</si>
  <si>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</si>
  <si>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</si>
  <si>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</si>
  <si>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</si>
  <si>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</si>
  <si>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</si>
  <si>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</si>
  <si>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</si>
  <si>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</si>
  <si>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</si>
  <si>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</si>
  <si>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</si>
  <si>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</si>
  <si>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</si>
  <si>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</si>
  <si>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</si>
  <si>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</si>
  <si>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</si>
  <si>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</si>
  <si>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</si>
  <si>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</si>
  <si>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</si>
  <si>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</si>
  <si>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</si>
  <si>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</si>
  <si>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</si>
  <si>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</si>
  <si>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</si>
  <si>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</si>
  <si>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</si>
  <si>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</si>
  <si>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</si>
  <si>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</si>
  <si>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</si>
  <si>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</si>
  <si>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</si>
  <si>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</si>
  <si>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</si>
  <si>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</si>
  <si>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</si>
  <si>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</si>
  <si>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</si>
  <si>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</si>
  <si>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</si>
  <si>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</si>
  <si>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</si>
  <si>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</si>
  <si>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</si>
  <si>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</si>
  <si>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</si>
  <si>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</si>
  <si>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</si>
  <si>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</si>
  <si>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</si>
  <si>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</si>
  <si>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</si>
  <si>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</si>
  <si>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</si>
  <si>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</si>
  <si>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</si>
  <si>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</si>
  <si>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</si>
  <si>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</si>
  <si>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</si>
  <si>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</si>
  <si>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</si>
  <si>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</si>
  <si>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</si>
  <si>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</si>
  <si>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</si>
  <si>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</si>
  <si>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</si>
  <si>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</si>
  <si>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</si>
  <si>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</si>
  <si>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</si>
  <si>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</si>
  <si>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</si>
  <si>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</si>
  <si>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</si>
  <si>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</si>
  <si>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</si>
  <si>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</si>
  <si>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</si>
  <si>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</si>
  <si>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</si>
  <si>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</si>
  <si>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</si>
  <si>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</si>
  <si>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</si>
  <si>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</si>
  <si>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</si>
  <si>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</si>
  <si>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</si>
  <si>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</si>
  <si>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</si>
  <si>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</si>
  <si>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</si>
  <si>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</si>
  <si>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</si>
  <si>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</si>
  <si>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</si>
  <si>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</si>
  <si>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</si>
  <si>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</si>
  <si>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</si>
  <si>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</si>
  <si>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</si>
  <si>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</si>
  <si>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</si>
  <si>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</si>
  <si>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</si>
  <si>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</si>
  <si>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</si>
  <si>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</si>
  <si>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</si>
  <si>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</si>
  <si>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</si>
  <si>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</si>
  <si>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</si>
  <si>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</si>
  <si>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</si>
  <si>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</si>
  <si>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</si>
  <si>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</si>
  <si>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</si>
  <si>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</si>
  <si>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</si>
  <si>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</si>
  <si>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</si>
  <si>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</si>
  <si>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</si>
  <si>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</si>
  <si>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</si>
  <si>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</si>
  <si>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</si>
  <si>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</si>
  <si>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</si>
  <si>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</si>
  <si>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</si>
  <si>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</si>
  <si>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</si>
  <si>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</si>
  <si>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</si>
  <si>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</si>
  <si>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</si>
  <si>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</si>
  <si>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</si>
  <si>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</si>
  <si>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</si>
  <si>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</si>
  <si>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</si>
  <si>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</si>
  <si>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</si>
  <si>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</si>
  <si>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</si>
  <si>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</si>
  <si>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</si>
  <si>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</si>
  <si>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</si>
  <si>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</si>
  <si>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</si>
  <si>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</si>
  <si>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</si>
  <si>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</si>
  <si>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</si>
  <si>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</si>
  <si>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</si>
  <si>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</si>
  <si>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</si>
  <si>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</si>
  <si>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</si>
  <si>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</si>
  <si>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</si>
  <si>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</si>
  <si>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</si>
  <si>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</si>
  <si>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</si>
  <si>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</si>
  <si>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</si>
  <si>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</si>
  <si>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</si>
  <si>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</si>
  <si>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</si>
  <si>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</si>
  <si>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</si>
  <si>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</si>
  <si>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</si>
  <si>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</si>
  <si>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</si>
  <si>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</si>
  <si>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</si>
  <si>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</si>
  <si>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</si>
  <si>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</si>
  <si>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</si>
  <si>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</si>
  <si>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</si>
  <si>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</si>
  <si>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</si>
  <si>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</si>
  <si>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</si>
  <si>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</si>
  <si>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</si>
  <si>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</si>
  <si>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</si>
  <si>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</si>
  <si>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</si>
  <si>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</si>
  <si>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</si>
  <si>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</si>
  <si>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</si>
  <si>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</si>
  <si>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</si>
  <si>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</si>
  <si>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</si>
  <si>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</si>
  <si>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</si>
  <si>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</si>
  <si>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</si>
  <si>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</si>
  <si>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</si>
  <si>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</si>
  <si>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</si>
  <si>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</si>
  <si>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</si>
  <si>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</si>
  <si>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</si>
  <si>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</si>
  <si>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</si>
  <si>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</si>
  <si>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</si>
  <si>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</si>
  <si>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</si>
  <si>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</si>
  <si>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</si>
  <si>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</si>
  <si>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</si>
  <si>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</si>
  <si>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</si>
  <si>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</si>
  <si>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</si>
  <si>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</si>
  <si>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</si>
  <si>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</si>
  <si>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</si>
  <si>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</si>
  <si>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</si>
  <si>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</si>
  <si>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</si>
  <si>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</si>
  <si>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</si>
  <si>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</si>
  <si>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</si>
  <si>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</si>
  <si>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</si>
  <si>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</si>
  <si>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</si>
  <si>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</si>
  <si>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</si>
  <si>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</si>
  <si>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</si>
  <si>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</si>
  <si>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</si>
  <si>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</si>
  <si>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</si>
  <si>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</si>
  <si>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</si>
  <si>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</si>
  <si>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</si>
  <si>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</si>
  <si>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</si>
  <si>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</si>
  <si>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</si>
  <si>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</si>
  <si>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</si>
  <si>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</si>
  <si>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</si>
  <si>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</si>
  <si>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</si>
  <si>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</si>
  <si>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</si>
  <si>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</si>
  <si>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</si>
  <si>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</si>
  <si>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</si>
  <si>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</si>
  <si>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</si>
  <si>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</si>
  <si>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</si>
  <si>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</si>
  <si>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</si>
  <si>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</si>
  <si>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</si>
  <si>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</si>
  <si>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</si>
  <si>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</si>
  <si>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</si>
  <si>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</si>
  <si>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</si>
  <si>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</si>
  <si>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</si>
  <si>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</si>
  <si>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</si>
  <si>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</si>
  <si>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</si>
  <si>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</si>
  <si>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</si>
  <si>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</si>
  <si>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</si>
  <si>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</si>
  <si>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</si>
  <si>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</si>
  <si>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</si>
  <si>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</si>
  <si>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</si>
  <si>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</si>
  <si>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</si>
  <si>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</si>
  <si>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</si>
  <si>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</si>
  <si>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</si>
  <si>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</si>
  <si>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</si>
  <si>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</si>
  <si>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</si>
  <si>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</si>
  <si>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</si>
  <si>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</si>
  <si>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</si>
  <si>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</si>
  <si>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</si>
  <si>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</si>
  <si>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</si>
  <si>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</si>
  <si>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</si>
  <si>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</si>
  <si>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</si>
  <si>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</si>
  <si>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</si>
  <si>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</si>
  <si>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</si>
  <si>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</si>
  <si>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</si>
  <si>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</si>
  <si>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</si>
  <si>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</si>
  <si>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</si>
  <si>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</si>
  <si>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</si>
  <si>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</si>
  <si>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</si>
  <si>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</si>
  <si>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</si>
  <si>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</si>
  <si>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</si>
  <si>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</si>
  <si>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</si>
  <si>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</si>
  <si>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</si>
  <si>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</si>
  <si>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</si>
  <si>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</si>
  <si>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</si>
  <si>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</si>
  <si>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</si>
  <si>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</si>
  <si>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</si>
  <si>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</si>
  <si>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</si>
  <si>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</si>
  <si>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</si>
  <si>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</si>
  <si>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</si>
  <si>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</si>
  <si>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</si>
  <si>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</si>
  <si>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</si>
  <si>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</si>
  <si>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</si>
  <si>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</si>
  <si>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</si>
  <si>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</si>
  <si>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</si>
  <si>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</si>
  <si>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</si>
  <si>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</si>
  <si>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</si>
  <si>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</si>
  <si>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</si>
  <si>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</si>
  <si>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</si>
  <si>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</si>
  <si>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</si>
  <si>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</si>
  <si>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</si>
  <si>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</si>
  <si>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</si>
  <si>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</si>
  <si>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</si>
  <si>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</si>
  <si>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</si>
  <si>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</si>
  <si>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</si>
  <si>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</si>
  <si>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</si>
  <si>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</si>
  <si>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</si>
  <si>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</si>
  <si>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</si>
  <si>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</si>
  <si>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</si>
  <si>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</si>
  <si>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</si>
  <si>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</si>
  <si>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</si>
  <si>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</si>
  <si>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</si>
  <si>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</si>
  <si>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</si>
  <si>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</si>
  <si>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</si>
  <si>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</si>
  <si>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</si>
  <si>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</si>
  <si>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</si>
  <si>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</si>
  <si>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</si>
  <si>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</si>
  <si>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</si>
  <si>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</si>
  <si>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</si>
  <si>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</si>
  <si>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</si>
  <si>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</si>
  <si>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</si>
  <si>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</si>
  <si>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</si>
  <si>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</si>
  <si>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</si>
  <si>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</si>
  <si>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</si>
  <si>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</si>
  <si>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</si>
  <si>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</si>
  <si>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</si>
  <si>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</si>
  <si>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</si>
  <si>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</si>
  <si>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</si>
  <si>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</si>
  <si>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</si>
  <si>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</si>
  <si>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</si>
  <si>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</si>
  <si>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</si>
  <si>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</si>
  <si>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</si>
  <si>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</si>
  <si>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</si>
  <si>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</si>
  <si>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</si>
  <si>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</si>
  <si>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</si>
  <si>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</si>
  <si>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</si>
  <si>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</si>
  <si>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</si>
  <si>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</si>
  <si>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</si>
  <si>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</si>
  <si>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</si>
  <si>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</si>
  <si>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</si>
  <si>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</si>
  <si>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</si>
  <si>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</si>
  <si>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</si>
  <si>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</si>
  <si>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</si>
  <si>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</si>
  <si>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</si>
  <si>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</si>
  <si>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</si>
  <si>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</si>
  <si>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</si>
  <si>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</si>
  <si>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</si>
  <si>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</si>
  <si>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</si>
  <si>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</si>
  <si>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</si>
  <si>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</si>
  <si>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</si>
  <si>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</si>
  <si>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</si>
  <si>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</si>
  <si>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</si>
  <si>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</si>
  <si>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</si>
  <si>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</si>
  <si>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</si>
  <si>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</si>
  <si>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</si>
  <si>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</si>
  <si>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</si>
  <si>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</si>
  <si>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</si>
  <si>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</si>
  <si>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</si>
  <si>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</si>
  <si>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</si>
  <si>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</si>
  <si>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</si>
  <si>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</si>
  <si>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</si>
  <si>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</si>
  <si>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</si>
  <si>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</si>
  <si>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</si>
  <si>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</si>
  <si>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</si>
  <si>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</si>
  <si>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</si>
  <si>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</si>
  <si>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</si>
  <si>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</si>
  <si>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</si>
  <si>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</si>
  <si>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</si>
  <si>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</si>
  <si>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</si>
  <si>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</si>
  <si>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</si>
  <si>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</si>
  <si>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</si>
  <si>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</si>
  <si>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</si>
  <si>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</si>
  <si>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</si>
  <si>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</si>
  <si>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</si>
  <si>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</si>
  <si>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</si>
  <si>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</si>
  <si>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</si>
  <si>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</si>
  <si>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</si>
  <si>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</si>
  <si>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</si>
  <si>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</si>
  <si>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</si>
  <si>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</si>
  <si>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</si>
  <si>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</si>
  <si>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</si>
  <si>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</si>
  <si>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</si>
  <si>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</si>
  <si>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</si>
  <si>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</si>
  <si>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</si>
  <si>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</si>
  <si>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</si>
  <si>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</si>
  <si>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</si>
  <si>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</si>
  <si>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</si>
  <si>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</si>
  <si>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</si>
  <si>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</si>
  <si>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</si>
  <si>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</si>
  <si>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</si>
  <si>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</si>
  <si>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</si>
  <si>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</si>
  <si>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</si>
  <si>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</si>
  <si>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</si>
  <si>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</si>
  <si>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</si>
  <si>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</si>
  <si>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</si>
  <si>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</si>
  <si>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</si>
  <si>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</si>
  <si>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</si>
  <si>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</si>
  <si>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</si>
  <si>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</si>
  <si>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</si>
  <si>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</si>
  <si>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</si>
  <si>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</si>
  <si>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</si>
  <si>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</si>
  <si>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</si>
  <si>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</si>
  <si>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</si>
  <si>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</si>
  <si>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</si>
  <si>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</si>
  <si>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</si>
  <si>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</si>
  <si>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</si>
  <si>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</si>
  <si>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</si>
  <si>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</si>
  <si>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</si>
  <si>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</si>
  <si>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</si>
  <si>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</si>
  <si>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</si>
  <si>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</si>
  <si>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</si>
  <si>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</si>
  <si>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</si>
  <si>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</si>
  <si>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</si>
  <si>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</si>
  <si>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</si>
  <si>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</si>
  <si>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</si>
  <si>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</si>
  <si>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</si>
  <si>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</si>
  <si>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</si>
  <si>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</si>
  <si>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</si>
  <si>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</si>
  <si>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</si>
  <si>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</si>
  <si>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</si>
  <si>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</si>
  <si>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</si>
  <si>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</si>
  <si>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</si>
  <si>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</si>
  <si>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</si>
  <si>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</si>
  <si>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</si>
  <si>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</si>
  <si>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</si>
  <si>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</si>
  <si>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</si>
  <si>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</si>
  <si>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</si>
  <si>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</si>
  <si>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</si>
  <si>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</si>
  <si>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</si>
  <si>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</si>
  <si>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</si>
  <si>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</si>
  <si>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</si>
  <si>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</si>
  <si>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</si>
  <si>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</si>
  <si>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</si>
  <si>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</si>
  <si>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</si>
  <si>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</si>
  <si>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</si>
  <si>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</si>
  <si>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</si>
  <si>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</si>
  <si>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</si>
  <si>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</si>
  <si>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</si>
  <si>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</si>
  <si>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</si>
  <si>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</si>
  <si>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</si>
  <si>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</si>
  <si>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</si>
  <si>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</si>
  <si>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</si>
  <si>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</si>
  <si>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</si>
  <si>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</si>
  <si>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</si>
  <si>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</si>
  <si>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</si>
  <si>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</si>
  <si>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</si>
  <si>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</si>
  <si>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</si>
  <si>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</si>
  <si>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</si>
  <si>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</si>
  <si>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</si>
  <si>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</si>
  <si>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</si>
  <si>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</si>
  <si>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</si>
  <si>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</si>
  <si>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</si>
  <si>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</si>
  <si>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</si>
  <si>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</si>
  <si>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</si>
  <si>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</si>
  <si>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</si>
  <si>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</si>
  <si>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</si>
  <si>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</si>
  <si>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</si>
  <si>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</si>
  <si>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</si>
  <si>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</si>
  <si>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</si>
  <si>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</si>
  <si>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</si>
  <si>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</si>
  <si>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</si>
  <si>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</si>
  <si>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</si>
  <si>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</si>
  <si>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</si>
  <si>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</si>
  <si>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</si>
  <si>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</si>
  <si>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</si>
  <si>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</si>
  <si>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</si>
  <si>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</si>
  <si>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</si>
  <si>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</si>
  <si>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</si>
  <si>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</si>
  <si>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</si>
  <si>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</si>
  <si>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</si>
  <si>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</si>
  <si>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</si>
  <si>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</si>
  <si>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</si>
  <si>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</si>
  <si>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</si>
  <si>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</si>
  <si>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</si>
  <si>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</si>
  <si>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</si>
  <si>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</si>
  <si>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</si>
  <si>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</si>
  <si>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</si>
  <si>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</si>
  <si>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</si>
  <si>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</si>
  <si>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</si>
  <si>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</si>
  <si>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</si>
  <si>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</si>
  <si>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</si>
  <si>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</si>
  <si>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</si>
  <si>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</si>
  <si>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</si>
  <si>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</si>
  <si>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</si>
  <si>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</si>
  <si>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</si>
  <si>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</si>
  <si>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</si>
  <si>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</si>
  <si>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</si>
  <si>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</si>
  <si>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</si>
  <si>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</si>
  <si>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</si>
  <si>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</si>
  <si>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</si>
  <si>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</si>
  <si>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</si>
  <si>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</si>
  <si>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</si>
  <si>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</si>
  <si>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</si>
  <si>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</si>
  <si>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</si>
  <si>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</si>
  <si>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</si>
  <si>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</si>
  <si>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</si>
  <si>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</si>
  <si>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</si>
  <si>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</si>
  <si>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</si>
  <si>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</si>
  <si>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</si>
  <si>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</si>
  <si>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</si>
  <si>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</si>
  <si>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</si>
  <si>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</si>
  <si>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</si>
  <si>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</si>
  <si>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</si>
  <si>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</si>
  <si>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</si>
  <si>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</si>
  <si>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</si>
  <si>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</si>
  <si>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</si>
  <si>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</si>
  <si>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</si>
  <si>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</si>
  <si>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</si>
  <si>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</si>
  <si>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</si>
  <si>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</si>
  <si>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</si>
  <si>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</si>
  <si>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</si>
  <si>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</si>
  <si>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</si>
  <si>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</si>
  <si>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</si>
  <si>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</si>
  <si>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</si>
  <si>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</si>
  <si>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</si>
  <si>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</si>
  <si>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</si>
  <si>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</si>
  <si>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</si>
  <si>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</si>
  <si>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</si>
  <si>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</si>
  <si>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</si>
  <si>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</si>
  <si>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</si>
  <si>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</si>
  <si>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</si>
  <si>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</si>
  <si>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</si>
  <si>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</si>
  <si>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</si>
  <si>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</si>
  <si>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</si>
  <si>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</si>
  <si>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</si>
  <si>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</si>
  <si>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</si>
  <si>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</si>
  <si>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</si>
  <si>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</si>
  <si>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</si>
  <si>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</si>
  <si>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</si>
  <si>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</si>
  <si>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</si>
  <si>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</si>
  <si>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</si>
  <si>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</si>
  <si>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</si>
  <si>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</si>
  <si>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</si>
  <si>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</si>
  <si>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</si>
  <si>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</si>
  <si>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</si>
  <si>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</si>
  <si>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</si>
  <si>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</si>
  <si>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</si>
  <si>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</si>
  <si>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</si>
  <si>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</si>
  <si>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</si>
  <si>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</si>
  <si>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</si>
  <si>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</si>
  <si>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</si>
  <si>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</si>
  <si>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</si>
  <si>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</si>
  <si>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</si>
  <si>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</si>
  <si>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</si>
  <si>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</si>
  <si>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</si>
  <si>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</si>
  <si>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</si>
  <si>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</si>
  <si>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</si>
  <si>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</si>
  <si>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</si>
  <si>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</si>
  <si>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</si>
  <si>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</si>
  <si>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</si>
  <si>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</si>
  <si>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</si>
  <si>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</si>
  <si>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</si>
  <si>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</si>
  <si>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</si>
  <si>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</si>
  <si>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</si>
  <si>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</si>
  <si>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</si>
  <si>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</si>
  <si>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</si>
  <si>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</si>
  <si>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</si>
  <si>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</si>
  <si>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</si>
  <si>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</si>
  <si>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</si>
  <si>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</si>
  <si>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</si>
  <si>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</si>
  <si>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</si>
  <si>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</si>
  <si>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</si>
  <si>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</si>
  <si>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</si>
  <si>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</si>
  <si>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</si>
  <si>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</si>
  <si>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</si>
  <si>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</si>
  <si>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</si>
  <si>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</si>
  <si>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</si>
  <si>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</si>
  <si>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</si>
  <si>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</si>
  <si>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</si>
  <si>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</si>
  <si>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</si>
  <si>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</si>
  <si>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</si>
  <si>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</si>
  <si>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</si>
  <si>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</si>
  <si>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</si>
  <si>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</si>
  <si>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</si>
  <si>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</si>
  <si>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</si>
  <si>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</si>
  <si>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</si>
  <si>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</si>
  <si>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</si>
  <si>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</si>
  <si>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</si>
  <si>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</si>
  <si>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</si>
  <si>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</si>
  <si>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</si>
  <si>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</si>
  <si>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</si>
  <si>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</si>
  <si>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</si>
  <si>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</si>
  <si>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</si>
  <si>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</si>
  <si>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</si>
  <si>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</si>
  <si>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</si>
  <si>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</si>
  <si>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</si>
  <si>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</si>
  <si>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</si>
  <si>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</si>
  <si>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</si>
  <si>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</si>
  <si>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</si>
  <si>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</si>
  <si>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</si>
  <si>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</si>
  <si>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</si>
  <si>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</si>
  <si>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</si>
  <si>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</si>
  <si>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</si>
  <si>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</si>
  <si>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</si>
  <si>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</si>
  <si>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</si>
  <si>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</si>
  <si>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</si>
  <si>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</si>
  <si>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</si>
  <si>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</si>
  <si>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</si>
  <si>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</si>
  <si>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</si>
  <si>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</si>
  <si>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</si>
  <si>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</si>
  <si>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</si>
  <si>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</si>
  <si>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</si>
  <si>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</si>
  <si>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</si>
  <si>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</si>
  <si>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</si>
  <si>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</si>
  <si>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</si>
  <si>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</si>
  <si>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</si>
  <si>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</si>
  <si>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</si>
  <si>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</si>
  <si>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</si>
  <si>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</si>
  <si>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</si>
  <si>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</si>
  <si>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</si>
  <si>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</si>
  <si>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</si>
  <si>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</si>
  <si>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</si>
  <si>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</si>
  <si>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</si>
  <si>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</si>
  <si>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</si>
  <si>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</si>
  <si>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</si>
  <si>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</si>
  <si>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</si>
  <si>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</si>
  <si>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</si>
  <si>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</si>
  <si>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</si>
  <si>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</si>
  <si>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</si>
  <si>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</si>
  <si>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</si>
  <si>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</si>
  <si>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</si>
  <si>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</si>
  <si>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</si>
  <si>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</si>
  <si>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</si>
  <si>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</si>
  <si>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</si>
  <si>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</si>
  <si>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</si>
  <si>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</si>
  <si>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</si>
  <si>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</si>
  <si>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</si>
  <si>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</si>
  <si>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</si>
  <si>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</si>
  <si>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</si>
  <si>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</si>
  <si>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</si>
  <si>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</si>
  <si>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</si>
  <si>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</si>
  <si>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</si>
  <si>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</si>
  <si>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</si>
  <si>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</si>
  <si>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</si>
  <si>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</si>
  <si>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</si>
  <si>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</si>
  <si>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</si>
  <si>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</si>
  <si>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</si>
  <si>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</si>
  <si>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</si>
  <si>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</si>
  <si>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</si>
  <si>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</si>
  <si>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</si>
  <si>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</si>
  <si>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</si>
  <si>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</si>
  <si>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</si>
  <si>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</si>
  <si>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</si>
  <si>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</si>
  <si>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</si>
  <si>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</si>
  <si>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</si>
  <si>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</si>
  <si>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</si>
  <si>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</si>
  <si>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</si>
  <si>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</si>
  <si>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</si>
  <si>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</si>
  <si>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</si>
  <si>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</si>
  <si>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</si>
  <si>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</si>
  <si>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</si>
  <si>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</si>
  <si>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</si>
  <si>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</si>
  <si>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</si>
  <si>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</si>
  <si>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</si>
  <si>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</si>
  <si>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</si>
  <si>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</si>
  <si>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</si>
  <si>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</si>
  <si>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</si>
  <si>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</si>
  <si>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</si>
  <si>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</si>
  <si>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</si>
  <si>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</si>
  <si>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</si>
  <si>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</si>
  <si>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</si>
  <si>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</si>
  <si>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</si>
  <si>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</si>
  <si>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</si>
  <si>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</si>
  <si>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</si>
  <si>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</si>
  <si>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</si>
  <si>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</si>
  <si>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</si>
  <si>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</si>
  <si>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</si>
  <si>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</si>
  <si>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</si>
  <si>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</si>
  <si>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</si>
  <si>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</si>
  <si>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</si>
  <si>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</si>
  <si>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</si>
  <si>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</si>
  <si>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</si>
  <si>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</si>
  <si>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</si>
  <si>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</si>
  <si>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</si>
  <si>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</si>
  <si>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</si>
  <si>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</si>
  <si>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</si>
  <si>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</si>
  <si>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</si>
  <si>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</si>
  <si>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</si>
  <si>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</si>
  <si>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</si>
  <si>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</si>
  <si>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</si>
  <si>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</si>
  <si>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</si>
  <si>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</si>
  <si>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</si>
  <si>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</si>
  <si>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</si>
  <si>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</si>
  <si>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</si>
  <si>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</si>
  <si>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</si>
  <si>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</si>
  <si>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</si>
  <si>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</si>
  <si>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</si>
  <si>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</si>
  <si>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</si>
  <si>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</si>
  <si>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</si>
  <si>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</si>
  <si>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</si>
  <si>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</si>
  <si>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</si>
  <si>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</si>
  <si>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</si>
  <si>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</si>
  <si>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</si>
  <si>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</si>
  <si>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</si>
  <si>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</si>
  <si>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</si>
  <si>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</si>
  <si>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</si>
  <si>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</si>
  <si>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</si>
  <si>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</si>
  <si>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</si>
  <si>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</si>
  <si>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</si>
  <si>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</si>
  <si>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</si>
  <si>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</si>
  <si>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</si>
  <si>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</si>
  <si>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</si>
  <si>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</si>
  <si>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</si>
  <si>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</si>
  <si>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</si>
  <si>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</si>
  <si>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</si>
  <si>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</si>
  <si>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</si>
  <si>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</si>
  <si>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</si>
  <si>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</si>
  <si>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</si>
  <si>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</si>
  <si>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</si>
  <si>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</si>
  <si>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</si>
  <si>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</si>
  <si>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</si>
  <si>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</si>
  <si>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</si>
  <si>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</si>
  <si>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</si>
  <si>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</si>
  <si>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</si>
  <si>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</si>
  <si>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</si>
  <si>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</si>
  <si>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</si>
  <si>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</si>
  <si>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</si>
  <si>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</si>
  <si>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</si>
  <si>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</si>
  <si>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</si>
  <si>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</si>
  <si>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</si>
  <si>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</si>
  <si>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</si>
  <si>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</si>
  <si>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</si>
  <si>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</si>
  <si>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</si>
  <si>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</si>
  <si>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</si>
  <si>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</si>
  <si>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</si>
  <si>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</si>
  <si>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</si>
  <si>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</si>
  <si>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</si>
  <si>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</si>
  <si>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</si>
  <si>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</si>
  <si>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</si>
  <si>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</si>
  <si>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</si>
  <si>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</si>
  <si>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</si>
  <si>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</si>
  <si>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</si>
  <si>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</si>
  <si>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</si>
  <si>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</si>
  <si>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</si>
  <si>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</si>
  <si>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</si>
  <si>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</si>
  <si>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</si>
  <si>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</si>
  <si>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</si>
  <si>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</si>
  <si>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</si>
  <si>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</si>
  <si>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</si>
  <si>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</si>
  <si>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</si>
  <si>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</si>
  <si>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</si>
  <si>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</si>
  <si>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</si>
  <si>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</si>
  <si>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</si>
  <si>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</si>
  <si>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</si>
  <si>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</si>
  <si>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</si>
  <si>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</si>
  <si>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</si>
  <si>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</si>
  <si>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</si>
  <si>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</si>
  <si>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</si>
  <si>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</si>
  <si>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</si>
  <si>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</si>
  <si>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</si>
  <si>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</si>
  <si>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</si>
  <si>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</si>
  <si>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</si>
  <si>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</si>
  <si>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</si>
  <si>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</si>
  <si>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</si>
  <si>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</si>
  <si>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</si>
  <si>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</si>
  <si>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</si>
  <si>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</si>
  <si>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</si>
  <si>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</si>
  <si>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</si>
  <si>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</si>
  <si>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</si>
  <si>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</si>
  <si>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</si>
  <si>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</si>
  <si>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</si>
  <si>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</si>
  <si>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</si>
  <si>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</si>
  <si>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</si>
  <si>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</si>
  <si>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</si>
  <si>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</si>
  <si>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</si>
  <si>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</si>
  <si>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</si>
  <si>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</si>
  <si>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</si>
  <si>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</si>
  <si>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</si>
  <si>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</si>
  <si>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</si>
  <si>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</si>
  <si>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</si>
  <si>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</si>
  <si>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</si>
  <si>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</si>
  <si>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</si>
  <si>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</si>
  <si>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</si>
  <si>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</si>
  <si>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</si>
  <si>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</si>
  <si>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</si>
  <si>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</si>
  <si>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</si>
  <si>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</si>
  <si>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</si>
  <si>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</si>
  <si>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</si>
  <si>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</si>
  <si>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</si>
  <si>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</si>
  <si>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</si>
  <si>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</si>
  <si>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</si>
  <si>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</si>
  <si>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</si>
  <si>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</si>
  <si>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</si>
  <si>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</si>
  <si>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</si>
  <si>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</si>
  <si>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</si>
  <si>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</si>
  <si>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</si>
  <si>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</si>
  <si>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</si>
  <si>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</si>
  <si>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</si>
  <si>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</si>
  <si>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</si>
  <si>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</si>
  <si>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</si>
  <si>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</si>
  <si>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</si>
  <si>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</si>
  <si>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</si>
  <si>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</si>
  <si>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</si>
  <si>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</si>
  <si>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</si>
  <si>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</si>
  <si>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</si>
  <si>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</si>
  <si>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</si>
  <si>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</si>
  <si>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</si>
  <si>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</si>
  <si>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</si>
  <si>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</si>
  <si>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</si>
  <si>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</si>
  <si>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</si>
  <si>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</si>
  <si>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</si>
  <si>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</si>
  <si>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</si>
  <si>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</si>
  <si>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</si>
  <si>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</si>
  <si>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</si>
  <si>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</si>
  <si>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</si>
  <si>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</si>
  <si>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</si>
  <si>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</si>
  <si>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</si>
  <si>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</si>
  <si>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</si>
  <si>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</si>
  <si>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</si>
  <si>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</si>
  <si>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</si>
  <si>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</si>
  <si>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</si>
  <si>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</si>
  <si>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</si>
  <si>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</si>
  <si>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</si>
  <si>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</si>
  <si>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</si>
  <si>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</si>
  <si>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</si>
  <si>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</si>
  <si>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</si>
  <si>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</si>
  <si>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</si>
  <si>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</si>
  <si>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</si>
  <si>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</si>
  <si>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</si>
  <si>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</si>
  <si>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</si>
  <si>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</si>
  <si>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</si>
  <si>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</si>
  <si>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</si>
  <si>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</si>
  <si>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</si>
  <si>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</si>
  <si>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</si>
  <si>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</si>
  <si>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</si>
  <si>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</si>
  <si>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</si>
  <si>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</si>
  <si>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</si>
  <si>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</si>
  <si>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</si>
  <si>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</si>
  <si>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</si>
  <si>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</si>
  <si>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</si>
  <si>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</si>
  <si>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</si>
  <si>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</si>
  <si>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</si>
  <si>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</si>
  <si>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</si>
  <si>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</si>
  <si>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</si>
  <si>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</si>
  <si>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</si>
  <si>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</si>
  <si>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</si>
  <si>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</si>
  <si>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</si>
  <si>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</si>
  <si>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</si>
  <si>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</si>
  <si>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</si>
  <si>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</si>
  <si>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</si>
  <si>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</si>
  <si>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</si>
  <si>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</si>
  <si>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</si>
  <si>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</si>
  <si>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</si>
  <si>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</si>
  <si>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</si>
  <si>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</si>
  <si>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</si>
  <si>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</si>
  <si>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</si>
  <si>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</si>
  <si>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</si>
  <si>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</si>
  <si>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</si>
  <si>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</si>
  <si>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</si>
  <si>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</si>
  <si>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</si>
  <si>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</si>
  <si>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</si>
  <si>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</si>
  <si>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</si>
  <si>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</si>
  <si>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</si>
  <si>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</si>
  <si>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</si>
  <si>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</si>
  <si>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</si>
  <si>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</si>
  <si>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</si>
  <si>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</si>
  <si>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</si>
  <si>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</si>
  <si>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</si>
  <si>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</si>
  <si>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</si>
  <si>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</si>
  <si>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</si>
  <si>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</si>
  <si>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</si>
  <si>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</si>
  <si>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</si>
  <si>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</si>
  <si>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</si>
  <si>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</si>
  <si>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</si>
  <si>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</si>
  <si>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</si>
  <si>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</si>
  <si>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</si>
  <si>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</si>
  <si>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</si>
  <si>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</si>
  <si>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</si>
  <si>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</si>
  <si>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</si>
  <si>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</si>
  <si>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</si>
  <si>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</si>
  <si>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</si>
  <si>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</si>
  <si>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</si>
  <si>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</si>
  <si>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</si>
  <si>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</si>
  <si>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</si>
  <si>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</si>
  <si>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</si>
  <si>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</si>
  <si>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</si>
  <si>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</si>
  <si>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</si>
  <si>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</si>
  <si>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</si>
  <si>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</si>
  <si>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</si>
  <si>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</si>
  <si>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</si>
  <si>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</si>
  <si>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</si>
  <si>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</si>
  <si>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</si>
  <si>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</si>
  <si>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</si>
  <si>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</si>
  <si>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</si>
  <si>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</si>
  <si>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</si>
  <si>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</si>
  <si>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</si>
  <si>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</si>
  <si>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</si>
  <si>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</si>
  <si>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</si>
  <si>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</si>
  <si>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</si>
  <si>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</si>
  <si>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</si>
  <si>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</si>
  <si>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</si>
  <si>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</si>
  <si>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</si>
  <si>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</si>
  <si>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</si>
  <si>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</si>
  <si>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</si>
  <si>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</si>
  <si>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</si>
  <si>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</si>
  <si>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</si>
  <si>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</si>
  <si>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</si>
  <si>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</si>
  <si>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</si>
  <si>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</si>
  <si>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</si>
  <si>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</si>
  <si>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</si>
  <si>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</si>
  <si>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</si>
  <si>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</si>
  <si>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</si>
  <si>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</si>
  <si>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</si>
  <si>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</si>
  <si>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</si>
  <si>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</si>
  <si>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</si>
  <si>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</si>
  <si>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</si>
  <si>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</si>
  <si>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</si>
  <si>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</si>
  <si>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</si>
  <si>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</si>
  <si>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</si>
  <si>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</si>
  <si>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</si>
  <si>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</si>
  <si>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</si>
  <si>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</si>
  <si>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</si>
  <si>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</si>
  <si>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</si>
  <si>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</si>
  <si>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</si>
  <si>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</si>
  <si>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</si>
  <si>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</si>
  <si>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</si>
  <si>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</si>
  <si>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</si>
  <si>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</si>
  <si>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</si>
  <si>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</si>
  <si>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</si>
  <si>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</si>
  <si>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</si>
  <si>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</si>
  <si>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</si>
  <si>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</si>
  <si>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</si>
  <si>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</si>
  <si>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</si>
  <si>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</si>
  <si>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</si>
  <si>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</si>
  <si>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</si>
  <si>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</si>
  <si>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</si>
  <si>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</si>
  <si>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</si>
  <si>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</si>
  <si>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</si>
  <si>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</si>
  <si>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</si>
  <si>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</si>
  <si>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</si>
  <si>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</si>
  <si>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</si>
  <si>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</si>
  <si>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</si>
  <si>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</si>
  <si>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</si>
  <si>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</si>
  <si>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</si>
  <si>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</si>
  <si>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</si>
  <si>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</si>
  <si>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</si>
  <si>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</si>
  <si>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</si>
  <si>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</si>
  <si>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</si>
  <si>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</si>
  <si>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</si>
  <si>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</si>
  <si>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</si>
  <si>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</si>
  <si>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</si>
  <si>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</si>
  <si>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</si>
  <si>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</si>
  <si>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</si>
  <si>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</si>
  <si>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</si>
  <si>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</si>
  <si>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</si>
  <si>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</si>
  <si>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</si>
  <si>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</si>
  <si>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</si>
  <si>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</si>
  <si>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</si>
  <si>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</si>
  <si>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</si>
  <si>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</si>
  <si>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</si>
  <si>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</si>
  <si>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</si>
  <si>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</si>
  <si>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</si>
  <si>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</si>
  <si>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</si>
  <si>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</si>
  <si>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</si>
  <si>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</si>
  <si>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</si>
  <si>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</si>
  <si>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</si>
  <si>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</si>
  <si>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</si>
  <si>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</si>
  <si>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</si>
  <si>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</si>
  <si>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</si>
  <si>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</si>
  <si>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</si>
  <si>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</si>
  <si>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</si>
  <si>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</si>
  <si>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</si>
  <si>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</si>
  <si>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</si>
  <si>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</si>
  <si>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</si>
  <si>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</si>
  <si>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</si>
  <si>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</si>
  <si>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</si>
  <si>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</si>
  <si>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</si>
  <si>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</si>
  <si>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</si>
  <si>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</si>
  <si>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</si>
  <si>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</si>
  <si>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</si>
  <si>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</si>
  <si>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</si>
  <si>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</si>
  <si>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</si>
  <si>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</si>
  <si>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</si>
  <si>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</si>
  <si>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</si>
  <si>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</si>
  <si>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</si>
  <si>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</si>
  <si>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</si>
  <si>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</si>
  <si>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</si>
  <si>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</si>
  <si>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</si>
  <si>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</si>
  <si>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</si>
  <si>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</si>
  <si>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</si>
  <si>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</si>
  <si>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</si>
  <si>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</si>
  <si>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</si>
  <si>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</si>
  <si>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</si>
  <si>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</si>
  <si>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</si>
  <si>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</si>
  <si>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</si>
  <si>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</si>
  <si>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</si>
  <si>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</si>
  <si>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</si>
  <si>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</si>
  <si>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</si>
  <si>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</si>
  <si>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</si>
  <si>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</si>
  <si>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</si>
  <si>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</si>
  <si>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</si>
  <si>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</si>
  <si>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</si>
  <si>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</si>
  <si>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</si>
  <si>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</si>
  <si>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</si>
  <si>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</si>
  <si>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</si>
  <si>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</si>
  <si>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</si>
  <si>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</si>
  <si>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</si>
  <si>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</si>
  <si>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</si>
  <si>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</si>
  <si>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</si>
  <si>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</si>
  <si>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</si>
  <si>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</si>
  <si>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</si>
  <si>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</si>
  <si>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</si>
  <si>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</si>
  <si>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</si>
  <si>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</si>
  <si>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</si>
  <si>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</si>
  <si>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</si>
  <si>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</si>
  <si>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</si>
  <si>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</si>
  <si>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</si>
  <si>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</si>
  <si>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</si>
  <si>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</si>
  <si>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</si>
  <si>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</si>
  <si>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</si>
  <si>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</si>
  <si>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</si>
  <si>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</si>
  <si>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</si>
  <si>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</si>
  <si>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</si>
  <si>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</si>
  <si>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</si>
  <si>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</si>
  <si>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</si>
  <si>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</si>
  <si>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</si>
  <si>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</si>
  <si>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</si>
  <si>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</si>
  <si>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</si>
  <si>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</si>
  <si>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</si>
  <si>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</si>
  <si>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</si>
  <si>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</si>
  <si>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</si>
  <si>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</si>
  <si>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</si>
  <si>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</si>
  <si>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</si>
  <si>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</si>
  <si>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</si>
  <si>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</si>
  <si>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</si>
  <si>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</si>
  <si>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</si>
  <si>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</si>
  <si>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</si>
  <si>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</si>
  <si>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</si>
  <si>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</si>
  <si>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</si>
  <si>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</si>
  <si>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</si>
  <si>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</si>
  <si>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</si>
  <si>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</si>
  <si>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</si>
  <si>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</si>
  <si>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</si>
  <si>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</si>
  <si>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</si>
  <si>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</si>
  <si>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</si>
  <si>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</si>
  <si>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</si>
  <si>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</si>
  <si>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</si>
  <si>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</si>
  <si>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</si>
  <si>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</si>
  <si>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</si>
  <si>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</si>
  <si>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</si>
  <si>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</si>
  <si>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</si>
  <si>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</si>
  <si>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</si>
  <si>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</si>
  <si>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</si>
  <si>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</si>
  <si>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</si>
  <si>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</si>
  <si>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</si>
  <si>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</si>
  <si>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</si>
  <si>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</si>
  <si>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</si>
  <si>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</si>
  <si>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</si>
  <si>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</si>
  <si>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</si>
  <si>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</si>
  <si>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</si>
  <si>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</si>
  <si>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</si>
  <si>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</si>
  <si>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</si>
  <si>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</si>
  <si>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</si>
  <si>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</si>
  <si>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</si>
  <si>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</si>
  <si>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</si>
  <si>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</si>
  <si>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</si>
  <si>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</si>
  <si>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</si>
  <si>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</si>
  <si>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</si>
  <si>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</si>
  <si>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</si>
  <si>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</si>
  <si>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</si>
  <si>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</si>
  <si>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</si>
  <si>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</si>
  <si>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</si>
  <si>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</si>
  <si>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</si>
  <si>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</si>
  <si>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</si>
  <si>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</si>
  <si>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</si>
  <si>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</si>
  <si>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</si>
  <si>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</si>
  <si>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</si>
  <si>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</si>
  <si>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</si>
  <si>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</si>
  <si>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</si>
  <si>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</si>
  <si>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</si>
  <si>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</si>
  <si>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</si>
  <si>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</si>
  <si>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</si>
  <si>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</si>
  <si>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</si>
  <si>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</si>
  <si>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</si>
  <si>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</si>
  <si>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</si>
  <si>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</si>
  <si>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</si>
  <si>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</si>
  <si>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</si>
  <si>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</si>
  <si>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</si>
  <si>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</si>
  <si>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</si>
  <si>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</si>
  <si>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</si>
  <si>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</si>
  <si>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</si>
  <si>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</si>
  <si>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</si>
  <si>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</si>
  <si>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</si>
  <si>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</si>
  <si>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</si>
  <si>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</si>
  <si>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</si>
  <si>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</si>
  <si>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</si>
  <si>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</si>
  <si>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</si>
  <si>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</si>
  <si>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</si>
  <si>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</si>
  <si>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</si>
  <si>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</si>
  <si>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</si>
  <si>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</si>
  <si>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</si>
  <si>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</si>
  <si>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</si>
  <si>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</si>
  <si>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</si>
  <si>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</si>
  <si>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</si>
  <si>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</si>
  <si>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</si>
  <si>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</si>
  <si>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</si>
  <si>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</si>
  <si>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</si>
  <si>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</si>
  <si>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</si>
  <si>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</si>
  <si>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</si>
  <si>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</si>
  <si>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</si>
  <si>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</si>
  <si>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</si>
  <si>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</si>
  <si>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</si>
  <si>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</si>
  <si>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</si>
  <si>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</si>
  <si>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</si>
  <si>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</si>
  <si>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</si>
  <si>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</si>
  <si>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</si>
  <si>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</si>
  <si>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</si>
  <si>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</si>
  <si>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</si>
  <si>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</si>
  <si>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</si>
  <si>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</si>
  <si>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</si>
  <si>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</si>
  <si>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</si>
  <si>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</si>
  <si>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</si>
  <si>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</si>
  <si>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</si>
  <si>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</si>
  <si>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</si>
  <si>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</si>
  <si>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</si>
  <si>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</si>
  <si>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</si>
  <si>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</si>
  <si>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</si>
  <si>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</si>
  <si>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</si>
  <si>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</si>
  <si>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</si>
  <si>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</si>
  <si>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</si>
  <si>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</si>
  <si>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</si>
  <si>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</si>
  <si>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</si>
  <si>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</si>
  <si>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</si>
  <si>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</si>
  <si>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</si>
  <si>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</si>
  <si>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</si>
  <si>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</si>
  <si>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</si>
  <si>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</si>
  <si>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</si>
  <si>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</si>
  <si>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</si>
  <si>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</si>
  <si>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</si>
  <si>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</si>
  <si>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</si>
  <si>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</si>
  <si>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</si>
  <si>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</si>
  <si>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</si>
  <si>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</si>
  <si>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</si>
  <si>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</si>
  <si>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</si>
  <si>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</si>
  <si>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</si>
  <si>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</si>
  <si>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</si>
  <si>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</si>
  <si>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</si>
  <si>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</si>
  <si>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</si>
  <si>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</si>
  <si>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</si>
  <si>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</si>
  <si>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</si>
  <si>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</si>
  <si>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</si>
  <si>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</si>
  <si>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</si>
  <si>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</si>
  <si>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</si>
  <si>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</si>
  <si>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</si>
  <si>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</si>
  <si>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</si>
  <si>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</si>
  <si>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</si>
  <si>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</si>
  <si>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</si>
  <si>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</si>
  <si>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</si>
  <si>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</si>
  <si>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</si>
  <si>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</si>
  <si>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</si>
  <si>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</si>
  <si>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</si>
  <si>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</si>
  <si>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</si>
  <si>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</si>
  <si>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</si>
  <si>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</si>
  <si>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</si>
  <si>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</si>
  <si>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</si>
  <si>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</si>
  <si>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</si>
  <si>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</si>
  <si>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</si>
  <si>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</si>
  <si>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</si>
  <si>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</si>
  <si>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</si>
  <si>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</si>
  <si>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</si>
  <si>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</si>
  <si>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</si>
  <si>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</si>
  <si>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</si>
  <si>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</si>
  <si>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</si>
  <si>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</si>
  <si>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</si>
  <si>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</si>
  <si>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</si>
  <si>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</si>
  <si>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</si>
  <si>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</si>
  <si>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</si>
  <si>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</si>
  <si>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</si>
  <si>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</si>
  <si>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</si>
  <si>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</si>
  <si>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</si>
  <si>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</si>
  <si>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</si>
  <si>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</si>
  <si>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</si>
  <si>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</si>
  <si>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</si>
  <si>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</si>
  <si>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</si>
  <si>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</si>
  <si>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</si>
  <si>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</si>
  <si>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</si>
  <si>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</si>
  <si>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</si>
  <si>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</si>
  <si>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</si>
  <si>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</si>
  <si>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</si>
  <si>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</si>
  <si>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</si>
  <si>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</si>
  <si>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</si>
  <si>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</si>
  <si>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</si>
  <si>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</si>
  <si>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</si>
  <si>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</si>
  <si>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</si>
  <si>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</si>
  <si>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</si>
  <si>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</si>
  <si>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</si>
  <si>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</si>
  <si>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</si>
  <si>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</si>
  <si>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</si>
  <si>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</si>
  <si>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</si>
  <si>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</si>
  <si>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</si>
  <si>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</si>
  <si>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</si>
  <si>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</si>
  <si>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</si>
  <si>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</si>
  <si>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</si>
  <si>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</si>
  <si>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</si>
  <si>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</si>
  <si>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</si>
  <si>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</si>
  <si>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</si>
  <si>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</si>
  <si>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</si>
  <si>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</si>
  <si>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</si>
  <si>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</si>
  <si>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</si>
  <si>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</si>
  <si>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</si>
  <si>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</si>
  <si>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</si>
  <si>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</si>
  <si>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</si>
  <si>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</si>
  <si>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</si>
  <si>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</si>
  <si>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</si>
  <si>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</si>
  <si>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</si>
  <si>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</si>
  <si>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</si>
  <si>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</si>
  <si>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</si>
  <si>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</si>
  <si>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</si>
  <si>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</si>
  <si>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</si>
  <si>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</si>
  <si>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</si>
  <si>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</si>
  <si>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</si>
  <si>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</si>
  <si>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</si>
  <si>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</si>
  <si>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</si>
  <si>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</si>
  <si>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</si>
  <si>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</si>
  <si>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</si>
  <si>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</si>
  <si>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</si>
  <si>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</si>
  <si>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</si>
  <si>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</si>
  <si>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</si>
  <si>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</si>
  <si>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</si>
  <si>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</si>
  <si>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</si>
  <si>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</si>
  <si>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</si>
  <si>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</si>
  <si>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</si>
  <si>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</si>
  <si>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</si>
  <si>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</si>
  <si>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</si>
  <si>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</si>
  <si>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</si>
  <si>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</si>
  <si>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</si>
  <si>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</si>
  <si>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</si>
  <si>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</si>
  <si>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</si>
  <si>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</si>
  <si>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</si>
  <si>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</si>
  <si>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</si>
  <si>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</si>
  <si>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</si>
  <si>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</si>
  <si>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</si>
  <si>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</si>
  <si>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</si>
  <si>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</si>
  <si>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</si>
  <si>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</si>
  <si>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</si>
  <si>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</si>
  <si>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</si>
  <si>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</si>
  <si>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</si>
  <si>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</si>
  <si>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</si>
  <si>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</si>
  <si>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</si>
  <si>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</si>
  <si>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</si>
  <si>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</si>
  <si>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</si>
  <si>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</si>
  <si>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</si>
  <si>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</si>
  <si>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</si>
  <si>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</si>
  <si>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</si>
  <si>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</si>
  <si>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</si>
  <si>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</si>
  <si>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</si>
  <si>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</si>
  <si>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</si>
  <si>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</si>
  <si>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</si>
  <si>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</si>
  <si>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</si>
  <si>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</si>
  <si>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</si>
  <si>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</si>
  <si>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</si>
  <si>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</si>
  <si>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</si>
  <si>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</si>
  <si>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</si>
  <si>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</si>
  <si>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</si>
  <si>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</si>
  <si>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</si>
  <si>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</si>
  <si>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</si>
  <si>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</si>
  <si>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</si>
  <si>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</si>
  <si>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</si>
  <si>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</si>
  <si>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</si>
  <si>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</si>
  <si>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</si>
  <si>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</si>
  <si>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</si>
  <si>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</si>
  <si>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</si>
  <si>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</si>
  <si>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</si>
  <si>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</si>
  <si>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</si>
  <si>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</si>
  <si>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</si>
  <si>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</si>
  <si>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</si>
  <si>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</si>
  <si>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</si>
  <si>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</si>
  <si>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</si>
  <si>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</si>
  <si>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</si>
  <si>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</si>
  <si>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</si>
  <si>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</si>
  <si>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</si>
  <si>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</si>
  <si>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</si>
  <si>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</si>
  <si>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</si>
  <si>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</si>
  <si>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</si>
  <si>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</si>
  <si>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</si>
  <si>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</si>
  <si>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</si>
  <si>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</si>
  <si>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</si>
  <si>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</si>
  <si>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</si>
  <si>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</si>
  <si>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</si>
  <si>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</si>
  <si>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</si>
  <si>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</si>
  <si>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</si>
  <si>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</si>
  <si>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</si>
  <si>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</si>
  <si>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</si>
  <si>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</si>
  <si>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</si>
  <si>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</si>
  <si>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</si>
  <si>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</si>
  <si>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</si>
  <si>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</si>
  <si>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</si>
  <si>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</si>
  <si>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</si>
  <si>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</si>
  <si>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</si>
  <si>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</si>
  <si>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</si>
  <si>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</si>
  <si>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</si>
  <si>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</si>
  <si>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</si>
  <si>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</si>
  <si>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</si>
  <si>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</si>
  <si>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</si>
  <si>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</si>
  <si>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</si>
  <si>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</si>
  <si>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</si>
  <si>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</si>
  <si>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</si>
  <si>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</si>
  <si>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</si>
  <si>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</si>
  <si>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</si>
  <si>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</si>
  <si>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</si>
  <si>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</si>
  <si>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</si>
  <si>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</si>
  <si>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</si>
  <si>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</si>
  <si>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</si>
  <si>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</si>
  <si>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</si>
  <si>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</si>
  <si>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</si>
  <si>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</si>
  <si>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</si>
  <si>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</si>
  <si>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</si>
  <si>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</si>
  <si>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</si>
  <si>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</si>
  <si>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</si>
  <si>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</si>
  <si>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</si>
  <si>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</si>
  <si>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</si>
  <si>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</si>
  <si>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</si>
  <si>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</si>
  <si>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</si>
  <si>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</si>
  <si>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</si>
  <si>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</si>
  <si>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</si>
  <si>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</si>
  <si>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</si>
  <si>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</si>
  <si>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</si>
  <si>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</si>
  <si>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</si>
  <si>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</si>
  <si>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</si>
  <si>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</si>
  <si>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</si>
  <si>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</si>
  <si>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</si>
  <si>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</si>
  <si>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</si>
  <si>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</si>
  <si>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</si>
  <si>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</si>
  <si>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</si>
  <si>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</si>
  <si>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</si>
  <si>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</si>
  <si>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</si>
  <si>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</si>
  <si>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</si>
  <si>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</si>
  <si>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</si>
  <si>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</si>
  <si>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</si>
  <si>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</si>
  <si>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</si>
  <si>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</si>
  <si>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</si>
  <si>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</si>
  <si>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</si>
  <si>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</si>
  <si>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</si>
  <si>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</si>
  <si>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</si>
  <si>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</si>
  <si>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</si>
  <si>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</si>
  <si>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</si>
  <si>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</si>
  <si>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</si>
  <si>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</si>
  <si>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</si>
  <si>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</si>
  <si>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</si>
  <si>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</si>
  <si>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</si>
  <si>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</si>
  <si>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</si>
  <si>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</si>
  <si>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</si>
  <si>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</si>
  <si>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</si>
  <si>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</si>
  <si>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</si>
  <si>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</si>
  <si>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</si>
  <si>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</si>
  <si>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</si>
  <si>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</si>
  <si>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</si>
  <si>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</si>
  <si>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</si>
  <si>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</si>
  <si>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</si>
  <si>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</si>
  <si>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</si>
  <si>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</si>
  <si>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</si>
  <si>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</si>
  <si>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</si>
  <si>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</si>
  <si>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</si>
  <si>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</si>
  <si>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</si>
  <si>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</si>
  <si>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</si>
  <si>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</si>
  <si>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</si>
  <si>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</si>
  <si>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</si>
  <si>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</si>
  <si>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</si>
  <si>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</si>
  <si>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</si>
  <si>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</si>
  <si>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</si>
  <si>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</si>
  <si>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</si>
  <si>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</si>
  <si>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</si>
  <si>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</si>
  <si>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</si>
  <si>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</si>
  <si>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</si>
  <si>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</si>
  <si>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</si>
  <si>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</si>
  <si>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</si>
  <si>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</si>
  <si>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</si>
  <si>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</si>
  <si>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</si>
  <si>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</si>
  <si>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</si>
  <si>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</si>
  <si>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</si>
  <si>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</si>
  <si>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</si>
  <si>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</si>
  <si>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</si>
  <si>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</si>
  <si>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</si>
  <si>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</si>
  <si>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</si>
  <si>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</si>
  <si>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</si>
  <si>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</si>
  <si>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</si>
  <si>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</si>
  <si>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</si>
  <si>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</si>
  <si>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</si>
  <si>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</si>
  <si>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</si>
  <si>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</si>
  <si>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</si>
  <si>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</si>
  <si>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</si>
  <si>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</si>
  <si>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</si>
  <si>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</si>
  <si>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</si>
  <si>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</si>
  <si>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</si>
  <si>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</si>
  <si>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</si>
  <si>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</si>
  <si>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</si>
  <si>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</si>
  <si>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</si>
  <si>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</si>
  <si>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</si>
  <si>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</si>
  <si>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</si>
  <si>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</si>
  <si>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</si>
  <si>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</si>
  <si>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</si>
  <si>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</si>
  <si>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</si>
  <si>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</si>
  <si>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</si>
  <si>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</si>
  <si>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</si>
  <si>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</si>
  <si>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</si>
  <si>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</si>
  <si>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</si>
  <si>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</si>
  <si>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</si>
  <si>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</si>
  <si>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</si>
  <si>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</si>
  <si>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</si>
  <si>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</si>
  <si>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</si>
  <si>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</si>
  <si>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</si>
  <si>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</si>
  <si>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</si>
  <si>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</si>
  <si>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</si>
  <si>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</si>
  <si>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</si>
  <si>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</si>
  <si>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</si>
  <si>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</si>
  <si>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</si>
  <si>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</si>
  <si>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</si>
  <si>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</si>
  <si>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</si>
  <si>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</si>
  <si>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</si>
  <si>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</si>
  <si>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</si>
  <si>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</si>
  <si>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</si>
  <si>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</si>
  <si>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</si>
  <si>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</si>
  <si>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</si>
  <si>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</si>
  <si>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</si>
  <si>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</si>
  <si>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</si>
  <si>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</si>
  <si>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</si>
  <si>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</si>
  <si>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</si>
  <si>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</si>
  <si>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</si>
  <si>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</si>
  <si>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</si>
  <si>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</si>
  <si>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</si>
  <si>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</si>
  <si>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</si>
  <si>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</si>
  <si>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</si>
  <si>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</si>
  <si>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</si>
  <si>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</si>
  <si>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</si>
  <si>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</si>
  <si>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</si>
  <si>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</si>
  <si>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</si>
  <si>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</si>
  <si>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</si>
  <si>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</si>
  <si>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</si>
  <si>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</si>
  <si>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</si>
  <si>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</si>
  <si>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</si>
  <si>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</si>
  <si>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</si>
  <si>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</si>
  <si>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</si>
  <si>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</si>
  <si>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</si>
  <si>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</si>
  <si>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</si>
  <si>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</si>
  <si>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</si>
  <si>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</si>
  <si>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</si>
  <si>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</si>
  <si>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</si>
  <si>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</si>
  <si>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</si>
  <si>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</si>
  <si>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</si>
  <si>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</si>
  <si>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</si>
  <si>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</si>
  <si>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</si>
  <si>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</si>
  <si>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</si>
  <si>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</si>
  <si>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</si>
  <si>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</si>
  <si>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</si>
  <si>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</si>
  <si>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</si>
  <si>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</si>
  <si>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</si>
  <si>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</si>
  <si>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</si>
  <si>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</si>
  <si>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</si>
  <si>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</si>
  <si>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</si>
  <si>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</si>
  <si>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</si>
  <si>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</si>
  <si>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</si>
  <si>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</si>
  <si>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</si>
  <si>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</si>
  <si>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</si>
  <si>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</si>
  <si>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</si>
  <si>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</si>
  <si>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</si>
  <si>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</si>
  <si>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</si>
  <si>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</si>
  <si>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</si>
  <si>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</si>
  <si>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</si>
  <si>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</si>
  <si>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</si>
  <si>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</si>
  <si>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</si>
  <si>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</si>
  <si>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</si>
  <si>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</si>
  <si>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</si>
  <si>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</si>
  <si>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</si>
  <si>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</si>
  <si>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</si>
  <si>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</si>
  <si>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</si>
  <si>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</si>
  <si>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</si>
  <si>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</si>
  <si>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</si>
  <si>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</si>
  <si>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</si>
  <si>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</si>
  <si>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</si>
  <si>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</si>
  <si>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</si>
  <si>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</si>
  <si>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</si>
  <si>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</si>
  <si>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</si>
  <si>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</si>
  <si>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</si>
  <si>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</si>
  <si>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</si>
  <si>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</si>
  <si>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</si>
  <si>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</si>
  <si>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</si>
  <si>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</si>
  <si>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</si>
  <si>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</si>
  <si>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</si>
  <si>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</si>
  <si>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</si>
  <si>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</si>
  <si>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</si>
  <si>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</si>
  <si>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</si>
  <si>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</si>
  <si>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</si>
  <si>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</si>
  <si>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</si>
  <si>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</si>
  <si>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</si>
  <si>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</si>
  <si>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</si>
  <si>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</si>
  <si>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</si>
  <si>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</si>
  <si>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</si>
  <si>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</si>
  <si>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</si>
  <si>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</si>
  <si>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</si>
  <si>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</si>
  <si>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</si>
  <si>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</si>
  <si>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</si>
  <si>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</si>
  <si>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</si>
  <si>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</si>
  <si>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</si>
  <si>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</si>
  <si>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</si>
  <si>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</si>
  <si>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</si>
  <si>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</si>
  <si>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</si>
  <si>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</si>
  <si>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</si>
  <si>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</si>
  <si>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</si>
  <si>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</si>
  <si>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</si>
  <si>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</si>
  <si>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</si>
  <si>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</si>
  <si>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</si>
  <si>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</si>
  <si>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</si>
  <si>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</si>
  <si>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</si>
  <si>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</si>
  <si>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</si>
  <si>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</si>
  <si>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</si>
  <si>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</si>
  <si>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</si>
  <si>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</si>
  <si>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</si>
  <si>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</si>
  <si>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</si>
  <si>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</si>
  <si>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</si>
  <si>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</si>
  <si>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</si>
  <si>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</si>
  <si>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</si>
  <si>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</si>
  <si>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</si>
  <si>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</si>
  <si>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</si>
  <si>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</si>
  <si>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</si>
  <si>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</si>
  <si>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</si>
  <si>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</si>
  <si>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</si>
  <si>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</si>
  <si>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</si>
  <si>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</si>
  <si>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</si>
  <si>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</si>
  <si>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</si>
  <si>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</si>
  <si>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</si>
  <si>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</si>
  <si>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</si>
  <si>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</si>
  <si>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</si>
  <si>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</si>
  <si>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</si>
  <si>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</si>
  <si>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</si>
  <si>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</si>
  <si>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</si>
  <si>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</si>
  <si>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</si>
  <si>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</si>
  <si>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</si>
  <si>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</si>
  <si>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</si>
  <si>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</si>
  <si>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</si>
  <si>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</si>
  <si>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</si>
  <si>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</si>
  <si>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</si>
  <si>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</si>
  <si>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</si>
  <si>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</si>
  <si>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</si>
  <si>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</si>
  <si>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</si>
  <si>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</si>
  <si>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</si>
  <si>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</si>
  <si>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</si>
  <si>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</si>
  <si>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</si>
  <si>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</si>
  <si>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</si>
  <si>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</si>
  <si>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</si>
  <si>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</si>
  <si>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</si>
  <si>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</si>
  <si>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</si>
  <si>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</si>
  <si>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</si>
  <si>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</si>
  <si>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</si>
  <si>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</si>
  <si>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</si>
  <si>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</si>
  <si>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</si>
  <si>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</si>
  <si>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</si>
  <si>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</si>
  <si>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</si>
  <si>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</si>
  <si>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</si>
  <si>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</si>
  <si>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</si>
  <si>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</si>
  <si>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</si>
  <si>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</si>
  <si>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</si>
  <si>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</si>
  <si>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</si>
  <si>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</si>
  <si>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</si>
  <si>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</si>
  <si>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</si>
  <si>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</si>
  <si>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</si>
  <si>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</si>
  <si>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</si>
  <si>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</si>
  <si>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</si>
  <si>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</si>
  <si>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</si>
  <si>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</si>
  <si>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</si>
  <si>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</si>
  <si>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</si>
  <si>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</si>
  <si>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</si>
  <si>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</si>
  <si>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</si>
  <si>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</si>
  <si>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</si>
  <si>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</si>
  <si>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</si>
  <si>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</si>
  <si>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</si>
  <si>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</si>
  <si>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</si>
  <si>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</si>
  <si>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</si>
  <si>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</si>
  <si>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</si>
  <si>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</si>
  <si>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</si>
  <si>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</si>
  <si>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</si>
  <si>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</si>
  <si>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</si>
  <si>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</si>
  <si>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</si>
  <si>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</si>
  <si>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</si>
  <si>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</si>
  <si>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</si>
  <si>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</si>
  <si>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</si>
  <si>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</si>
  <si>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</si>
  <si>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</si>
  <si>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</si>
  <si>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</si>
  <si>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</si>
  <si>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</si>
  <si>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</si>
  <si>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</si>
  <si>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</si>
  <si>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</si>
  <si>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</si>
  <si>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</si>
  <si>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</si>
  <si>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</si>
  <si>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</si>
  <si>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</si>
  <si>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</si>
  <si>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</si>
  <si>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</si>
  <si>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</si>
  <si>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</si>
  <si>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</si>
  <si>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</si>
  <si>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</si>
  <si>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</si>
  <si>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</si>
  <si>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</si>
  <si>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</si>
  <si>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</si>
  <si>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</si>
  <si>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</si>
  <si>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</si>
  <si>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</si>
  <si>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</si>
  <si>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</si>
  <si>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</si>
  <si>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</si>
  <si>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</si>
  <si>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</si>
  <si>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</si>
  <si>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</si>
  <si>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</si>
  <si>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</si>
  <si>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</si>
  <si>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</si>
  <si>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</si>
  <si>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</si>
  <si>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</si>
  <si>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</si>
  <si>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</si>
  <si>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</si>
  <si>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</si>
  <si>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</si>
  <si>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</si>
  <si>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</si>
  <si>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</si>
  <si>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</si>
  <si>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</si>
  <si>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</si>
  <si>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</si>
  <si>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</si>
  <si>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</si>
  <si>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</si>
  <si>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</si>
  <si>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</si>
  <si>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</si>
  <si>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</si>
  <si>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</si>
  <si>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</si>
  <si>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</si>
  <si>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</si>
  <si>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</si>
  <si>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</si>
  <si>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</si>
  <si>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</si>
  <si>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</si>
  <si>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</si>
  <si>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</si>
  <si>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</si>
  <si>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</si>
  <si>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</si>
  <si>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</si>
  <si>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</si>
  <si>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</si>
  <si>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</si>
  <si>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</si>
  <si>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</si>
  <si>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</si>
  <si>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</si>
  <si>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</si>
  <si>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</si>
  <si>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</si>
  <si>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</si>
  <si>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</si>
  <si>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</si>
  <si>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</si>
  <si>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</si>
  <si>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</si>
  <si>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</si>
  <si>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</si>
  <si>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</si>
  <si>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</si>
  <si>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</si>
  <si>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</si>
  <si>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</si>
  <si>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</si>
  <si>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</si>
  <si>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</si>
  <si>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</si>
  <si>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</si>
  <si>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</si>
  <si>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</si>
  <si>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</si>
  <si>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</si>
  <si>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</si>
  <si>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</si>
  <si>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</si>
  <si>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</si>
  <si>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</si>
  <si>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</si>
  <si>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</si>
  <si>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</si>
  <si>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</si>
  <si>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</si>
  <si>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</si>
  <si>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</si>
  <si>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</si>
  <si>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</si>
  <si>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</si>
  <si>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</si>
  <si>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</si>
  <si>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</si>
  <si>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</si>
  <si>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</si>
  <si>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</si>
  <si>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</si>
  <si>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</si>
  <si>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</si>
  <si>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</si>
  <si>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</si>
  <si>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</si>
  <si>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</si>
  <si>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</si>
  <si>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</si>
  <si>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</si>
  <si>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</si>
  <si>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</si>
  <si>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</si>
  <si>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</si>
  <si>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</si>
  <si>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</si>
  <si>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</si>
  <si>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</si>
  <si>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</si>
  <si>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</si>
  <si>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</si>
  <si>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</si>
  <si>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</si>
  <si>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</si>
  <si>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</si>
  <si>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</si>
  <si>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</si>
  <si>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</si>
  <si>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</si>
  <si>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</si>
  <si>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</si>
  <si>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</si>
  <si>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</si>
  <si>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</si>
  <si>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</si>
  <si>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</si>
  <si>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</si>
  <si>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</si>
  <si>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</si>
  <si>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</si>
  <si>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</si>
  <si>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</si>
  <si>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</si>
  <si>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</si>
  <si>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</si>
  <si>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</si>
  <si>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</si>
  <si>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</si>
  <si>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</si>
  <si>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</si>
  <si>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</si>
  <si>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</si>
  <si>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</si>
  <si>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</si>
  <si>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</si>
  <si>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</si>
  <si>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</si>
  <si>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</si>
  <si>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</si>
  <si>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</si>
  <si>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</si>
  <si>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</si>
  <si>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</si>
  <si>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</si>
  <si>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</si>
  <si>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</si>
  <si>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</si>
  <si>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</si>
  <si>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</si>
  <si>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</si>
  <si>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</si>
  <si>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</si>
  <si>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</si>
  <si>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</si>
  <si>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</si>
  <si>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</si>
  <si>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</si>
  <si>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</si>
  <si>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</si>
  <si>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</si>
  <si>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</si>
  <si>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</si>
  <si>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</si>
  <si>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</si>
  <si>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</si>
  <si>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</si>
  <si>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</si>
  <si>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</si>
  <si>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</si>
  <si>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</si>
  <si>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</si>
  <si>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</si>
  <si>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</si>
  <si>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</si>
  <si>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</si>
  <si>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</si>
  <si>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</si>
  <si>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</si>
  <si>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</si>
  <si>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</si>
  <si>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</si>
  <si>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</si>
  <si>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</si>
  <si>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</si>
  <si>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</si>
  <si>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</si>
  <si>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</si>
  <si>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</si>
  <si>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</si>
  <si>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</si>
  <si>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</si>
  <si>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</si>
  <si>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</si>
  <si>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</si>
  <si>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</si>
  <si>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</si>
  <si>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</si>
  <si>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</si>
  <si>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</si>
  <si>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</si>
  <si>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</si>
  <si>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</si>
  <si>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</si>
  <si>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</si>
  <si>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</si>
  <si>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</si>
  <si>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</si>
  <si>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</si>
  <si>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</si>
  <si>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</si>
  <si>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</si>
  <si>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</si>
  <si>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</si>
  <si>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</si>
  <si>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</si>
  <si>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</si>
  <si>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</si>
  <si>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</si>
  <si>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</si>
  <si>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</si>
  <si>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</si>
  <si>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</si>
  <si>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</si>
  <si>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</si>
  <si>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</si>
  <si>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</si>
  <si>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</si>
  <si>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</si>
  <si>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</si>
  <si>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</si>
  <si>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</si>
  <si>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</si>
  <si>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</si>
  <si>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</si>
  <si>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</si>
  <si>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</si>
  <si>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</si>
  <si>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</si>
  <si>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</si>
  <si>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</si>
  <si>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</si>
  <si>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</si>
  <si>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</si>
  <si>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</si>
  <si>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</si>
  <si>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</si>
  <si>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</si>
  <si>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</si>
  <si>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</si>
  <si>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</si>
  <si>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</si>
  <si>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</si>
  <si>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</si>
  <si>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</si>
  <si>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</si>
  <si>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</si>
  <si>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</si>
  <si>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</si>
  <si>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</si>
  <si>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</si>
  <si>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</si>
  <si>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</si>
  <si>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</si>
  <si>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</si>
  <si>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</si>
  <si>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</si>
  <si>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</si>
  <si>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</si>
  <si>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</si>
  <si>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</si>
  <si>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</si>
  <si>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</si>
  <si>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</si>
  <si>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</si>
  <si>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</si>
  <si>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</si>
  <si>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</si>
  <si>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</si>
  <si>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</si>
  <si>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</si>
  <si>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</si>
  <si>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</si>
  <si>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</si>
  <si>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</si>
  <si>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</si>
  <si>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</si>
  <si>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</si>
  <si>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</si>
  <si>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</si>
  <si>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</si>
  <si>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</si>
  <si>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</si>
  <si>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</si>
  <si>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</si>
  <si>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</si>
  <si>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</si>
  <si>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</si>
  <si>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</si>
  <si>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</si>
  <si>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</si>
  <si>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</si>
  <si>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</si>
  <si>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</si>
  <si>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</si>
  <si>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</si>
  <si>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</si>
  <si>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</si>
  <si>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</si>
  <si>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</si>
  <si>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</si>
  <si>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</si>
  <si>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</si>
  <si>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</si>
  <si>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</si>
  <si>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</si>
  <si>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</si>
  <si>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</si>
  <si>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</si>
  <si>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</si>
  <si>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</si>
  <si>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</si>
  <si>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</si>
  <si>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</si>
  <si>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</si>
  <si>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</si>
  <si>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</si>
  <si>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</si>
  <si>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</si>
  <si>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</si>
  <si>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</si>
  <si>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</si>
  <si>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</si>
  <si>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</si>
  <si>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</si>
  <si>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</si>
  <si>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</si>
  <si>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</si>
  <si>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</si>
  <si>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</si>
  <si>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</si>
  <si>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</si>
  <si>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</si>
  <si>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</si>
  <si>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</si>
  <si>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</si>
  <si>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</si>
  <si>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</si>
  <si>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</si>
  <si>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</si>
  <si>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</si>
  <si>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</si>
  <si>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</si>
  <si>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</si>
  <si>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</si>
  <si>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</si>
  <si>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</si>
  <si>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</si>
  <si>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</si>
  <si>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</si>
  <si>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</si>
  <si>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</si>
  <si>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</si>
  <si>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</si>
  <si>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</si>
  <si>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</si>
  <si>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</si>
  <si>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</si>
  <si>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</si>
  <si>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</si>
  <si>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</si>
  <si>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</si>
  <si>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</si>
  <si>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</si>
  <si>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</si>
  <si>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</si>
  <si>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</si>
  <si>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</si>
  <si>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</si>
  <si>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</si>
  <si>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</si>
  <si>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</si>
  <si>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</si>
  <si>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</si>
  <si>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</si>
  <si>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</si>
  <si>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</si>
  <si>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</si>
  <si>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</si>
  <si>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</si>
  <si>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</si>
  <si>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</si>
  <si>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</si>
  <si>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</si>
  <si>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</si>
  <si>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</si>
  <si>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</si>
  <si>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</si>
  <si>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</si>
  <si>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</si>
  <si>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</si>
  <si>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</si>
  <si>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</si>
  <si>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</si>
  <si>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</si>
  <si>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</si>
  <si>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</si>
  <si>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</si>
  <si>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</si>
  <si>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</si>
  <si>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</si>
  <si>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</si>
  <si>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</si>
  <si>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</si>
  <si>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</si>
  <si>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</si>
  <si>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</si>
  <si>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</si>
  <si>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</si>
  <si>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</si>
  <si>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</si>
  <si>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</si>
  <si>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</si>
  <si>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</si>
  <si>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</si>
  <si>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</si>
  <si>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</si>
  <si>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</si>
  <si>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</si>
  <si>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</si>
  <si>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</si>
  <si>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</si>
  <si>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</si>
  <si>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</si>
  <si>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</si>
  <si>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</si>
  <si>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</si>
  <si>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</si>
  <si>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</si>
  <si>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</si>
  <si>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</si>
  <si>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</si>
  <si>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</si>
  <si>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</si>
  <si>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</si>
  <si>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</si>
  <si>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</si>
  <si>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</si>
  <si>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</si>
  <si>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</si>
  <si>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</si>
  <si>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</si>
  <si>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</si>
  <si>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</si>
  <si>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</si>
  <si>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</si>
  <si>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</si>
  <si>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</si>
  <si>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</si>
  <si>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</si>
  <si>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</si>
  <si>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</si>
  <si>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</si>
  <si>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</si>
  <si>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</si>
  <si>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</si>
  <si>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</si>
  <si>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</si>
  <si>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</si>
  <si>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</si>
  <si>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</si>
  <si>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</si>
  <si>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</si>
  <si>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</si>
  <si>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</si>
  <si>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</si>
  <si>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</si>
  <si>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</si>
  <si>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</si>
  <si>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</si>
  <si>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</si>
  <si>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</si>
  <si>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</si>
  <si>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</si>
  <si>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</si>
  <si>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</si>
  <si>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</si>
  <si>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</si>
  <si>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</si>
  <si>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</si>
  <si>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</si>
  <si>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</si>
  <si>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</si>
  <si>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</si>
  <si>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</si>
  <si>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</si>
  <si>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</si>
  <si>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</si>
  <si>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</si>
  <si>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</si>
  <si>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</si>
  <si>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</si>
  <si>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</si>
  <si>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</si>
  <si>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</si>
  <si>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</si>
  <si>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</si>
  <si>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</si>
  <si>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</si>
  <si>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</si>
  <si>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</si>
  <si>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</si>
  <si>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</si>
  <si>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</si>
  <si>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</si>
  <si>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</si>
  <si>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</si>
  <si>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</si>
  <si>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</si>
  <si>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</si>
  <si>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</si>
  <si>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</si>
  <si>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</si>
  <si>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</si>
  <si>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</si>
  <si>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</si>
  <si>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</si>
  <si>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</si>
  <si>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</si>
  <si>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</si>
  <si>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</si>
  <si>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</si>
  <si>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</si>
  <si>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</si>
  <si>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</si>
  <si>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</si>
  <si>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</si>
  <si>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</si>
  <si>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</si>
  <si>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</si>
  <si>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</si>
  <si>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</si>
  <si>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</si>
  <si>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</si>
  <si>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</si>
  <si>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</si>
  <si>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</si>
  <si>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</si>
  <si>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</si>
  <si>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</si>
  <si>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</si>
  <si>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</si>
  <si>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</si>
  <si>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</si>
  <si>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</si>
  <si>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</si>
  <si>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</si>
  <si>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</si>
  <si>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</si>
  <si>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</si>
  <si>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</si>
  <si>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</si>
  <si>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</si>
  <si>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</si>
  <si>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</si>
  <si>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</si>
  <si>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</si>
  <si>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</si>
  <si>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</si>
  <si>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</si>
  <si>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</si>
  <si>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</si>
  <si>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</si>
  <si>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</si>
  <si>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</si>
  <si>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</si>
  <si>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</si>
  <si>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</si>
  <si>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</si>
  <si>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</si>
  <si>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</si>
  <si>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</si>
  <si>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</si>
  <si>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</si>
  <si>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</si>
  <si>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</si>
  <si>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</si>
  <si>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</si>
  <si>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</si>
  <si>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</si>
  <si>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</si>
  <si>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</si>
  <si>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</si>
  <si>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</si>
  <si>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</si>
  <si>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</si>
  <si>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</si>
  <si>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</si>
  <si>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</si>
  <si>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</si>
  <si>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</si>
  <si>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</si>
  <si>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</si>
  <si>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</si>
  <si>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</si>
  <si>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</si>
  <si>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</si>
  <si>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</si>
  <si>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</si>
  <si>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</si>
  <si>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</si>
  <si>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</si>
  <si>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</si>
  <si>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</si>
  <si>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</si>
  <si>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</si>
  <si>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</si>
  <si>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</si>
  <si>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</si>
  <si>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</si>
  <si>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</si>
  <si>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</si>
  <si>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</si>
  <si>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</si>
  <si>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</si>
  <si>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</si>
  <si>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</si>
  <si>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</si>
  <si>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</si>
  <si>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</si>
  <si>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</si>
  <si>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</si>
  <si>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</si>
  <si>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</si>
  <si>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</si>
  <si>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</si>
  <si>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</si>
  <si>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</si>
  <si>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</si>
  <si>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</si>
  <si>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</si>
  <si>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</si>
  <si>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</si>
  <si>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</si>
  <si>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</si>
  <si>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</si>
  <si>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</si>
  <si>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</si>
  <si>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</si>
  <si>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</si>
  <si>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</si>
  <si>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</si>
  <si>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</si>
  <si>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</si>
  <si>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</si>
  <si>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</si>
  <si>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</si>
  <si>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</si>
  <si>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</si>
  <si>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</si>
  <si>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</si>
  <si>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</si>
  <si>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</si>
  <si>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</si>
  <si>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</si>
  <si>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</si>
  <si>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</si>
  <si>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</si>
  <si>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</si>
  <si>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</si>
  <si>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</si>
  <si>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</si>
  <si>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</si>
  <si>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</si>
  <si>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</si>
  <si>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</si>
  <si>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</si>
  <si>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</si>
  <si>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</si>
  <si>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</si>
  <si>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</si>
  <si>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</si>
  <si>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</si>
  <si>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</si>
  <si>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</si>
  <si>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</si>
  <si>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</si>
  <si>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</si>
  <si>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</si>
  <si>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</si>
  <si>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</si>
  <si>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</si>
  <si>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</si>
  <si>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</si>
  <si>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</si>
  <si>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</si>
  <si>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</si>
  <si>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</si>
  <si>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</si>
  <si>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</si>
  <si>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</si>
  <si>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</si>
  <si>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</si>
  <si>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</si>
  <si>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</si>
  <si>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</si>
  <si>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</si>
  <si>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</si>
  <si>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</si>
  <si>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</si>
  <si>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</si>
  <si>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</si>
  <si>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</si>
  <si>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</si>
  <si>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</si>
  <si>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</si>
  <si>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</si>
  <si>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</si>
  <si>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</si>
  <si>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</si>
  <si>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</si>
  <si>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</si>
  <si>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</si>
  <si>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</si>
  <si>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</si>
  <si>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</si>
  <si>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</si>
  <si>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</si>
  <si>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</si>
  <si>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</si>
  <si>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</si>
  <si>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</si>
  <si>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</si>
  <si>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</si>
  <si>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</si>
  <si>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</si>
  <si>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</si>
  <si>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</si>
  <si>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</si>
  <si>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</si>
  <si>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</si>
  <si>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</si>
  <si>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</si>
  <si>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</si>
  <si>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</si>
  <si>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</si>
  <si>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</si>
  <si>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</si>
  <si>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</si>
  <si>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</si>
  <si>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</si>
  <si>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</si>
  <si>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</si>
  <si>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</si>
  <si>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</si>
  <si>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</si>
  <si>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</si>
  <si>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</si>
  <si>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</si>
  <si>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</si>
  <si>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</si>
  <si>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</si>
  <si>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</si>
  <si>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</si>
  <si>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</si>
  <si>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</si>
  <si>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</si>
  <si>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</si>
  <si>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</si>
  <si>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</si>
  <si>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</si>
  <si>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</si>
  <si>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</si>
  <si>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</si>
  <si>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</si>
  <si>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</si>
  <si>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</si>
  <si>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</si>
  <si>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</si>
  <si>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</si>
  <si>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</si>
  <si>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</si>
  <si>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</si>
  <si>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</si>
  <si>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</si>
  <si>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</si>
  <si>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</si>
  <si>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</si>
  <si>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</si>
  <si>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</si>
  <si>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</si>
  <si>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</si>
  <si>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</si>
  <si>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</si>
  <si>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</si>
  <si>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</si>
  <si>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</si>
  <si>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</si>
  <si>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</si>
  <si>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</si>
  <si>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</si>
  <si>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</si>
  <si>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</si>
  <si>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</si>
  <si>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</si>
  <si>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</si>
  <si>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</si>
  <si>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</si>
  <si>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</si>
  <si>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</si>
  <si>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</si>
  <si>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</si>
  <si>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</si>
  <si>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</si>
  <si>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</si>
  <si>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</si>
  <si>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</si>
  <si>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</si>
  <si>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</si>
  <si>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</si>
  <si>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</si>
  <si>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</si>
  <si>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</si>
  <si>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</si>
  <si>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</si>
  <si>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</si>
  <si>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</si>
  <si>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</si>
  <si>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</si>
  <si>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</si>
  <si>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</si>
  <si>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</si>
  <si>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</si>
  <si>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</si>
  <si>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</si>
  <si>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</si>
  <si>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</si>
  <si>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</si>
  <si>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</si>
  <si>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</si>
  <si>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</si>
  <si>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</si>
  <si>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</si>
  <si>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</si>
  <si>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</si>
  <si>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</si>
  <si>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</si>
  <si>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</si>
  <si>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</si>
  <si>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</si>
  <si>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</si>
  <si>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</si>
  <si>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</si>
  <si>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</si>
  <si>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</si>
  <si>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</si>
  <si>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</si>
  <si>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</si>
  <si>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</si>
  <si>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</si>
  <si>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</si>
  <si>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</si>
  <si>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</si>
  <si>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</si>
  <si>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</si>
  <si>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</si>
  <si>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</si>
  <si>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</si>
  <si>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</si>
  <si>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</si>
  <si>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</si>
  <si>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</si>
  <si>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</si>
  <si>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</si>
  <si>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</si>
  <si>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</si>
  <si>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</si>
  <si>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</si>
  <si>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</si>
  <si>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</si>
  <si>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</si>
  <si>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</si>
  <si>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</si>
  <si>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</si>
  <si>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</si>
  <si>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</si>
  <si>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</si>
  <si>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</si>
  <si>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</si>
  <si>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</si>
  <si>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</si>
  <si>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</si>
  <si>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</si>
  <si>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</si>
  <si>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</si>
  <si>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</si>
  <si>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</si>
  <si>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</si>
  <si>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</si>
  <si>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</si>
  <si>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</si>
  <si>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</si>
  <si>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</si>
  <si>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</si>
  <si>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</si>
  <si>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</si>
  <si>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</si>
  <si>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</si>
  <si>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</si>
  <si>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</si>
  <si>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</si>
  <si>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</si>
  <si>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</si>
  <si>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</si>
  <si>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</si>
  <si>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</si>
  <si>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</si>
  <si>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</si>
  <si>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</si>
  <si>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</si>
  <si>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</si>
  <si>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</si>
  <si>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</si>
  <si>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</si>
  <si>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</si>
  <si>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</si>
  <si>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</si>
  <si>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</si>
  <si>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</si>
  <si>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</si>
  <si>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</si>
  <si>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</si>
  <si>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</si>
  <si>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</si>
  <si>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</si>
  <si>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</si>
  <si>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</si>
  <si>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</si>
  <si>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</si>
  <si>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</si>
  <si>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</si>
  <si>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</si>
  <si>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</si>
  <si>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</si>
  <si>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</si>
  <si>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</si>
  <si>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</si>
  <si>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</si>
  <si>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</si>
  <si>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</si>
  <si>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</si>
  <si>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</si>
  <si>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</si>
  <si>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</si>
  <si>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</si>
  <si>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</si>
  <si>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</si>
  <si>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</si>
  <si>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</si>
  <si>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</si>
  <si>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</si>
  <si>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</si>
  <si>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</si>
  <si>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</si>
  <si>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</si>
  <si>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</si>
  <si>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</si>
  <si>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</si>
  <si>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</si>
  <si>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</si>
  <si>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</si>
  <si>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</si>
  <si>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</si>
  <si>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</si>
  <si>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</si>
  <si>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</si>
  <si>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</si>
  <si>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</si>
  <si>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</si>
  <si>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</si>
  <si>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</si>
  <si>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</si>
  <si>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</si>
  <si>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</si>
  <si>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</si>
  <si>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</si>
  <si>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</si>
  <si>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</si>
  <si>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</si>
  <si>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</si>
  <si>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</si>
  <si>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</si>
  <si>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</si>
  <si>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</si>
  <si>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</si>
  <si>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</si>
  <si>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</si>
  <si>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</si>
  <si>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</si>
  <si>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</si>
  <si>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</si>
  <si>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</si>
  <si>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</si>
  <si>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</si>
  <si>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</si>
  <si>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</si>
  <si>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</si>
  <si>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</si>
  <si>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</si>
  <si>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</si>
  <si>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</si>
  <si>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</si>
  <si>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</si>
  <si>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</si>
  <si>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</si>
  <si>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</si>
  <si>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</si>
  <si>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</si>
  <si>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</si>
  <si>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</si>
  <si>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</si>
  <si>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</si>
  <si>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</si>
  <si>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</si>
  <si>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</si>
  <si>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</si>
  <si>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</si>
  <si>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</si>
  <si>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</si>
  <si>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</si>
  <si>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</si>
  <si>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</si>
  <si>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</si>
  <si>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</si>
  <si>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</si>
  <si>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</si>
  <si>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</si>
  <si>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</si>
  <si>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</si>
  <si>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</si>
  <si>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</si>
  <si>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</si>
  <si>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</si>
  <si>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</si>
  <si>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</si>
  <si>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</si>
  <si>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</si>
  <si>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</si>
  <si>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</si>
  <si>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</si>
  <si>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</si>
  <si>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</si>
  <si>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</si>
  <si>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</si>
  <si>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</si>
  <si>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</si>
  <si>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</si>
  <si>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</si>
  <si>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</si>
  <si>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</si>
  <si>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</si>
  <si>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</si>
  <si>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</si>
  <si>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</si>
  <si>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</si>
  <si>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</si>
  <si>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</si>
  <si>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</si>
  <si>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</si>
  <si>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</si>
  <si>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</si>
  <si>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</si>
  <si>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</si>
  <si>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</si>
  <si>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</si>
  <si>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</si>
  <si>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</si>
  <si>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</si>
  <si>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</si>
  <si>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</si>
  <si>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</si>
  <si>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</si>
  <si>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</si>
  <si>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</si>
  <si>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</si>
  <si>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</si>
  <si>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</si>
  <si>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</si>
  <si>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</si>
  <si>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</si>
  <si>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</si>
  <si>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</si>
  <si>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</si>
  <si>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</si>
  <si>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</si>
  <si>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</si>
  <si>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</si>
  <si>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</si>
  <si>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</si>
  <si>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</si>
  <si>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</si>
  <si>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</si>
  <si>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</si>
  <si>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</si>
  <si>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</si>
  <si>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</si>
  <si>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</si>
  <si>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</si>
  <si>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</si>
  <si>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</si>
  <si>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</si>
  <si>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</si>
  <si>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</si>
  <si>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</si>
  <si>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</si>
  <si>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</si>
  <si>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</si>
  <si>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</si>
  <si>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</si>
  <si>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</si>
  <si>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</si>
  <si>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</si>
  <si>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</si>
  <si>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</si>
  <si>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</si>
  <si>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</si>
  <si>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</si>
  <si>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</si>
  <si>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</si>
  <si>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</si>
  <si>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</si>
  <si>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</si>
  <si>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</si>
  <si>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</si>
  <si>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</si>
  <si>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</si>
  <si>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</si>
  <si>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</si>
  <si>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</si>
  <si>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</si>
  <si>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</si>
  <si>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</si>
  <si>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</si>
  <si>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</si>
  <si>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</si>
  <si>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</si>
  <si>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</si>
  <si>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</si>
  <si>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</si>
  <si>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</si>
  <si>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</si>
  <si>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</si>
  <si>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</si>
  <si>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</si>
  <si>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</si>
  <si>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</si>
  <si>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</si>
  <si>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</si>
  <si>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</si>
  <si>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</si>
  <si>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</si>
  <si>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</si>
  <si>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</si>
  <si>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</si>
  <si>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</si>
  <si>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</si>
  <si>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</si>
  <si>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</si>
  <si>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</si>
  <si>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</si>
  <si>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</si>
  <si>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</si>
  <si>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</si>
  <si>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</si>
  <si>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</si>
  <si>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</si>
  <si>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</si>
  <si>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</si>
  <si>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</si>
  <si>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</si>
  <si>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</si>
  <si>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</si>
  <si>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</si>
  <si>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</si>
  <si>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</si>
  <si>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</si>
  <si>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</si>
  <si>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</si>
  <si>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</si>
  <si>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</si>
  <si>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</si>
  <si>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</si>
  <si>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</si>
  <si>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</si>
  <si>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</si>
  <si>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</si>
  <si>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</si>
  <si>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</si>
  <si>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</si>
  <si>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</si>
  <si>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</si>
  <si>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</si>
  <si>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</si>
  <si>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</si>
  <si>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</si>
  <si>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</si>
  <si>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</si>
  <si>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</si>
  <si>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</si>
  <si>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</si>
  <si>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</si>
  <si>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</si>
  <si>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</si>
  <si>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</si>
  <si>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</si>
  <si>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</si>
  <si>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</si>
  <si>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</si>
  <si>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</si>
  <si>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</si>
  <si>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</si>
  <si>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</si>
  <si>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</si>
  <si>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</si>
  <si>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</si>
  <si>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</si>
  <si>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</si>
  <si>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</si>
  <si>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</si>
  <si>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</si>
  <si>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</si>
  <si>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</si>
  <si>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</si>
  <si>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</si>
  <si>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</si>
  <si>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</si>
  <si>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</si>
  <si>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</si>
  <si>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</si>
  <si>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</si>
  <si>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</si>
  <si>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</si>
  <si>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</si>
  <si>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</si>
  <si>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</si>
  <si>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</si>
  <si>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</si>
  <si>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</si>
  <si>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</si>
  <si>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</si>
  <si>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</si>
  <si>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</si>
  <si>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</si>
  <si>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</si>
  <si>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</si>
  <si>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</si>
  <si>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</si>
  <si>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</si>
  <si>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</si>
  <si>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</si>
  <si>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</si>
  <si>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</si>
  <si>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</si>
  <si>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</si>
  <si>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</si>
  <si>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</si>
  <si>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</si>
  <si>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</si>
  <si>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</si>
  <si>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</si>
  <si>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</si>
  <si>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</si>
  <si>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</si>
  <si>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</si>
  <si>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</si>
  <si>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</si>
  <si>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</si>
  <si>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</si>
  <si>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</si>
  <si>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</si>
  <si>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</si>
  <si>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</si>
  <si>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</si>
  <si>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</si>
  <si>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</si>
  <si>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</si>
  <si>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</si>
  <si>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</si>
  <si>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</si>
  <si>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</si>
  <si>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</si>
  <si>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</si>
  <si>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</si>
  <si>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</si>
  <si>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</si>
  <si>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</si>
  <si>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</si>
  <si>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</si>
  <si>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</si>
  <si>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</si>
  <si>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</si>
  <si>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</si>
  <si>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</si>
  <si>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</si>
  <si>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</si>
  <si>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</si>
  <si>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</si>
  <si>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</si>
  <si>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</si>
  <si>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</si>
  <si>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</si>
  <si>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</si>
  <si>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</si>
  <si>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</si>
  <si>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</si>
  <si>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</si>
  <si>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</si>
  <si>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</si>
  <si>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</si>
  <si>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</si>
  <si>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</si>
  <si>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</si>
  <si>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</si>
  <si>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</si>
  <si>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</si>
  <si>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</si>
  <si>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</si>
  <si>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</si>
  <si>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</si>
  <si>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</si>
  <si>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</si>
  <si>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</si>
  <si>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</si>
  <si>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</si>
  <si>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</si>
  <si>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</si>
  <si>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</si>
  <si>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</si>
  <si>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</si>
  <si>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</si>
  <si>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</si>
  <si>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</si>
  <si>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</si>
  <si>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</si>
  <si>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</si>
  <si>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</si>
  <si>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</si>
  <si>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</si>
  <si>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</si>
  <si>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</si>
  <si>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</si>
  <si>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</si>
  <si>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</si>
  <si>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</si>
  <si>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</si>
  <si>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</si>
  <si>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</si>
  <si>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</si>
  <si>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</si>
  <si>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</si>
  <si>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</si>
  <si>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</si>
  <si>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</si>
  <si>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</si>
  <si>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</si>
  <si>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</si>
  <si>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</si>
  <si>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</si>
  <si>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</si>
  <si>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</si>
  <si>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</si>
  <si>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</si>
  <si>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</si>
  <si>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</si>
  <si>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</si>
  <si>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</si>
  <si>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</si>
  <si>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</si>
  <si>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</si>
  <si>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</si>
  <si>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</si>
  <si>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</si>
  <si>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</si>
  <si>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</si>
  <si>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</si>
  <si>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</si>
  <si>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</si>
  <si>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</si>
  <si>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</si>
  <si>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</si>
  <si>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</si>
  <si>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</si>
  <si>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</si>
  <si>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</si>
  <si>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</si>
  <si>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</si>
  <si>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</si>
  <si>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</si>
  <si>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</si>
  <si>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</si>
  <si>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</si>
  <si>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</si>
  <si>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</si>
  <si>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</si>
  <si>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</si>
  <si>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</si>
  <si>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</si>
  <si>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</si>
  <si>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</si>
  <si>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</si>
  <si>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</si>
  <si>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</si>
  <si>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</si>
  <si>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</si>
  <si>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</si>
  <si>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</si>
  <si>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</si>
  <si>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</si>
  <si>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</si>
  <si>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</si>
  <si>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</si>
  <si>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</si>
  <si>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</si>
  <si>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</si>
  <si>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</si>
  <si>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</si>
  <si>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</si>
  <si>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</si>
  <si>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</si>
  <si>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</si>
  <si>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</si>
  <si>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</si>
  <si>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</si>
  <si>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</si>
  <si>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</si>
  <si>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</si>
  <si>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</si>
  <si>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</si>
  <si>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</si>
  <si>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</si>
  <si>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</si>
  <si>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</si>
  <si>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</si>
  <si>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</si>
  <si>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</si>
  <si>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</si>
  <si>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</si>
  <si>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</si>
  <si>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</si>
  <si>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</si>
  <si>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</si>
  <si>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</si>
  <si>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</si>
  <si>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</si>
  <si>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</si>
  <si>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</si>
  <si>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</si>
  <si>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</si>
  <si>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</si>
  <si>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</si>
  <si>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</si>
  <si>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</si>
  <si>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</si>
  <si>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</si>
  <si>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</si>
  <si>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</si>
  <si>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</si>
  <si>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</si>
  <si>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</si>
  <si>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</si>
  <si>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</si>
  <si>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</si>
  <si>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</si>
  <si>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</si>
  <si>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</si>
  <si>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</si>
  <si>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</si>
  <si>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</si>
  <si>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</si>
  <si>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</si>
  <si>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</si>
  <si>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</si>
  <si>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</si>
  <si>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</si>
  <si>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</si>
  <si>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</si>
  <si>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</si>
  <si>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</si>
  <si>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</si>
  <si>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</si>
  <si>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</si>
  <si>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</si>
  <si>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</si>
  <si>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</si>
  <si>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</si>
  <si>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</si>
  <si>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</si>
  <si>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</si>
  <si>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</si>
  <si>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</si>
  <si>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</si>
  <si>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</si>
  <si>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</si>
  <si>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</si>
  <si>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</si>
  <si>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</si>
  <si>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</si>
  <si>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</si>
  <si>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</si>
  <si>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</si>
  <si>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</si>
  <si>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</si>
  <si>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</si>
  <si>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</si>
  <si>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</si>
  <si>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</si>
  <si>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</si>
  <si>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</si>
  <si>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</si>
  <si>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</si>
  <si>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</si>
  <si>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</si>
  <si>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</si>
  <si>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</si>
  <si>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</si>
  <si>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</si>
  <si>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</si>
  <si>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</si>
  <si>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</si>
  <si>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</si>
  <si>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</si>
  <si>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</si>
  <si>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</si>
  <si>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</si>
  <si>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</si>
  <si>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</si>
  <si>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</si>
  <si>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</si>
  <si>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</si>
  <si>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</si>
  <si>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</si>
  <si>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</si>
  <si>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</si>
  <si>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</si>
  <si>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</si>
  <si>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</si>
  <si>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</si>
  <si>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</si>
  <si>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</si>
  <si>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</si>
  <si>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</si>
  <si>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</si>
  <si>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</si>
  <si>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</si>
  <si>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</si>
  <si>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</si>
  <si>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</si>
  <si>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</si>
  <si>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</si>
  <si>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</si>
  <si>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</si>
  <si>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</si>
  <si>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</si>
  <si>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</si>
  <si>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</si>
  <si>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</si>
  <si>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</si>
  <si>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</si>
  <si>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</si>
  <si>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</si>
  <si>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</si>
  <si>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</si>
  <si>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</si>
  <si>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</si>
  <si>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</si>
  <si>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</si>
  <si>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</si>
  <si>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</si>
  <si>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</si>
  <si>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</si>
  <si>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</si>
  <si>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</si>
  <si>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</si>
  <si>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</si>
  <si>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</si>
  <si>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</si>
  <si>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</si>
  <si>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</si>
  <si>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</si>
  <si>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</si>
  <si>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</si>
  <si>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</si>
  <si>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</si>
  <si>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</si>
  <si>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</si>
  <si>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</si>
  <si>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</si>
  <si>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</si>
  <si>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</si>
  <si>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</si>
  <si>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</si>
  <si>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</si>
  <si>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</si>
  <si>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</si>
  <si>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</si>
  <si>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</si>
  <si>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</si>
  <si>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</si>
  <si>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</si>
  <si>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</si>
  <si>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</si>
  <si>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</si>
  <si>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</si>
  <si>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</si>
  <si>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</si>
  <si>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</si>
  <si>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</si>
  <si>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</si>
  <si>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</si>
  <si>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</si>
  <si>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</si>
  <si>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</si>
  <si>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</si>
  <si>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</si>
  <si>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</si>
  <si>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</si>
  <si>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</si>
  <si>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</si>
  <si>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</si>
  <si>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</si>
  <si>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</si>
  <si>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</si>
  <si>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</si>
  <si>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</si>
  <si>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</si>
  <si>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</si>
  <si>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</si>
  <si>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</si>
  <si>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</si>
  <si>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</si>
  <si>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</si>
  <si>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</si>
  <si>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</si>
  <si>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</si>
  <si>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</si>
  <si>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</si>
  <si>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</si>
  <si>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</si>
  <si>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</si>
  <si>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</si>
  <si>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</si>
  <si>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</si>
  <si>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</si>
  <si>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</si>
  <si>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</si>
  <si>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</si>
  <si>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</si>
  <si>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</si>
  <si>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</si>
  <si>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</si>
  <si>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</si>
  <si>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</si>
  <si>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</si>
  <si>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</si>
  <si>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</si>
  <si>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</si>
  <si>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</si>
  <si>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</si>
  <si>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</si>
  <si>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</si>
  <si>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</si>
  <si>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</si>
  <si>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</si>
  <si>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</si>
  <si>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</si>
  <si>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</si>
  <si>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</si>
  <si>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</si>
  <si>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</si>
  <si>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</si>
  <si>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</si>
  <si>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</si>
  <si>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</si>
  <si>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</si>
  <si>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</si>
  <si>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</si>
  <si>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</si>
  <si>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</si>
  <si>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</si>
  <si>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</si>
  <si>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</si>
  <si>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</si>
  <si>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</si>
  <si>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</si>
  <si>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</si>
  <si>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</si>
  <si>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</si>
  <si>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</si>
  <si>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</si>
  <si>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</si>
  <si>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</si>
  <si>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</si>
  <si>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</si>
  <si>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</si>
  <si>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</si>
  <si>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</si>
  <si>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</si>
  <si>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</si>
  <si>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</si>
  <si>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</si>
  <si>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</si>
  <si>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</si>
  <si>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</si>
  <si>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</si>
  <si>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</si>
  <si>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</si>
  <si>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</si>
  <si>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</si>
  <si>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</si>
  <si>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</si>
  <si>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</si>
  <si>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</si>
  <si>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</si>
  <si>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</si>
  <si>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</si>
  <si>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</si>
  <si>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</si>
  <si>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</si>
  <si>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</si>
  <si>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</si>
  <si>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</si>
  <si>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</si>
  <si>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</si>
  <si>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</si>
  <si>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</si>
  <si>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</si>
  <si>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</si>
  <si>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</si>
  <si>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</si>
  <si>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</si>
  <si>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</si>
  <si>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</si>
  <si>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</si>
  <si>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</si>
  <si>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</si>
  <si>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</si>
  <si>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</si>
  <si>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</si>
  <si>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</si>
  <si>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</si>
  <si>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</si>
  <si>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</si>
  <si>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</si>
  <si>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</si>
  <si>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</si>
  <si>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</si>
  <si>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</si>
  <si>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</si>
  <si>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</si>
  <si>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</si>
  <si>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</si>
  <si>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</si>
  <si>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</si>
  <si>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</si>
  <si>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</si>
  <si>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</si>
  <si>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</si>
  <si>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</si>
  <si>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</si>
  <si>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</si>
  <si>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</si>
  <si>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</si>
  <si>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</si>
  <si>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</si>
  <si>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</si>
  <si>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</si>
  <si>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</si>
  <si>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</si>
  <si>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</si>
  <si>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</si>
  <si>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</si>
  <si>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</si>
  <si>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</si>
  <si>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</si>
  <si>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</si>
  <si>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</si>
  <si>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</si>
  <si>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</si>
  <si>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</si>
  <si>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</si>
  <si>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</si>
  <si>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</si>
  <si>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</si>
  <si>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</si>
  <si>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</si>
  <si>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</si>
  <si>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</si>
  <si>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</si>
  <si>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</si>
  <si>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</si>
  <si>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</si>
  <si>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</si>
  <si>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</si>
  <si>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</si>
  <si>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</si>
  <si>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</si>
  <si>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</si>
  <si>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</si>
  <si>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</si>
  <si>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</si>
  <si>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</si>
  <si>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</si>
  <si>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</si>
  <si>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</si>
  <si>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</si>
  <si>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</si>
  <si>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</si>
  <si>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</si>
  <si>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</si>
  <si>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</si>
  <si>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</si>
  <si>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</si>
  <si>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</si>
  <si>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</si>
  <si>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</si>
  <si>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</si>
  <si>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</si>
  <si>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</si>
  <si>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</si>
  <si>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</si>
  <si>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</si>
  <si>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</si>
  <si>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</si>
  <si>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</si>
  <si>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</si>
  <si>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</si>
  <si>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</si>
  <si>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</si>
  <si>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</si>
  <si>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</si>
  <si>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</si>
  <si>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</si>
  <si>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</si>
  <si>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</si>
  <si>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</si>
  <si>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</si>
  <si>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</si>
  <si>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</si>
  <si>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</si>
  <si>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</si>
  <si>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</si>
  <si>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</si>
  <si>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</si>
  <si>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</si>
  <si>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</si>
  <si>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</si>
  <si>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</si>
  <si>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</si>
  <si>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</si>
  <si>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</si>
  <si>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</si>
  <si>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</si>
  <si>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</si>
  <si>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</si>
  <si>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</si>
  <si>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</si>
  <si>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</si>
  <si>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</si>
  <si>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</si>
  <si>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</si>
  <si>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</si>
  <si>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</si>
  <si>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</si>
  <si>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</si>
  <si>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</si>
  <si>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</si>
  <si>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</si>
  <si>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</si>
  <si>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</si>
  <si>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</si>
  <si>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</si>
  <si>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</si>
  <si>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</si>
  <si>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</si>
  <si>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</si>
  <si>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</si>
  <si>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</si>
  <si>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</si>
  <si>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</si>
  <si>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</si>
  <si>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</si>
  <si>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</si>
  <si>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</si>
  <si>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</si>
  <si>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</si>
  <si>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</si>
  <si>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</si>
  <si>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</si>
  <si>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</si>
  <si>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</si>
  <si>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</si>
  <si>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</si>
  <si>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</si>
  <si>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</si>
  <si>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</si>
  <si>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</si>
  <si>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</si>
  <si>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</si>
  <si>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</si>
  <si>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</si>
  <si>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</si>
  <si>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</si>
  <si>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</si>
  <si>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</si>
  <si>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</si>
  <si>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</si>
  <si>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</si>
  <si>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</si>
  <si>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</si>
  <si>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</si>
  <si>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</si>
  <si>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</si>
  <si>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</si>
  <si>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</si>
  <si>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</si>
  <si>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</si>
  <si>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</si>
  <si>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</si>
  <si>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</si>
  <si>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</si>
  <si>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</si>
  <si>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</si>
  <si>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</si>
  <si>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</si>
  <si>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</si>
  <si>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</si>
  <si>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</si>
  <si>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</si>
  <si>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</si>
  <si>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</si>
  <si>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</si>
  <si>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</si>
  <si>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</si>
  <si>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</si>
  <si>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</si>
  <si>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</si>
  <si>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</si>
  <si>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</si>
  <si>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</si>
  <si>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</si>
  <si>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</si>
  <si>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</si>
  <si>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</si>
  <si>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</si>
  <si>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</si>
  <si>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</si>
  <si>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</si>
  <si>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</si>
  <si>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</si>
  <si>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</si>
  <si>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</si>
  <si>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</si>
  <si>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</si>
  <si>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</si>
  <si>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</si>
  <si>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</si>
  <si>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</si>
  <si>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</si>
  <si>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</si>
  <si>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</si>
  <si>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</si>
  <si>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</si>
  <si>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</si>
  <si>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</si>
  <si>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</si>
  <si>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</si>
  <si>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</si>
  <si>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</si>
  <si>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</si>
  <si>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</si>
  <si>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</si>
  <si>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</si>
  <si>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</si>
  <si>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</si>
  <si>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</si>
  <si>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</si>
  <si>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</si>
  <si>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</si>
  <si>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</si>
  <si>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</si>
  <si>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</si>
  <si>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</si>
  <si>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</si>
  <si>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</si>
  <si>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</si>
  <si>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</si>
  <si>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</si>
  <si>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</si>
  <si>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</si>
  <si>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</si>
  <si>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</si>
  <si>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</si>
  <si>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</si>
  <si>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</si>
  <si>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</si>
  <si>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</si>
  <si>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</si>
  <si>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</si>
  <si>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</si>
  <si>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</si>
  <si>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</si>
  <si>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</si>
  <si>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</si>
  <si>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</si>
  <si>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</si>
  <si>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</si>
  <si>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</si>
  <si>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</si>
  <si>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</si>
  <si>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</si>
  <si>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</si>
  <si>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</si>
  <si>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</si>
  <si>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</si>
  <si>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</si>
  <si>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</si>
  <si>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</si>
  <si>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</si>
  <si>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</si>
  <si>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</si>
  <si>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</si>
  <si>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</si>
  <si>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</si>
  <si>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</si>
  <si>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</si>
  <si>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</si>
  <si>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</si>
  <si>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</si>
  <si>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</si>
  <si>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</si>
  <si>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</si>
  <si>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</si>
  <si>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</si>
  <si>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</si>
  <si>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</si>
  <si>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</si>
  <si>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</si>
  <si>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</si>
  <si>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</si>
  <si>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</si>
  <si>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</si>
  <si>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</si>
  <si>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</si>
  <si>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</si>
  <si>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</si>
  <si>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</si>
  <si>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</si>
  <si>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</si>
  <si>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</si>
  <si>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</si>
  <si>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</si>
  <si>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</si>
  <si>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</si>
  <si>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</si>
  <si>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</si>
  <si>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</si>
  <si>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</si>
  <si>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</si>
  <si>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</si>
  <si>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</si>
  <si>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</si>
  <si>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</si>
  <si>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</si>
  <si>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</si>
  <si>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</si>
  <si>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</si>
  <si>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</si>
  <si>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</si>
  <si>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</si>
  <si>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or equal to 50000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</si>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</sst>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ont>
        <color theme="4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[VR_Excel HW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8-41E4-A579-9EEC610AC00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78-41E4-A579-9EEC610AC00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78-41E4-A579-9EEC610AC00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DD-489F-99DB-6D56FD284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717408"/>
        <c:axId val="470670192"/>
      </c:barChart>
      <c:catAx>
        <c:axId val="2437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670192"/>
        <c:crosses val="autoZero"/>
        <c:auto val="1"/>
        <c:lblAlgn val="ctr"/>
        <c:lblOffset val="100"/>
        <c:noMultiLvlLbl val="0"/>
      </c:catAx>
      <c:valAx>
        <c:axId val="4706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[VR_Excel HW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C-4470-8583-EF21BD6F9DB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C-4470-8583-EF21BD6F9DB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C-4470-8583-EF21BD6F9DB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C-4470-8583-EF21BD6F9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715808"/>
        <c:axId val="300405088"/>
      </c:barChart>
      <c:catAx>
        <c:axId val="2437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405088"/>
        <c:crosses val="autoZero"/>
        <c:auto val="1"/>
        <c:lblAlgn val="ctr"/>
        <c:lblOffset val="100"/>
        <c:noMultiLvlLbl val="0"/>
      </c:catAx>
      <c:valAx>
        <c:axId val="3004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[VR_Excel HW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6-4BCF-BE4E-E5171E6695E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06-4BCF-BE4E-E5171E6695E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06-4BCF-BE4E-E5171E6695E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8-47EA-A378-57579AED5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067216"/>
        <c:axId val="398838288"/>
      </c:lineChart>
      <c:catAx>
        <c:axId val="30106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38288"/>
        <c:crosses val="autoZero"/>
        <c:auto val="1"/>
        <c:lblAlgn val="ctr"/>
        <c:lblOffset val="100"/>
        <c:noMultiLvlLbl val="0"/>
      </c:catAx>
      <c:valAx>
        <c:axId val="3988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6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4067152230971128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D-48F2-9F9B-4BC6788AC26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D-48F2-9F9B-4BC6788AC26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D-48F2-9F9B-4BC6788AC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340464"/>
        <c:axId val="690881088"/>
      </c:lineChart>
      <c:catAx>
        <c:axId val="5393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81088"/>
        <c:crosses val="autoZero"/>
        <c:auto val="1"/>
        <c:lblAlgn val="ctr"/>
        <c:lblOffset val="100"/>
        <c:noMultiLvlLbl val="0"/>
      </c:catAx>
      <c:valAx>
        <c:axId val="69088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3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95250</xdr:rowOff>
    </xdr:from>
    <xdr:to>
      <xdr:col>14</xdr:col>
      <xdr:colOff>85725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BE442-29EE-43AC-AC04-211842E5C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25400</xdr:rowOff>
    </xdr:from>
    <xdr:to>
      <xdr:col>14</xdr:col>
      <xdr:colOff>28575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C712-20B3-4D6F-A450-05F5C7699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549275</xdr:colOff>
      <xdr:row>1</xdr:row>
      <xdr:rowOff>50800</xdr:rowOff>
    </xdr:from>
    <xdr:to>
      <xdr:col>14</xdr:col>
      <xdr:colOff>244475</xdr:colOff>
      <xdr:row>16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0C833-6FE1-46A1-AF80-E01AA5885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</xdr:colOff>
      <xdr:row>13</xdr:row>
      <xdr:rowOff>101600</xdr:rowOff>
    </xdr:from>
    <xdr:to>
      <xdr:col>5</xdr:col>
      <xdr:colOff>1304925</xdr:colOff>
      <xdr:row>28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CAA2F2-6FAC-4262-9C9E-3140F1199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sha Ramamurthy" refreshedDate="43598.454216435188" createdVersion="6" refreshedVersion="6" minRefreshableVersion="3" recordCount="4114" xr:uid="{4A3573F9-1176-4B0D-8148-DB8472736EA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sha Ramamurthy" refreshedDate="43598.464722106481" createdVersion="6" refreshedVersion="6" minRefreshableVersion="3" recordCount="4114" xr:uid="{5AB7F5AA-7339-4DC0-A6E0-F4910038E6C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F71C6-3916-44E5-8400-E75DD91CF4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B99E4-2539-4057-BD28-9607C1A1862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98F0F-CE87-46F1-BCA3-577BB8C840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C420-9AB6-47EE-853D-EF21B51203F0}">
  <dimension ref="A1:F14"/>
  <sheetViews>
    <sheetView workbookViewId="0">
      <selection activeCell="E24" sqref="E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8361</v>
      </c>
    </row>
    <row r="3" spans="1:6" x14ac:dyDescent="0.35">
      <c r="A3" s="9" t="s">
        <v>8360</v>
      </c>
      <c r="B3" s="9" t="s">
        <v>8362</v>
      </c>
    </row>
    <row r="4" spans="1:6" x14ac:dyDescent="0.3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10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2FD99-60FB-43F7-8708-C77D9A8ECC7A}">
  <dimension ref="A1:F47"/>
  <sheetViews>
    <sheetView workbookViewId="0">
      <selection activeCell="B2" sqref="B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8361</v>
      </c>
    </row>
    <row r="2" spans="1:6" x14ac:dyDescent="0.35">
      <c r="A2" s="9" t="s">
        <v>8308</v>
      </c>
      <c r="B2" t="s">
        <v>8361</v>
      </c>
    </row>
    <row r="4" spans="1:6" x14ac:dyDescent="0.35">
      <c r="A4" s="9" t="s">
        <v>8360</v>
      </c>
      <c r="B4" s="9" t="s">
        <v>8362</v>
      </c>
    </row>
    <row r="5" spans="1:6" x14ac:dyDescent="0.35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10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92BF-5583-4BCB-8F47-2B92489A268A}">
  <dimension ref="A1:F10"/>
  <sheetViews>
    <sheetView topLeftCell="A2"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8361</v>
      </c>
    </row>
    <row r="2" spans="1:6" x14ac:dyDescent="0.35">
      <c r="A2" s="9" t="s">
        <v>8371</v>
      </c>
      <c r="B2" t="s">
        <v>8361</v>
      </c>
    </row>
    <row r="4" spans="1:6" x14ac:dyDescent="0.35">
      <c r="A4" s="9" t="s">
        <v>8360</v>
      </c>
      <c r="B4" s="9" t="s">
        <v>8362</v>
      </c>
    </row>
    <row r="5" spans="1:6" x14ac:dyDescent="0.35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10" t="s">
        <v>8370</v>
      </c>
      <c r="B6" s="8">
        <v>89</v>
      </c>
      <c r="C6" s="8">
        <v>362</v>
      </c>
      <c r="D6" s="8">
        <v>50</v>
      </c>
      <c r="E6" s="8">
        <v>564</v>
      </c>
      <c r="F6" s="8">
        <v>1065</v>
      </c>
    </row>
    <row r="7" spans="1:6" x14ac:dyDescent="0.35">
      <c r="A7" s="10" t="s">
        <v>8367</v>
      </c>
      <c r="B7" s="8">
        <v>80</v>
      </c>
      <c r="C7" s="8">
        <v>377</v>
      </c>
      <c r="D7" s="8"/>
      <c r="E7" s="8">
        <v>639</v>
      </c>
      <c r="F7" s="8">
        <v>1096</v>
      </c>
    </row>
    <row r="8" spans="1:6" x14ac:dyDescent="0.35">
      <c r="A8" s="10" t="s">
        <v>8368</v>
      </c>
      <c r="B8" s="8">
        <v>100</v>
      </c>
      <c r="C8" s="8">
        <v>409</v>
      </c>
      <c r="D8" s="8"/>
      <c r="E8" s="8">
        <v>507</v>
      </c>
      <c r="F8" s="8">
        <v>1016</v>
      </c>
    </row>
    <row r="9" spans="1:6" x14ac:dyDescent="0.35">
      <c r="A9" s="10" t="s">
        <v>8369</v>
      </c>
      <c r="B9" s="8">
        <v>80</v>
      </c>
      <c r="C9" s="8">
        <v>382</v>
      </c>
      <c r="D9" s="8"/>
      <c r="E9" s="8">
        <v>475</v>
      </c>
      <c r="F9" s="8">
        <v>937</v>
      </c>
    </row>
    <row r="10" spans="1:6" x14ac:dyDescent="0.35">
      <c r="A10" s="10" t="s">
        <v>8363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R11" sqref="R1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08984375" customWidth="1"/>
    <col min="16" max="16" width="20.1796875" customWidth="1"/>
    <col min="17" max="17" width="17.453125" customWidth="1"/>
    <col min="18" max="18" width="17.81640625" customWidth="1"/>
    <col min="19" max="19" width="24.7265625" customWidth="1"/>
    <col min="20" max="20" width="29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s="7" t="s">
        <v>8310</v>
      </c>
      <c r="R2" t="s">
        <v>8311</v>
      </c>
      <c r="S2" s="11">
        <f>(((J2/60)/60)/24)+DATE(1970,1,1)+(-5/24)</f>
        <v>42176.798738425925</v>
      </c>
      <c r="T2" s="11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7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s="7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s="7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s="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s="7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s="7" t="s">
        <v>8310</v>
      </c>
      <c r="R9" t="s">
        <v>8311</v>
      </c>
      <c r="S9" s="11">
        <f t="shared" si="2"/>
        <v>42515.838738425926</v>
      </c>
      <c r="T9" s="11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s="7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s="7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s="7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s="7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s="7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s="7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s="7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s="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s="7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s="7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s="7" t="s">
        <v>8310</v>
      </c>
      <c r="R20" t="s">
        <v>8311</v>
      </c>
      <c r="S20" s="11">
        <f t="shared" si="2"/>
        <v>41869.333981481483</v>
      </c>
      <c r="T20" s="11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s="7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s="7" t="s">
        <v>8310</v>
      </c>
      <c r="R22" t="s">
        <v>8311</v>
      </c>
      <c r="S22" s="11">
        <f t="shared" si="2"/>
        <v>42200.549907407411</v>
      </c>
      <c r="T22" s="11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s="7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s="7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s="7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s="7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s="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s="7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s="7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s="7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s="7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s="7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7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s="7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s="7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s="7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s="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s="7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s="7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s="7" t="s">
        <v>8310</v>
      </c>
      <c r="R40" t="s">
        <v>8311</v>
      </c>
      <c r="S40" s="11">
        <f t="shared" si="2"/>
        <v>41374.848888888882</v>
      </c>
      <c r="T40" s="11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s="7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s="7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s="7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s="7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s="7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s="7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s="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s="7" t="s">
        <v>8310</v>
      </c>
      <c r="R48" t="s">
        <v>8311</v>
      </c>
      <c r="S48" s="11">
        <f t="shared" si="2"/>
        <v>42323.756643518522</v>
      </c>
      <c r="T48" s="11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s="7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s="7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s="7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s="7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s="7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s="7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s="7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s="7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s="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s="7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s="7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s="7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s="7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s="7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s="7" t="s">
        <v>8310</v>
      </c>
      <c r="R63" t="s">
        <v>8312</v>
      </c>
      <c r="S63" s="11">
        <f t="shared" si="2"/>
        <v>41409.605983796297</v>
      </c>
      <c r="T63" s="11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s="7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s="7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s="7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(((J67/60)/60)/24)+DATE(1970,1,1)+(-5/24)</f>
        <v>41835.612893518519</v>
      </c>
      <c r="T67" s="11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s="7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s="7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s="7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s="7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s="7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s="7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s="7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s="7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s="7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s="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s="7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s="7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s="7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s="7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s="7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s="7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s="7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s="7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s="7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s="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s="7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s="7" t="s">
        <v>8310</v>
      </c>
      <c r="R89" t="s">
        <v>8312</v>
      </c>
      <c r="S89" s="11">
        <f t="shared" si="6"/>
        <v>40322.331053240734</v>
      </c>
      <c r="T89" s="11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s="7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s="7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s="7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s="7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s="7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s="7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s="7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s="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s="7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s="7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s="7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s="7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s="7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s="7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s="7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s="7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s="7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s="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s="7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s="7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s="7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s="7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s="7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s="7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s="7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s="7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s="7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s="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s="7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s="7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s="7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s="7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s="7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s="7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s="7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s="7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s="7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s="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s="7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s="7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s="7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1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s="7" t="s">
        <v>8310</v>
      </c>
      <c r="R132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s="7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s="7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s="7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s="7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s="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s="7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s="7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s="7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s="7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s="7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s="7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s="7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s="7" t="s">
        <v>8310</v>
      </c>
      <c r="R145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s="7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s="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s="7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s="7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s="7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s="7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s="7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s="7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s="7" t="s">
        <v>8310</v>
      </c>
      <c r="R154" t="s">
        <v>8313</v>
      </c>
      <c r="S154" s="11">
        <f t="shared" si="10"/>
        <v>41874.869212962964</v>
      </c>
      <c r="T154" s="11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s="7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s="7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s="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s="7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s="7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s="7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s="7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s="7" t="s">
        <v>8310</v>
      </c>
      <c r="R162" t="s">
        <v>8314</v>
      </c>
      <c r="S162" s="11">
        <f t="shared" si="10"/>
        <v>42171.704756944448</v>
      </c>
      <c r="T162" s="11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s="7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s="7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s="7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s="7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s="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s="7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s="7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s="7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s="7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s="7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s="7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s="7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s="7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s="7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s="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s="7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s="7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s="7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s="7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s="7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s="7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s="7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s="7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s="7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s="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s="7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s="7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s="7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s="7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s="7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s="7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s="7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1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s="7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s="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s="7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s="7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s="7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s="7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s="7" t="s">
        <v>8310</v>
      </c>
      <c r="R202" t="s">
        <v>8314</v>
      </c>
      <c r="S202" s="11">
        <f t="shared" si="14"/>
        <v>41866.875034722223</v>
      </c>
      <c r="T202" s="11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s="7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s="7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s="7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s="7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s="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s="7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s="7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s="7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s="7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s="7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s="7" t="s">
        <v>8310</v>
      </c>
      <c r="R213" t="s">
        <v>8314</v>
      </c>
      <c r="S213" s="11">
        <f t="shared" si="14"/>
        <v>42235.951585648152</v>
      </c>
      <c r="T213" s="11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s="7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s="7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s="7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s="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s="7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s="7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s="7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s="7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s="7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s="7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s="7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s="7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s="7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s="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s="7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s="7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s="7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s="7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s="7" t="s">
        <v>8310</v>
      </c>
      <c r="R232" t="s">
        <v>8314</v>
      </c>
      <c r="S232" s="11">
        <f t="shared" si="14"/>
        <v>42129.568877314807</v>
      </c>
      <c r="T232" s="11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s="7" t="s">
        <v>8310</v>
      </c>
      <c r="R233" t="s">
        <v>8314</v>
      </c>
      <c r="S233" s="11">
        <f t="shared" si="14"/>
        <v>42341.750590277778</v>
      </c>
      <c r="T233" s="11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s="7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s="7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s="7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s="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s="7" t="s">
        <v>8310</v>
      </c>
      <c r="R238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s="7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s="7" t="s">
        <v>8310</v>
      </c>
      <c r="R240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s="7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s="7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s="7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s="7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s="7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s="7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s="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s="7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s="7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s="7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s="7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s="7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s="7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s="7" t="s">
        <v>8310</v>
      </c>
      <c r="R254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s="7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s="7" t="s">
        <v>8310</v>
      </c>
      <c r="R256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s="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s="7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1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s="7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s="7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s="7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s="7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s="7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s="7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s="7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s="7" t="s">
        <v>8310</v>
      </c>
      <c r="R26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s="7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s="7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s="7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s="7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s="7" t="s">
        <v>8310</v>
      </c>
      <c r="R272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s="7" t="s">
        <v>8310</v>
      </c>
      <c r="R273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s="7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s="7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s="7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s="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s="7" t="s">
        <v>8310</v>
      </c>
      <c r="R278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s="7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s="7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s="7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s="7" t="s">
        <v>8310</v>
      </c>
      <c r="R282" t="s">
        <v>8315</v>
      </c>
      <c r="S282" s="11">
        <f t="shared" si="18"/>
        <v>41744.382349537031</v>
      </c>
      <c r="T282" s="11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s="7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s="7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s="7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s="7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s="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s="7" t="s">
        <v>8310</v>
      </c>
      <c r="R288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s="7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s="7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s="7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s="7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s="7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s="7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s="7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s="7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s="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s="7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s="7" t="s">
        <v>8310</v>
      </c>
      <c r="R299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s="7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s="7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s="7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s="7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s="7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s="7" t="s">
        <v>8310</v>
      </c>
      <c r="R305" t="s">
        <v>8315</v>
      </c>
      <c r="S305" s="11">
        <f t="shared" si="18"/>
        <v>41031.862800925926</v>
      </c>
      <c r="T305" s="11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s="7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s="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s="7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s="7" t="s">
        <v>8310</v>
      </c>
      <c r="R309" t="s">
        <v>8315</v>
      </c>
      <c r="S309" s="11">
        <f t="shared" si="18"/>
        <v>41282.736122685179</v>
      </c>
      <c r="T309" s="11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s="7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s="7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s="7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s="7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s="7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s="7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s="7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s="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s="7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s="7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s="7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s="7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s="7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1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s="7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s="7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s="7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s="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s="7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s="7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s="7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s="7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s="7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s="7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s="7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s="7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s="7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s="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s="7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s="7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s="7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s="7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s="7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s="7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s="7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s="7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s="7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s="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s="7" t="s">
        <v>8310</v>
      </c>
      <c r="R348" t="s">
        <v>8315</v>
      </c>
      <c r="S348" s="11">
        <f t="shared" si="22"/>
        <v>42261.291909722226</v>
      </c>
      <c r="T348" s="11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s="7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s="7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s="7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s="7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s="7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s="7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s="7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s="7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s="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s="7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s="7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s="7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s="7" t="s">
        <v>8310</v>
      </c>
      <c r="R361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s="7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s="7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s="7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s="7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s="7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s="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s="7" t="s">
        <v>8310</v>
      </c>
      <c r="R368" t="s">
        <v>8315</v>
      </c>
      <c r="S368" s="11">
        <f t="shared" si="22"/>
        <v>41019.584699074068</v>
      </c>
      <c r="T368" s="11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s="7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s="7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s="7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s="7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s="7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s="7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s="7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s="7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s="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s="7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s="7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s="7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s="7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s="7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s="7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s="7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s="7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s="7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1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s="7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s="7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s="7" t="s">
        <v>8310</v>
      </c>
      <c r="R390" t="s">
        <v>8315</v>
      </c>
      <c r="S390" s="11">
        <f t="shared" si="26"/>
        <v>42548.867824074077</v>
      </c>
      <c r="T390" s="11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s="7" t="s">
        <v>8310</v>
      </c>
      <c r="R391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s="7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s="7" t="s">
        <v>8310</v>
      </c>
      <c r="R393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s="7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s="7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s="7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s="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s="7" t="s">
        <v>8310</v>
      </c>
      <c r="R398" t="s">
        <v>8315</v>
      </c>
      <c r="S398" s="11">
        <f t="shared" si="26"/>
        <v>41082.356550925921</v>
      </c>
      <c r="T398" s="11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s="7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s="7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s="7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s="7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s="7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s="7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s="7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s="7" t="s">
        <v>8310</v>
      </c>
      <c r="R406" t="s">
        <v>8315</v>
      </c>
      <c r="S406" s="11">
        <f t="shared" si="26"/>
        <v>41646.419699074075</v>
      </c>
      <c r="T406" s="11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s="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s="7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s="7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s="7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s="7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s="7" t="s">
        <v>8310</v>
      </c>
      <c r="R412" t="s">
        <v>8315</v>
      </c>
      <c r="S412" s="11">
        <f t="shared" si="26"/>
        <v>42113.77311342593</v>
      </c>
      <c r="T412" s="11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s="7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s="7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s="7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s="7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s="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s="7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s="7" t="s">
        <v>8310</v>
      </c>
      <c r="R419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s="7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s="7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s="7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s="7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s="7" t="s">
        <v>8310</v>
      </c>
      <c r="R424" t="s">
        <v>8316</v>
      </c>
      <c r="S424" s="11">
        <f t="shared" si="26"/>
        <v>41863.052048611105</v>
      </c>
      <c r="T424" s="11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s="7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s="7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s="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s="7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s="7" t="s">
        <v>8310</v>
      </c>
      <c r="R429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s="7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s="7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s="7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s="7" t="s">
        <v>8310</v>
      </c>
      <c r="R433" t="s">
        <v>8316</v>
      </c>
      <c r="S433" s="11">
        <f t="shared" si="26"/>
        <v>42526.662997685176</v>
      </c>
      <c r="T433" s="11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s="7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s="7" t="s">
        <v>8310</v>
      </c>
      <c r="R435" t="s">
        <v>8316</v>
      </c>
      <c r="S435" s="11">
        <f t="shared" si="26"/>
        <v>42228.42155092593</v>
      </c>
      <c r="T435" s="11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s="7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s="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s="7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s="7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s="7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s="7" t="s">
        <v>8310</v>
      </c>
      <c r="R441" t="s">
        <v>8316</v>
      </c>
      <c r="S441" s="11">
        <f t="shared" si="26"/>
        <v>41919.553449074068</v>
      </c>
      <c r="T441" s="11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s="7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s="7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s="7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s="7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s="7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s="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s="7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s="7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s="7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1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s="7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s="7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s="7" t="s">
        <v>8310</v>
      </c>
      <c r="R454" t="s">
        <v>8316</v>
      </c>
      <c r="S454" s="11">
        <f t="shared" si="30"/>
        <v>42107.495543981473</v>
      </c>
      <c r="T454" s="11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s="7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s="7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s="7" t="s">
        <v>8310</v>
      </c>
      <c r="R45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s="7" t="s">
        <v>8310</v>
      </c>
      <c r="R458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s="7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s="7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s="7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s="7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s="7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s="7" t="s">
        <v>8310</v>
      </c>
      <c r="R464" t="s">
        <v>8316</v>
      </c>
      <c r="S464" s="11">
        <f t="shared" si="30"/>
        <v>40704.918298611112</v>
      </c>
      <c r="T464" s="11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s="7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s="7" t="s">
        <v>8310</v>
      </c>
      <c r="R466" t="s">
        <v>8316</v>
      </c>
      <c r="S466" s="11">
        <f t="shared" si="30"/>
        <v>42488.640451388892</v>
      </c>
      <c r="T466" s="11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s="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s="7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s="7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s="7" t="s">
        <v>8310</v>
      </c>
      <c r="R470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s="7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s="7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s="7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s="7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s="7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s="7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s="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s="7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s="7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s="7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s="7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s="7" t="s">
        <v>8310</v>
      </c>
      <c r="R482" t="s">
        <v>8316</v>
      </c>
      <c r="S482" s="11">
        <f t="shared" si="30"/>
        <v>41465.291840277772</v>
      </c>
      <c r="T482" s="11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s="7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s="7" t="s">
        <v>8310</v>
      </c>
      <c r="R484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s="7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s="7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s="7" t="s">
        <v>8310</v>
      </c>
      <c r="R487" t="s">
        <v>8316</v>
      </c>
      <c r="S487" s="11">
        <f t="shared" si="30"/>
        <v>41381.297442129624</v>
      </c>
      <c r="T487" s="11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s="7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s="7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s="7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s="7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s="7" t="s">
        <v>8310</v>
      </c>
      <c r="R492" t="s">
        <v>8316</v>
      </c>
      <c r="S492" s="11">
        <f t="shared" si="30"/>
        <v>41113.760243055556</v>
      </c>
      <c r="T492" s="11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s="7" t="s">
        <v>8310</v>
      </c>
      <c r="R493" t="s">
        <v>8316</v>
      </c>
      <c r="S493" s="11">
        <f t="shared" si="30"/>
        <v>42366.774293981485</v>
      </c>
      <c r="T493" s="11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s="7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s="7" t="s">
        <v>8310</v>
      </c>
      <c r="R495" t="s">
        <v>8316</v>
      </c>
      <c r="S495" s="11">
        <f t="shared" si="30"/>
        <v>42114.517800925918</v>
      </c>
      <c r="T495" s="11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s="7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s="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s="7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s="7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s="7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s="7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s="7" t="s">
        <v>8310</v>
      </c>
      <c r="R502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s="7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s="7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s="7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s="7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s="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s="7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s="7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s="7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s="7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s="7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s="7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s="7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1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s="7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s="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s="7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s="7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s="7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s="7" t="s">
        <v>8310</v>
      </c>
      <c r="R521" t="s">
        <v>8316</v>
      </c>
      <c r="S521" s="11">
        <f t="shared" si="34"/>
        <v>41218.183113425926</v>
      </c>
      <c r="T521" s="11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s="7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s="7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s="7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s="7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s="7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s="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s="7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s="7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s="7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s="7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s="7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s="7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s="7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s="7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s="7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s="7" t="s">
        <v>8317</v>
      </c>
      <c r="R537" t="s">
        <v>8318</v>
      </c>
      <c r="S537" s="11">
        <f t="shared" si="34"/>
        <v>42711.336863425917</v>
      </c>
      <c r="T537" s="11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s="7" t="s">
        <v>8317</v>
      </c>
      <c r="R538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s="7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s="7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s="7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s="7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s="7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s="7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s="7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s="7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s="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s="7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s="7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s="7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s="7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s="7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s="7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s="7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s="7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s="7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s="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s="7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s="7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s="7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s="7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s="7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s="7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s="7" t="s">
        <v>8319</v>
      </c>
      <c r="R564" t="s">
        <v>8320</v>
      </c>
      <c r="S564" s="11">
        <f t="shared" si="34"/>
        <v>42692.18072916667</v>
      </c>
      <c r="T564" s="11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s="7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s="7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s="7" t="s">
        <v>8319</v>
      </c>
      <c r="R567" t="s">
        <v>8320</v>
      </c>
      <c r="S567" s="11">
        <f t="shared" si="34"/>
        <v>42165.576956018522</v>
      </c>
      <c r="T567" s="11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s="7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s="7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s="7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s="7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s="7" t="s">
        <v>8319</v>
      </c>
      <c r="R572" t="s">
        <v>8320</v>
      </c>
      <c r="S572" s="11">
        <f t="shared" si="34"/>
        <v>42388.589918981481</v>
      </c>
      <c r="T572" s="11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s="7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s="7" t="s">
        <v>8319</v>
      </c>
      <c r="R574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s="7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s="7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s="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s="7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1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s="7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s="7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s="7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s="7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s="7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s="7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s="7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s="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s="7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s="7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s="7" t="s">
        <v>8319</v>
      </c>
      <c r="R590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s="7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s="7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s="7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s="7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s="7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s="7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s="7" t="s">
        <v>8319</v>
      </c>
      <c r="R597" t="s">
        <v>8320</v>
      </c>
      <c r="S597" s="11">
        <f t="shared" si="38"/>
        <v>42082.861550925918</v>
      </c>
      <c r="T597" s="11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s="7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s="7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s="7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s="7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s="7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s="7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s="7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s="7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s="7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s="7" t="s">
        <v>8319</v>
      </c>
      <c r="R607" t="s">
        <v>8320</v>
      </c>
      <c r="S607" s="11">
        <f t="shared" si="38"/>
        <v>42194.14939814814</v>
      </c>
      <c r="T607" s="11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s="7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s="7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s="7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s="7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s="7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s="7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s="7" t="s">
        <v>8319</v>
      </c>
      <c r="R614" t="s">
        <v>8320</v>
      </c>
      <c r="S614" s="11">
        <f t="shared" si="38"/>
        <v>42584.823449074065</v>
      </c>
      <c r="T614" s="11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s="7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s="7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s="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s="7" t="s">
        <v>8319</v>
      </c>
      <c r="R618" t="s">
        <v>8320</v>
      </c>
      <c r="S618" s="11">
        <f t="shared" si="38"/>
        <v>42761.167905092596</v>
      </c>
      <c r="T618" s="11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s="7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s="7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s="7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s="7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s="7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s="7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s="7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s="7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s="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s="7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s="7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s="7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s="7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s="7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s="7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s="7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s="7" t="s">
        <v>8319</v>
      </c>
      <c r="R635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s="7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s="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s="7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s="7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s="7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s="7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s="7" t="s">
        <v>8319</v>
      </c>
      <c r="R642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1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s="7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s="7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s="7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s="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s="7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s="7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s="7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s="7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s="7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s="7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s="7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s="7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s="7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s="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s="7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s="7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s="7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s="7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s="7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s="7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s="7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s="7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s="7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s="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s="7" t="s">
        <v>8319</v>
      </c>
      <c r="R668" t="s">
        <v>8321</v>
      </c>
      <c r="S668" s="11">
        <f t="shared" si="42"/>
        <v>41838.623819444445</v>
      </c>
      <c r="T668" s="11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s="7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s="7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s="7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s="7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s="7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s="7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s="7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s="7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s="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s="7" t="s">
        <v>8319</v>
      </c>
      <c r="R678" t="s">
        <v>8321</v>
      </c>
      <c r="S678" s="11">
        <f t="shared" si="42"/>
        <v>42012.559965277782</v>
      </c>
      <c r="T678" s="11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s="7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s="7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s="7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s="7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s="7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s="7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s="7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s="7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s="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s="7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s="7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s="7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s="7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s="7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s="7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s="7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s="7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s="7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s="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s="7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s="7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s="7" t="s">
        <v>8319</v>
      </c>
      <c r="R700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s="7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s="7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s="7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s="7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s="7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s="7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1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s="7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s="7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s="7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s="7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s="7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s="7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s="7" t="s">
        <v>8319</v>
      </c>
      <c r="R714" t="s">
        <v>8321</v>
      </c>
      <c r="S714" s="11">
        <f t="shared" si="46"/>
        <v>42384.472592592596</v>
      </c>
      <c r="T714" s="11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s="7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s="7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s="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s="7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s="7" t="s">
        <v>8319</v>
      </c>
      <c r="R719" t="s">
        <v>8321</v>
      </c>
      <c r="S719" s="11">
        <f t="shared" si="46"/>
        <v>41857.645856481482</v>
      </c>
      <c r="T719" s="11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s="7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s="7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s="7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s="7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s="7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s="7" t="s">
        <v>8322</v>
      </c>
      <c r="R725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s="7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s="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s="7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s="7" t="s">
        <v>8322</v>
      </c>
      <c r="R729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s="7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s="7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s="7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s="7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s="7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s="7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s="7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s="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s="7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s="7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s="7" t="s">
        <v>8322</v>
      </c>
      <c r="R740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s="7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s="7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s="7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s="7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s="7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s="7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s="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s="7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s="7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s="7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s="7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s="7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s="7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s="7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s="7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s="7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s="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s="7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s="7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s="7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s="7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s="7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s="7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s="7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s="7" t="s">
        <v>8322</v>
      </c>
      <c r="R765" t="s">
        <v>8324</v>
      </c>
      <c r="S765" s="11">
        <f t="shared" si="46"/>
        <v>41471.238518518512</v>
      </c>
      <c r="T765" s="11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s="7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s="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s="7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s="7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s="7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1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s="7" t="s">
        <v>8322</v>
      </c>
      <c r="R772" t="s">
        <v>8324</v>
      </c>
      <c r="S772" s="11">
        <f t="shared" si="50"/>
        <v>41289.791307870371</v>
      </c>
      <c r="T772" s="11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s="7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s="7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s="7" t="s">
        <v>8322</v>
      </c>
      <c r="R775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s="7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s="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s="7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s="7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s="7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s="7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s="7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s="7" t="s">
        <v>8325</v>
      </c>
      <c r="R783" t="s">
        <v>8326</v>
      </c>
      <c r="S783" s="11">
        <f t="shared" si="50"/>
        <v>41402.792523148149</v>
      </c>
      <c r="T783" s="11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s="7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s="7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s="7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s="7" t="s">
        <v>8325</v>
      </c>
      <c r="R787" t="s">
        <v>8326</v>
      </c>
      <c r="S787" s="11">
        <f t="shared" si="50"/>
        <v>41303.385590277772</v>
      </c>
      <c r="T787" s="11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s="7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s="7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s="7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s="7" t="s">
        <v>8325</v>
      </c>
      <c r="R791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s="7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s="7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s="7" t="s">
        <v>8325</v>
      </c>
      <c r="R794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s="7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s="7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s="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s="7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s="7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s="7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s="7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s="7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s="7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s="7" t="s">
        <v>8325</v>
      </c>
      <c r="R804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s="7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s="7" t="s">
        <v>8325</v>
      </c>
      <c r="R806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s="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s="7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s="7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s="7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s="7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s="7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s="7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s="7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s="7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s="7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s="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s="7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s="7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s="7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s="7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s="7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s="7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s="7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s="7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s="7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s="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s="7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s="7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s="7" t="s">
        <v>8325</v>
      </c>
      <c r="R830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s="7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s="7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s="7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s="7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1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s="7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s="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s="7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s="7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s="7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s="7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s="7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s="7" t="s">
        <v>8325</v>
      </c>
      <c r="R843" t="s">
        <v>8327</v>
      </c>
      <c r="S843" s="11">
        <f t="shared" si="54"/>
        <v>41923.63035879629</v>
      </c>
      <c r="T843" s="11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s="7" t="s">
        <v>8325</v>
      </c>
      <c r="R844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s="7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s="7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s="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s="7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s="7" t="s">
        <v>8325</v>
      </c>
      <c r="R849" t="s">
        <v>8327</v>
      </c>
      <c r="S849" s="11">
        <f t="shared" si="54"/>
        <v>42165.590000000004</v>
      </c>
      <c r="T849" s="11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s="7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s="7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s="7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s="7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s="7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s="7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s="7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s="7" t="s">
        <v>8325</v>
      </c>
      <c r="R857" t="s">
        <v>8327</v>
      </c>
      <c r="S857" s="11">
        <f t="shared" si="54"/>
        <v>42544.916863425926</v>
      </c>
      <c r="T857" s="11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s="7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s="7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s="7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s="7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s="7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s="7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s="7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s="7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s="7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s="7" t="s">
        <v>8325</v>
      </c>
      <c r="R867" t="s">
        <v>8328</v>
      </c>
      <c r="S867" s="11">
        <f t="shared" si="54"/>
        <v>41230.564780092594</v>
      </c>
      <c r="T867" s="11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s="7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s="7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s="7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s="7" t="s">
        <v>8325</v>
      </c>
      <c r="R871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s="7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s="7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s="7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s="7" t="s">
        <v>8325</v>
      </c>
      <c r="R875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s="7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s="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s="7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s="7" t="s">
        <v>8325</v>
      </c>
      <c r="R879" t="s">
        <v>8328</v>
      </c>
      <c r="S879" s="11">
        <f t="shared" si="54"/>
        <v>41597.580555555556</v>
      </c>
      <c r="T879" s="11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s="7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s="7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s="7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s="7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s="7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s="7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s="7" t="s">
        <v>8325</v>
      </c>
      <c r="R886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s="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s="7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s="7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s="7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s="7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s="7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s="7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s="7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s="7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s="7" t="s">
        <v>8325</v>
      </c>
      <c r="R896" t="s">
        <v>8329</v>
      </c>
      <c r="S896" s="11">
        <f t="shared" si="54"/>
        <v>42496.773263888892</v>
      </c>
      <c r="T896" s="11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s="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s="7" t="s">
        <v>8325</v>
      </c>
      <c r="R898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1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s="7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s="7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s="7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s="7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s="7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s="7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s="7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s="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s="7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s="7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s="7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s="7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s="7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s="7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s="7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s="7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s="7" t="s">
        <v>8325</v>
      </c>
      <c r="R916" t="s">
        <v>8328</v>
      </c>
      <c r="S916" s="11">
        <f t="shared" si="58"/>
        <v>41116.554942129631</v>
      </c>
      <c r="T916" s="11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s="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s="7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s="7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s="7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s="7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s="7" t="s">
        <v>8325</v>
      </c>
      <c r="R922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s="7" t="s">
        <v>8325</v>
      </c>
      <c r="R923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s="7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s="7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s="7" t="s">
        <v>8325</v>
      </c>
      <c r="R926" t="s">
        <v>8328</v>
      </c>
      <c r="S926" s="11">
        <f t="shared" si="58"/>
        <v>41288.734594907408</v>
      </c>
      <c r="T926" s="11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s="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s="7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s="7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s="7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s="7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s="7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s="7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s="7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s="7" t="s">
        <v>8325</v>
      </c>
      <c r="R935" t="s">
        <v>8328</v>
      </c>
      <c r="S935" s="11">
        <f t="shared" si="58"/>
        <v>41710.960752314815</v>
      </c>
      <c r="T935" s="11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s="7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s="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s="7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s="7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s="7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s="7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s="7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s="7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s="7" t="s">
        <v>8319</v>
      </c>
      <c r="R944" t="s">
        <v>8321</v>
      </c>
      <c r="S944" s="11">
        <f t="shared" si="58"/>
        <v>42382.634953703695</v>
      </c>
      <c r="T944" s="11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s="7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s="7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s="7" t="s">
        <v>8319</v>
      </c>
      <c r="R94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s="7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s="7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s="7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s="7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s="7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s="7" t="s">
        <v>8319</v>
      </c>
      <c r="R953" t="s">
        <v>8321</v>
      </c>
      <c r="S953" s="11">
        <f t="shared" si="58"/>
        <v>42480.44527777777</v>
      </c>
      <c r="T953" s="11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s="7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s="7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s="7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s="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s="7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s="7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s="7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s="7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s="7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1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s="7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s="7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s="7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s="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s="7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s="7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s="7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s="7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s="7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s="7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s="7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s="7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s="7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s="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s="7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s="7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s="7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s="7" t="s">
        <v>8319</v>
      </c>
      <c r="R981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s="7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s="7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s="7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s="7" t="s">
        <v>8319</v>
      </c>
      <c r="R985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s="7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s="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s="7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s="7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s="7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s="7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s="7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s="7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s="7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s="7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s="7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s="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s="7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s="7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s="7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s="7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s="7" t="s">
        <v>8319</v>
      </c>
      <c r="R1002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s="7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s="7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s="7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s="7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s="7" t="s">
        <v>8319</v>
      </c>
      <c r="R1007" t="s">
        <v>8321</v>
      </c>
      <c r="S1007" s="11">
        <f t="shared" si="62"/>
        <v>42276.416469907403</v>
      </c>
      <c r="T1007" s="11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s="7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s="7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s="7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s="7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s="7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s="7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s="7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s="7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s="7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s="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s="7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s="7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s="7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s="7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s="7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s="7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s="7" t="s">
        <v>8325</v>
      </c>
      <c r="R1024" t="s">
        <v>8330</v>
      </c>
      <c r="S1024" s="11">
        <f t="shared" si="62"/>
        <v>42111.438391203708</v>
      </c>
      <c r="T1024" s="11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s="7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s="7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s="7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s="7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s="7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s="7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s="7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s="7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s="7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s="7" t="s">
        <v>8325</v>
      </c>
      <c r="R1035" t="s">
        <v>8330</v>
      </c>
      <c r="S1035" s="11">
        <f t="shared" si="66"/>
        <v>42688.524074074077</v>
      </c>
      <c r="T1035" s="11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s="7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s="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s="7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s="7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s="7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s="7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s="7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s="7" t="s">
        <v>8331</v>
      </c>
      <c r="R1043" t="s">
        <v>8332</v>
      </c>
      <c r="S1043" s="11">
        <f t="shared" si="66"/>
        <v>41830.851759259262</v>
      </c>
      <c r="T1043" s="11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s="7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s="7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s="7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s="7" t="s">
        <v>8331</v>
      </c>
      <c r="R1047" t="s">
        <v>8332</v>
      </c>
      <c r="S1047" s="11">
        <f t="shared" si="66"/>
        <v>41844.666087962964</v>
      </c>
      <c r="T1047" s="11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s="7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s="7" t="s">
        <v>8331</v>
      </c>
      <c r="R1049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s="7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s="7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s="7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s="7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s="7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s="7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s="7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s="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s="7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s="7" t="s">
        <v>8331</v>
      </c>
      <c r="R1059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s="7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s="7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s="7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s="7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s="7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s="7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s="7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s="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s="7" t="s">
        <v>8333</v>
      </c>
      <c r="R1068" t="s">
        <v>8334</v>
      </c>
      <c r="S1068" s="11">
        <f t="shared" si="66"/>
        <v>41445.754421296297</v>
      </c>
      <c r="T1068" s="11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s="7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s="7" t="s">
        <v>8333</v>
      </c>
      <c r="R1070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s="7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s="7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s="7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s="7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s="7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s="7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s="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s="7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s="7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s="7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s="7" t="s">
        <v>8333</v>
      </c>
      <c r="R1081" t="s">
        <v>8334</v>
      </c>
      <c r="S1081" s="11">
        <f t="shared" si="66"/>
        <v>42479.35805555556</v>
      </c>
      <c r="T1081" s="11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s="7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s="7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s="7" t="s">
        <v>8333</v>
      </c>
      <c r="R1084" t="s">
        <v>8334</v>
      </c>
      <c r="S1084" s="11">
        <f t="shared" si="66"/>
        <v>41101.697777777779</v>
      </c>
      <c r="T1084" s="11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s="7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s="7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s="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s="7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s="7" t="s">
        <v>8333</v>
      </c>
      <c r="R1089" t="s">
        <v>8334</v>
      </c>
      <c r="S1089" s="11">
        <f t="shared" si="66"/>
        <v>41775.505636574075</v>
      </c>
      <c r="T1089" s="11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s="7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s="7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s="7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s="7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s="7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s="7" t="s">
        <v>8333</v>
      </c>
      <c r="R1096" t="s">
        <v>8334</v>
      </c>
      <c r="S1096" s="11">
        <f t="shared" si="70"/>
        <v>40795.505011574067</v>
      </c>
      <c r="T1096" s="11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s="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s="7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s="7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s="7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s="7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s="7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s="7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s="7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s="7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s="7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s="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s="7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s="7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s="7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s="7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s="7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s="7" t="s">
        <v>8333</v>
      </c>
      <c r="R1113" t="s">
        <v>8334</v>
      </c>
      <c r="S1113" s="11">
        <f t="shared" si="70"/>
        <v>42346.995254629634</v>
      </c>
      <c r="T1113" s="11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s="7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s="7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s="7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s="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s="7" t="s">
        <v>8333</v>
      </c>
      <c r="R1118" t="s">
        <v>8334</v>
      </c>
      <c r="S1118" s="11">
        <f t="shared" si="70"/>
        <v>41009.638981481476</v>
      </c>
      <c r="T1118" s="11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s="7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s="7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s="7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s="7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s="7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s="7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s="7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s="7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s="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s="7" t="s">
        <v>8333</v>
      </c>
      <c r="R1128" t="s">
        <v>8335</v>
      </c>
      <c r="S1128" s="11">
        <f t="shared" si="70"/>
        <v>42535.11914351851</v>
      </c>
      <c r="T1128" s="11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s="7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s="7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s="7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s="7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s="7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s="7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s="7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s="7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s="7" t="s">
        <v>8333</v>
      </c>
      <c r="R1137" t="s">
        <v>8335</v>
      </c>
      <c r="S1137" s="11">
        <f t="shared" si="70"/>
        <v>42558.781180555547</v>
      </c>
      <c r="T1137" s="11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s="7" t="s">
        <v>8333</v>
      </c>
      <c r="R1138" t="s">
        <v>8335</v>
      </c>
      <c r="S1138" s="11">
        <f t="shared" si="70"/>
        <v>42327.463298611103</v>
      </c>
      <c r="T1138" s="11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s="7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s="7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s="7" t="s">
        <v>8333</v>
      </c>
      <c r="R1141" t="s">
        <v>8335</v>
      </c>
      <c r="S1141" s="11">
        <f t="shared" si="70"/>
        <v>41975.139189814807</v>
      </c>
      <c r="T1141" s="11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s="7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s="7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s="7" t="s">
        <v>8333</v>
      </c>
      <c r="R1144" t="s">
        <v>8335</v>
      </c>
      <c r="S1144" s="11">
        <f t="shared" si="70"/>
        <v>42021.797766203708</v>
      </c>
      <c r="T1144" s="11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s="7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s="7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s="7" t="s">
        <v>8336</v>
      </c>
      <c r="R1147" t="s">
        <v>8337</v>
      </c>
      <c r="S1147" s="11">
        <f t="shared" si="70"/>
        <v>41854.539259259262</v>
      </c>
      <c r="T1147" s="11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s="7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s="7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s="7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s="7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s="7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s="7" t="s">
        <v>8336</v>
      </c>
      <c r="R1153" t="s">
        <v>8337</v>
      </c>
      <c r="S1153" s="11">
        <f t="shared" si="70"/>
        <v>42223.894247685181</v>
      </c>
      <c r="T1153" s="11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s="7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s="7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s="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s="7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s="7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s="7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s="7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s="7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s="7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s="7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s="7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s="7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s="7" t="s">
        <v>8336</v>
      </c>
      <c r="R1167" t="s">
        <v>8337</v>
      </c>
      <c r="S1167" s="11">
        <f t="shared" si="74"/>
        <v>41792.006134259253</v>
      </c>
      <c r="T1167" s="11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s="7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s="7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s="7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s="7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s="7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s="7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s="7" t="s">
        <v>8336</v>
      </c>
      <c r="R1174" t="s">
        <v>8337</v>
      </c>
      <c r="S1174" s="11">
        <f t="shared" si="74"/>
        <v>41841.473981481482</v>
      </c>
      <c r="T1174" s="11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s="7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s="7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s="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s="7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s="7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s="7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s="7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s="7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s="7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s="7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s="7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s="7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s="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s="7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s="7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s="7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s="7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s="7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s="7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s="7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s="7" t="s">
        <v>8338</v>
      </c>
      <c r="R1195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s="7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s="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s="7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s="7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s="7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s="7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s="7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s="7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s="7" t="s">
        <v>8338</v>
      </c>
      <c r="R1204" t="s">
        <v>8339</v>
      </c>
      <c r="S1204" s="11">
        <f t="shared" si="74"/>
        <v>42152.080486111103</v>
      </c>
      <c r="T1204" s="11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s="7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s="7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s="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s="7" t="s">
        <v>8338</v>
      </c>
      <c r="R1208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s="7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s="7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s="7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s="7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s="7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s="7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s="7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s="7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s="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s="7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s="7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s="7" t="s">
        <v>8338</v>
      </c>
      <c r="R1221" t="s">
        <v>8339</v>
      </c>
      <c r="S1221" s="11">
        <f t="shared" si="78"/>
        <v>42633.253622685181</v>
      </c>
      <c r="T1221" s="11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s="7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s="7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s="7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s="7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s="7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s="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s="7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s="7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s="7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s="7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s="7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s="7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s="7" t="s">
        <v>8325</v>
      </c>
      <c r="R1234" t="s">
        <v>8340</v>
      </c>
      <c r="S1234" s="11">
        <f t="shared" si="78"/>
        <v>41506.639699074076</v>
      </c>
      <c r="T1234" s="11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s="7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s="7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s="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s="7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s="7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s="7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s="7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s="7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s="7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s="7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s="7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s="7" t="s">
        <v>8325</v>
      </c>
      <c r="R1246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s="7" t="s">
        <v>8325</v>
      </c>
      <c r="R1247" t="s">
        <v>8326</v>
      </c>
      <c r="S1247" s="11">
        <f t="shared" si="78"/>
        <v>41774.391597222217</v>
      </c>
      <c r="T1247" s="11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s="7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s="7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s="7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s="7" t="s">
        <v>8325</v>
      </c>
      <c r="R1251" t="s">
        <v>8326</v>
      </c>
      <c r="S1251" s="11">
        <f t="shared" si="78"/>
        <v>41067.532534722224</v>
      </c>
      <c r="T1251" s="11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s="7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s="7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s="7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s="7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s="7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s="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s="7" t="s">
        <v>8325</v>
      </c>
      <c r="R1258" t="s">
        <v>8326</v>
      </c>
      <c r="S1258" s="11">
        <f t="shared" si="78"/>
        <v>40921.711006944446</v>
      </c>
      <c r="T1258" s="11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s="7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s="7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s="7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s="7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s="7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s="7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s="7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s="7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s="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s="7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s="7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s="7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s="7" t="s">
        <v>8325</v>
      </c>
      <c r="R1271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s="7" t="s">
        <v>8325</v>
      </c>
      <c r="R1272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s="7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s="7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s="7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s="7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s="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s="7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s="7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s="7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s="7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s="7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s="7" t="s">
        <v>8325</v>
      </c>
      <c r="R1284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s="7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s="7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s="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s="7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s="7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s="7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s="7" t="s">
        <v>8317</v>
      </c>
      <c r="R1291" t="s">
        <v>8318</v>
      </c>
      <c r="S1291" s="11">
        <f t="shared" si="82"/>
        <v>42708.926446759251</v>
      </c>
      <c r="T1291" s="11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s="7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s="7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s="7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s="7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s="7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s="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s="7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s="7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s="7" t="s">
        <v>8317</v>
      </c>
      <c r="R1300" t="s">
        <v>8318</v>
      </c>
      <c r="S1300" s="11">
        <f t="shared" si="82"/>
        <v>42458.472592592596</v>
      </c>
      <c r="T1300" s="11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s="7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s="7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s="7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s="7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s="7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s="7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s="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s="7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s="7" t="s">
        <v>8319</v>
      </c>
      <c r="R1309" t="s">
        <v>8321</v>
      </c>
      <c r="S1309" s="11">
        <f t="shared" si="82"/>
        <v>42387.294895833329</v>
      </c>
      <c r="T1309" s="11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s="7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s="7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s="7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s="7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s="7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s="7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s="7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s="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s="7" t="s">
        <v>8319</v>
      </c>
      <c r="R1318" t="s">
        <v>8321</v>
      </c>
      <c r="S1318" s="11">
        <f t="shared" si="82"/>
        <v>42393.753576388881</v>
      </c>
      <c r="T1318" s="11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s="7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s="7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s="7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s="7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s="7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s="7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s="7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s="7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s="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s="7" t="s">
        <v>8319</v>
      </c>
      <c r="R1328" t="s">
        <v>8321</v>
      </c>
      <c r="S1328" s="11">
        <f t="shared" si="82"/>
        <v>41974.583657407398</v>
      </c>
      <c r="T1328" s="11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s="7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s="7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s="7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s="7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s="7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s="7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s="7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s="7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s="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s="7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s="7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s="7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s="7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s="7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s="7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s="7" t="s">
        <v>8319</v>
      </c>
      <c r="R1344" t="s">
        <v>8321</v>
      </c>
      <c r="S1344" s="11">
        <f t="shared" si="82"/>
        <v>42172.608090277768</v>
      </c>
      <c r="T1344" s="11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s="7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s="7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s="7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s="7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s="7" t="s">
        <v>8322</v>
      </c>
      <c r="R1350" t="s">
        <v>8323</v>
      </c>
      <c r="S1350" s="11">
        <f t="shared" si="86"/>
        <v>41963.29783564814</v>
      </c>
      <c r="T1350" s="11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s="7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s="7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s="7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s="7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s="7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s="7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s="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s="7" t="s">
        <v>8322</v>
      </c>
      <c r="R1358" t="s">
        <v>8323</v>
      </c>
      <c r="S1358" s="11">
        <f t="shared" si="86"/>
        <v>41429.830555555556</v>
      </c>
      <c r="T1358" s="11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s="7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s="7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s="7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s="7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s="7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s="7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s="7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s="7" t="s">
        <v>8325</v>
      </c>
      <c r="R1366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s="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s="7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s="7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s="7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s="7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s="7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s="7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s="7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s="7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s="7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s="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s="7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s="7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s="7" t="s">
        <v>8325</v>
      </c>
      <c r="R1380" t="s">
        <v>8326</v>
      </c>
      <c r="S1380" s="11">
        <f t="shared" si="86"/>
        <v>42568.551041666658</v>
      </c>
      <c r="T1380" s="11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s="7" t="s">
        <v>8325</v>
      </c>
      <c r="R1381" t="s">
        <v>8326</v>
      </c>
      <c r="S1381" s="11">
        <f t="shared" si="86"/>
        <v>42130.28328703704</v>
      </c>
      <c r="T1381" s="11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s="7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s="7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s="7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s="7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s="7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s="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s="7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s="7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s="7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s="7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s="7" t="s">
        <v>8325</v>
      </c>
      <c r="R1392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s="7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s="7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s="7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s="7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s="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s="7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s="7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s="7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s="7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s="7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s="7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s="7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s="7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s="7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s="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s="7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s="7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s="7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s="7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s="7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s="7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s="7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s="7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s="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s="7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s="7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s="7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s="7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s="7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s="7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s="7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s="7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s="7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s="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s="7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s="7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s="7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s="7" t="s">
        <v>8322</v>
      </c>
      <c r="R1431" t="s">
        <v>8341</v>
      </c>
      <c r="S1431" s="11">
        <f t="shared" si="90"/>
        <v>42073.852337962955</v>
      </c>
      <c r="T1431" s="11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s="7" t="s">
        <v>8322</v>
      </c>
      <c r="R1432" t="s">
        <v>8341</v>
      </c>
      <c r="S1432" s="11">
        <f t="shared" si="90"/>
        <v>41961.605185185181</v>
      </c>
      <c r="T1432" s="11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s="7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s="7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s="7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s="7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s="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s="7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s="7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s="7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s="7" t="s">
        <v>8322</v>
      </c>
      <c r="R1441" t="s">
        <v>8341</v>
      </c>
      <c r="S1441" s="11">
        <f t="shared" si="90"/>
        <v>42040.621539351843</v>
      </c>
      <c r="T1441" s="11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s="7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s="7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s="7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s="7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s="7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s="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s="7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s="7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s="7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s="7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s="7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s="7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s="7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s="7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s="7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s="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s="7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s="7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s="7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s="7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s="7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s="7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s="7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s="7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s="7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s="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s="7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s="7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s="7" t="s">
        <v>8322</v>
      </c>
      <c r="R1470" t="s">
        <v>8342</v>
      </c>
      <c r="S1470" s="11">
        <f t="shared" si="90"/>
        <v>40645.806122685186</v>
      </c>
      <c r="T1470" s="11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s="7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s="7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s="7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s="7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s="7" t="s">
        <v>8322</v>
      </c>
      <c r="R1476" t="s">
        <v>8342</v>
      </c>
      <c r="S1476" s="11">
        <f t="shared" si="94"/>
        <v>41500.519583333327</v>
      </c>
      <c r="T1476" s="11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s="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s="7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s="7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s="7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s="7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s="7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s="7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s="7" t="s">
        <v>8322</v>
      </c>
      <c r="R1484" t="s">
        <v>8324</v>
      </c>
      <c r="S1484" s="11">
        <f t="shared" si="94"/>
        <v>41136.649722222224</v>
      </c>
      <c r="T1484" s="11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s="7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s="7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s="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s="7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s="7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s="7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s="7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s="7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s="7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s="7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s="7" t="s">
        <v>8322</v>
      </c>
      <c r="R1495" t="s">
        <v>8324</v>
      </c>
      <c r="S1495" s="11">
        <f t="shared" si="94"/>
        <v>41411.658275462964</v>
      </c>
      <c r="T1495" s="11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s="7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s="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s="7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s="7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s="7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s="7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s="7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s="7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s="7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s="7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s="7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s="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s="7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s="7" t="s">
        <v>8338</v>
      </c>
      <c r="R1509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s="7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s="7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s="7" t="s">
        <v>8338</v>
      </c>
      <c r="R1512" t="s">
        <v>8339</v>
      </c>
      <c r="S1512" s="11">
        <f t="shared" si="94"/>
        <v>41809.176828703698</v>
      </c>
      <c r="T1512" s="11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s="7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s="7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s="7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s="7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s="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s="7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s="7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s="7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s="7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s="7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s="7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s="7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s="7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s="7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s="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s="7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s="7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s="7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s="7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s="7" t="s">
        <v>8338</v>
      </c>
      <c r="R1532" t="s">
        <v>8339</v>
      </c>
      <c r="S1532" s="11">
        <f t="shared" si="94"/>
        <v>42275.558969907412</v>
      </c>
      <c r="T1532" s="11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s="7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s="7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s="7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s="7" t="s">
        <v>8338</v>
      </c>
      <c r="R1536" t="s">
        <v>8339</v>
      </c>
      <c r="S1536" s="11">
        <f t="shared" si="94"/>
        <v>42221.465995370374</v>
      </c>
      <c r="T1536" s="11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s="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s="7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s="7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s="7" t="s">
        <v>8338</v>
      </c>
      <c r="R1541" t="s">
        <v>8339</v>
      </c>
      <c r="S1541" s="11">
        <f t="shared" si="98"/>
        <v>42705.710868055547</v>
      </c>
      <c r="T1541" s="11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s="7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s="7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s="7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s="7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s="7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s="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s="7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s="7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s="7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s="7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s="7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s="7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s="7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s="7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s="7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s="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s="7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s="7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s="7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s="7" t="s">
        <v>8338</v>
      </c>
      <c r="R1561" t="s">
        <v>8343</v>
      </c>
      <c r="S1561" s="11">
        <f t="shared" si="98"/>
        <v>42107.844895833325</v>
      </c>
      <c r="T1561" s="11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s="7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s="7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s="7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s="7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s="7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s="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s="7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s="7" t="s">
        <v>8322</v>
      </c>
      <c r="R1569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s="7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s="7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s="7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s="7" t="s">
        <v>8322</v>
      </c>
      <c r="R1573" t="s">
        <v>8344</v>
      </c>
      <c r="S1573" s="11">
        <f t="shared" si="98"/>
        <v>42144.561145833337</v>
      </c>
      <c r="T1573" s="11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s="7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s="7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s="7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s="7" t="s">
        <v>8322</v>
      </c>
      <c r="R1577" t="s">
        <v>8344</v>
      </c>
      <c r="S1577" s="11">
        <f t="shared" si="98"/>
        <v>41799.315925925926</v>
      </c>
      <c r="T1577" s="11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s="7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s="7" t="s">
        <v>8322</v>
      </c>
      <c r="R1579" t="s">
        <v>8344</v>
      </c>
      <c r="S1579" s="11">
        <f t="shared" si="98"/>
        <v>41054.639444444445</v>
      </c>
      <c r="T1579" s="11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s="7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s="7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s="7" t="s">
        <v>8322</v>
      </c>
      <c r="R1582" t="s">
        <v>8344</v>
      </c>
      <c r="S1582" s="11">
        <f t="shared" si="98"/>
        <v>40989.841736111113</v>
      </c>
      <c r="T1582" s="11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s="7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s="7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s="7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s="7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s="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s="7" t="s">
        <v>8338</v>
      </c>
      <c r="R1588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s="7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s="7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s="7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s="7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s="7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s="7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s="7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s="7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s="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s="7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s="7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s="7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s="7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s="7" t="s">
        <v>8338</v>
      </c>
      <c r="R1602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s="7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s="7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s="7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s="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s="7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s="7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s="7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s="7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s="7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s="7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s="7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s="7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s="7" t="s">
        <v>8325</v>
      </c>
      <c r="R1616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s="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s="7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s="7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s="7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s="7" t="s">
        <v>8325</v>
      </c>
      <c r="R1621" t="s">
        <v>8326</v>
      </c>
      <c r="S1621" s="11">
        <f t="shared" si="102"/>
        <v>41875.977847222224</v>
      </c>
      <c r="T1621" s="11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s="7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s="7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s="7" t="s">
        <v>8325</v>
      </c>
      <c r="R1624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s="7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s="7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s="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s="7" t="s">
        <v>8325</v>
      </c>
      <c r="R1628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s="7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s="7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s="7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s="7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s="7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s="7" t="s">
        <v>8325</v>
      </c>
      <c r="R1634" t="s">
        <v>8326</v>
      </c>
      <c r="S1634" s="11">
        <f t="shared" si="102"/>
        <v>40750.132569444439</v>
      </c>
      <c r="T1634" s="11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s="7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s="7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s="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s="7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s="7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s="7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s="7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s="7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s="7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s="7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s="7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s="7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s="7" t="s">
        <v>8325</v>
      </c>
      <c r="R1647" t="s">
        <v>8346</v>
      </c>
      <c r="S1647" s="11">
        <f t="shared" si="102"/>
        <v>41521.409027777772</v>
      </c>
      <c r="T1647" s="11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s="7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s="7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s="7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s="7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s="7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s="7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s="7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s="7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s="7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s="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s="7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s="7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s="7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s="7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s="7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s="7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s="7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s="7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s="7" t="s">
        <v>8325</v>
      </c>
      <c r="R1666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s="7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s="7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s="7" t="s">
        <v>8325</v>
      </c>
      <c r="R1670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s="7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s="7" t="s">
        <v>8325</v>
      </c>
      <c r="R1672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s="7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s="7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s="7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s="7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s="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s="7" t="s">
        <v>8325</v>
      </c>
      <c r="R1678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s="7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s="7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s="7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s="7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s="7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s="7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s="7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s="7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s="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s="7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s="7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s="7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s="7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s="7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s="7" t="s">
        <v>8325</v>
      </c>
      <c r="R1693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s="7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s="7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s="7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s="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s="7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s="7" t="s">
        <v>8325</v>
      </c>
      <c r="R1699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s="7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s="7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s="7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s="7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s="7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s="7" t="s">
        <v>8325</v>
      </c>
      <c r="R1705" t="s">
        <v>8347</v>
      </c>
      <c r="S1705" s="11">
        <f t="shared" si="106"/>
        <v>42187.073344907411</v>
      </c>
      <c r="T1705" s="11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s="7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s="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s="7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s="7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s="7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s="7" t="s">
        <v>8325</v>
      </c>
      <c r="R1711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s="7" t="s">
        <v>8325</v>
      </c>
      <c r="R1712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s="7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s="7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s="7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s="7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s="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s="7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s="7" t="s">
        <v>8325</v>
      </c>
      <c r="R1719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s="7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s="7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s="7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s="7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s="7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s="7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s="7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s="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s="7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s="7" t="s">
        <v>8325</v>
      </c>
      <c r="R1729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s="7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s="7" t="s">
        <v>8325</v>
      </c>
      <c r="R1732" t="s">
        <v>8347</v>
      </c>
      <c r="S1732" s="11">
        <f t="shared" si="110"/>
        <v>42271.879432870373</v>
      </c>
      <c r="T1732" s="11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s="7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s="7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s="7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s="7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s="7" t="s">
        <v>8325</v>
      </c>
      <c r="R1737" t="s">
        <v>8347</v>
      </c>
      <c r="S1737" s="11">
        <f t="shared" si="110"/>
        <v>42559.605844907412</v>
      </c>
      <c r="T1737" s="11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s="7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s="7" t="s">
        <v>8325</v>
      </c>
      <c r="R1739" t="s">
        <v>8347</v>
      </c>
      <c r="S1739" s="11">
        <f t="shared" si="110"/>
        <v>42175.740648148152</v>
      </c>
      <c r="T1739" s="11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s="7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s="7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s="7" t="s">
        <v>8325</v>
      </c>
      <c r="R1742" t="s">
        <v>8347</v>
      </c>
      <c r="S1742" s="11">
        <f t="shared" si="110"/>
        <v>42171.60905092593</v>
      </c>
      <c r="T1742" s="11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s="7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s="7" t="s">
        <v>8338</v>
      </c>
      <c r="R1744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s="7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s="7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s="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s="7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s="7" t="s">
        <v>8338</v>
      </c>
      <c r="R1749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s="7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s="7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s="7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s="7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s="7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s="7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s="7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s="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s="7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s="7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s="7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s="7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s="7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s="7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s="7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s="7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s="7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s="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s="7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s="7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s="7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s="7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s="7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s="7" t="s">
        <v>8338</v>
      </c>
      <c r="R1773" t="s">
        <v>8339</v>
      </c>
      <c r="S1773" s="11">
        <f t="shared" si="110"/>
        <v>41905.771296296298</v>
      </c>
      <c r="T1773" s="11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s="7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s="7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s="7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s="7" t="s">
        <v>8338</v>
      </c>
      <c r="R1777" t="s">
        <v>8339</v>
      </c>
      <c r="S1777" s="11">
        <f t="shared" si="110"/>
        <v>41891.768055555556</v>
      </c>
      <c r="T1777" s="11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s="7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s="7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s="7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s="7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s="7" t="s">
        <v>8338</v>
      </c>
      <c r="R1782" t="s">
        <v>8339</v>
      </c>
      <c r="S1782" s="11">
        <f t="shared" si="110"/>
        <v>42493.392476851855</v>
      </c>
      <c r="T1782" s="11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s="7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s="7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s="7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s="7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s="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s="7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s="7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s="7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s="7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s="7" t="s">
        <v>8338</v>
      </c>
      <c r="R1792" t="s">
        <v>8339</v>
      </c>
      <c r="S1792" s="11">
        <f t="shared" si="110"/>
        <v>42010.466180555559</v>
      </c>
      <c r="T1792" s="11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s="7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s="7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s="7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s="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s="7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s="7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s="7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s="7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s="7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s="7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s="7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s="7" t="s">
        <v>8338</v>
      </c>
      <c r="R1805" t="s">
        <v>8339</v>
      </c>
      <c r="S1805" s="11">
        <f t="shared" si="114"/>
        <v>42017.863217592596</v>
      </c>
      <c r="T1805" s="11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s="7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s="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s="7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s="7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s="7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s="7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s="7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s="7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s="7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s="7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s="7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s="7" t="s">
        <v>8338</v>
      </c>
      <c r="R1817" t="s">
        <v>8339</v>
      </c>
      <c r="S1817" s="11">
        <f t="shared" si="114"/>
        <v>42172.698344907411</v>
      </c>
      <c r="T1817" s="11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s="7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s="7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s="7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s="7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s="7" t="s">
        <v>8338</v>
      </c>
      <c r="R1822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s="7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s="7" t="s">
        <v>8325</v>
      </c>
      <c r="R1824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s="7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s="7" t="s">
        <v>8325</v>
      </c>
      <c r="R1826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s="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s="7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s="7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s="7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s="7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s="7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s="7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s="7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s="7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s="7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s="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s="7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s="7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s="7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s="7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s="7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s="7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s="7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s="7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s="7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s="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s="7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s="7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s="7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s="7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s="7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s="7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s="7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s="7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s="7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s="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s="7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s="7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s="7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s="7" t="s">
        <v>8325</v>
      </c>
      <c r="R1862" t="s">
        <v>8326</v>
      </c>
      <c r="S1862" s="11">
        <f t="shared" si="118"/>
        <v>41655.500972222217</v>
      </c>
      <c r="T1862" s="11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s="7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s="7" t="s">
        <v>8333</v>
      </c>
      <c r="R1864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s="7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s="7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s="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s="7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s="7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s="7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s="7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s="7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s="7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s="7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s="7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s="7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s="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s="7" t="s">
        <v>8333</v>
      </c>
      <c r="R1878" t="s">
        <v>8335</v>
      </c>
      <c r="S1878" s="11">
        <f t="shared" si="118"/>
        <v>41776.076446759253</v>
      </c>
      <c r="T1878" s="11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s="7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s="7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s="7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s="7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s="7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s="7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s="7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s="7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s="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s="7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s="7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s="7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s="7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s="7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s="7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s="7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s="7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s="7" t="s">
        <v>8325</v>
      </c>
      <c r="R1896" t="s">
        <v>8329</v>
      </c>
      <c r="S1896" s="11">
        <f t="shared" si="118"/>
        <v>40920.696562500001</v>
      </c>
      <c r="T1896" s="11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s="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s="7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s="7" t="s">
        <v>8325</v>
      </c>
      <c r="R1899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s="7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s="7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s="7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s="7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s="7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s="7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s="7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s="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s="7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s="7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s="7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s="7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s="7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s="7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s="7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s="7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s="7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s="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s="7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s="7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s="7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s="7" t="s">
        <v>8319</v>
      </c>
      <c r="R1921" t="s">
        <v>8348</v>
      </c>
      <c r="S1921" s="11">
        <f t="shared" si="118"/>
        <v>42113.667233796288</v>
      </c>
      <c r="T1921" s="11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s="7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s="7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s="7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s="7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s="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s="7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s="7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s="7" t="s">
        <v>8325</v>
      </c>
      <c r="R1930" t="s">
        <v>8329</v>
      </c>
      <c r="S1930" s="11">
        <f t="shared" si="122"/>
        <v>41371.439745370371</v>
      </c>
      <c r="T1930" s="11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s="7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s="7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s="7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s="7" t="s">
        <v>8325</v>
      </c>
      <c r="R1934" t="s">
        <v>8329</v>
      </c>
      <c r="S1934" s="11">
        <f t="shared" si="122"/>
        <v>40911.601539351846</v>
      </c>
      <c r="T1934" s="11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s="7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s="7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s="7" t="s">
        <v>8325</v>
      </c>
      <c r="R193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s="7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s="7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s="7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s="7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s="7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s="7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s="7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s="7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s="7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s="7" t="s">
        <v>8319</v>
      </c>
      <c r="R1947" t="s">
        <v>8349</v>
      </c>
      <c r="S1947" s="11">
        <f t="shared" si="122"/>
        <v>42157.043495370373</v>
      </c>
      <c r="T1947" s="11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s="7" t="s">
        <v>8319</v>
      </c>
      <c r="R1948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s="7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s="7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s="7" t="s">
        <v>8319</v>
      </c>
      <c r="R1951" t="s">
        <v>8349</v>
      </c>
      <c r="S1951" s="11">
        <f t="shared" si="122"/>
        <v>41800.214710648142</v>
      </c>
      <c r="T1951" s="11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s="7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s="7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s="7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s="7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s="7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s="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s="7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s="7" t="s">
        <v>8319</v>
      </c>
      <c r="R1959" t="s">
        <v>8349</v>
      </c>
      <c r="S1959" s="11">
        <f t="shared" si="122"/>
        <v>41178.890196759254</v>
      </c>
      <c r="T1959" s="11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s="7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s="7" t="s">
        <v>8319</v>
      </c>
      <c r="R1961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s="7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s="7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s="7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s="7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s="7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s="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s="7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s="7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s="7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s="7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s="7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s="7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s="7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s="7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s="7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s="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s="7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s="7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s="7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s="7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s="7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s="7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s="7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s="7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s="7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s="7" t="s">
        <v>8338</v>
      </c>
      <c r="R1988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s="7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s="7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s="7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s="7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s="7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s="7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s="7" t="s">
        <v>8338</v>
      </c>
      <c r="R1995" t="s">
        <v>8350</v>
      </c>
      <c r="S1995" s="11">
        <f t="shared" si="126"/>
        <v>42329.380057870374</v>
      </c>
      <c r="T1995" s="11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s="7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s="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s="7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s="7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s="7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s="7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s="7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s="7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s="7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s="7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s="7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s="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s="7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s="7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s="7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s="7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s="7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s="7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s="7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s="7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s="7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s="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s="7" t="s">
        <v>8319</v>
      </c>
      <c r="R2018" t="s">
        <v>8349</v>
      </c>
      <c r="S2018" s="11">
        <f t="shared" si="126"/>
        <v>41312.672442129624</v>
      </c>
      <c r="T2018" s="11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s="7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s="7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s="7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s="7" t="s">
        <v>8319</v>
      </c>
      <c r="R2022" t="s">
        <v>8349</v>
      </c>
      <c r="S2022" s="11">
        <f t="shared" si="126"/>
        <v>41736.88916666666</v>
      </c>
      <c r="T2022" s="11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s="7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s="7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s="7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s="7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s="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s="7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s="7" t="s">
        <v>8319</v>
      </c>
      <c r="R2029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s="7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s="7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s="7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s="7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s="7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s="7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s="7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s="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s="7" t="s">
        <v>8319</v>
      </c>
      <c r="R2038" t="s">
        <v>8349</v>
      </c>
      <c r="S2038" s="11">
        <f t="shared" si="126"/>
        <v>41738.656469907408</v>
      </c>
      <c r="T2038" s="11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s="7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s="7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s="7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s="7" t="s">
        <v>8319</v>
      </c>
      <c r="R2042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s="7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s="7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s="7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s="7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s="7" t="s">
        <v>8319</v>
      </c>
      <c r="R2047" t="s">
        <v>8349</v>
      </c>
      <c r="S2047" s="11">
        <f t="shared" si="126"/>
        <v>41068.880173611105</v>
      </c>
      <c r="T2047" s="11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s="7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s="7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s="7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s="7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s="7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s="7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s="7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s="7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s="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s="7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s="7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s="7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s="7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s="7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s="7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s="7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s="7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s="7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s="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s="7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s="7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s="7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s="7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s="7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s="7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s="7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s="7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s="7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s="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s="7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s="7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s="7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s="7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s="7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s="7" t="s">
        <v>8325</v>
      </c>
      <c r="R2083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s="7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s="7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s="7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s="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s="7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s="7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s="7" t="s">
        <v>8325</v>
      </c>
      <c r="R2090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s="7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s="7" t="s">
        <v>8325</v>
      </c>
      <c r="R2092" t="s">
        <v>8329</v>
      </c>
      <c r="S2092" s="11">
        <f t="shared" si="130"/>
        <v>41299.173090277778</v>
      </c>
      <c r="T2092" s="11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s="7" t="s">
        <v>8325</v>
      </c>
      <c r="R2093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s="7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s="7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s="7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s="7" t="s">
        <v>8325</v>
      </c>
      <c r="R2097" t="s">
        <v>8329</v>
      </c>
      <c r="S2097" s="11">
        <f t="shared" si="130"/>
        <v>40758.525150462956</v>
      </c>
      <c r="T2097" s="11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s="7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s="7" t="s">
        <v>8325</v>
      </c>
      <c r="R2099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s="7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s="7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s="7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s="7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s="7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s="7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s="7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s="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s="7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s="7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s="7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s="7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s="7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s="7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s="7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s="7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s="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s="7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s="7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s="7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s="7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s="7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s="7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s="7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s="7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s="7" t="s">
        <v>8333</v>
      </c>
      <c r="R2126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s="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s="7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s="7" t="s">
        <v>8333</v>
      </c>
      <c r="R2129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s="7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s="7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s="7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s="7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s="7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s="7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s="7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s="7" t="s">
        <v>8333</v>
      </c>
      <c r="R2137" t="s">
        <v>8334</v>
      </c>
      <c r="S2137" s="11">
        <f t="shared" si="134"/>
        <v>41156.755011574067</v>
      </c>
      <c r="T2137" s="11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s="7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s="7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s="7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s="7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s="7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s="7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s="7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s="7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s="7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s="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s="7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s="7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s="7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s="7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s="7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s="7" t="s">
        <v>8333</v>
      </c>
      <c r="R2153" t="s">
        <v>8334</v>
      </c>
      <c r="S2153" s="11">
        <f t="shared" si="134"/>
        <v>42520.639050925929</v>
      </c>
      <c r="T2153" s="11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s="7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s="7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s="7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s="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s="7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s="7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s="7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s="7" t="s">
        <v>8333</v>
      </c>
      <c r="R2161" t="s">
        <v>8334</v>
      </c>
      <c r="S2161" s="11">
        <f t="shared" si="134"/>
        <v>40710.522847222215</v>
      </c>
      <c r="T2161" s="11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s="7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s="7" t="s">
        <v>8325</v>
      </c>
      <c r="R2163" t="s">
        <v>8326</v>
      </c>
      <c r="S2163" s="11">
        <f t="shared" si="134"/>
        <v>42240.644201388881</v>
      </c>
      <c r="T2163" s="11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s="7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s="7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s="7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s="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s="7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s="7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s="7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s="7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s="7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s="7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s="7" t="s">
        <v>8325</v>
      </c>
      <c r="R2174" t="s">
        <v>8326</v>
      </c>
      <c r="S2174" s="11">
        <f t="shared" si="134"/>
        <v>42082.371759259251</v>
      </c>
      <c r="T2174" s="11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s="7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s="7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s="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s="7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s="7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s="7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s="7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s="7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s="7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s="7" t="s">
        <v>8333</v>
      </c>
      <c r="R2185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s="7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s="7" t="s">
        <v>8333</v>
      </c>
      <c r="R2187" t="s">
        <v>8351</v>
      </c>
      <c r="S2187" s="11">
        <f t="shared" si="138"/>
        <v>41319.141655092593</v>
      </c>
      <c r="T2187" s="11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s="7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s="7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s="7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s="7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s="7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s="7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s="7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s="7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s="7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s="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s="7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s="7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s="7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s="7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s="7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s="7" t="s">
        <v>8325</v>
      </c>
      <c r="R2203" t="s">
        <v>8330</v>
      </c>
      <c r="S2203" s="11">
        <f t="shared" si="138"/>
        <v>41276.638483796298</v>
      </c>
      <c r="T2203" s="11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s="7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s="7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s="7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s="7" t="s">
        <v>8325</v>
      </c>
      <c r="R2207" t="s">
        <v>8330</v>
      </c>
      <c r="S2207" s="11">
        <f t="shared" si="138"/>
        <v>41031.613298611104</v>
      </c>
      <c r="T2207" s="11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s="7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s="7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s="7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s="7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s="7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s="7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s="7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s="7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s="7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s="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s="7" t="s">
        <v>8325</v>
      </c>
      <c r="R2218" t="s">
        <v>8330</v>
      </c>
      <c r="S2218" s="11">
        <f t="shared" si="138"/>
        <v>42194.543344907412</v>
      </c>
      <c r="T2218" s="11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s="7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s="7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s="7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s="7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s="7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s="7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s="7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s="7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s="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s="7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s="7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s="7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s="7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s="7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s="7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s="7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s="7" t="s">
        <v>8333</v>
      </c>
      <c r="R2235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s="7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s="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s="7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s="7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s="7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s="7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s="7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s="7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s="7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s="7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s="7" t="s">
        <v>8333</v>
      </c>
      <c r="R224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s="7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s="7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s="7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s="7" t="s">
        <v>8333</v>
      </c>
      <c r="R2251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s="7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s="7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s="7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s="7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s="7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s="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s="7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s="7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s="7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s="7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s="7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s="7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s="7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s="7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s="7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s="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s="7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s="7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s="7" t="s">
        <v>8333</v>
      </c>
      <c r="R2270" t="s">
        <v>8351</v>
      </c>
      <c r="S2270" s="11">
        <f t="shared" si="142"/>
        <v>42775.874016203699</v>
      </c>
      <c r="T2270" s="11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s="7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s="7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s="7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s="7" t="s">
        <v>8333</v>
      </c>
      <c r="R2274" t="s">
        <v>8351</v>
      </c>
      <c r="S2274" s="11">
        <f t="shared" si="142"/>
        <v>42315.491157407399</v>
      </c>
      <c r="T2274" s="11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s="7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s="7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s="7" t="s">
        <v>8333</v>
      </c>
      <c r="R2277" t="s">
        <v>8351</v>
      </c>
      <c r="S2277" s="11">
        <f t="shared" si="142"/>
        <v>41965.408321759263</v>
      </c>
      <c r="T2277" s="11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s="7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s="7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s="7" t="s">
        <v>8333</v>
      </c>
      <c r="R2280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s="7" t="s">
        <v>8333</v>
      </c>
      <c r="R2281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s="7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s="7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s="7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s="7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s="7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s="7" t="s">
        <v>8325</v>
      </c>
      <c r="R2287" t="s">
        <v>8326</v>
      </c>
      <c r="S2287" s="11">
        <f t="shared" si="142"/>
        <v>41058.977349537032</v>
      </c>
      <c r="T2287" s="11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s="7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s="7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s="7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s="7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s="7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s="7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s="7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s="7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s="7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s="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s="7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s="7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s="7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s="7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s="7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s="7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s="7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s="7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s="7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s="7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s="7" t="s">
        <v>8325</v>
      </c>
      <c r="R2309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s="7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s="7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s="7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s="7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s="7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s="7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s="7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s="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s="7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s="7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s="7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s="7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s="7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s="7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s="7" t="s">
        <v>8336</v>
      </c>
      <c r="R2324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s="7" t="s">
        <v>8336</v>
      </c>
      <c r="R2325" t="s">
        <v>8352</v>
      </c>
      <c r="S2325" s="11">
        <f t="shared" si="146"/>
        <v>42807.54684027777</v>
      </c>
      <c r="T2325" s="11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s="7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s="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s="7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s="7" t="s">
        <v>8336</v>
      </c>
      <c r="R2329" t="s">
        <v>8352</v>
      </c>
      <c r="S2329" s="11">
        <f t="shared" si="146"/>
        <v>41842.708796296298</v>
      </c>
      <c r="T2329" s="11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s="7" t="s">
        <v>8336</v>
      </c>
      <c r="R2330" t="s">
        <v>8352</v>
      </c>
      <c r="S2330" s="11">
        <f t="shared" si="146"/>
        <v>42139.573344907411</v>
      </c>
      <c r="T2330" s="11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s="7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s="7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s="7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s="7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s="7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s="7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s="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s="7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s="7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s="7" t="s">
        <v>8336</v>
      </c>
      <c r="R2340" t="s">
        <v>8352</v>
      </c>
      <c r="S2340" s="11">
        <f t="shared" si="146"/>
        <v>41789.688472222217</v>
      </c>
      <c r="T2340" s="11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s="7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s="7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s="7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s="7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s="7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s="7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s="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s="7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s="7" t="s">
        <v>8319</v>
      </c>
      <c r="R2349" t="s">
        <v>8320</v>
      </c>
      <c r="S2349" s="11">
        <f t="shared" si="146"/>
        <v>42577.399027777778</v>
      </c>
      <c r="T2349" s="11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s="7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s="7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s="7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s="7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s="7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s="7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s="7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s="7" t="s">
        <v>8319</v>
      </c>
      <c r="R2357" t="s">
        <v>8320</v>
      </c>
      <c r="S2357" s="11">
        <f t="shared" si="146"/>
        <v>42096.709907407399</v>
      </c>
      <c r="T2357" s="11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s="7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s="7" t="s">
        <v>8319</v>
      </c>
      <c r="R2359" t="s">
        <v>8320</v>
      </c>
      <c r="S2359" s="11">
        <f t="shared" si="146"/>
        <v>42264.411782407398</v>
      </c>
      <c r="T2359" s="11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s="7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s="7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s="7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s="7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s="7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s="7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s="7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s="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s="7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s="7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s="7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s="7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s="7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s="7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s="7" t="s">
        <v>8319</v>
      </c>
      <c r="R2375" t="s">
        <v>8320</v>
      </c>
      <c r="S2375" s="11">
        <f t="shared" si="150"/>
        <v>42215.453981481485</v>
      </c>
      <c r="T2375" s="11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s="7" t="s">
        <v>8319</v>
      </c>
      <c r="R2376" t="s">
        <v>8320</v>
      </c>
      <c r="S2376" s="11">
        <f t="shared" si="150"/>
        <v>42017.634953703695</v>
      </c>
      <c r="T2376" s="11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s="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s="7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s="7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s="7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s="7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s="7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s="7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s="7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s="7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s="7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s="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s="7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s="7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s="7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s="7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s="7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s="7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s="7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s="7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s="7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s="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s="7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s="7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s="7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s="7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s="7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s="7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s="7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s="7" t="s">
        <v>8336</v>
      </c>
      <c r="R2405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s="7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s="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s="7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s="7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s="7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s="7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s="7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s="7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s="7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s="7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s="7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s="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s="7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s="7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s="7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s="7" t="s">
        <v>8336</v>
      </c>
      <c r="R2421" t="s">
        <v>8337</v>
      </c>
      <c r="S2421" s="11">
        <f t="shared" si="150"/>
        <v>41993.529965277768</v>
      </c>
      <c r="T2421" s="11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s="7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s="7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s="7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s="7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s="7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s="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s="7" t="s">
        <v>8336</v>
      </c>
      <c r="R2428" t="s">
        <v>8337</v>
      </c>
      <c r="S2428" s="11">
        <f t="shared" si="150"/>
        <v>42163.961712962955</v>
      </c>
      <c r="T2428" s="11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s="7" t="s">
        <v>8336</v>
      </c>
      <c r="R2429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s="7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s="7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s="7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s="7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s="7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s="7" t="s">
        <v>8336</v>
      </c>
      <c r="R2436" t="s">
        <v>8337</v>
      </c>
      <c r="S2436" s="11">
        <f t="shared" si="154"/>
        <v>42179.977708333325</v>
      </c>
      <c r="T2436" s="11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s="7" t="s">
        <v>8336</v>
      </c>
      <c r="R2437" t="s">
        <v>8337</v>
      </c>
      <c r="S2437" s="11">
        <f t="shared" si="154"/>
        <v>42252.069282407399</v>
      </c>
      <c r="T2437" s="11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s="7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s="7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s="7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s="7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s="7" t="s">
        <v>8336</v>
      </c>
      <c r="R2442" t="s">
        <v>8337</v>
      </c>
      <c r="S2442" s="11">
        <f t="shared" si="154"/>
        <v>42383.691122685181</v>
      </c>
      <c r="T2442" s="11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s="7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s="7" t="s">
        <v>8336</v>
      </c>
      <c r="R2444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s="7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s="7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s="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s="7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s="7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s="7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s="7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s="7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s="7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s="7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s="7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s="7" t="s">
        <v>8336</v>
      </c>
      <c r="R2456" t="s">
        <v>8352</v>
      </c>
      <c r="S2456" s="11">
        <f t="shared" si="154"/>
        <v>42769.99314814814</v>
      </c>
      <c r="T2456" s="11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s="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s="7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s="7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s="7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s="7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s="7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s="7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s="7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s="7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s="7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s="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s="7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s="7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s="7" t="s">
        <v>8325</v>
      </c>
      <c r="R2470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s="7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s="7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s="7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s="7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s="7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s="7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s="7" t="s">
        <v>8325</v>
      </c>
      <c r="R247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s="7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s="7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s="7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s="7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s="7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s="7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s="7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s="7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s="7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s="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s="7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s="7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s="7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s="7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s="7" t="s">
        <v>8325</v>
      </c>
      <c r="R2492" t="s">
        <v>8329</v>
      </c>
      <c r="S2492" s="11">
        <f t="shared" si="154"/>
        <v>41023.019398148142</v>
      </c>
      <c r="T2492" s="11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s="7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s="7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s="7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s="7" t="s">
        <v>8325</v>
      </c>
      <c r="R2496" t="s">
        <v>8329</v>
      </c>
      <c r="S2496" s="11">
        <f t="shared" si="154"/>
        <v>41022.436851851846</v>
      </c>
      <c r="T2496" s="11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s="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s="7" t="s">
        <v>8325</v>
      </c>
      <c r="R2498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s="7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s="7" t="s">
        <v>8325</v>
      </c>
      <c r="R2501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s="7" t="s">
        <v>8325</v>
      </c>
      <c r="R2502" t="s">
        <v>8329</v>
      </c>
      <c r="S2502" s="11">
        <f t="shared" si="158"/>
        <v>41053.564525462964</v>
      </c>
      <c r="T2502" s="11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s="7" t="s">
        <v>8336</v>
      </c>
      <c r="R2503" t="s">
        <v>8353</v>
      </c>
      <c r="S2503" s="11">
        <f t="shared" si="158"/>
        <v>42244.568333333329</v>
      </c>
      <c r="T2503" s="11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s="7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s="7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s="7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s="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s="7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s="7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s="7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s="7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s="7" t="s">
        <v>8336</v>
      </c>
      <c r="R2512" t="s">
        <v>8353</v>
      </c>
      <c r="S2512" s="11">
        <f t="shared" si="158"/>
        <v>42078.78902777777</v>
      </c>
      <c r="T2512" s="11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s="7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s="7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s="7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s="7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s="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s="7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s="7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s="7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s="7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s="7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s="7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s="7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s="7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s="7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s="7" t="s">
        <v>8325</v>
      </c>
      <c r="R2527" t="s">
        <v>8354</v>
      </c>
      <c r="S2527" s="11">
        <f t="shared" si="158"/>
        <v>41058.636238425926</v>
      </c>
      <c r="T2527" s="11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s="7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s="7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s="7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s="7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s="7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s="7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s="7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s="7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s="7" t="s">
        <v>8325</v>
      </c>
      <c r="R2536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s="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s="7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s="7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s="7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s="7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s="7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s="7" t="s">
        <v>8325</v>
      </c>
      <c r="R2543" t="s">
        <v>8354</v>
      </c>
      <c r="S2543" s="11">
        <f t="shared" si="158"/>
        <v>41483.240949074068</v>
      </c>
      <c r="T2543" s="11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s="7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s="7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s="7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s="7" t="s">
        <v>8325</v>
      </c>
      <c r="R254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s="7" t="s">
        <v>8325</v>
      </c>
      <c r="R2548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s="7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s="7" t="s">
        <v>8325</v>
      </c>
      <c r="R2550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s="7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s="7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s="7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s="7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s="7" t="s">
        <v>8325</v>
      </c>
      <c r="R2555" t="s">
        <v>8354</v>
      </c>
      <c r="S2555" s="11">
        <f t="shared" si="158"/>
        <v>41112.99082175926</v>
      </c>
      <c r="T2555" s="11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s="7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s="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s="7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s="7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s="7" t="s">
        <v>8325</v>
      </c>
      <c r="R2560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s="7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s="7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s="7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s="7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s="7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s="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s="7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s="7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s="7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s="7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s="7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s="7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s="7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s="7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s="7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s="7" t="s">
        <v>8336</v>
      </c>
      <c r="R2577" t="s">
        <v>8337</v>
      </c>
      <c r="S2577" s="11">
        <f t="shared" si="162"/>
        <v>41985.90039351851</v>
      </c>
      <c r="T2577" s="11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s="7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s="7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s="7" t="s">
        <v>8336</v>
      </c>
      <c r="R2580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s="7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s="7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s="7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s="7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s="7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s="7" t="s">
        <v>8336</v>
      </c>
      <c r="R2586" t="s">
        <v>8337</v>
      </c>
      <c r="S2586" s="11">
        <f t="shared" si="162"/>
        <v>42139.964918981481</v>
      </c>
      <c r="T2586" s="11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s="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s="7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s="7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s="7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s="7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s="7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s="7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s="7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s="7" t="s">
        <v>8336</v>
      </c>
      <c r="R2595" t="s">
        <v>8337</v>
      </c>
      <c r="S2595" s="11">
        <f t="shared" si="162"/>
        <v>42089.636875000004</v>
      </c>
      <c r="T2595" s="11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s="7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s="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s="7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s="7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s="7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s="7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s="7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s="7" t="s">
        <v>8319</v>
      </c>
      <c r="R2603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s="7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s="7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s="7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s="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s="7" t="s">
        <v>8319</v>
      </c>
      <c r="R2608" t="s">
        <v>8355</v>
      </c>
      <c r="S2608" s="11">
        <f t="shared" si="162"/>
        <v>41726.504421296297</v>
      </c>
      <c r="T2608" s="11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s="7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s="7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s="7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s="7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s="7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s="7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s="7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s="7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s="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s="7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s="7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s="7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s="7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s="7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s="7" t="s">
        <v>8319</v>
      </c>
      <c r="R2623" t="s">
        <v>8355</v>
      </c>
      <c r="S2623" s="11">
        <f t="shared" si="162"/>
        <v>42115.539212962954</v>
      </c>
      <c r="T2623" s="11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s="7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s="7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s="7" t="s">
        <v>8319</v>
      </c>
      <c r="R2626" t="s">
        <v>8355</v>
      </c>
      <c r="S2626" s="11">
        <f t="shared" si="162"/>
        <v>41144.213217592594</v>
      </c>
      <c r="T2626" s="11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s="7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s="7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s="7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s="7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s="7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s="7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s="7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s="7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s="7" t="s">
        <v>8319</v>
      </c>
      <c r="R2636" t="s">
        <v>8355</v>
      </c>
      <c r="S2636" s="11">
        <f t="shared" si="166"/>
        <v>42612.448159722226</v>
      </c>
      <c r="T2636" s="11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s="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s="7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s="7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s="7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s="7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s="7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s="7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s="7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s="7" t="s">
        <v>8319</v>
      </c>
      <c r="R2645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s="7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s="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s="7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s="7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s="7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s="7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s="7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s="7" t="s">
        <v>8319</v>
      </c>
      <c r="R2653" t="s">
        <v>8355</v>
      </c>
      <c r="S2653" s="11">
        <f t="shared" si="166"/>
        <v>42327.597326388881</v>
      </c>
      <c r="T2653" s="11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s="7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s="7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s="7" t="s">
        <v>8319</v>
      </c>
      <c r="R2656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s="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s="7" t="s">
        <v>8319</v>
      </c>
      <c r="R2658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s="7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s="7" t="s">
        <v>8319</v>
      </c>
      <c r="R2660" t="s">
        <v>8355</v>
      </c>
      <c r="S2660" s="11">
        <f t="shared" si="166"/>
        <v>42551.675856481481</v>
      </c>
      <c r="T2660" s="11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s="7" t="s">
        <v>8319</v>
      </c>
      <c r="R2661" t="s">
        <v>8355</v>
      </c>
      <c r="S2661" s="11">
        <f t="shared" si="166"/>
        <v>42081.861226851855</v>
      </c>
      <c r="T2661" s="11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s="7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s="7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s="7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s="7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s="7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s="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s="7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s="7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s="7" t="s">
        <v>8319</v>
      </c>
      <c r="R2670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s="7" t="s">
        <v>8319</v>
      </c>
      <c r="R2671" t="s">
        <v>8356</v>
      </c>
      <c r="S2671" s="11">
        <f t="shared" si="166"/>
        <v>42318.827499999999</v>
      </c>
      <c r="T2671" s="11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s="7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s="7" t="s">
        <v>8319</v>
      </c>
      <c r="R2673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s="7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s="7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s="7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s="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s="7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s="7" t="s">
        <v>8319</v>
      </c>
      <c r="R2679" t="s">
        <v>8356</v>
      </c>
      <c r="S2679" s="11">
        <f t="shared" si="166"/>
        <v>41792.821099537032</v>
      </c>
      <c r="T2679" s="11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s="7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s="7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s="7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s="7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s="7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s="7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s="7" t="s">
        <v>8336</v>
      </c>
      <c r="R2686" t="s">
        <v>8337</v>
      </c>
      <c r="S2686" s="11">
        <f t="shared" si="166"/>
        <v>41820.706307870365</v>
      </c>
      <c r="T2686" s="11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s="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s="7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s="7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s="7" t="s">
        <v>8336</v>
      </c>
      <c r="R2690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s="7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s="7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s="7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s="7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s="7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s="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s="7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s="7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s="7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s="7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s="7" t="s">
        <v>8336</v>
      </c>
      <c r="R2702" t="s">
        <v>8337</v>
      </c>
      <c r="S2702" s="11">
        <f t="shared" si="170"/>
        <v>41870.666342592594</v>
      </c>
      <c r="T2702" s="11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s="7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s="7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s="7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s="7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s="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s="7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s="7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s="7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s="7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s="7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s="7" t="s">
        <v>8317</v>
      </c>
      <c r="R2713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s="7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s="7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s="7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s="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s="7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s="7" t="s">
        <v>8317</v>
      </c>
      <c r="R2719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s="7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s="7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s="7" t="s">
        <v>8317</v>
      </c>
      <c r="R2722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s="7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s="7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s="7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s="7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s="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s="7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s="7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s="7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s="7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s="7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s="7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s="7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s="7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s="7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s="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s="7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s="7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s="7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s="7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s="7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s="7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s="7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s="7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s="7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s="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s="7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s="7" t="s">
        <v>8322</v>
      </c>
      <c r="R2749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s="7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s="7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s="7" t="s">
        <v>8322</v>
      </c>
      <c r="R2752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s="7" t="s">
        <v>8322</v>
      </c>
      <c r="R2753" t="s">
        <v>8358</v>
      </c>
      <c r="S2753" s="11">
        <f t="shared" si="170"/>
        <v>41747.678726851853</v>
      </c>
      <c r="T2753" s="11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s="7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s="7" t="s">
        <v>8322</v>
      </c>
      <c r="R2756" t="s">
        <v>8358</v>
      </c>
      <c r="S2756" s="11">
        <f t="shared" si="174"/>
        <v>41863.427673611113</v>
      </c>
      <c r="T2756" s="11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s="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s="7" t="s">
        <v>8322</v>
      </c>
      <c r="R2758" t="s">
        <v>8358</v>
      </c>
      <c r="S2758" s="11">
        <f t="shared" si="174"/>
        <v>41620.692141203705</v>
      </c>
      <c r="T2758" s="11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s="7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s="7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s="7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s="7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s="7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s="7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s="7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s="7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s="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s="7" t="s">
        <v>8322</v>
      </c>
      <c r="R2768" t="s">
        <v>8358</v>
      </c>
      <c r="S2768" s="11">
        <f t="shared" si="174"/>
        <v>40736.459699074068</v>
      </c>
      <c r="T2768" s="11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s="7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s="7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s="7" t="s">
        <v>8322</v>
      </c>
      <c r="R2771" t="s">
        <v>8358</v>
      </c>
      <c r="S2771" s="11">
        <f t="shared" si="174"/>
        <v>41745.617939814809</v>
      </c>
      <c r="T2771" s="11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s="7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s="7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s="7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s="7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s="7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s="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s="7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s="7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s="7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s="7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s="7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s="7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s="7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s="7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s="7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s="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s="7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s="7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s="7" t="s">
        <v>8317</v>
      </c>
      <c r="R2790" t="s">
        <v>8318</v>
      </c>
      <c r="S2790" s="11">
        <f t="shared" si="174"/>
        <v>42550.493553240733</v>
      </c>
      <c r="T2790" s="11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s="7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s="7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s="7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s="7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s="7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s="7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s="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s="7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s="7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s="7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s="7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s="7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s="7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s="7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s="7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s="7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s="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s="7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s="7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s="7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s="7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s="7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s="7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s="7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s="7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s="7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s="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s="7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s="7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s="7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s="7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s="7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s="7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s="7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s="7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s="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s="7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s="7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s="7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s="7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s="7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s="7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s="7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s="7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s="7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s="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s="7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s="7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s="7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s="7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s="7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s="7" t="s">
        <v>8317</v>
      </c>
      <c r="R2843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s="7" t="s">
        <v>8317</v>
      </c>
      <c r="R2844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s="7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s="7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s="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s="7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s="7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s="7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s="7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s="7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s="7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s="7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s="7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s="7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s="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s="7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s="7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s="7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s="7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s="7" t="s">
        <v>8317</v>
      </c>
      <c r="R2862" t="s">
        <v>8318</v>
      </c>
      <c r="S2862" s="11">
        <f t="shared" si="178"/>
        <v>42480.592314814807</v>
      </c>
      <c r="T2862" s="11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s="7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s="7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s="7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s="7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s="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s="7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s="7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s="7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s="7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s="7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s="7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s="7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s="7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s="7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s="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s="7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s="7" t="s">
        <v>8317</v>
      </c>
      <c r="R2879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s="7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s="7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s="7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s="7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s="7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s="7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s="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s="7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s="7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s="7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s="7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s="7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s="7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s="7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s="7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s="7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s="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s="7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s="7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s="7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s="7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s="7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s="7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s="7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s="7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s="7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s="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s="7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s="7" t="s">
        <v>8317</v>
      </c>
      <c r="R2909" t="s">
        <v>8318</v>
      </c>
      <c r="S2909" s="11">
        <f t="shared" si="182"/>
        <v>42444.669409722213</v>
      </c>
      <c r="T2909" s="11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s="7" t="s">
        <v>8317</v>
      </c>
      <c r="R2910" t="s">
        <v>8318</v>
      </c>
      <c r="S2910" s="11">
        <f t="shared" si="182"/>
        <v>42499.523368055547</v>
      </c>
      <c r="T2910" s="11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s="7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s="7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s="7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s="7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s="7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s="7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s="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s="7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s="7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s="7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s="7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s="7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s="7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s="7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s="7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s="7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s="7" t="s">
        <v>8317</v>
      </c>
      <c r="R2927" t="s">
        <v>8359</v>
      </c>
      <c r="S2927" s="11">
        <f t="shared" si="182"/>
        <v>41863.375787037032</v>
      </c>
      <c r="T2927" s="11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s="7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s="7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s="7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s="7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s="7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s="7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s="7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s="7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s="7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s="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s="7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s="7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s="7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s="7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s="7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s="7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s="7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s="7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s="7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s="7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s="7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s="7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s="7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s="7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s="7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s="7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s="7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s="7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s="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s="7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s="7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s="7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s="7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s="7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s="7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s="7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s="7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s="7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s="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s="7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s="7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s="7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s="7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s="7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s="7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s="7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s="7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s="7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s="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s="7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s="7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s="7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s="7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s="7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s="7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s="7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s="7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s="7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s="7" t="s">
        <v>8317</v>
      </c>
      <c r="R298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s="7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s="7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s="7" t="s">
        <v>8317</v>
      </c>
      <c r="R2990" t="s">
        <v>8357</v>
      </c>
      <c r="S2990" s="11">
        <f t="shared" si="186"/>
        <v>42511.153715277782</v>
      </c>
      <c r="T2990" s="11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s="7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s="7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s="7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s="7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s="7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s="7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s="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s="7" t="s">
        <v>8317</v>
      </c>
      <c r="R2998" t="s">
        <v>8357</v>
      </c>
      <c r="S2998" s="11">
        <f t="shared" si="186"/>
        <v>42090.70416666667</v>
      </c>
      <c r="T2998" s="11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s="7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s="7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s="7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s="7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s="7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s="7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s="7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s="7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s="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s="7" t="s">
        <v>8317</v>
      </c>
      <c r="R3008" t="s">
        <v>8357</v>
      </c>
      <c r="S3008" s="11">
        <f t="shared" si="186"/>
        <v>41957.548506944448</v>
      </c>
      <c r="T3008" s="11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s="7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s="7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s="7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s="7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s="7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s="7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s="7" t="s">
        <v>8317</v>
      </c>
      <c r="R3016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s="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s="7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s="7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s="7" t="s">
        <v>8317</v>
      </c>
      <c r="R3020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s="7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s="7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s="7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s="7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s="7" t="s">
        <v>8317</v>
      </c>
      <c r="R3025" t="s">
        <v>8357</v>
      </c>
      <c r="S3025" s="11">
        <f t="shared" si="190"/>
        <v>42121.46743055556</v>
      </c>
      <c r="T3025" s="11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s="7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s="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s="7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s="7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s="7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s="7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s="7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s="7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s="7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s="7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s="7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s="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s="7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s="7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s="7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s="7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s="7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s="7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s="7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s="7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s="7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s="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s="7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s="7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s="7" t="s">
        <v>8317</v>
      </c>
      <c r="R3050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s="7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s="7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s="7" t="s">
        <v>8317</v>
      </c>
      <c r="R3053" t="s">
        <v>8357</v>
      </c>
      <c r="S3053" s="11">
        <f t="shared" si="190"/>
        <v>42744.207696759251</v>
      </c>
      <c r="T3053" s="11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s="7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s="7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s="7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s="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s="7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s="7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s="7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s="7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s="7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s="7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s="7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s="7" t="s">
        <v>8317</v>
      </c>
      <c r="R3065" t="s">
        <v>8357</v>
      </c>
      <c r="S3065" s="11">
        <f t="shared" si="190"/>
        <v>42630.714560185181</v>
      </c>
      <c r="T3065" s="11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s="7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s="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s="7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s="7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s="7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s="7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s="7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s="7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s="7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s="7" t="s">
        <v>8317</v>
      </c>
      <c r="R3076" t="s">
        <v>8357</v>
      </c>
      <c r="S3076" s="11">
        <f t="shared" si="194"/>
        <v>42409.362951388881</v>
      </c>
      <c r="T3076" s="11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s="7" t="s">
        <v>8317</v>
      </c>
      <c r="R3077" t="s">
        <v>8357</v>
      </c>
      <c r="S3077" s="11">
        <f t="shared" si="194"/>
        <v>42550.893981481473</v>
      </c>
      <c r="T3077" s="11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s="7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s="7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s="7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s="7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s="7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s="7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s="7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s="7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s="7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s="7" t="s">
        <v>8317</v>
      </c>
      <c r="R3087" t="s">
        <v>8357</v>
      </c>
      <c r="S3087" s="11">
        <f t="shared" si="194"/>
        <v>42246.675451388881</v>
      </c>
      <c r="T3087" s="11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s="7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s="7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s="7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s="7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s="7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s="7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s="7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s="7" t="s">
        <v>8317</v>
      </c>
      <c r="R3095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s="7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s="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s="7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s="7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s="7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s="7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s="7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s="7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s="7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s="7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s="7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s="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s="7" t="s">
        <v>8317</v>
      </c>
      <c r="R3108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s="7" t="s">
        <v>8317</v>
      </c>
      <c r="R3109" t="s">
        <v>8357</v>
      </c>
      <c r="S3109" s="11">
        <f t="shared" si="194"/>
        <v>42128.605914351843</v>
      </c>
      <c r="T3109" s="11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s="7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s="7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s="7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s="7" t="s">
        <v>8317</v>
      </c>
      <c r="R3113" t="s">
        <v>8357</v>
      </c>
      <c r="S3113" s="11">
        <f t="shared" si="194"/>
        <v>41885.38680555555</v>
      </c>
      <c r="T3113" s="11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s="7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s="7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s="7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s="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s="7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s="7" t="s">
        <v>8317</v>
      </c>
      <c r="R3119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s="7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s="7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s="7" t="s">
        <v>8317</v>
      </c>
      <c r="R3122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s="7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s="7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s="7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s="7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s="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s="7" t="s">
        <v>8317</v>
      </c>
      <c r="R3128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s="7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s="7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s="7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s="7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s="7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s="7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s="7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s="7" t="s">
        <v>8317</v>
      </c>
      <c r="R3136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s="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s="7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s="7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s="7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s="7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s="7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s="7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s="7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s="7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s="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s="7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s="7" t="s">
        <v>8317</v>
      </c>
      <c r="R3149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s="7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s="7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s="7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s="7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s="7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s="7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s="7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s="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s="7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s="7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s="7" t="s">
        <v>8317</v>
      </c>
      <c r="R3160" t="s">
        <v>8318</v>
      </c>
      <c r="S3160" s="11">
        <f t="shared" si="198"/>
        <v>41447.631388888884</v>
      </c>
      <c r="T3160" s="11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s="7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s="7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s="7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s="7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s="7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s="7" t="s">
        <v>8317</v>
      </c>
      <c r="R3166" t="s">
        <v>8318</v>
      </c>
      <c r="S3166" s="11">
        <f t="shared" si="198"/>
        <v>41766.597395833334</v>
      </c>
      <c r="T3166" s="11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s="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s="7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s="7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s="7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s="7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s="7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s="7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s="7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s="7" t="s">
        <v>8317</v>
      </c>
      <c r="R3175" t="s">
        <v>8318</v>
      </c>
      <c r="S3175" s="11">
        <f t="shared" si="198"/>
        <v>41878.670046296291</v>
      </c>
      <c r="T3175" s="11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s="7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s="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s="7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s="7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s="7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s="7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s="7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s="7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s="7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s="7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s="7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s="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s="7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s="7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s="7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s="7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s="7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s="7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s="7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s="7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s="7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s="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s="7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s="7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s="7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s="7" t="s">
        <v>8317</v>
      </c>
      <c r="R3201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s="7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s="7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s="7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s="7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s="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s="7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s="7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s="7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s="7" t="s">
        <v>8317</v>
      </c>
      <c r="R3211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s="7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s="7" t="s">
        <v>8317</v>
      </c>
      <c r="R3213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s="7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s="7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s="7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s="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s="7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s="7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s="7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s="7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s="7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s="7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s="7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s="7" t="s">
        <v>8317</v>
      </c>
      <c r="R3225" t="s">
        <v>8318</v>
      </c>
      <c r="S3225" s="11">
        <f t="shared" si="202"/>
        <v>42206.62703703704</v>
      </c>
      <c r="T3225" s="11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s="7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s="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s="7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s="7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s="7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s="7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s="7" t="s">
        <v>8317</v>
      </c>
      <c r="R3232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s="7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s="7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s="7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s="7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s="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s="7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s="7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s="7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s="7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s="7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s="7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s="7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s="7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s="7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s="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s="7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s="7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s="7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s="7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s="7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s="7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s="7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s="7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s="7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s="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s="7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s="7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s="7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s="7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s="7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s="7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s="7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s="7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s="7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s="7" t="s">
        <v>8317</v>
      </c>
      <c r="R3268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s="7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s="7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s="7" t="s">
        <v>8317</v>
      </c>
      <c r="R3271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s="7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s="7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s="7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s="7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s="7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s="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s="7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s="7" t="s">
        <v>8317</v>
      </c>
      <c r="R3279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s="7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s="7" t="s">
        <v>8317</v>
      </c>
      <c r="R3281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s="7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s="7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s="7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s="7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s="7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s="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s="7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s="7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s="7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s="7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s="7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s="7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s="7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s="7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s="7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s="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s="7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s="7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s="7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s="7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s="7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s="7" t="s">
        <v>8317</v>
      </c>
      <c r="R3303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s="7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s="7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s="7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s="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s="7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s="7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s="7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s="7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s="7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s="7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s="7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s="7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s="7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s="7" t="s">
        <v>8317</v>
      </c>
      <c r="R3317" t="s">
        <v>8318</v>
      </c>
      <c r="S3317" s="11">
        <f t="shared" si="206"/>
        <v>42466.095381944448</v>
      </c>
      <c r="T3317" s="11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s="7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s="7" t="s">
        <v>8317</v>
      </c>
      <c r="R3319" t="s">
        <v>8318</v>
      </c>
      <c r="S3319" s="11">
        <f t="shared" si="206"/>
        <v>42498.831296296288</v>
      </c>
      <c r="T3319" s="11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s="7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s="7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s="7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s="7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s="7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s="7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s="7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s="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s="7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s="7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s="7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s="7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s="7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s="7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s="7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s="7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s="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s="7" t="s">
        <v>8317</v>
      </c>
      <c r="R3338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s="7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s="7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s="7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s="7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s="7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s="7" t="s">
        <v>8317</v>
      </c>
      <c r="R3344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s="7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s="7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s="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s="7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s="7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s="7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s="7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s="7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s="7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s="7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s="7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s="7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s="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s="7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s="7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s="7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s="7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s="7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s="7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s="7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s="7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s="7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s="7" t="s">
        <v>8317</v>
      </c>
      <c r="R3367" t="s">
        <v>8318</v>
      </c>
      <c r="S3367" s="11">
        <f t="shared" si="210"/>
        <v>42320.893425925926</v>
      </c>
      <c r="T3367" s="11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s="7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s="7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s="7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s="7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s="7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s="7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s="7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s="7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s="7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s="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s="7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s="7" t="s">
        <v>8317</v>
      </c>
      <c r="R3379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s="7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s="7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s="7" t="s">
        <v>8317</v>
      </c>
      <c r="R3382" t="s">
        <v>8318</v>
      </c>
      <c r="S3382" s="11">
        <f t="shared" si="210"/>
        <v>41937.745115740734</v>
      </c>
      <c r="T3382" s="11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s="7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s="7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s="7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s="7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s="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s="7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s="7" t="s">
        <v>8317</v>
      </c>
      <c r="R3389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s="7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s="7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s="7" t="s">
        <v>8317</v>
      </c>
      <c r="R3392" t="s">
        <v>8318</v>
      </c>
      <c r="S3392" s="11">
        <f t="shared" si="210"/>
        <v>41815.56649305555</v>
      </c>
      <c r="T3392" s="11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s="7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s="7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s="7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s="7" t="s">
        <v>8317</v>
      </c>
      <c r="R339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s="7" t="s">
        <v>8317</v>
      </c>
      <c r="R3398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s="7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s="7" t="s">
        <v>8317</v>
      </c>
      <c r="R3400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s="7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s="7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s="7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s="7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s="7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s="7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s="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s="7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s="7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s="7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s="7" t="s">
        <v>8317</v>
      </c>
      <c r="R3411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s="7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s="7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s="7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s="7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s="7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s="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s="7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s="7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s="7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s="7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s="7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s="7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s="7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s="7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s="7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s="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s="7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s="7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s="7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s="7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s="7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s="7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s="7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s="7" t="s">
        <v>8317</v>
      </c>
      <c r="R3435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s="7" t="s">
        <v>8317</v>
      </c>
      <c r="R3436" t="s">
        <v>8318</v>
      </c>
      <c r="S3436" s="11">
        <f t="shared" si="214"/>
        <v>41800.172094907408</v>
      </c>
      <c r="T3436" s="11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s="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s="7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s="7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s="7" t="s">
        <v>8317</v>
      </c>
      <c r="R3440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s="7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s="7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s="7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s="7" t="s">
        <v>8317</v>
      </c>
      <c r="R3444" t="s">
        <v>8318</v>
      </c>
      <c r="S3444" s="11">
        <f t="shared" si="214"/>
        <v>42124.63277777777</v>
      </c>
      <c r="T3444" s="11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s="7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s="7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s="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s="7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s="7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s="7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s="7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s="7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s="7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s="7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s="7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s="7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s="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s="7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s="7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s="7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s="7" t="s">
        <v>8317</v>
      </c>
      <c r="R3462" t="s">
        <v>8318</v>
      </c>
      <c r="S3462" s="11">
        <f t="shared" si="218"/>
        <v>41852.318888888884</v>
      </c>
      <c r="T3462" s="11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s="7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s="7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s="7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s="7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s="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s="7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s="7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s="7" t="s">
        <v>8317</v>
      </c>
      <c r="R3470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s="7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s="7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s="7" t="s">
        <v>8317</v>
      </c>
      <c r="R3473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s="7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s="7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s="7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s="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s="7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s="7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s="7" t="s">
        <v>8317</v>
      </c>
      <c r="R3480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s="7" t="s">
        <v>8317</v>
      </c>
      <c r="R3481" t="s">
        <v>8318</v>
      </c>
      <c r="S3481" s="11">
        <f t="shared" si="218"/>
        <v>41781.646759259253</v>
      </c>
      <c r="T3481" s="11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s="7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s="7" t="s">
        <v>8317</v>
      </c>
      <c r="R3483" t="s">
        <v>8318</v>
      </c>
      <c r="S3483" s="11">
        <f t="shared" si="218"/>
        <v>41989.039212962954</v>
      </c>
      <c r="T3483" s="11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s="7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s="7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s="7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s="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s="7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s="7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s="7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s="7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s="7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s="7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s="7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s="7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s="7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s="7" t="s">
        <v>8317</v>
      </c>
      <c r="R349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s="7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s="7" t="s">
        <v>8317</v>
      </c>
      <c r="R3499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s="7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s="7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s="7" t="s">
        <v>8317</v>
      </c>
      <c r="R3502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s="7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s="7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s="7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s="7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s="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s="7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s="7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s="7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s="7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s="7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s="7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s="7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s="7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s="7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s="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s="7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s="7" t="s">
        <v>8317</v>
      </c>
      <c r="R3519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s="7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s="7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s="7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s="7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s="7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s="7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s="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s="7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s="7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s="7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s="7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s="7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s="7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s="7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s="7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s="7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s="7" t="s">
        <v>8317</v>
      </c>
      <c r="R353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s="7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s="7" t="s">
        <v>8317</v>
      </c>
      <c r="R3539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s="7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s="7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s="7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s="7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s="7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s="7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s="7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s="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s="7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s="7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s="7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s="7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s="7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s="7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s="7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s="7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s="7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s="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s="7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s="7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s="7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s="7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s="7" t="s">
        <v>8317</v>
      </c>
      <c r="R3562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s="7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s="7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s="7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s="7" t="s">
        <v>8317</v>
      </c>
      <c r="R3566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s="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s="7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s="7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s="7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s="7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s="7" t="s">
        <v>8317</v>
      </c>
      <c r="R3572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s="7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s="7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s="7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s="7" t="s">
        <v>8317</v>
      </c>
      <c r="R3576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s="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s="7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s="7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s="7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s="7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s="7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s="7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s="7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s="7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s="7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s="7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s="7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s="7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s="7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s="7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s="7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s="7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s="7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s="7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s="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s="7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s="7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s="7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s="7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s="7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s="7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s="7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s="7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s="7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s="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s="7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s="7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s="7" t="s">
        <v>8317</v>
      </c>
      <c r="R3610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s="7" t="s">
        <v>8317</v>
      </c>
      <c r="R3611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s="7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s="7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s="7" t="s">
        <v>8317</v>
      </c>
      <c r="R3614" t="s">
        <v>8318</v>
      </c>
      <c r="S3614" s="11">
        <f t="shared" si="226"/>
        <v>41789.518645833334</v>
      </c>
      <c r="T3614" s="11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s="7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s="7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s="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s="7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s="7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s="7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s="7" t="s">
        <v>8317</v>
      </c>
      <c r="R3621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s="7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s="7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s="7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s="7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s="7" t="s">
        <v>8317</v>
      </c>
      <c r="R3626" t="s">
        <v>8318</v>
      </c>
      <c r="S3626" s="11">
        <f t="shared" si="226"/>
        <v>42545.565856481473</v>
      </c>
      <c r="T3626" s="11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s="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s="7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s="7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s="7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s="7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s="7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s="7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s="7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s="7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s="7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s="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s="7" t="s">
        <v>8317</v>
      </c>
      <c r="R3638" t="s">
        <v>8359</v>
      </c>
      <c r="S3638" s="11">
        <f t="shared" si="226"/>
        <v>42226.486446759263</v>
      </c>
      <c r="T3638" s="11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s="7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s="7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s="7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s="7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s="7" t="s">
        <v>8317</v>
      </c>
      <c r="R3643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s="7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s="7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s="7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s="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s="7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s="7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s="7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s="7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s="7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s="7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s="7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s="7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s="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s="7" t="s">
        <v>8317</v>
      </c>
      <c r="R3658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s="7" t="s">
        <v>8317</v>
      </c>
      <c r="R3659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s="7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s="7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s="7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s="7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s="7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s="7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s="7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s="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s="7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s="7" t="s">
        <v>8317</v>
      </c>
      <c r="R3669" t="s">
        <v>8318</v>
      </c>
      <c r="S3669" s="11">
        <f t="shared" si="230"/>
        <v>42173.761793981481</v>
      </c>
      <c r="T3669" s="11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s="7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s="7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s="7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s="7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s="7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s="7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s="7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s="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s="7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s="7" t="s">
        <v>8317</v>
      </c>
      <c r="R3679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s="7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s="7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s="7" t="s">
        <v>8317</v>
      </c>
      <c r="R3682" t="s">
        <v>8318</v>
      </c>
      <c r="S3682" s="11">
        <f t="shared" si="230"/>
        <v>42627.245763888881</v>
      </c>
      <c r="T3682" s="11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s="7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s="7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s="7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s="7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s="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s="7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s="7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s="7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s="7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s="7" t="s">
        <v>8317</v>
      </c>
      <c r="R3692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s="7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s="7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s="7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s="7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s="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s="7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s="7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s="7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s="7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s="7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s="7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s="7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s="7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s="7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s="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s="7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s="7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s="7" t="s">
        <v>8317</v>
      </c>
      <c r="R3710" t="s">
        <v>8318</v>
      </c>
      <c r="S3710" s="11">
        <f t="shared" si="230"/>
        <v>41809.933865740735</v>
      </c>
      <c r="T3710" s="11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s="7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s="7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s="7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s="7" t="s">
        <v>8317</v>
      </c>
      <c r="R3714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s="7" t="s">
        <v>8317</v>
      </c>
      <c r="R3716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s="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s="7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s="7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s="7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s="7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s="7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s="7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s="7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s="7" t="s">
        <v>8317</v>
      </c>
      <c r="R3725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s="7" t="s">
        <v>8317</v>
      </c>
      <c r="R3726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s="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s="7" t="s">
        <v>8317</v>
      </c>
      <c r="R3728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s="7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s="7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s="7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s="7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s="7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s="7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s="7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s="7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s="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s="7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s="7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s="7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s="7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s="7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s="7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s="7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s="7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s="7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s="7" t="s">
        <v>8317</v>
      </c>
      <c r="R3747" t="s">
        <v>8318</v>
      </c>
      <c r="S3747" s="11">
        <f t="shared" si="234"/>
        <v>41831.489606481482</v>
      </c>
      <c r="T3747" s="11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s="7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s="7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s="7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s="7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s="7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s="7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s="7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s="7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s="7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s="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s="7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s="7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s="7" t="s">
        <v>8317</v>
      </c>
      <c r="R3760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s="7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s="7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s="7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s="7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s="7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s="7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s="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s="7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s="7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s="7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s="7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s="7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s="7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s="7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s="7" t="s">
        <v>8317</v>
      </c>
      <c r="R3775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s="7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s="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s="7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s="7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s="7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s="7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s="7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s="7" t="s">
        <v>8317</v>
      </c>
      <c r="R3784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s="7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s="7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s="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s="7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s="7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s="7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s="7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s="7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s="7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s="7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s="7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s="7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s="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s="7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s="7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s="7" t="s">
        <v>8317</v>
      </c>
      <c r="R3800" t="s">
        <v>8359</v>
      </c>
      <c r="S3800" s="11">
        <f t="shared" si="238"/>
        <v>41831.514444444445</v>
      </c>
      <c r="T3800" s="11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s="7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s="7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s="7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s="7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s="7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s="7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s="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s="7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s="7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s="7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s="7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s="7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s="7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s="7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s="7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s="7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s="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s="7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s="7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s="7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s="7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s="7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s="7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s="7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s="7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s="7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s="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s="7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s="7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s="7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s="7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s="7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s="7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s="7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s="7" t="s">
        <v>8317</v>
      </c>
      <c r="R3835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s="7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s="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s="7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s="7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s="7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s="7" t="s">
        <v>8317</v>
      </c>
      <c r="R3841" t="s">
        <v>8318</v>
      </c>
      <c r="S3841" s="11">
        <f t="shared" si="238"/>
        <v>42154.934305555551</v>
      </c>
      <c r="T3841" s="11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s="7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s="7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s="7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s="7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s="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s="7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s="7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s="7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s="7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s="7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s="7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s="7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s="7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s="7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s="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s="7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s="7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s="7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s="7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s="7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s="7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s="7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s="7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s="7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s="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s="7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s="7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s="7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s="7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s="7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s="7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s="7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s="7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s="7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s="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s="7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s="7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s="7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s="7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s="7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s="7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s="7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s="7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s="7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s="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s="7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s="7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s="7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s="7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s="7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s="7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s="7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s="7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s="7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s="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s="7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s="7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s="7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s="7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s="7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s="7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s="7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s="7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s="7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s="7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s="7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s="7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s="7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s="7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s="7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s="7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s="7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s="7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s="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s="7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s="7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s="7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s="7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s="7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s="7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s="7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s="7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s="7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s="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s="7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s="7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s="7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s="7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s="7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s="7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s="7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s="7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s="7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s="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s="7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s="7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s="7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s="7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s="7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s="7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s="7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s="7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s="7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s="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s="7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s="7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s="7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s="7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s="7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s="7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s="7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s="7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s="7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s="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s="7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s="7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s="7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s="7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s="7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s="7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s="7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s="7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s="7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s="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s="7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s="7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s="7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s="7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s="7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s="7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s="7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s="7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s="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s="7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s="7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s="7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s="7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s="7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s="7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s="7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s="7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s="7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s="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s="7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s="7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s="7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s="7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s="7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s="7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s="7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s="7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s="7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s="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s="7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s="7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s="7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s="7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s="7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s="7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s="7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s="7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s="7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s="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s="7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s="7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s="7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s="7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s="7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s="7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s="7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s="7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s="7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s="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s="7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s="7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s="7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s="7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s="7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s="7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s="7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s="7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s="7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s="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s="7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s="7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s="7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s="7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s="7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s="7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s="7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s="7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s="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s="7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s="7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s="7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s="7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s="7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s="7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s="7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s="7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s="7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s="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s="7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s="7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s="7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s="7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s="7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s="7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s="7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s="7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s="7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s="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s="7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s="7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s="7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s="7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s="7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s="7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s="7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s="7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s="7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s="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s="7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s="7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s="7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s="7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s="7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s="7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s="7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s="7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s="7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s="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s="7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s="7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s="7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s="7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s="7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s="7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s="7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s="7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s="7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s="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s="7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s="7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s="7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s="7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s="7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s="7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s="7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s="7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s="7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s="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s="7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s="7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s="7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s="7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s="7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s="7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s="7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s="7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s="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s="7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s="7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s="7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s="7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s="7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s="7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s="7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s="7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D1C4E-C299-4561-B8E9-F4D344A016AF}">
  <dimension ref="A1:H13"/>
  <sheetViews>
    <sheetView workbookViewId="0">
      <selection activeCell="B15" sqref="B15"/>
    </sheetView>
  </sheetViews>
  <sheetFormatPr defaultRowHeight="14.5" x14ac:dyDescent="0.35"/>
  <cols>
    <col min="1" max="1" width="29.54296875" customWidth="1"/>
    <col min="2" max="2" width="18.1796875" customWidth="1"/>
    <col min="3" max="3" width="15.36328125" customWidth="1"/>
    <col min="4" max="4" width="17.08984375" customWidth="1"/>
    <col min="5" max="5" width="15.08984375" customWidth="1"/>
    <col min="6" max="6" width="20.26953125" customWidth="1"/>
    <col min="7" max="7" width="17.1796875" customWidth="1"/>
    <col min="8" max="8" width="19.54296875" customWidth="1"/>
  </cols>
  <sheetData>
    <row r="1" spans="1:8" x14ac:dyDescent="0.35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35">
      <c r="A2" t="s">
        <v>8380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(B2/E2)*100</f>
        <v>71.081677704194263</v>
      </c>
      <c r="G2" s="5">
        <f>(C2/E2)*100</f>
        <v>24.944812362030905</v>
      </c>
      <c r="H2" s="5">
        <f>(D2/E2)*100</f>
        <v>3.9735099337748347</v>
      </c>
    </row>
    <row r="3" spans="1:8" x14ac:dyDescent="0.35">
      <c r="A3" t="s">
        <v>8381</v>
      </c>
      <c r="B3">
        <f>COUNTIFS(Sheet1!F:F,"successful",Sheet1!D:D,"&lt;5000",Sheet1!D:D,"&gt;=1000")</f>
        <v>932</v>
      </c>
      <c r="C3">
        <f>COUNTIFS(Sheet1!F:F,"failed",Sheet1!D:D,"&gt;=1000",Sheet1!D:D,"&lt;5000")</f>
        <v>420</v>
      </c>
      <c r="D3">
        <f>COUNTIFS(Sheet1!F:F,"canceled",Sheet1!D:D,"&gt;=1000",Sheet1!D:D,"&lt;5000")</f>
        <v>60</v>
      </c>
      <c r="E3">
        <f t="shared" ref="E3:E13" si="0">SUM(B3:D3)</f>
        <v>1412</v>
      </c>
      <c r="F3" s="5">
        <f t="shared" ref="F3:F13" si="1">(B3/E3)*100</f>
        <v>66.005665722379604</v>
      </c>
      <c r="G3" s="5">
        <f t="shared" ref="G3:G13" si="2">(C3/E3)*100</f>
        <v>29.745042492917843</v>
      </c>
      <c r="H3" s="5">
        <f t="shared" ref="H3:H13" si="3">(D3/E3)*100</f>
        <v>4.2492917847025495</v>
      </c>
    </row>
    <row r="4" spans="1:8" x14ac:dyDescent="0.35">
      <c r="A4" t="s">
        <v>8382</v>
      </c>
      <c r="B4">
        <f>COUNTIFS(Sheet1!F:F,"successful",Sheet1!D:D,"&lt;10000",Sheet1!D:D,"&gt;=5000")</f>
        <v>381</v>
      </c>
      <c r="C4">
        <f>COUNTIFS(Sheet1!F:F,"failed",Sheet1!D:D,"&gt;=5000",Sheet1!D:D,"&lt;10000")</f>
        <v>283</v>
      </c>
      <c r="D4">
        <f>COUNTIFS(Sheet1!F:F,"canceled",Sheet1!D:D,"&gt;=5000",Sheet1!D:D,"&lt;10000")</f>
        <v>52</v>
      </c>
      <c r="E4">
        <f t="shared" si="0"/>
        <v>716</v>
      </c>
      <c r="F4" s="5">
        <f t="shared" si="1"/>
        <v>53.212290502793294</v>
      </c>
      <c r="G4" s="5">
        <f t="shared" si="2"/>
        <v>39.52513966480447</v>
      </c>
      <c r="H4" s="5">
        <f t="shared" si="3"/>
        <v>7.2625698324022352</v>
      </c>
    </row>
    <row r="5" spans="1:8" x14ac:dyDescent="0.35">
      <c r="A5" t="s">
        <v>8383</v>
      </c>
      <c r="B5">
        <f>COUNTIFS(Sheet1!F:F,"successful",Sheet1!D:D,"&lt;15000",Sheet1!D:D,"&gt;=10000")</f>
        <v>168</v>
      </c>
      <c r="C5">
        <f>COUNTIFS(Sheet1!F:F,"failed",Sheet1!D:D,"&gt;=10000",Sheet1!D:D,"&lt;15000")</f>
        <v>144</v>
      </c>
      <c r="D5">
        <f>COUNTIFS(Sheet1!F:F,"canceled",Sheet1!D:D,"&gt;=10000",Sheet1!D:D,"&lt;15000")</f>
        <v>40</v>
      </c>
      <c r="E5">
        <f t="shared" si="0"/>
        <v>352</v>
      </c>
      <c r="F5" s="5">
        <f t="shared" si="1"/>
        <v>47.727272727272727</v>
      </c>
      <c r="G5" s="5">
        <f t="shared" si="2"/>
        <v>40.909090909090914</v>
      </c>
      <c r="H5" s="5">
        <f t="shared" si="3"/>
        <v>11.363636363636363</v>
      </c>
    </row>
    <row r="6" spans="1:8" x14ac:dyDescent="0.35">
      <c r="A6" t="s">
        <v>8385</v>
      </c>
      <c r="B6">
        <f>COUNTIFS(Sheet1!F:F,"successful",Sheet1!D:D,"&lt;20000",Sheet1!D:D,"&gt;=15000")</f>
        <v>94</v>
      </c>
      <c r="C6">
        <f>COUNTIFS(Sheet1!F:F,"failed",Sheet1!D:D,"&gt;=15000",Sheet1!D:D,"&lt;20000")</f>
        <v>90</v>
      </c>
      <c r="D6">
        <f>COUNTIFS(Sheet1!F:F,"canceled",Sheet1!D:D,"&gt;=15000",Sheet1!D:D,"&lt;20000")</f>
        <v>17</v>
      </c>
      <c r="E6">
        <f t="shared" si="0"/>
        <v>201</v>
      </c>
      <c r="F6" s="5">
        <f>(B6/E6)*100</f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 x14ac:dyDescent="0.35">
      <c r="A7" t="s">
        <v>8386</v>
      </c>
      <c r="B7">
        <f>COUNTIFS(Sheet1!F:F,"successful",Sheet1!D:D,"&lt;25000",Sheet1!D:D,"&gt;=20000")</f>
        <v>62</v>
      </c>
      <c r="C7">
        <f>COUNTIFS(Sheet1!F:F,"failed",Sheet1!D:D,"&gt;=20000",Sheet1!D:D,"&lt;25000")</f>
        <v>72</v>
      </c>
      <c r="D7">
        <f>COUNTIFS(Sheet1!F:F,"canceled",Sheet1!D:D,"&gt;=20000",Sheet1!D:D,"&lt;25000")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 x14ac:dyDescent="0.35">
      <c r="A8" t="s">
        <v>8387</v>
      </c>
      <c r="B8">
        <f>COUNTIFS(Sheet1!F:F,"successful",Sheet1!D:D,"&lt;30000",Sheet1!D:D,"&gt;=25000")</f>
        <v>55</v>
      </c>
      <c r="C8">
        <f>COUNTIFS(Sheet1!F:F,"failed",Sheet1!D:D,"&gt;=25000",Sheet1!D:D,"&lt;30000")</f>
        <v>64</v>
      </c>
      <c r="D8">
        <f>COUNTIFS(Sheet1!F:F,"canceled",Sheet1!D:D,"&gt;=25000",Sheet1!D:D,"&lt;30000")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35">
      <c r="A9" t="s">
        <v>8388</v>
      </c>
      <c r="B9">
        <f>COUNTIFS(Sheet1!F:F,"successful",Sheet1!D:D,"&lt;35000",Sheet1!D:D,"&gt;=30000")</f>
        <v>32</v>
      </c>
      <c r="C9">
        <f>COUNTIFS(Sheet1!F:F,"failed",Sheet1!D:D,"&gt;=30000",Sheet1!D:D,"&lt;35000")</f>
        <v>37</v>
      </c>
      <c r="D9">
        <f>COUNTIFS(Sheet1!F:F,"canceled",Sheet1!D:D,"&gt;=30000",Sheet1!D:D,"&lt;35000")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35">
      <c r="A10" t="s">
        <v>8390</v>
      </c>
      <c r="B10">
        <f>COUNTIFS(Sheet1!F:F,"successful",Sheet1!D:D,"&lt;40000",Sheet1!D:D,"&gt;=35000")</f>
        <v>26</v>
      </c>
      <c r="C10">
        <f>COUNTIFS(Sheet1!F:F,"failed",Sheet1!D:D,"&gt;=35000",Sheet1!D:D,"&lt;40000")</f>
        <v>22</v>
      </c>
      <c r="D10">
        <f>COUNTIFS(Sheet1!F:F,"canceled",Sheet1!D:D,"&gt;=35000",Sheet1!D:D,"&lt;40000")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35">
      <c r="A11" t="s">
        <v>8389</v>
      </c>
      <c r="B11">
        <f>COUNTIFS(Sheet1!F:F,"successful",Sheet1!D:D,"&lt;45000",Sheet1!D:D,"&gt;=40000")</f>
        <v>21</v>
      </c>
      <c r="C11">
        <f>COUNTIFS(Sheet1!F:F,"failed",Sheet1!D:D,"&gt;=40000",Sheet1!D:D,"&lt;45000")</f>
        <v>16</v>
      </c>
      <c r="D11">
        <f>COUNTIFS(Sheet1!F:F,"canceled",Sheet1!D:D,"&gt;=40000",Sheet1!D:D,"&lt;45000")</f>
        <v>6</v>
      </c>
      <c r="E11">
        <f t="shared" si="0"/>
        <v>43</v>
      </c>
      <c r="F11" s="5">
        <f t="shared" si="1"/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8" x14ac:dyDescent="0.35">
      <c r="A12" t="s">
        <v>8391</v>
      </c>
      <c r="B12">
        <f>COUNTIFS(Sheet1!F:F,"successful",Sheet1!D:D,"&lt;50000",Sheet1!D:D,"&gt;=45000")</f>
        <v>6</v>
      </c>
      <c r="C12">
        <f>COUNTIFS(Sheet1!F:F,"failed",Sheet1!D:D,"&gt;=45000",Sheet1!D:D,"&lt;50000")</f>
        <v>11</v>
      </c>
      <c r="D12">
        <f>COUNTIFS(Sheet1!F:F,"canceled",Sheet1!D:D,"&gt;=45000",Sheet1!D:D,"&lt;50000")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 x14ac:dyDescent="0.35">
      <c r="A13" t="s">
        <v>8384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Varsha Ramamurthy</cp:lastModifiedBy>
  <dcterms:created xsi:type="dcterms:W3CDTF">2017-04-20T15:17:24Z</dcterms:created>
  <dcterms:modified xsi:type="dcterms:W3CDTF">2019-05-28T16:35:29Z</dcterms:modified>
</cp:coreProperties>
</file>