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kiểm thử\hộp đen\"/>
    </mc:Choice>
  </mc:AlternateContent>
  <xr:revisionPtr revIDLastSave="0" documentId="8_{FE78B27D-DAE1-4756-91BD-BBFC37D66AA4}" xr6:coauthVersionLast="45" xr6:coauthVersionMax="45" xr10:uidLastSave="{00000000-0000-0000-0000-000000000000}"/>
  <bookViews>
    <workbookView xWindow="-98" yWindow="-98" windowWidth="21795" windowHeight="12975" activeTab="1" xr2:uid="{00000000-000D-0000-FFFF-FFFF00000000}"/>
  </bookViews>
  <sheets>
    <sheet name="Boundary Value Analysis" sheetId="1" r:id="rId1"/>
    <sheet name="Decision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2" i="2"/>
  <c r="D20" i="2"/>
  <c r="D19" i="2"/>
  <c r="D18" i="2"/>
  <c r="D19" i="1"/>
  <c r="D18" i="1"/>
  <c r="D17" i="1"/>
  <c r="D16" i="1"/>
  <c r="D15" i="1"/>
  <c r="D14" i="1"/>
  <c r="D9" i="1"/>
  <c r="D8" i="1"/>
  <c r="D7" i="1"/>
  <c r="D6" i="1"/>
  <c r="D4" i="1"/>
  <c r="D5" i="1"/>
</calcChain>
</file>

<file path=xl/sharedStrings.xml><?xml version="1.0" encoding="utf-8"?>
<sst xmlns="http://schemas.openxmlformats.org/spreadsheetml/2006/main" count="178" uniqueCount="64">
  <si>
    <t>Test ID</t>
  </si>
  <si>
    <t>X (kWh)</t>
  </si>
  <si>
    <t>T (Loại hộ)</t>
  </si>
  <si>
    <t>TC1</t>
  </si>
  <si>
    <t>Sinh hoạt</t>
  </si>
  <si>
    <t>Lỗi (không hợp lệ)</t>
  </si>
  <si>
    <t>X &lt; 0</t>
  </si>
  <si>
    <t>TC2</t>
  </si>
  <si>
    <t>TC3</t>
  </si>
  <si>
    <t>TC4</t>
  </si>
  <si>
    <t>TC5</t>
  </si>
  <si>
    <t>TC6</t>
  </si>
  <si>
    <t>TC7</t>
  </si>
  <si>
    <t>TC8</t>
  </si>
  <si>
    <t>TC9</t>
  </si>
  <si>
    <t>50*1500 + 50*2000 + 1*3000 = 153000</t>
  </si>
  <si>
    <t>TC10</t>
  </si>
  <si>
    <t>Kinh doanh</t>
  </si>
  <si>
    <t>TC11</t>
  </si>
  <si>
    <t>TC12</t>
  </si>
  <si>
    <t>1*2000=2000</t>
  </si>
  <si>
    <t>TC13</t>
  </si>
  <si>
    <t>TC14</t>
  </si>
  <si>
    <t>TC15</t>
  </si>
  <si>
    <t>TC16</t>
  </si>
  <si>
    <t>TC17</t>
  </si>
  <si>
    <t>TC18</t>
  </si>
  <si>
    <t>Điều kiện X</t>
  </si>
  <si>
    <t>Hành động</t>
  </si>
  <si>
    <t>R1</t>
  </si>
  <si>
    <t>R2</t>
  </si>
  <si>
    <t>R3</t>
  </si>
  <si>
    <t>R4</t>
  </si>
  <si>
    <t>R5</t>
  </si>
  <si>
    <t>R6</t>
  </si>
  <si>
    <t>loại hộ</t>
  </si>
  <si>
    <t>kiểu hộ</t>
  </si>
  <si>
    <t>Expected</t>
  </si>
  <si>
    <t>Actual Output</t>
  </si>
  <si>
    <t>Result</t>
  </si>
  <si>
    <t>số kWh</t>
  </si>
  <si>
    <t>0-100</t>
  </si>
  <si>
    <t>101-200</t>
  </si>
  <si>
    <t>&gt;200</t>
  </si>
  <si>
    <t>giá kiểu 1</t>
  </si>
  <si>
    <t>giá kiểu 2</t>
  </si>
  <si>
    <t>T = 0</t>
  </si>
  <si>
    <t>T = 1</t>
  </si>
  <si>
    <t>T = 2</t>
  </si>
  <si>
    <t>x</t>
  </si>
  <si>
    <t>-</t>
  </si>
  <si>
    <t>R7</t>
  </si>
  <si>
    <t>R8</t>
  </si>
  <si>
    <t>R9</t>
  </si>
  <si>
    <t>X ≤ 100</t>
  </si>
  <si>
    <t>101 ≤ X ≤ 200</t>
  </si>
  <si>
    <t>X &gt; 200</t>
  </si>
  <si>
    <t>R10</t>
  </si>
  <si>
    <t>R11</t>
  </si>
  <si>
    <t>R12</t>
  </si>
  <si>
    <t>tính tiền theo hộ gia đình</t>
  </si>
  <si>
    <t>tính tiền theo doanh nghiệp</t>
  </si>
  <si>
    <t>không hợp lệ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</si>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</sst>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9" xfId="0" applyBorder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H2" sqref="H2:J9"/>
    </sheetView>
  </sheetViews>
  <sheetFormatPr defaultRowHeight="14.25" x14ac:dyDescent="0.45"/>
  <cols>
    <col min="4" max="4" width="32.53125" style="17" customWidth="1"/>
    <col min="5" max="5" width="14.06640625" style="17" customWidth="1"/>
    <col min="6" max="6" width="13.796875" style="14" customWidth="1"/>
  </cols>
  <sheetData>
    <row r="1" spans="1:10" x14ac:dyDescent="0.45">
      <c r="A1" s="2" t="s">
        <v>0</v>
      </c>
      <c r="B1" s="9" t="s">
        <v>1</v>
      </c>
      <c r="C1" s="10" t="s">
        <v>2</v>
      </c>
      <c r="D1" s="2" t="s">
        <v>37</v>
      </c>
      <c r="E1" s="2" t="s">
        <v>38</v>
      </c>
      <c r="F1" s="18" t="s">
        <v>39</v>
      </c>
    </row>
    <row r="2" spans="1:10" x14ac:dyDescent="0.45">
      <c r="A2" s="8" t="s">
        <v>3</v>
      </c>
      <c r="B2" s="4">
        <v>-1</v>
      </c>
      <c r="C2" s="5">
        <v>1</v>
      </c>
      <c r="D2" s="15" t="s">
        <v>5</v>
      </c>
      <c r="E2" s="15"/>
      <c r="F2" s="13"/>
      <c r="H2" s="19" t="s">
        <v>35</v>
      </c>
      <c r="I2" s="19" t="s">
        <v>36</v>
      </c>
    </row>
    <row r="3" spans="1:10" x14ac:dyDescent="0.45">
      <c r="A3" s="3" t="s">
        <v>7</v>
      </c>
      <c r="B3" s="4">
        <v>0</v>
      </c>
      <c r="C3" s="5">
        <v>1</v>
      </c>
      <c r="D3" s="16">
        <v>0</v>
      </c>
      <c r="E3" s="15"/>
      <c r="F3" s="13"/>
      <c r="H3" s="3" t="s">
        <v>4</v>
      </c>
      <c r="I3" s="3">
        <v>1</v>
      </c>
    </row>
    <row r="4" spans="1:10" x14ac:dyDescent="0.45">
      <c r="A4" s="3" t="s">
        <v>8</v>
      </c>
      <c r="B4" s="4">
        <v>1</v>
      </c>
      <c r="C4" s="5">
        <v>1</v>
      </c>
      <c r="D4" s="15">
        <f>1*1500</f>
        <v>1500</v>
      </c>
      <c r="E4" s="15"/>
      <c r="F4" s="13"/>
      <c r="H4" s="3" t="s">
        <v>17</v>
      </c>
      <c r="I4" s="3">
        <v>2</v>
      </c>
    </row>
    <row r="5" spans="1:10" x14ac:dyDescent="0.45">
      <c r="A5" s="3" t="s">
        <v>9</v>
      </c>
      <c r="B5" s="4">
        <v>99</v>
      </c>
      <c r="C5" s="5">
        <v>1</v>
      </c>
      <c r="D5" s="15">
        <f>99 * 1500</f>
        <v>148500</v>
      </c>
      <c r="E5" s="15"/>
      <c r="F5" s="13"/>
    </row>
    <row r="6" spans="1:10" x14ac:dyDescent="0.45">
      <c r="A6" s="3" t="s">
        <v>10</v>
      </c>
      <c r="B6" s="4">
        <v>100</v>
      </c>
      <c r="C6" s="5">
        <v>1</v>
      </c>
      <c r="D6" s="15">
        <f>100*1500</f>
        <v>150000</v>
      </c>
      <c r="E6" s="15"/>
      <c r="F6" s="13"/>
      <c r="H6" s="11" t="s">
        <v>40</v>
      </c>
      <c r="I6" s="11" t="s">
        <v>44</v>
      </c>
      <c r="J6" s="11" t="s">
        <v>45</v>
      </c>
    </row>
    <row r="7" spans="1:10" x14ac:dyDescent="0.45">
      <c r="A7" s="3" t="s">
        <v>11</v>
      </c>
      <c r="B7" s="4">
        <v>101</v>
      </c>
      <c r="C7" s="5">
        <v>1</v>
      </c>
      <c r="D7" s="15">
        <f>100*1500 + 1*2000</f>
        <v>152000</v>
      </c>
      <c r="E7" s="15"/>
      <c r="F7" s="13"/>
      <c r="H7" t="s">
        <v>41</v>
      </c>
      <c r="I7">
        <v>1500</v>
      </c>
      <c r="J7">
        <v>2000</v>
      </c>
    </row>
    <row r="8" spans="1:10" x14ac:dyDescent="0.45">
      <c r="A8" s="3" t="s">
        <v>12</v>
      </c>
      <c r="B8" s="4">
        <v>199</v>
      </c>
      <c r="C8" s="5">
        <v>1</v>
      </c>
      <c r="D8" s="15">
        <f>100*1500 + 99*2000</f>
        <v>348000</v>
      </c>
      <c r="E8" s="15"/>
      <c r="F8" s="13"/>
      <c r="H8" t="s">
        <v>42</v>
      </c>
      <c r="I8">
        <v>2000</v>
      </c>
      <c r="J8">
        <v>2500</v>
      </c>
    </row>
    <row r="9" spans="1:10" x14ac:dyDescent="0.45">
      <c r="A9" s="3" t="s">
        <v>13</v>
      </c>
      <c r="B9" s="4">
        <v>200</v>
      </c>
      <c r="C9" s="5">
        <v>1</v>
      </c>
      <c r="D9" s="15">
        <f>100*1500 + 100*2000</f>
        <v>350000</v>
      </c>
      <c r="E9" s="15"/>
      <c r="F9" s="13"/>
      <c r="H9" t="s">
        <v>43</v>
      </c>
      <c r="I9">
        <v>3000</v>
      </c>
      <c r="J9">
        <v>3500</v>
      </c>
    </row>
    <row r="10" spans="1:10" x14ac:dyDescent="0.45">
      <c r="A10" s="3" t="s">
        <v>14</v>
      </c>
      <c r="B10" s="4">
        <v>201</v>
      </c>
      <c r="C10" s="5">
        <v>1</v>
      </c>
      <c r="D10" s="15" t="s">
        <v>15</v>
      </c>
      <c r="E10" s="15"/>
      <c r="F10" s="13"/>
    </row>
    <row r="11" spans="1:10" x14ac:dyDescent="0.45">
      <c r="A11" s="3" t="s">
        <v>16</v>
      </c>
      <c r="B11" s="4">
        <v>-1</v>
      </c>
      <c r="C11" s="5">
        <v>2</v>
      </c>
      <c r="D11" s="15" t="s">
        <v>5</v>
      </c>
      <c r="E11" s="15"/>
      <c r="F11" s="13"/>
    </row>
    <row r="12" spans="1:10" x14ac:dyDescent="0.45">
      <c r="A12" s="3" t="s">
        <v>18</v>
      </c>
      <c r="B12" s="4">
        <v>0</v>
      </c>
      <c r="C12" s="5">
        <v>2</v>
      </c>
      <c r="D12" s="16">
        <v>0</v>
      </c>
      <c r="E12" s="15"/>
      <c r="F12" s="13"/>
    </row>
    <row r="13" spans="1:10" x14ac:dyDescent="0.45">
      <c r="A13" s="3" t="s">
        <v>19</v>
      </c>
      <c r="B13" s="4">
        <v>1</v>
      </c>
      <c r="C13" s="5">
        <v>2</v>
      </c>
      <c r="D13" s="15" t="s">
        <v>20</v>
      </c>
      <c r="E13" s="15"/>
      <c r="F13" s="13"/>
    </row>
    <row r="14" spans="1:10" x14ac:dyDescent="0.45">
      <c r="A14" s="3" t="s">
        <v>21</v>
      </c>
      <c r="B14" s="4">
        <v>99</v>
      </c>
      <c r="C14" s="5">
        <v>2</v>
      </c>
      <c r="D14" s="15">
        <f>99*2000</f>
        <v>198000</v>
      </c>
      <c r="E14" s="15"/>
      <c r="F14" s="13"/>
    </row>
    <row r="15" spans="1:10" x14ac:dyDescent="0.45">
      <c r="A15" s="3" t="s">
        <v>22</v>
      </c>
      <c r="B15" s="4">
        <v>100</v>
      </c>
      <c r="C15" s="5">
        <v>2</v>
      </c>
      <c r="D15" s="15">
        <f>100*2000</f>
        <v>200000</v>
      </c>
      <c r="E15" s="15"/>
      <c r="F15" s="13"/>
    </row>
    <row r="16" spans="1:10" x14ac:dyDescent="0.45">
      <c r="A16" s="3" t="s">
        <v>23</v>
      </c>
      <c r="B16" s="4">
        <v>101</v>
      </c>
      <c r="C16" s="5">
        <v>2</v>
      </c>
      <c r="D16" s="15">
        <f>100*2000 + 1*2500</f>
        <v>202500</v>
      </c>
      <c r="E16" s="15"/>
      <c r="F16" s="13"/>
    </row>
    <row r="17" spans="1:6" x14ac:dyDescent="0.45">
      <c r="A17" s="3" t="s">
        <v>24</v>
      </c>
      <c r="B17" s="4">
        <v>199</v>
      </c>
      <c r="C17" s="5">
        <v>2</v>
      </c>
      <c r="D17" s="15">
        <f>1000*2000 + 100*2500</f>
        <v>2250000</v>
      </c>
      <c r="E17" s="15"/>
      <c r="F17" s="13"/>
    </row>
    <row r="18" spans="1:6" x14ac:dyDescent="0.45">
      <c r="A18" s="3" t="s">
        <v>25</v>
      </c>
      <c r="B18" s="4">
        <v>200</v>
      </c>
      <c r="C18" s="5">
        <v>2</v>
      </c>
      <c r="D18" s="15">
        <f>100*2000 + 100*2500</f>
        <v>450000</v>
      </c>
      <c r="E18" s="15"/>
      <c r="F18" s="13"/>
    </row>
    <row r="19" spans="1:6" x14ac:dyDescent="0.45">
      <c r="A19" s="3" t="s">
        <v>26</v>
      </c>
      <c r="B19" s="6">
        <v>201</v>
      </c>
      <c r="C19" s="7">
        <v>2</v>
      </c>
      <c r="D19" s="15">
        <f>100*2000 + 100*2500 + 1*3500</f>
        <v>453500</v>
      </c>
      <c r="E19" s="15"/>
      <c r="F19" s="1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tabSelected="1" workbookViewId="0">
      <selection activeCell="G17" sqref="G17"/>
    </sheetView>
  </sheetViews>
  <sheetFormatPr defaultRowHeight="14.25" x14ac:dyDescent="0.45"/>
  <cols>
    <col min="1" max="1" width="19.796875" customWidth="1"/>
    <col min="2" max="2" width="22.9296875" customWidth="1"/>
    <col min="3" max="3" width="10.06640625" customWidth="1"/>
  </cols>
  <sheetData>
    <row r="1" spans="1:14" x14ac:dyDescent="0.45">
      <c r="A1" s="2"/>
      <c r="B1" s="2"/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51</v>
      </c>
      <c r="J1" s="3" t="s">
        <v>52</v>
      </c>
      <c r="K1" s="3" t="s">
        <v>53</v>
      </c>
      <c r="L1" s="3" t="s">
        <v>57</v>
      </c>
      <c r="M1" s="3" t="s">
        <v>58</v>
      </c>
      <c r="N1" s="3" t="s">
        <v>59</v>
      </c>
    </row>
    <row r="2" spans="1:14" x14ac:dyDescent="0.45">
      <c r="A2" s="20" t="s">
        <v>27</v>
      </c>
      <c r="B2" s="3" t="s">
        <v>54</v>
      </c>
      <c r="C2" s="3" t="s">
        <v>49</v>
      </c>
      <c r="D2" s="3" t="s">
        <v>50</v>
      </c>
      <c r="E2" s="3" t="s">
        <v>50</v>
      </c>
      <c r="F2" s="3" t="s">
        <v>50</v>
      </c>
      <c r="G2" s="3" t="s">
        <v>49</v>
      </c>
      <c r="H2" s="3" t="s">
        <v>50</v>
      </c>
      <c r="I2" s="3" t="s">
        <v>50</v>
      </c>
      <c r="J2" s="3" t="s">
        <v>50</v>
      </c>
      <c r="K2" s="3" t="s">
        <v>49</v>
      </c>
      <c r="L2" s="3" t="s">
        <v>50</v>
      </c>
      <c r="M2" s="3" t="s">
        <v>50</v>
      </c>
      <c r="N2" s="3" t="s">
        <v>50</v>
      </c>
    </row>
    <row r="3" spans="1:14" x14ac:dyDescent="0.45">
      <c r="A3" s="20"/>
      <c r="B3" s="3" t="s">
        <v>55</v>
      </c>
      <c r="C3" s="3" t="s">
        <v>50</v>
      </c>
      <c r="D3" s="3" t="s">
        <v>49</v>
      </c>
      <c r="E3" s="3" t="s">
        <v>50</v>
      </c>
      <c r="F3" s="3" t="s">
        <v>50</v>
      </c>
      <c r="G3" s="3" t="s">
        <v>50</v>
      </c>
      <c r="H3" s="3" t="s">
        <v>49</v>
      </c>
      <c r="I3" s="3" t="s">
        <v>50</v>
      </c>
      <c r="J3" s="3" t="s">
        <v>50</v>
      </c>
      <c r="K3" s="3" t="s">
        <v>50</v>
      </c>
      <c r="L3" s="3" t="s">
        <v>49</v>
      </c>
      <c r="M3" s="3" t="s">
        <v>50</v>
      </c>
      <c r="N3" s="3" t="s">
        <v>50</v>
      </c>
    </row>
    <row r="4" spans="1:14" x14ac:dyDescent="0.45">
      <c r="A4" s="20"/>
      <c r="B4" s="3" t="s">
        <v>56</v>
      </c>
      <c r="C4" s="3" t="s">
        <v>50</v>
      </c>
      <c r="D4" s="3" t="s">
        <v>50</v>
      </c>
      <c r="E4" s="3" t="s">
        <v>49</v>
      </c>
      <c r="F4" s="3" t="s">
        <v>50</v>
      </c>
      <c r="G4" s="3" t="s">
        <v>50</v>
      </c>
      <c r="H4" s="3" t="s">
        <v>50</v>
      </c>
      <c r="I4" s="3" t="s">
        <v>49</v>
      </c>
      <c r="J4" s="3" t="s">
        <v>50</v>
      </c>
      <c r="K4" s="3" t="s">
        <v>50</v>
      </c>
      <c r="L4" s="3" t="s">
        <v>50</v>
      </c>
      <c r="M4" s="3" t="s">
        <v>49</v>
      </c>
      <c r="N4" s="3" t="s">
        <v>50</v>
      </c>
    </row>
    <row r="5" spans="1:14" x14ac:dyDescent="0.45">
      <c r="A5" s="20"/>
      <c r="B5" s="3" t="s">
        <v>6</v>
      </c>
      <c r="C5" s="3"/>
      <c r="D5" s="3" t="s">
        <v>50</v>
      </c>
      <c r="E5" s="3" t="s">
        <v>50</v>
      </c>
      <c r="F5" s="3" t="s">
        <v>49</v>
      </c>
      <c r="G5" s="3"/>
      <c r="H5" s="3" t="s">
        <v>50</v>
      </c>
      <c r="I5" s="3" t="s">
        <v>50</v>
      </c>
      <c r="J5" s="3" t="s">
        <v>49</v>
      </c>
      <c r="K5" s="3"/>
      <c r="L5" s="3" t="s">
        <v>50</v>
      </c>
      <c r="M5" s="3" t="s">
        <v>50</v>
      </c>
      <c r="N5" s="3" t="s">
        <v>49</v>
      </c>
    </row>
    <row r="6" spans="1:14" x14ac:dyDescent="0.45">
      <c r="A6" s="20"/>
      <c r="B6" s="3" t="s">
        <v>46</v>
      </c>
      <c r="C6" s="3" t="s">
        <v>49</v>
      </c>
      <c r="D6" s="3" t="s">
        <v>49</v>
      </c>
      <c r="E6" s="3" t="s">
        <v>49</v>
      </c>
      <c r="F6" s="3" t="s">
        <v>49</v>
      </c>
      <c r="G6" s="3" t="s">
        <v>50</v>
      </c>
      <c r="H6" s="3" t="s">
        <v>50</v>
      </c>
      <c r="I6" s="22" t="s">
        <v>50</v>
      </c>
      <c r="J6" s="22" t="s">
        <v>50</v>
      </c>
      <c r="K6" s="22" t="s">
        <v>50</v>
      </c>
      <c r="L6" s="22" t="s">
        <v>50</v>
      </c>
      <c r="M6" s="22" t="s">
        <v>50</v>
      </c>
      <c r="N6" s="22" t="s">
        <v>50</v>
      </c>
    </row>
    <row r="7" spans="1:14" x14ac:dyDescent="0.45">
      <c r="A7" s="20"/>
      <c r="B7" s="3" t="s">
        <v>47</v>
      </c>
      <c r="C7" s="3" t="s">
        <v>50</v>
      </c>
      <c r="D7" s="3" t="s">
        <v>50</v>
      </c>
      <c r="E7" s="3" t="s">
        <v>50</v>
      </c>
      <c r="F7" s="3" t="s">
        <v>50</v>
      </c>
      <c r="G7" s="3" t="s">
        <v>49</v>
      </c>
      <c r="H7" s="3" t="s">
        <v>49</v>
      </c>
      <c r="I7" s="3" t="s">
        <v>49</v>
      </c>
      <c r="J7" s="3" t="s">
        <v>49</v>
      </c>
      <c r="K7" s="22" t="s">
        <v>50</v>
      </c>
      <c r="L7" s="22" t="s">
        <v>50</v>
      </c>
      <c r="M7" s="22" t="s">
        <v>50</v>
      </c>
      <c r="N7" s="22" t="s">
        <v>50</v>
      </c>
    </row>
    <row r="8" spans="1:14" x14ac:dyDescent="0.45">
      <c r="A8" s="20"/>
      <c r="B8" s="3" t="s">
        <v>48</v>
      </c>
      <c r="C8" s="3" t="s">
        <v>50</v>
      </c>
      <c r="D8" s="3" t="s">
        <v>50</v>
      </c>
      <c r="E8" s="3" t="s">
        <v>50</v>
      </c>
      <c r="F8" s="3" t="s">
        <v>50</v>
      </c>
      <c r="G8" s="3" t="s">
        <v>50</v>
      </c>
      <c r="H8" s="3" t="s">
        <v>50</v>
      </c>
      <c r="I8" s="3" t="s">
        <v>50</v>
      </c>
      <c r="J8" s="3" t="s">
        <v>50</v>
      </c>
      <c r="K8" s="22" t="s">
        <v>49</v>
      </c>
      <c r="L8" s="22" t="s">
        <v>49</v>
      </c>
      <c r="M8" s="22" t="s">
        <v>49</v>
      </c>
      <c r="N8" s="22" t="s">
        <v>49</v>
      </c>
    </row>
    <row r="9" spans="1:14" x14ac:dyDescent="0.45">
      <c r="A9" s="20" t="s">
        <v>28</v>
      </c>
      <c r="B9" s="3" t="s">
        <v>60</v>
      </c>
      <c r="C9" s="3"/>
      <c r="D9" s="3"/>
      <c r="E9" s="3"/>
      <c r="F9" s="3"/>
      <c r="G9" s="3" t="s">
        <v>49</v>
      </c>
      <c r="H9" s="3" t="s">
        <v>49</v>
      </c>
      <c r="I9" s="3" t="s">
        <v>49</v>
      </c>
      <c r="J9" s="3"/>
      <c r="K9" s="3"/>
      <c r="L9" s="3"/>
      <c r="M9" s="3"/>
      <c r="N9" s="3"/>
    </row>
    <row r="10" spans="1:14" x14ac:dyDescent="0.45">
      <c r="A10" s="20"/>
      <c r="B10" s="3" t="s">
        <v>61</v>
      </c>
      <c r="C10" s="3"/>
      <c r="D10" s="3"/>
      <c r="E10" s="3"/>
      <c r="F10" s="3"/>
      <c r="G10" s="3"/>
      <c r="H10" s="3"/>
      <c r="I10" s="3"/>
      <c r="J10" s="3"/>
      <c r="K10" s="3" t="s">
        <v>49</v>
      </c>
      <c r="L10" s="3" t="s">
        <v>49</v>
      </c>
      <c r="M10" s="3" t="s">
        <v>49</v>
      </c>
      <c r="N10" s="3"/>
    </row>
    <row r="11" spans="1:14" x14ac:dyDescent="0.45">
      <c r="A11" s="20"/>
      <c r="B11" s="3" t="s">
        <v>62</v>
      </c>
      <c r="C11" s="3" t="s">
        <v>49</v>
      </c>
      <c r="D11" s="3" t="s">
        <v>49</v>
      </c>
      <c r="E11" s="3" t="s">
        <v>49</v>
      </c>
      <c r="F11" s="3" t="s">
        <v>49</v>
      </c>
      <c r="G11" s="3"/>
      <c r="H11" s="3"/>
      <c r="I11" s="3"/>
      <c r="J11" s="3" t="s">
        <v>49</v>
      </c>
      <c r="K11" s="3"/>
      <c r="L11" s="3"/>
      <c r="M11" s="3"/>
      <c r="N11" s="3" t="s">
        <v>49</v>
      </c>
    </row>
    <row r="12" spans="1:14" x14ac:dyDescent="0.45">
      <c r="A12" s="2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45">
      <c r="A13" s="2" t="s">
        <v>0</v>
      </c>
      <c r="B13" s="2" t="s">
        <v>1</v>
      </c>
      <c r="C13" s="2" t="s">
        <v>2</v>
      </c>
      <c r="D13" s="2" t="s">
        <v>37</v>
      </c>
      <c r="E13" s="12" t="s">
        <v>38</v>
      </c>
      <c r="F13" s="25" t="s">
        <v>39</v>
      </c>
      <c r="G13" s="1"/>
      <c r="H13" s="1"/>
      <c r="I13" s="1"/>
      <c r="J13" s="1"/>
      <c r="K13" s="1"/>
      <c r="L13" s="1"/>
      <c r="M13" s="1"/>
      <c r="N13" s="1"/>
    </row>
    <row r="14" spans="1:14" x14ac:dyDescent="0.45">
      <c r="A14" s="21">
        <v>1</v>
      </c>
      <c r="B14" s="15">
        <v>50</v>
      </c>
      <c r="C14" s="3">
        <v>0</v>
      </c>
      <c r="D14" s="15" t="s">
        <v>63</v>
      </c>
      <c r="E14" s="3"/>
      <c r="F14" s="3"/>
      <c r="G14" s="1"/>
      <c r="H14" s="1"/>
      <c r="I14" s="19" t="s">
        <v>35</v>
      </c>
      <c r="J14" s="19" t="s">
        <v>36</v>
      </c>
      <c r="L14" s="1"/>
      <c r="M14" s="1"/>
      <c r="N14" s="1"/>
    </row>
    <row r="15" spans="1:14" x14ac:dyDescent="0.45">
      <c r="A15" s="21">
        <v>2</v>
      </c>
      <c r="B15" s="15">
        <v>150</v>
      </c>
      <c r="C15" s="3">
        <v>0</v>
      </c>
      <c r="D15" s="15" t="s">
        <v>63</v>
      </c>
      <c r="E15" s="3"/>
      <c r="F15" s="3"/>
      <c r="G15" s="1"/>
      <c r="H15" s="1"/>
      <c r="I15" s="3" t="s">
        <v>4</v>
      </c>
      <c r="J15" s="3">
        <v>1</v>
      </c>
      <c r="L15" s="1"/>
      <c r="M15" s="1"/>
      <c r="N15" s="1"/>
    </row>
    <row r="16" spans="1:14" x14ac:dyDescent="0.45">
      <c r="A16" s="21">
        <v>3</v>
      </c>
      <c r="B16" s="15">
        <v>300</v>
      </c>
      <c r="C16" s="3">
        <v>0</v>
      </c>
      <c r="D16" s="15" t="s">
        <v>63</v>
      </c>
      <c r="E16" s="3"/>
      <c r="F16" s="3"/>
      <c r="G16" s="1"/>
      <c r="H16" s="1"/>
      <c r="I16" s="3" t="s">
        <v>17</v>
      </c>
      <c r="J16" s="3">
        <v>2</v>
      </c>
      <c r="L16" s="1"/>
      <c r="M16" s="1"/>
      <c r="N16" s="1"/>
    </row>
    <row r="17" spans="1:11" x14ac:dyDescent="0.45">
      <c r="A17" s="21">
        <v>4</v>
      </c>
      <c r="B17" s="27">
        <v>-1</v>
      </c>
      <c r="C17" s="22">
        <v>0</v>
      </c>
      <c r="D17" s="15" t="s">
        <v>63</v>
      </c>
      <c r="E17" s="3"/>
      <c r="F17" s="3"/>
      <c r="I17" s="26" t="s">
        <v>63</v>
      </c>
      <c r="J17" s="23">
        <v>0</v>
      </c>
    </row>
    <row r="18" spans="1:11" x14ac:dyDescent="0.45">
      <c r="A18" s="21">
        <v>5</v>
      </c>
      <c r="B18" s="15">
        <v>60</v>
      </c>
      <c r="C18" s="22">
        <v>1</v>
      </c>
      <c r="D18" s="15">
        <f>60 * 1500</f>
        <v>90000</v>
      </c>
      <c r="E18" s="3"/>
      <c r="F18" s="3"/>
      <c r="I18" s="19" t="s">
        <v>40</v>
      </c>
      <c r="J18" s="19" t="s">
        <v>44</v>
      </c>
      <c r="K18" s="19" t="s">
        <v>45</v>
      </c>
    </row>
    <row r="19" spans="1:11" x14ac:dyDescent="0.45">
      <c r="A19" s="21">
        <v>6</v>
      </c>
      <c r="B19" s="15">
        <v>145</v>
      </c>
      <c r="C19" s="22">
        <v>1</v>
      </c>
      <c r="D19" s="15">
        <f xml:space="preserve"> 100 * 1500 + 45 * 2000</f>
        <v>240000</v>
      </c>
      <c r="E19" s="3"/>
      <c r="F19" s="3"/>
      <c r="I19" s="3" t="s">
        <v>41</v>
      </c>
      <c r="J19" s="3">
        <v>1500</v>
      </c>
      <c r="K19" s="3">
        <v>2000</v>
      </c>
    </row>
    <row r="20" spans="1:11" x14ac:dyDescent="0.45">
      <c r="A20" s="28">
        <v>7</v>
      </c>
      <c r="B20" s="15">
        <v>350</v>
      </c>
      <c r="C20" s="22">
        <v>1</v>
      </c>
      <c r="D20" s="15">
        <f xml:space="preserve"> 100 * 1500 + 100 * 2000 + 150 * 3000</f>
        <v>800000</v>
      </c>
      <c r="E20" s="3"/>
      <c r="F20" s="3"/>
      <c r="I20" s="3" t="s">
        <v>42</v>
      </c>
      <c r="J20" s="3">
        <v>2000</v>
      </c>
      <c r="K20" s="3">
        <v>2500</v>
      </c>
    </row>
    <row r="21" spans="1:11" x14ac:dyDescent="0.45">
      <c r="A21" s="28">
        <v>8</v>
      </c>
      <c r="B21" s="27">
        <v>-2</v>
      </c>
      <c r="C21" s="22">
        <v>1</v>
      </c>
      <c r="D21" s="15" t="s">
        <v>63</v>
      </c>
      <c r="E21" s="3"/>
      <c r="F21" s="3"/>
      <c r="I21" s="3" t="s">
        <v>43</v>
      </c>
      <c r="J21" s="3">
        <v>3000</v>
      </c>
      <c r="K21" s="3">
        <v>3500</v>
      </c>
    </row>
    <row r="22" spans="1:11" x14ac:dyDescent="0.45">
      <c r="A22" s="28">
        <v>9</v>
      </c>
      <c r="B22" s="15">
        <v>40</v>
      </c>
      <c r="C22" s="22">
        <v>2</v>
      </c>
      <c r="D22" s="15">
        <f xml:space="preserve"> 40 * 2000</f>
        <v>80000</v>
      </c>
      <c r="E22" s="3"/>
      <c r="F22" s="3"/>
    </row>
    <row r="23" spans="1:11" x14ac:dyDescent="0.45">
      <c r="A23" s="28">
        <v>10</v>
      </c>
      <c r="B23" s="15">
        <v>165</v>
      </c>
      <c r="C23" s="22">
        <v>2</v>
      </c>
      <c r="D23" s="15">
        <f xml:space="preserve"> 100 * 2000 + 65 * 2500</f>
        <v>362500</v>
      </c>
      <c r="E23" s="3"/>
      <c r="F23" s="3"/>
    </row>
    <row r="24" spans="1:11" x14ac:dyDescent="0.45">
      <c r="A24" s="28">
        <v>11</v>
      </c>
      <c r="B24" s="15">
        <v>600</v>
      </c>
      <c r="C24" s="22">
        <v>2</v>
      </c>
      <c r="D24" s="15">
        <f xml:space="preserve"> 100 * 2000 + 100 * 2500 + 400 * 3500</f>
        <v>1850000</v>
      </c>
      <c r="E24" s="3"/>
      <c r="F24" s="3"/>
    </row>
    <row r="25" spans="1:11" x14ac:dyDescent="0.45">
      <c r="A25" s="28">
        <v>12</v>
      </c>
      <c r="B25" s="27">
        <v>-3</v>
      </c>
      <c r="C25" s="22">
        <v>2</v>
      </c>
      <c r="D25" s="15" t="s">
        <v>63</v>
      </c>
      <c r="E25" s="3"/>
      <c r="F25" s="3"/>
    </row>
  </sheetData>
  <mergeCells count="2">
    <mergeCell ref="A2:A8"/>
    <mergeCell ref="A9:A1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Boundary Value Analysis</vt:lpstr>
      <vt:lpstr>Decision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2025-09-29T09:41:07Z</dcterms:created>
  <dcterms:modified xsi:type="dcterms:W3CDTF">2025-09-29T03:54:17Z</dcterms:modified>
</cp:coreProperties>
</file>