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F:\FU\9.Summer2016\Capstone\MEx\Documents\Pl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E20" i="1" s="1"/>
  <c r="E21" i="1" s="1"/>
</calcChain>
</file>

<file path=xl/sharedStrings.xml><?xml version="1.0" encoding="utf-8"?>
<sst xmlns="http://schemas.openxmlformats.org/spreadsheetml/2006/main" count="39" uniqueCount="34">
  <si>
    <t>Giá</t>
  </si>
  <si>
    <t>SL</t>
  </si>
  <si>
    <t>Thành tiền</t>
  </si>
  <si>
    <t>Link</t>
  </si>
  <si>
    <t>http://linhkienhanoi.com/chi-tiet/khung-xe-4-banh</t>
  </si>
  <si>
    <t>Arduino Uno R3</t>
  </si>
  <si>
    <t>Arduino Nano</t>
  </si>
  <si>
    <t>http://banlinhkien.vn/goods-6135-kit-arduino-nano-3-0-328-mini-ch340.html</t>
  </si>
  <si>
    <t>http://banlinhkien.vn/goods-5157-kit-arduino-uno-r3-ch340g.html</t>
  </si>
  <si>
    <t>http://banlinhkien.vn/goods-481-cam-bien-sieu-am-srf05.html</t>
  </si>
  <si>
    <t>Cảm biến siêu âm SRF05</t>
  </si>
  <si>
    <t>Khung Servo</t>
  </si>
  <si>
    <t>http://banlinhkien.vn/goods-2498-khung-servo-fpv.html</t>
  </si>
  <si>
    <t>Servo SG90</t>
  </si>
  <si>
    <t>http://banlinhkien.vn/goods-1188-dong-co-servo-sg90.html</t>
  </si>
  <si>
    <t>Dây đực-cái (40sợi)</t>
  </si>
  <si>
    <t>Dây đực đực (40sợi)</t>
  </si>
  <si>
    <t>Board test (5x5cm)</t>
  </si>
  <si>
    <t>Raspberry Pi 3</t>
  </si>
  <si>
    <t>https://raspberrypi.vn/shop/mach-raspberry-pi/combo-raspberry-pi-3-starter-kit</t>
  </si>
  <si>
    <t>Nhựa Mica</t>
  </si>
  <si>
    <t>Bánh lái</t>
  </si>
  <si>
    <t>Phanh đạp</t>
  </si>
  <si>
    <t>Bảo Anh có</t>
  </si>
  <si>
    <t>Hướng có</t>
  </si>
  <si>
    <t>Cộng phát sinh</t>
  </si>
  <si>
    <t>Total</t>
  </si>
  <si>
    <t>Tên linh kiện</t>
  </si>
  <si>
    <t>Tự làm khung</t>
  </si>
  <si>
    <t>Note 2</t>
  </si>
  <si>
    <t>Note 1</t>
  </si>
  <si>
    <t>Khung xe 4 bánh</t>
  </si>
  <si>
    <t>Hoàng mua</t>
  </si>
  <si>
    <t>Gen Co nhiệt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</si>
</sst>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20" totalsRowCount="1" headerRowDxfId="14">
  <autoFilter ref="B1:H19"/>
  <tableColumns count="7">
    <tableColumn id="1" name="Tên linh kiện" totalsRowLabel="Total" dataDxfId="13" totalsRowDxfId="6"/>
    <tableColumn id="2" name="Giá" dataDxfId="12" totalsRowDxfId="5"/>
    <tableColumn id="3" name="SL" dataDxfId="11" totalsRowDxfId="4"/>
    <tableColumn id="4" name="Thành tiền" totalsRowFunction="sum" dataDxfId="10" totalsRowDxfId="3">
      <calculatedColumnFormula>IF(Table1[[#This Row],[Tên linh kiện]]="","",Table1[[#This Row],[Giá]]*Table1[[#This Row],[SL]])</calculatedColumnFormula>
    </tableColumn>
    <tableColumn id="6" name="Note 1" dataDxfId="9" totalsRowDxfId="2"/>
    <tableColumn id="7" name="Note 2" dataDxfId="8" totalsRowDxfId="1"/>
    <tableColumn id="5" name="Link" dataDxfId="7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Flat Theme">
      <a:dk1>
        <a:sysClr val="windowText" lastClr="000000"/>
      </a:dk1>
      <a:lt1>
        <a:srgbClr val="FFFFFF"/>
      </a:lt1>
      <a:dk2>
        <a:srgbClr val="2C3E50"/>
      </a:dk2>
      <a:lt2>
        <a:srgbClr val="ECF0F1"/>
      </a:lt2>
      <a:accent1>
        <a:srgbClr val="2980B9"/>
      </a:accent1>
      <a:accent2>
        <a:srgbClr val="C0392B"/>
      </a:accent2>
      <a:accent3>
        <a:srgbClr val="2ECC71"/>
      </a:accent3>
      <a:accent4>
        <a:srgbClr val="8E44AD"/>
      </a:accent4>
      <a:accent5>
        <a:srgbClr val="16A085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D14" sqref="D14"/>
    </sheetView>
  </sheetViews>
  <sheetFormatPr defaultRowHeight="22.5" customHeight="1" x14ac:dyDescent="0.25"/>
  <cols>
    <col min="1" max="1" width="1.42578125" style="2" customWidth="1"/>
    <col min="2" max="2" width="22.5703125" style="2" bestFit="1" customWidth="1"/>
    <col min="3" max="3" width="8.5703125" style="1" bestFit="1" customWidth="1"/>
    <col min="4" max="4" width="7.42578125" style="1" bestFit="1" customWidth="1"/>
    <col min="5" max="5" width="15" style="1" customWidth="1"/>
    <col min="6" max="6" width="12.85546875" bestFit="1" customWidth="1"/>
    <col min="7" max="7" width="11.42578125" bestFit="1" customWidth="1"/>
    <col min="8" max="8" width="74.85546875" style="5" bestFit="1" customWidth="1"/>
    <col min="9" max="9" width="74.85546875" style="2" customWidth="1"/>
    <col min="10" max="16384" width="9.140625" style="2"/>
  </cols>
  <sheetData>
    <row r="1" spans="2:8" s="1" customFormat="1" ht="22.5" customHeight="1" x14ac:dyDescent="0.25">
      <c r="B1" s="1" t="s">
        <v>27</v>
      </c>
      <c r="C1" s="1" t="s">
        <v>0</v>
      </c>
      <c r="D1" s="1" t="s">
        <v>1</v>
      </c>
      <c r="E1" s="1" t="s">
        <v>2</v>
      </c>
      <c r="F1" s="1" t="s">
        <v>30</v>
      </c>
      <c r="G1" s="1" t="s">
        <v>29</v>
      </c>
      <c r="H1" s="4" t="s">
        <v>3</v>
      </c>
    </row>
    <row r="2" spans="2:8" ht="22.5" customHeight="1" x14ac:dyDescent="0.25">
      <c r="B2" s="2" t="s">
        <v>31</v>
      </c>
      <c r="C2" s="3">
        <v>280</v>
      </c>
      <c r="D2" s="1">
        <v>0</v>
      </c>
      <c r="E2" s="6">
        <f>IF(Table1[[#This Row],[Tên linh kiện]]="","",Table1[[#This Row],[Giá]]*Table1[[#This Row],[SL]])</f>
        <v>0</v>
      </c>
      <c r="F2" s="1" t="s">
        <v>28</v>
      </c>
      <c r="G2" s="2"/>
      <c r="H2" s="5" t="s">
        <v>4</v>
      </c>
    </row>
    <row r="3" spans="2:8" ht="22.5" customHeight="1" x14ac:dyDescent="0.25">
      <c r="B3" s="2" t="s">
        <v>6</v>
      </c>
      <c r="C3" s="3">
        <v>110</v>
      </c>
      <c r="D3" s="1">
        <v>0</v>
      </c>
      <c r="E3" s="6">
        <f>IF(Table1[[#This Row],[Tên linh kiện]]="","",Table1[[#This Row],[Giá]]*Table1[[#This Row],[SL]])</f>
        <v>0</v>
      </c>
      <c r="F3" s="1" t="s">
        <v>24</v>
      </c>
      <c r="G3" s="2"/>
      <c r="H3" s="5" t="s">
        <v>7</v>
      </c>
    </row>
    <row r="4" spans="2:8" ht="22.5" customHeight="1" x14ac:dyDescent="0.25">
      <c r="B4" s="2" t="s">
        <v>5</v>
      </c>
      <c r="C4" s="3">
        <v>120</v>
      </c>
      <c r="D4" s="1">
        <v>0</v>
      </c>
      <c r="E4" s="6">
        <f>IF(Table1[[#This Row],[Tên linh kiện]]="","",Table1[[#This Row],[Giá]]*Table1[[#This Row],[SL]])</f>
        <v>0</v>
      </c>
      <c r="F4" s="1" t="s">
        <v>23</v>
      </c>
      <c r="G4" s="2"/>
      <c r="H4" s="5" t="s">
        <v>8</v>
      </c>
    </row>
    <row r="5" spans="2:8" ht="22.5" customHeight="1" x14ac:dyDescent="0.25">
      <c r="B5" s="2" t="s">
        <v>11</v>
      </c>
      <c r="C5" s="3">
        <v>90</v>
      </c>
      <c r="D5" s="1">
        <v>1</v>
      </c>
      <c r="E5" s="6">
        <f>IF(Table1[[#This Row],[Tên linh kiện]]="","",Table1[[#This Row],[Giá]]*Table1[[#This Row],[SL]])</f>
        <v>90</v>
      </c>
      <c r="F5" s="1" t="s">
        <v>32</v>
      </c>
      <c r="G5" s="2"/>
      <c r="H5" s="5" t="s">
        <v>12</v>
      </c>
    </row>
    <row r="6" spans="2:8" ht="22.5" customHeight="1" x14ac:dyDescent="0.25">
      <c r="B6" s="2" t="s">
        <v>13</v>
      </c>
      <c r="C6" s="3">
        <v>55</v>
      </c>
      <c r="D6" s="1">
        <v>2</v>
      </c>
      <c r="E6" s="6">
        <f>IF(Table1[[#This Row],[Tên linh kiện]]="","",Table1[[#This Row],[Giá]]*Table1[[#This Row],[SL]])</f>
        <v>110</v>
      </c>
      <c r="F6" s="1" t="s">
        <v>32</v>
      </c>
      <c r="G6" s="2"/>
      <c r="H6" s="5" t="s">
        <v>14</v>
      </c>
    </row>
    <row r="7" spans="2:8" ht="22.5" customHeight="1" x14ac:dyDescent="0.25">
      <c r="B7" s="2" t="s">
        <v>15</v>
      </c>
      <c r="C7" s="3">
        <v>30</v>
      </c>
      <c r="D7" s="1">
        <v>1</v>
      </c>
      <c r="E7" s="6">
        <f>IF(Table1[[#This Row],[Tên linh kiện]]="","",Table1[[#This Row],[Giá]]*Table1[[#This Row],[SL]])</f>
        <v>30</v>
      </c>
      <c r="F7" s="1" t="s">
        <v>32</v>
      </c>
      <c r="G7" s="2"/>
    </row>
    <row r="8" spans="2:8" ht="22.5" customHeight="1" x14ac:dyDescent="0.25">
      <c r="B8" s="2" t="s">
        <v>16</v>
      </c>
      <c r="C8" s="3">
        <v>35</v>
      </c>
      <c r="D8" s="1">
        <v>1</v>
      </c>
      <c r="E8" s="6">
        <f>IF(Table1[[#This Row],[Tên linh kiện]]="","",Table1[[#This Row],[Giá]]*Table1[[#This Row],[SL]])</f>
        <v>35</v>
      </c>
      <c r="F8" s="1" t="s">
        <v>32</v>
      </c>
      <c r="G8" s="2"/>
    </row>
    <row r="9" spans="2:8" ht="22.5" customHeight="1" x14ac:dyDescent="0.25">
      <c r="B9" s="2" t="s">
        <v>17</v>
      </c>
      <c r="C9" s="3">
        <v>39</v>
      </c>
      <c r="D9" s="1">
        <v>2</v>
      </c>
      <c r="E9" s="6">
        <f>IF(Table1[[#This Row],[Tên linh kiện]]="","",Table1[[#This Row],[Giá]]*Table1[[#This Row],[SL]])</f>
        <v>78</v>
      </c>
      <c r="F9" s="1" t="s">
        <v>32</v>
      </c>
      <c r="G9" s="2"/>
    </row>
    <row r="10" spans="2:8" ht="22.5" customHeight="1" x14ac:dyDescent="0.25">
      <c r="B10" s="2" t="s">
        <v>33</v>
      </c>
      <c r="C10" s="3">
        <v>4</v>
      </c>
      <c r="D10" s="1">
        <v>1</v>
      </c>
      <c r="E10" s="6">
        <f>IF(Table1[[#This Row],[Tên linh kiện]]="","",Table1[[#This Row],[Giá]]*Table1[[#This Row],[SL]])</f>
        <v>4</v>
      </c>
      <c r="F10" s="1" t="s">
        <v>32</v>
      </c>
      <c r="G10" s="2"/>
    </row>
    <row r="11" spans="2:8" ht="22.5" customHeight="1" x14ac:dyDescent="0.25">
      <c r="B11" s="2" t="s">
        <v>20</v>
      </c>
      <c r="C11" s="3">
        <v>70</v>
      </c>
      <c r="D11" s="1">
        <v>1</v>
      </c>
      <c r="E11" s="6">
        <f>IF(Table1[[#This Row],[Tên linh kiện]]="","",Table1[[#This Row],[Giá]]*Table1[[#This Row],[SL]])</f>
        <v>70</v>
      </c>
      <c r="F11" s="1"/>
      <c r="G11" s="2"/>
    </row>
    <row r="12" spans="2:8" ht="22.5" customHeight="1" x14ac:dyDescent="0.25">
      <c r="B12" s="2" t="s">
        <v>21</v>
      </c>
      <c r="C12" s="3">
        <v>100</v>
      </c>
      <c r="D12" s="1">
        <v>1</v>
      </c>
      <c r="E12" s="6">
        <f>IF(Table1[[#This Row],[Tên linh kiện]]="","",Table1[[#This Row],[Giá]]*Table1[[#This Row],[SL]])</f>
        <v>100</v>
      </c>
      <c r="F12" s="1"/>
      <c r="G12" s="2"/>
    </row>
    <row r="13" spans="2:8" ht="22.5" customHeight="1" x14ac:dyDescent="0.25">
      <c r="B13" s="2" t="s">
        <v>22</v>
      </c>
      <c r="C13" s="3">
        <v>100</v>
      </c>
      <c r="D13" s="1">
        <v>1</v>
      </c>
      <c r="E13" s="6">
        <f>IF(Table1[[#This Row],[Tên linh kiện]]="","",Table1[[#This Row],[Giá]]*Table1[[#This Row],[SL]])</f>
        <v>100</v>
      </c>
      <c r="F13" s="1"/>
      <c r="G13" s="2"/>
    </row>
    <row r="14" spans="2:8" ht="22.5" customHeight="1" x14ac:dyDescent="0.25">
      <c r="B14" s="2" t="s">
        <v>18</v>
      </c>
      <c r="C14" s="3">
        <v>1460</v>
      </c>
      <c r="D14" s="1">
        <v>0</v>
      </c>
      <c r="E14" s="6">
        <f>IF(Table1[[#This Row],[Tên linh kiện]]="","",Table1[[#This Row],[Giá]]*Table1[[#This Row],[SL]])</f>
        <v>0</v>
      </c>
      <c r="F14" s="1"/>
      <c r="G14" s="2"/>
      <c r="H14" s="5" t="s">
        <v>19</v>
      </c>
    </row>
    <row r="15" spans="2:8" ht="22.5" customHeight="1" x14ac:dyDescent="0.25">
      <c r="B15" s="2" t="s">
        <v>10</v>
      </c>
      <c r="C15" s="3">
        <v>50</v>
      </c>
      <c r="D15" s="1">
        <v>1</v>
      </c>
      <c r="E15" s="6">
        <f>IF(Table1[[#This Row],[Tên linh kiện]]="","",Table1[[#This Row],[Giá]]*Table1[[#This Row],[SL]])</f>
        <v>50</v>
      </c>
      <c r="F15" s="1"/>
      <c r="G15" s="2"/>
      <c r="H15" s="5" t="s">
        <v>9</v>
      </c>
    </row>
    <row r="16" spans="2:8" ht="22.5" customHeight="1" x14ac:dyDescent="0.25">
      <c r="C16" s="3"/>
      <c r="E16" s="6" t="str">
        <f>IF(Table1[[#This Row],[Tên linh kiện]]="","",Table1[[#This Row],[Giá]]*Table1[[#This Row],[SL]])</f>
        <v/>
      </c>
      <c r="F16" s="1"/>
      <c r="G16" s="2"/>
    </row>
    <row r="17" spans="2:8" ht="22.5" customHeight="1" x14ac:dyDescent="0.25">
      <c r="C17" s="3"/>
      <c r="E17" s="6" t="str">
        <f>IF(Table1[[#This Row],[Tên linh kiện]]="","",Table1[[#This Row],[Giá]]*Table1[[#This Row],[SL]])</f>
        <v/>
      </c>
      <c r="F17" s="1"/>
      <c r="G17" s="2"/>
    </row>
    <row r="18" spans="2:8" ht="22.5" customHeight="1" x14ac:dyDescent="0.25">
      <c r="C18" s="3"/>
      <c r="E18" s="6" t="str">
        <f>IF(Table1[[#This Row],[Tên linh kiện]]="","",Table1[[#This Row],[Giá]]*Table1[[#This Row],[SL]])</f>
        <v/>
      </c>
      <c r="F18" s="1"/>
      <c r="G18" s="2"/>
    </row>
    <row r="19" spans="2:8" ht="22.5" customHeight="1" x14ac:dyDescent="0.25">
      <c r="C19" s="3"/>
      <c r="E19" s="6" t="str">
        <f>IF(Table1[[#This Row],[Tên linh kiện]]="","",Table1[[#This Row],[Giá]]*Table1[[#This Row],[SL]])</f>
        <v/>
      </c>
      <c r="F19" s="1"/>
      <c r="G19" s="2"/>
    </row>
    <row r="20" spans="2:8" ht="22.5" customHeight="1" x14ac:dyDescent="0.25">
      <c r="B20" s="2" t="s">
        <v>26</v>
      </c>
      <c r="E20" s="6">
        <f>SUBTOTAL(109,Table1[Thành tiền])</f>
        <v>667</v>
      </c>
      <c r="F20" s="1"/>
      <c r="G20" s="2"/>
    </row>
    <row r="21" spans="2:8" ht="22.5" customHeight="1" x14ac:dyDescent="0.25">
      <c r="B21" s="7" t="s">
        <v>25</v>
      </c>
      <c r="C21" s="7"/>
      <c r="D21" s="7"/>
      <c r="E21" s="8">
        <f>Table1[[#Totals],[Thành tiền]]*1.1</f>
        <v>733.7</v>
      </c>
      <c r="F21" s="9"/>
      <c r="G21" s="10"/>
      <c r="H21" s="11"/>
    </row>
  </sheetData>
  <mergeCells count="1">
    <mergeCell ref="B21:D2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 Bao Anh</dc:creator>
  <cp:lastModifiedBy>Luyen Bao Anh</cp:lastModifiedBy>
  <dcterms:created xsi:type="dcterms:W3CDTF">2017-04-28T23:42:52Z</dcterms:created>
  <dcterms:modified xsi:type="dcterms:W3CDTF">2017-04-29T00:32:23Z</dcterms:modified>
</cp:coreProperties>
</file>