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16020" windowHeight="8400"/>
  </bookViews>
  <sheets>
    <sheet name="TH_BinhThuong(9)" sheetId="1" r:id="rId1"/>
  </sheets>
  <calcPr calcId="162913"/>
</workbook>
</file>

<file path=xl/calcChain.xml><?xml version="1.0" encoding="utf-8"?>
<calcChain xmlns="http://schemas.openxmlformats.org/spreadsheetml/2006/main">
  <c r="W5" i="1" l="1"/>
  <c r="Y5" i="1" s="1"/>
  <c r="W4" i="1"/>
  <c r="T3" i="1"/>
  <c r="W3" i="1" s="1"/>
  <c r="T2" i="1"/>
  <c r="Y2" i="1"/>
  <c r="AA2" i="1" s="1"/>
  <c r="Z2" i="1" s="1"/>
  <c r="X2" i="1"/>
  <c r="X3" i="1" l="1"/>
  <c r="Y3" i="1"/>
  <c r="AA3" i="1" s="1"/>
  <c r="X5" i="1"/>
  <c r="Z5" i="1" s="1"/>
  <c r="Y4" i="1"/>
  <c r="AA4" i="1" s="1"/>
  <c r="X4" i="1"/>
  <c r="Z4" i="1" s="1"/>
  <c r="Z3" i="1"/>
</calcChain>
</file>

<file path=xl/sharedStrings.xml><?xml version="1.0" encoding="utf-8"?>
<sst xmlns="http://schemas.openxmlformats.org/spreadsheetml/2006/main" count="39" uniqueCount="33">
  <si>
    <t>Đợt</t>
  </si>
  <si>
    <t>Kỳ</t>
  </si>
  <si>
    <t>Năm</t>
  </si>
  <si>
    <t>Danh Bộ</t>
  </si>
  <si>
    <t>Số Phát Hành</t>
  </si>
  <si>
    <t>Chỉ Số Mới</t>
  </si>
  <si>
    <t>Chỉ Số Cũ</t>
  </si>
  <si>
    <t>Mẫu Số Cũ</t>
  </si>
  <si>
    <t>Ký Hiệu Cũ</t>
  </si>
  <si>
    <t>Số Hóa Đơn Cũ</t>
  </si>
  <si>
    <t>Họ Tên Người Mua Hàng</t>
  </si>
  <si>
    <t>Tên Đơn Vị</t>
  </si>
  <si>
    <t>Địa Chỉ Đơn Vị Mua</t>
  </si>
  <si>
    <t>Mã Số Thuế</t>
  </si>
  <si>
    <t>Giá Biểu Mới</t>
  </si>
  <si>
    <t>Định Mức Mới</t>
  </si>
  <si>
    <t>Tiêu Thụ Mới</t>
  </si>
  <si>
    <t>Số Lượng</t>
  </si>
  <si>
    <t>Đơn Giá</t>
  </si>
  <si>
    <t>Thành Tiền</t>
  </si>
  <si>
    <t>Thuế GTGT</t>
  </si>
  <si>
    <t>Phí BVMT</t>
  </si>
  <si>
    <t>Cộng Tiền Dịch Vụ Chưa Thuế</t>
  </si>
  <si>
    <t>Thuế GTGT Mới</t>
  </si>
  <si>
    <t>Phí BVMT Mới</t>
  </si>
  <si>
    <t>Tổng Cộng Mới</t>
  </si>
  <si>
    <t xml:space="preserve">Thuế GTGT 10% </t>
  </si>
  <si>
    <t>1K01T</t>
  </si>
  <si>
    <t>1K22TCT</t>
  </si>
  <si>
    <t>đơn giá từ 21300 xuống còn 6700</t>
  </si>
  <si>
    <t>giảm lượng nước 20 m3</t>
  </si>
  <si>
    <t>khấu trừ tiền nước</t>
  </si>
  <si>
    <t>giảm thuế 10% xuống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</si>
</sst>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"/>
  <sheetViews>
    <sheetView tabSelected="1" workbookViewId="0">
      <selection activeCell="S2" sqref="S2"/>
    </sheetView>
  </sheetViews>
  <sheetFormatPr defaultRowHeight="15" x14ac:dyDescent="0.25"/>
  <cols>
    <col min="1" max="1" width="4.28515625" bestFit="1" customWidth="1"/>
    <col min="2" max="2" width="3.140625" bestFit="1" customWidth="1"/>
    <col min="3" max="3" width="5.7109375" customWidth="1"/>
    <col min="4" max="4" width="12.7109375" customWidth="1"/>
    <col min="5" max="6" width="9.140625" customWidth="1"/>
    <col min="7" max="7" width="7.5703125" customWidth="1"/>
    <col min="8" max="8" width="6.7109375" customWidth="1"/>
    <col min="9" max="9" width="8.140625" customWidth="1"/>
    <col min="10" max="10" width="9.28515625" customWidth="1"/>
    <col min="11" max="14" width="8.5703125" customWidth="1"/>
    <col min="15" max="15" width="4.140625" customWidth="1"/>
    <col min="16" max="16" width="4.42578125" customWidth="1"/>
    <col min="17" max="17" width="7.28515625" customWidth="1"/>
    <col min="18" max="20" width="8.28515625" customWidth="1"/>
    <col min="21" max="22" width="4.28515625" customWidth="1"/>
    <col min="23" max="26" width="10" customWidth="1"/>
    <col min="27" max="27" width="13.7109375" customWidth="1"/>
    <col min="28" max="28" width="30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8" x14ac:dyDescent="0.25">
      <c r="A2" s="1">
        <v>1</v>
      </c>
      <c r="B2" s="1">
        <v>5</v>
      </c>
      <c r="C2" s="1">
        <v>2022</v>
      </c>
      <c r="D2" s="1">
        <v>13152244372</v>
      </c>
      <c r="E2" s="1">
        <v>6378534</v>
      </c>
      <c r="F2" s="1"/>
      <c r="G2" s="1"/>
      <c r="H2" s="1" t="s">
        <v>27</v>
      </c>
      <c r="I2" s="1" t="s">
        <v>28</v>
      </c>
      <c r="J2" s="1">
        <v>898637</v>
      </c>
      <c r="K2" s="1"/>
      <c r="L2" s="1"/>
      <c r="M2" s="1"/>
      <c r="N2" s="1"/>
      <c r="O2" s="1">
        <v>11</v>
      </c>
      <c r="P2" s="1">
        <v>28</v>
      </c>
      <c r="Q2" s="1">
        <v>29</v>
      </c>
      <c r="R2" s="1">
        <v>27</v>
      </c>
      <c r="S2" s="1">
        <v>-14600</v>
      </c>
      <c r="T2" s="1">
        <f>S2*R2</f>
        <v>-394200</v>
      </c>
      <c r="U2" s="1">
        <v>5</v>
      </c>
      <c r="V2" s="1">
        <v>15</v>
      </c>
      <c r="W2" s="1">
        <v>-394200</v>
      </c>
      <c r="X2" s="1">
        <f>W2*0.05</f>
        <v>-19710</v>
      </c>
      <c r="Y2" s="1">
        <f>W2*0.15</f>
        <v>-59130</v>
      </c>
      <c r="Z2" s="1">
        <f>W2+X2+Y2+AA2</f>
        <v>-478953</v>
      </c>
      <c r="AA2" s="1">
        <f>Y2*0.1</f>
        <v>-5913</v>
      </c>
      <c r="AB2" t="s">
        <v>29</v>
      </c>
    </row>
    <row r="3" spans="1:28" x14ac:dyDescent="0.25">
      <c r="A3" s="1">
        <v>1</v>
      </c>
      <c r="B3" s="1">
        <v>6</v>
      </c>
      <c r="C3" s="1">
        <v>2022</v>
      </c>
      <c r="D3" s="1">
        <v>13152255662</v>
      </c>
      <c r="E3" s="1">
        <v>8675513</v>
      </c>
      <c r="F3" s="1"/>
      <c r="G3" s="1"/>
      <c r="H3" s="1" t="s">
        <v>27</v>
      </c>
      <c r="I3" s="1" t="s">
        <v>28</v>
      </c>
      <c r="J3" s="1">
        <v>1152621</v>
      </c>
      <c r="K3" s="1"/>
      <c r="L3" s="1"/>
      <c r="M3" s="1"/>
      <c r="N3" s="1"/>
      <c r="O3" s="1">
        <v>11</v>
      </c>
      <c r="P3" s="1">
        <v>16</v>
      </c>
      <c r="Q3" s="1">
        <v>50</v>
      </c>
      <c r="R3" s="1">
        <v>-20</v>
      </c>
      <c r="S3" s="1">
        <v>6700</v>
      </c>
      <c r="T3" s="1">
        <f>S3*R3</f>
        <v>-134000</v>
      </c>
      <c r="U3" s="1">
        <v>5</v>
      </c>
      <c r="V3" s="1">
        <v>15</v>
      </c>
      <c r="W3" s="1">
        <f>T3</f>
        <v>-134000</v>
      </c>
      <c r="X3" s="1">
        <f>W3*0.05</f>
        <v>-6700</v>
      </c>
      <c r="Y3" s="1">
        <f>W3*0.15</f>
        <v>-20100</v>
      </c>
      <c r="Z3" s="1">
        <f>W3+X3+Y3+AA3</f>
        <v>-162810</v>
      </c>
      <c r="AA3" s="1">
        <f>Y3*0.1</f>
        <v>-2010</v>
      </c>
      <c r="AB3" t="s">
        <v>30</v>
      </c>
    </row>
    <row r="4" spans="1:28" x14ac:dyDescent="0.25">
      <c r="A4" s="1">
        <v>1</v>
      </c>
      <c r="B4" s="1">
        <v>6</v>
      </c>
      <c r="C4" s="1">
        <v>2022</v>
      </c>
      <c r="D4" s="1">
        <v>18562255662</v>
      </c>
      <c r="E4" s="1">
        <v>10675513</v>
      </c>
      <c r="F4" s="1"/>
      <c r="G4" s="1"/>
      <c r="H4" s="1" t="s">
        <v>27</v>
      </c>
      <c r="I4" s="1" t="s">
        <v>28</v>
      </c>
      <c r="J4" s="1">
        <v>1352621</v>
      </c>
      <c r="K4" s="1"/>
      <c r="L4" s="1"/>
      <c r="M4" s="1"/>
      <c r="N4" s="1"/>
      <c r="O4" s="1">
        <v>11</v>
      </c>
      <c r="P4" s="1">
        <v>20</v>
      </c>
      <c r="Q4" s="1">
        <v>32</v>
      </c>
      <c r="R4" s="1">
        <v>0</v>
      </c>
      <c r="S4" s="1">
        <v>0</v>
      </c>
      <c r="T4" s="1">
        <v>-100000</v>
      </c>
      <c r="U4" s="1">
        <v>5</v>
      </c>
      <c r="V4" s="1">
        <v>15</v>
      </c>
      <c r="W4" s="1">
        <f>T4</f>
        <v>-100000</v>
      </c>
      <c r="X4" s="1">
        <f>W4*0.05</f>
        <v>-5000</v>
      </c>
      <c r="Y4" s="1">
        <f>W4*0.15</f>
        <v>-15000</v>
      </c>
      <c r="Z4" s="1">
        <f>W4+X4+Y4+AA4</f>
        <v>-121500</v>
      </c>
      <c r="AA4" s="1">
        <f>Y4*0.1</f>
        <v>-1500</v>
      </c>
      <c r="AB4" t="s">
        <v>31</v>
      </c>
    </row>
    <row r="5" spans="1:28" x14ac:dyDescent="0.25">
      <c r="A5" s="1">
        <v>1</v>
      </c>
      <c r="B5" s="1">
        <v>6</v>
      </c>
      <c r="C5" s="1">
        <v>2022</v>
      </c>
      <c r="D5" s="1">
        <v>18562255478</v>
      </c>
      <c r="E5" s="1">
        <v>12565785</v>
      </c>
      <c r="F5" s="1"/>
      <c r="G5" s="1"/>
      <c r="H5" s="1" t="s">
        <v>27</v>
      </c>
      <c r="I5" s="1" t="s">
        <v>28</v>
      </c>
      <c r="J5" s="1">
        <v>1352548</v>
      </c>
      <c r="K5" s="1"/>
      <c r="L5" s="1"/>
      <c r="M5" s="1"/>
      <c r="N5" s="1"/>
      <c r="O5" s="1">
        <v>11</v>
      </c>
      <c r="P5" s="1">
        <v>44</v>
      </c>
      <c r="Q5" s="1">
        <v>32</v>
      </c>
      <c r="R5" s="1">
        <v>0</v>
      </c>
      <c r="S5" s="1">
        <v>0</v>
      </c>
      <c r="T5" s="1">
        <v>0</v>
      </c>
      <c r="U5" s="1">
        <v>5</v>
      </c>
      <c r="V5" s="1">
        <v>15</v>
      </c>
      <c r="W5" s="1">
        <f>T5</f>
        <v>0</v>
      </c>
      <c r="X5" s="1">
        <f>W5*0.05</f>
        <v>0</v>
      </c>
      <c r="Y5" s="1">
        <f>W5*0.15</f>
        <v>0</v>
      </c>
      <c r="Z5" s="1">
        <f>W5+X5+Y5+AA5</f>
        <v>-5000</v>
      </c>
      <c r="AA5" s="1">
        <v>-5000</v>
      </c>
      <c r="AB5" t="s">
        <v>32</v>
      </c>
    </row>
  </sheetData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TH_BinhThuong(9)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</dc:creator>
  <cp:lastModifiedBy>BaoBao</cp:lastModifiedBy>
  <cp:lastPrinted>2022-05-26T05:01:05Z</cp:lastPrinted>
  <dcterms:created xsi:type="dcterms:W3CDTF">2022-05-17T03:58:29Z</dcterms:created>
  <dcterms:modified xsi:type="dcterms:W3CDTF">2022-06-29T07:20:45Z</dcterms:modified>
</cp:coreProperties>
</file>