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Altium_Project\3_Camera_Board\07_REF\"/>
    </mc:Choice>
  </mc:AlternateContent>
  <xr:revisionPtr revIDLastSave="0" documentId="13_ncr:1_{78884785-74E6-44BE-A1BB-ECA7CA751318}" xr6:coauthVersionLast="47" xr6:coauthVersionMax="47" xr10:uidLastSave="{00000000-0000-0000-0000-000000000000}"/>
  <bookViews>
    <workbookView xWindow="-108" yWindow="-108" windowWidth="23256" windowHeight="13176" xr2:uid="{9FC31E27-F8A0-4C48-9BD6-94B142353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90" i="1"/>
  <c r="F88" i="1"/>
  <c r="F89" i="1"/>
  <c r="F91" i="1"/>
  <c r="F86" i="1"/>
  <c r="F71" i="1"/>
  <c r="F52" i="1"/>
  <c r="F53" i="1"/>
  <c r="F54" i="1"/>
  <c r="F55" i="1"/>
  <c r="F56" i="1"/>
  <c r="F57" i="1"/>
  <c r="F58" i="1"/>
  <c r="F59" i="1"/>
  <c r="F60" i="1"/>
  <c r="F61" i="1"/>
  <c r="F84" i="1"/>
  <c r="F74" i="1"/>
  <c r="F62" i="1"/>
  <c r="F63" i="1"/>
  <c r="F64" i="1"/>
  <c r="F67" i="1"/>
  <c r="F68" i="1"/>
  <c r="F76" i="1"/>
  <c r="F72" i="1"/>
  <c r="F81" i="1"/>
  <c r="F69" i="1"/>
  <c r="F70" i="1"/>
  <c r="F82" i="1"/>
  <c r="F75" i="1"/>
  <c r="F85" i="1"/>
  <c r="F83" i="1"/>
  <c r="F92" i="1"/>
  <c r="F65" i="1"/>
  <c r="F79" i="1"/>
  <c r="F77" i="1"/>
  <c r="F73" i="1"/>
  <c r="F78" i="1"/>
  <c r="F80" i="1"/>
  <c r="F87" i="1"/>
  <c r="F66" i="1"/>
  <c r="F15" i="1"/>
  <c r="D15" i="1"/>
  <c r="D16" i="1"/>
  <c r="D17" i="1"/>
  <c r="D18" i="1"/>
  <c r="D19" i="1"/>
  <c r="D20" i="1"/>
  <c r="D21" i="1"/>
  <c r="D22" i="1"/>
  <c r="D23" i="1"/>
  <c r="D50" i="1"/>
  <c r="D51" i="1"/>
  <c r="D90" i="1"/>
  <c r="D88" i="1"/>
  <c r="D24" i="1"/>
  <c r="D25" i="1"/>
  <c r="D26" i="1"/>
  <c r="D27" i="1"/>
  <c r="D28" i="1"/>
  <c r="D89" i="1"/>
  <c r="D91" i="1"/>
  <c r="D86" i="1"/>
  <c r="D29" i="1"/>
  <c r="D71" i="1"/>
  <c r="D30" i="1"/>
  <c r="D31" i="1"/>
  <c r="D32" i="1"/>
  <c r="D33" i="1"/>
  <c r="D52" i="1"/>
  <c r="D53" i="1"/>
  <c r="D54" i="1"/>
  <c r="D55" i="1"/>
  <c r="D56" i="1"/>
  <c r="D34" i="1"/>
  <c r="D35" i="1"/>
  <c r="D36" i="1"/>
  <c r="D37" i="1"/>
  <c r="D57" i="1"/>
  <c r="D58" i="1"/>
  <c r="D59" i="1"/>
  <c r="D60" i="1"/>
  <c r="D61" i="1"/>
  <c r="D38" i="1"/>
  <c r="D39" i="1"/>
  <c r="D84" i="1"/>
  <c r="D74" i="1"/>
  <c r="D62" i="1"/>
  <c r="D63" i="1"/>
  <c r="D64" i="1"/>
  <c r="D67" i="1"/>
  <c r="D68" i="1"/>
  <c r="D40" i="1"/>
  <c r="D41" i="1"/>
  <c r="D76" i="1"/>
  <c r="D72" i="1"/>
  <c r="D42" i="1"/>
  <c r="D43" i="1"/>
  <c r="D81" i="1"/>
  <c r="D69" i="1"/>
  <c r="D70" i="1"/>
  <c r="D82" i="1"/>
  <c r="D75" i="1"/>
  <c r="D44" i="1"/>
  <c r="D85" i="1"/>
  <c r="D83" i="1"/>
  <c r="D92" i="1"/>
  <c r="D45" i="1"/>
  <c r="D46" i="1"/>
  <c r="D65" i="1"/>
  <c r="D79" i="1"/>
  <c r="D77" i="1"/>
  <c r="D73" i="1"/>
  <c r="D47" i="1"/>
  <c r="D48" i="1"/>
  <c r="D78" i="1"/>
  <c r="D49" i="1"/>
  <c r="D80" i="1"/>
  <c r="D87" i="1"/>
  <c r="D66" i="1"/>
</calcChain>
</file>

<file path=xl/sharedStrings.xml><?xml version="1.0" encoding="utf-8"?>
<sst xmlns="http://schemas.openxmlformats.org/spreadsheetml/2006/main" count="206" uniqueCount="78">
  <si>
    <t>Bottom view</t>
  </si>
  <si>
    <t>A</t>
  </si>
  <si>
    <t>B</t>
  </si>
  <si>
    <t>C</t>
  </si>
  <si>
    <t>D</t>
  </si>
  <si>
    <t>E</t>
  </si>
  <si>
    <t>F</t>
  </si>
  <si>
    <t>G</t>
  </si>
  <si>
    <t>H</t>
  </si>
  <si>
    <t>J</t>
  </si>
  <si>
    <t>ATEST1</t>
  </si>
  <si>
    <t>ATEST2</t>
  </si>
  <si>
    <t>EXTCLK</t>
  </si>
  <si>
    <t>GPIO0</t>
  </si>
  <si>
    <t>GPIO1</t>
  </si>
  <si>
    <t>GPI2</t>
  </si>
  <si>
    <t>GPI3</t>
  </si>
  <si>
    <t>SCL</t>
  </si>
  <si>
    <t>SDA</t>
  </si>
  <si>
    <t>XSHUTDOWN</t>
  </si>
  <si>
    <t>TEST</t>
  </si>
  <si>
    <t>CLKP</t>
  </si>
  <si>
    <t>CLKN</t>
  </si>
  <si>
    <t>DATAP</t>
  </si>
  <si>
    <t>DATAN</t>
  </si>
  <si>
    <t>DATA2P</t>
  </si>
  <si>
    <t>DATA2N</t>
  </si>
  <si>
    <t>DATA3P</t>
  </si>
  <si>
    <t>DATA3N</t>
  </si>
  <si>
    <t>DATA4P</t>
  </si>
  <si>
    <t>DATA4N</t>
  </si>
  <si>
    <t>P1_CLKP</t>
  </si>
  <si>
    <t>P1_CLKN</t>
  </si>
  <si>
    <t>P1_DATAP</t>
  </si>
  <si>
    <t>P1_DATAN</t>
  </si>
  <si>
    <t>P1_DATA2P</t>
  </si>
  <si>
    <t>P1_DATA2N</t>
  </si>
  <si>
    <t>P1_DATA3P</t>
  </si>
  <si>
    <t>P1_DATA3N</t>
  </si>
  <si>
    <t>P1_DATA4P</t>
  </si>
  <si>
    <t>P1_DATA4N</t>
  </si>
  <si>
    <t>VAA_ANA_ACORE_0</t>
  </si>
  <si>
    <t>VAA_ANA_ACORE_1</t>
  </si>
  <si>
    <t>VAA_ANA_ACORE_2</t>
  </si>
  <si>
    <t>VAA_ANA_PIX_0</t>
  </si>
  <si>
    <t>VAA_ANA_PIX_1</t>
  </si>
  <si>
    <t>VAA18_ANA_ACORE_1</t>
  </si>
  <si>
    <t>VAA18_ANA_ACORE_2</t>
  </si>
  <si>
    <t>VAA18_ANA_ACORE_3</t>
  </si>
  <si>
    <t>VDD_DIG_ACORE_0</t>
  </si>
  <si>
    <t>VDD_DIG_ACORE_1</t>
  </si>
  <si>
    <t>VDD_DIG_DCORE_0</t>
  </si>
  <si>
    <t>VDD_DIG_DCORE_1</t>
  </si>
  <si>
    <t>VDD_DIG_DCORE_2</t>
  </si>
  <si>
    <t>VDD_DIG_PHY</t>
  </si>
  <si>
    <t xml:space="preserve"> </t>
  </si>
  <si>
    <t>VDD_DIG_PLL</t>
  </si>
  <si>
    <t>VDD_SLVS_PHY</t>
  </si>
  <si>
    <t>P1_VDD_DIG_PHY</t>
  </si>
  <si>
    <t>P1_VDD_SLVS_PHY</t>
  </si>
  <si>
    <t>VDDIO1V8_0</t>
  </si>
  <si>
    <t>VDDIO1V8_1</t>
  </si>
  <si>
    <t>VDDIO1V8_2</t>
  </si>
  <si>
    <t>GND_ANA_ACORE_0</t>
  </si>
  <si>
    <t>GND_ANA_ACORE_1</t>
  </si>
  <si>
    <t>GND_ANA_ACORE_2</t>
  </si>
  <si>
    <t>GND_ANA_ACORE_3</t>
  </si>
  <si>
    <t>GND_ANA_PIX_0</t>
  </si>
  <si>
    <t>GND_ANA_PIX_1</t>
  </si>
  <si>
    <t>GND_ANA_PIX_2</t>
  </si>
  <si>
    <t>GND_DIG_ACORE_0</t>
  </si>
  <si>
    <t xml:space="preserve">GND_DIG_ACORE_1 </t>
  </si>
  <si>
    <t>DGND</t>
  </si>
  <si>
    <t>Cột</t>
  </si>
  <si>
    <t>Hàng</t>
  </si>
  <si>
    <t>Data</t>
  </si>
  <si>
    <t>Type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</si>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</sst>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457200</xdr:colOff>
      <xdr:row>0</xdr:row>
      <xdr:rowOff>0</xdr:rowOff>
    </xdr:from>
    <xdr:to>
      <xdr:col>35</xdr:col>
      <xdr:colOff>477104</xdr:colOff>
      <xdr:row>22</xdr:row>
      <xdr:rowOff>130120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6AAC0D-EC37-4651-2412-6690684C6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2280" y="0"/>
          <a:ext cx="6115904" cy="415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1B58-1BD2-4334-878A-0C647406B122}">
  <dimension ref="A1:M92"/>
  <sheetViews>
    <sheetView tabSelected="1" topLeftCell="A22" workbookViewId="0">
      <selection activeCell="S11" sqref="S11"/>
    </sheetView>
  </sheetViews>
  <sheetFormatPr defaultRowHeight="14.4" x14ac:dyDescent="0.3"/>
  <cols>
    <col min="1" max="1" width="4.77734375" customWidth="1"/>
    <col min="2" max="13" width="8.77734375" customWidth="1"/>
    <col min="14" max="18" width="4.77734375" customWidth="1"/>
  </cols>
  <sheetData>
    <row r="1" spans="1:13" x14ac:dyDescent="0.3">
      <c r="A1" t="s">
        <v>0</v>
      </c>
    </row>
    <row r="3" spans="1:13" x14ac:dyDescent="0.3">
      <c r="B3" s="1" t="s">
        <v>9</v>
      </c>
      <c r="C3" s="11" t="s">
        <v>72</v>
      </c>
      <c r="D3" s="4" t="s">
        <v>44</v>
      </c>
      <c r="E3" s="5" t="s">
        <v>42</v>
      </c>
      <c r="F3" s="3" t="s">
        <v>69</v>
      </c>
      <c r="G3" s="2" t="s">
        <v>20</v>
      </c>
      <c r="H3" s="2" t="s">
        <v>17</v>
      </c>
      <c r="I3" s="5" t="s">
        <v>43</v>
      </c>
      <c r="J3" s="2" t="s">
        <v>10</v>
      </c>
      <c r="K3" s="4" t="s">
        <v>45</v>
      </c>
      <c r="L3" s="8" t="s">
        <v>53</v>
      </c>
      <c r="M3" s="11" t="s">
        <v>72</v>
      </c>
    </row>
    <row r="4" spans="1:13" x14ac:dyDescent="0.3">
      <c r="B4" s="1" t="s">
        <v>8</v>
      </c>
      <c r="C4" s="6" t="s">
        <v>46</v>
      </c>
      <c r="D4" s="3" t="s">
        <v>65</v>
      </c>
      <c r="E4" s="3" t="s">
        <v>66</v>
      </c>
      <c r="F4" s="6" t="s">
        <v>47</v>
      </c>
      <c r="G4" s="3" t="s">
        <v>71</v>
      </c>
      <c r="H4" s="2" t="s">
        <v>18</v>
      </c>
      <c r="I4" s="7" t="s">
        <v>50</v>
      </c>
      <c r="J4" s="6" t="s">
        <v>48</v>
      </c>
      <c r="K4" s="9" t="s">
        <v>62</v>
      </c>
      <c r="L4" s="3" t="s">
        <v>59</v>
      </c>
      <c r="M4" s="3" t="s">
        <v>58</v>
      </c>
    </row>
    <row r="5" spans="1:13" x14ac:dyDescent="0.3">
      <c r="B5" s="1" t="s">
        <v>7</v>
      </c>
      <c r="C5" s="5" t="s">
        <v>41</v>
      </c>
      <c r="D5" s="3" t="s">
        <v>68</v>
      </c>
      <c r="E5" s="1"/>
      <c r="F5" s="1"/>
      <c r="G5" s="1"/>
      <c r="H5" s="1"/>
      <c r="I5" s="1"/>
      <c r="J5" s="1"/>
      <c r="K5" s="1"/>
      <c r="L5" s="2" t="s">
        <v>40</v>
      </c>
      <c r="M5" s="2" t="s">
        <v>39</v>
      </c>
    </row>
    <row r="6" spans="1:13" x14ac:dyDescent="0.3">
      <c r="B6" s="1" t="s">
        <v>6</v>
      </c>
      <c r="C6" s="7" t="s">
        <v>49</v>
      </c>
      <c r="D6" s="3" t="s">
        <v>70</v>
      </c>
      <c r="E6" s="1"/>
      <c r="F6" s="11" t="s">
        <v>72</v>
      </c>
      <c r="G6" s="11" t="s">
        <v>72</v>
      </c>
      <c r="H6" s="11" t="s">
        <v>72</v>
      </c>
      <c r="I6" s="3" t="s">
        <v>63</v>
      </c>
      <c r="J6" s="3" t="s">
        <v>64</v>
      </c>
      <c r="K6" s="1"/>
      <c r="L6" s="2" t="s">
        <v>38</v>
      </c>
      <c r="M6" s="2" t="s">
        <v>37</v>
      </c>
    </row>
    <row r="7" spans="1:13" x14ac:dyDescent="0.3">
      <c r="B7" s="1" t="s">
        <v>5</v>
      </c>
      <c r="C7" s="2" t="s">
        <v>15</v>
      </c>
      <c r="D7" s="2" t="s">
        <v>16</v>
      </c>
      <c r="E7" s="1"/>
      <c r="F7" s="11" t="s">
        <v>72</v>
      </c>
      <c r="G7" s="11" t="s">
        <v>72</v>
      </c>
      <c r="H7" s="11" t="s">
        <v>72</v>
      </c>
      <c r="I7" s="11" t="s">
        <v>72</v>
      </c>
      <c r="J7" s="11" t="s">
        <v>72</v>
      </c>
      <c r="K7" s="1"/>
      <c r="L7" s="2" t="s">
        <v>32</v>
      </c>
      <c r="M7" s="2" t="s">
        <v>31</v>
      </c>
    </row>
    <row r="8" spans="1:13" x14ac:dyDescent="0.3">
      <c r="B8" s="1" t="s">
        <v>4</v>
      </c>
      <c r="C8" s="2" t="s">
        <v>13</v>
      </c>
      <c r="D8" s="2" t="s">
        <v>14</v>
      </c>
      <c r="E8" s="1"/>
      <c r="F8" s="11" t="s">
        <v>72</v>
      </c>
      <c r="G8" s="11" t="s">
        <v>72</v>
      </c>
      <c r="H8" s="11" t="s">
        <v>72</v>
      </c>
      <c r="I8" s="11" t="s">
        <v>72</v>
      </c>
      <c r="J8" s="11" t="s">
        <v>72</v>
      </c>
      <c r="K8" s="1"/>
      <c r="L8" s="2" t="s">
        <v>36</v>
      </c>
      <c r="M8" s="2" t="s">
        <v>35</v>
      </c>
    </row>
    <row r="9" spans="1:13" x14ac:dyDescent="0.3">
      <c r="B9" s="1" t="s">
        <v>3</v>
      </c>
      <c r="C9" s="2" t="s">
        <v>11</v>
      </c>
      <c r="D9" s="2" t="s">
        <v>67</v>
      </c>
      <c r="E9" s="1" t="s">
        <v>55</v>
      </c>
      <c r="F9" s="1"/>
      <c r="G9" s="1"/>
      <c r="H9" s="1"/>
      <c r="I9" s="1"/>
      <c r="J9" s="1"/>
      <c r="K9" s="1"/>
      <c r="L9" s="2" t="s">
        <v>34</v>
      </c>
      <c r="M9" s="2" t="s">
        <v>33</v>
      </c>
    </row>
    <row r="10" spans="1:13" x14ac:dyDescent="0.3">
      <c r="B10" s="1" t="s">
        <v>2</v>
      </c>
      <c r="C10" s="11" t="s">
        <v>72</v>
      </c>
      <c r="D10" s="9" t="s">
        <v>60</v>
      </c>
      <c r="E10" s="3" t="s">
        <v>54</v>
      </c>
      <c r="F10" s="2" t="s">
        <v>30</v>
      </c>
      <c r="G10" s="2" t="s">
        <v>28</v>
      </c>
      <c r="H10" s="2" t="s">
        <v>22</v>
      </c>
      <c r="I10" s="2" t="s">
        <v>26</v>
      </c>
      <c r="J10" s="2" t="s">
        <v>24</v>
      </c>
      <c r="K10" s="3" t="s">
        <v>56</v>
      </c>
      <c r="L10" s="10" t="s">
        <v>61</v>
      </c>
      <c r="M10" s="8" t="s">
        <v>52</v>
      </c>
    </row>
    <row r="11" spans="1:13" x14ac:dyDescent="0.3">
      <c r="B11" s="1" t="s">
        <v>1</v>
      </c>
      <c r="C11" s="1"/>
      <c r="D11" s="8" t="s">
        <v>51</v>
      </c>
      <c r="E11" s="3" t="s">
        <v>57</v>
      </c>
      <c r="F11" s="2" t="s">
        <v>29</v>
      </c>
      <c r="G11" s="2" t="s">
        <v>27</v>
      </c>
      <c r="H11" s="2" t="s">
        <v>21</v>
      </c>
      <c r="I11" s="2" t="s">
        <v>25</v>
      </c>
      <c r="J11" s="2" t="s">
        <v>23</v>
      </c>
      <c r="K11" s="2" t="s">
        <v>12</v>
      </c>
      <c r="L11" s="2" t="s">
        <v>19</v>
      </c>
      <c r="M11" s="11" t="s">
        <v>72</v>
      </c>
    </row>
    <row r="12" spans="1:13" x14ac:dyDescent="0.3">
      <c r="B12" s="1"/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  <c r="M12" s="1">
        <v>11</v>
      </c>
    </row>
    <row r="14" spans="1:13" x14ac:dyDescent="0.3">
      <c r="B14" t="s">
        <v>74</v>
      </c>
      <c r="C14" t="s">
        <v>73</v>
      </c>
      <c r="D14" t="s">
        <v>75</v>
      </c>
      <c r="E14" t="s">
        <v>76</v>
      </c>
    </row>
    <row r="15" spans="1:13" x14ac:dyDescent="0.3">
      <c r="A15">
        <v>2</v>
      </c>
      <c r="B15" t="s">
        <v>1</v>
      </c>
      <c r="C15">
        <v>2</v>
      </c>
      <c r="D15" t="str">
        <f>IF(ISBLANK(INDEX($C$3:$M$11, MATCH(B15, $B$3:$B$11, 0), MATCH(C15, $C$12:$M$12, 0))),"",INDEX($C$3:$M$11, MATCH(B15, $B$3:$B$11, 0), MATCH(C15, $C$12:$M$12, 0)))</f>
        <v>VDD_DIG_DCORE_0</v>
      </c>
      <c r="E15" t="s">
        <v>77</v>
      </c>
      <c r="F15" t="str">
        <f>CONCATENATE(B15,C15)</f>
        <v>A2</v>
      </c>
      <c r="G15">
        <v>1</v>
      </c>
    </row>
    <row r="16" spans="1:13" x14ac:dyDescent="0.3">
      <c r="A16">
        <v>3</v>
      </c>
      <c r="B16" t="s">
        <v>1</v>
      </c>
      <c r="C16">
        <v>3</v>
      </c>
      <c r="D16" t="str">
        <f>IF(ISBLANK(INDEX($C$3:$M$11, MATCH(B16, $B$3:$B$11, 0), MATCH(C16, $C$12:$M$12, 0))),"",INDEX($C$3:$M$11, MATCH(B16, $B$3:$B$11, 0), MATCH(C16, $C$12:$M$12, 0)))</f>
        <v>VDD_SLVS_PHY</v>
      </c>
      <c r="E16" t="s">
        <v>77</v>
      </c>
      <c r="F16" t="str">
        <f t="shared" ref="F16:F79" si="0">CONCATENATE(B16,C16)</f>
        <v>A3</v>
      </c>
      <c r="G16">
        <v>2</v>
      </c>
    </row>
    <row r="17" spans="1:7" x14ac:dyDescent="0.3">
      <c r="A17">
        <v>4</v>
      </c>
      <c r="B17" t="s">
        <v>1</v>
      </c>
      <c r="C17">
        <v>4</v>
      </c>
      <c r="D17" t="str">
        <f>IF(ISBLANK(INDEX($C$3:$M$11, MATCH(B17, $B$3:$B$11, 0), MATCH(C17, $C$12:$M$12, 0))),"",INDEX($C$3:$M$11, MATCH(B17, $B$3:$B$11, 0), MATCH(C17, $C$12:$M$12, 0)))</f>
        <v>DATA4P</v>
      </c>
      <c r="E17" t="s">
        <v>77</v>
      </c>
      <c r="F17" t="str">
        <f t="shared" si="0"/>
        <v>A4</v>
      </c>
      <c r="G17">
        <v>3</v>
      </c>
    </row>
    <row r="18" spans="1:7" x14ac:dyDescent="0.3">
      <c r="A18">
        <v>5</v>
      </c>
      <c r="B18" t="s">
        <v>1</v>
      </c>
      <c r="C18">
        <v>5</v>
      </c>
      <c r="D18" t="str">
        <f>IF(ISBLANK(INDEX($C$3:$M$11, MATCH(B18, $B$3:$B$11, 0), MATCH(C18, $C$12:$M$12, 0))),"",INDEX($C$3:$M$11, MATCH(B18, $B$3:$B$11, 0), MATCH(C18, $C$12:$M$12, 0)))</f>
        <v>DATA3P</v>
      </c>
      <c r="E18" t="s">
        <v>77</v>
      </c>
      <c r="F18" t="str">
        <f t="shared" si="0"/>
        <v>A5</v>
      </c>
      <c r="G18">
        <v>4</v>
      </c>
    </row>
    <row r="19" spans="1:7" x14ac:dyDescent="0.3">
      <c r="A19">
        <v>6</v>
      </c>
      <c r="B19" t="s">
        <v>1</v>
      </c>
      <c r="C19">
        <v>6</v>
      </c>
      <c r="D19" t="str">
        <f>IF(ISBLANK(INDEX($C$3:$M$11, MATCH(B19, $B$3:$B$11, 0), MATCH(C19, $C$12:$M$12, 0))),"",INDEX($C$3:$M$11, MATCH(B19, $B$3:$B$11, 0), MATCH(C19, $C$12:$M$12, 0)))</f>
        <v>CLKP</v>
      </c>
      <c r="E19" t="s">
        <v>77</v>
      </c>
      <c r="F19" t="str">
        <f t="shared" si="0"/>
        <v>A6</v>
      </c>
      <c r="G19">
        <v>5</v>
      </c>
    </row>
    <row r="20" spans="1:7" x14ac:dyDescent="0.3">
      <c r="A20">
        <v>7</v>
      </c>
      <c r="B20" t="s">
        <v>1</v>
      </c>
      <c r="C20">
        <v>7</v>
      </c>
      <c r="D20" t="str">
        <f>IF(ISBLANK(INDEX($C$3:$M$11, MATCH(B20, $B$3:$B$11, 0), MATCH(C20, $C$12:$M$12, 0))),"",INDEX($C$3:$M$11, MATCH(B20, $B$3:$B$11, 0), MATCH(C20, $C$12:$M$12, 0)))</f>
        <v>DATA2P</v>
      </c>
      <c r="E20" t="s">
        <v>77</v>
      </c>
      <c r="F20" t="str">
        <f t="shared" si="0"/>
        <v>A7</v>
      </c>
      <c r="G20">
        <v>6</v>
      </c>
    </row>
    <row r="21" spans="1:7" x14ac:dyDescent="0.3">
      <c r="A21">
        <v>8</v>
      </c>
      <c r="B21" t="s">
        <v>1</v>
      </c>
      <c r="C21">
        <v>8</v>
      </c>
      <c r="D21" t="str">
        <f>IF(ISBLANK(INDEX($C$3:$M$11, MATCH(B21, $B$3:$B$11, 0), MATCH(C21, $C$12:$M$12, 0))),"",INDEX($C$3:$M$11, MATCH(B21, $B$3:$B$11, 0), MATCH(C21, $C$12:$M$12, 0)))</f>
        <v>DATAP</v>
      </c>
      <c r="E21" t="s">
        <v>77</v>
      </c>
      <c r="F21" t="str">
        <f t="shared" si="0"/>
        <v>A8</v>
      </c>
      <c r="G21">
        <v>7</v>
      </c>
    </row>
    <row r="22" spans="1:7" x14ac:dyDescent="0.3">
      <c r="A22">
        <v>9</v>
      </c>
      <c r="B22" t="s">
        <v>1</v>
      </c>
      <c r="C22">
        <v>9</v>
      </c>
      <c r="D22" t="str">
        <f>IF(ISBLANK(INDEX($C$3:$M$11, MATCH(B22, $B$3:$B$11, 0), MATCH(C22, $C$12:$M$12, 0))),"",INDEX($C$3:$M$11, MATCH(B22, $B$3:$B$11, 0), MATCH(C22, $C$12:$M$12, 0)))</f>
        <v>EXTCLK</v>
      </c>
      <c r="E22" t="s">
        <v>77</v>
      </c>
      <c r="F22" t="str">
        <f t="shared" si="0"/>
        <v>A9</v>
      </c>
      <c r="G22">
        <v>8</v>
      </c>
    </row>
    <row r="23" spans="1:7" x14ac:dyDescent="0.3">
      <c r="A23">
        <v>10</v>
      </c>
      <c r="B23" t="s">
        <v>1</v>
      </c>
      <c r="C23">
        <v>10</v>
      </c>
      <c r="D23" t="str">
        <f>IF(ISBLANK(INDEX($C$3:$M$11, MATCH(B23, $B$3:$B$11, 0), MATCH(C23, $C$12:$M$12, 0))),"",INDEX($C$3:$M$11, MATCH(B23, $B$3:$B$11, 0), MATCH(C23, $C$12:$M$12, 0)))</f>
        <v>XSHUTDOWN</v>
      </c>
      <c r="E23" t="s">
        <v>77</v>
      </c>
      <c r="F23" t="str">
        <f t="shared" si="0"/>
        <v>A10</v>
      </c>
      <c r="G23">
        <v>9</v>
      </c>
    </row>
    <row r="24" spans="1:7" x14ac:dyDescent="0.3">
      <c r="A24">
        <v>15</v>
      </c>
      <c r="B24" t="s">
        <v>2</v>
      </c>
      <c r="C24">
        <v>4</v>
      </c>
      <c r="D24" t="str">
        <f>IF(ISBLANK(INDEX($C$3:$M$11, MATCH(B24, $B$3:$B$11, 0), MATCH(C24, $C$12:$M$12, 0))),"",INDEX($C$3:$M$11, MATCH(B24, $B$3:$B$11, 0), MATCH(C24, $C$12:$M$12, 0)))</f>
        <v>DATA4N</v>
      </c>
      <c r="E24" t="s">
        <v>77</v>
      </c>
      <c r="F24" t="str">
        <f t="shared" si="0"/>
        <v>B4</v>
      </c>
      <c r="G24">
        <v>10</v>
      </c>
    </row>
    <row r="25" spans="1:7" x14ac:dyDescent="0.3">
      <c r="A25">
        <v>16</v>
      </c>
      <c r="B25" t="s">
        <v>2</v>
      </c>
      <c r="C25">
        <v>5</v>
      </c>
      <c r="D25" t="str">
        <f>IF(ISBLANK(INDEX($C$3:$M$11, MATCH(B25, $B$3:$B$11, 0), MATCH(C25, $C$12:$M$12, 0))),"",INDEX($C$3:$M$11, MATCH(B25, $B$3:$B$11, 0), MATCH(C25, $C$12:$M$12, 0)))</f>
        <v>DATA3N</v>
      </c>
      <c r="E25" t="s">
        <v>77</v>
      </c>
      <c r="F25" t="str">
        <f t="shared" si="0"/>
        <v>B5</v>
      </c>
      <c r="G25">
        <v>11</v>
      </c>
    </row>
    <row r="26" spans="1:7" x14ac:dyDescent="0.3">
      <c r="A26">
        <v>17</v>
      </c>
      <c r="B26" t="s">
        <v>2</v>
      </c>
      <c r="C26">
        <v>6</v>
      </c>
      <c r="D26" t="str">
        <f>IF(ISBLANK(INDEX($C$3:$M$11, MATCH(B26, $B$3:$B$11, 0), MATCH(C26, $C$12:$M$12, 0))),"",INDEX($C$3:$M$11, MATCH(B26, $B$3:$B$11, 0), MATCH(C26, $C$12:$M$12, 0)))</f>
        <v>CLKN</v>
      </c>
      <c r="E26" t="s">
        <v>77</v>
      </c>
      <c r="F26" t="str">
        <f t="shared" si="0"/>
        <v>B6</v>
      </c>
      <c r="G26">
        <v>12</v>
      </c>
    </row>
    <row r="27" spans="1:7" x14ac:dyDescent="0.3">
      <c r="A27">
        <v>18</v>
      </c>
      <c r="B27" t="s">
        <v>2</v>
      </c>
      <c r="C27">
        <v>7</v>
      </c>
      <c r="D27" t="str">
        <f>IF(ISBLANK(INDEX($C$3:$M$11, MATCH(B27, $B$3:$B$11, 0), MATCH(C27, $C$12:$M$12, 0))),"",INDEX($C$3:$M$11, MATCH(B27, $B$3:$B$11, 0), MATCH(C27, $C$12:$M$12, 0)))</f>
        <v>DATA2N</v>
      </c>
      <c r="E27" t="s">
        <v>77</v>
      </c>
      <c r="F27" t="str">
        <f t="shared" si="0"/>
        <v>B7</v>
      </c>
      <c r="G27">
        <v>13</v>
      </c>
    </row>
    <row r="28" spans="1:7" x14ac:dyDescent="0.3">
      <c r="A28">
        <v>19</v>
      </c>
      <c r="B28" t="s">
        <v>2</v>
      </c>
      <c r="C28">
        <v>8</v>
      </c>
      <c r="D28" t="str">
        <f>IF(ISBLANK(INDEX($C$3:$M$11, MATCH(B28, $B$3:$B$11, 0), MATCH(C28, $C$12:$M$12, 0))),"",INDEX($C$3:$M$11, MATCH(B28, $B$3:$B$11, 0), MATCH(C28, $C$12:$M$12, 0)))</f>
        <v>DATAN</v>
      </c>
      <c r="E28" t="s">
        <v>77</v>
      </c>
      <c r="F28" t="str">
        <f t="shared" si="0"/>
        <v>B8</v>
      </c>
      <c r="G28">
        <v>14</v>
      </c>
    </row>
    <row r="29" spans="1:7" x14ac:dyDescent="0.3">
      <c r="A29">
        <v>23</v>
      </c>
      <c r="B29" t="s">
        <v>3</v>
      </c>
      <c r="C29">
        <v>1</v>
      </c>
      <c r="D29" t="str">
        <f>IF(ISBLANK(INDEX($C$3:$M$11, MATCH(B29, $B$3:$B$11, 0), MATCH(C29, $C$12:$M$12, 0))),"",INDEX($C$3:$M$11, MATCH(B29, $B$3:$B$11, 0), MATCH(C29, $C$12:$M$12, 0)))</f>
        <v>ATEST2</v>
      </c>
      <c r="E29" t="s">
        <v>77</v>
      </c>
      <c r="F29" t="str">
        <f t="shared" si="0"/>
        <v>C1</v>
      </c>
      <c r="G29">
        <v>15</v>
      </c>
    </row>
    <row r="30" spans="1:7" x14ac:dyDescent="0.3">
      <c r="A30">
        <v>32</v>
      </c>
      <c r="B30" t="s">
        <v>3</v>
      </c>
      <c r="C30">
        <v>10</v>
      </c>
      <c r="D30" t="str">
        <f>IF(ISBLANK(INDEX($C$3:$M$11, MATCH(B30, $B$3:$B$11, 0), MATCH(C30, $C$12:$M$12, 0))),"",INDEX($C$3:$M$11, MATCH(B30, $B$3:$B$11, 0), MATCH(C30, $C$12:$M$12, 0)))</f>
        <v>P1_DATAN</v>
      </c>
      <c r="E30" t="s">
        <v>77</v>
      </c>
      <c r="F30" t="str">
        <f t="shared" si="0"/>
        <v>C10</v>
      </c>
      <c r="G30">
        <v>16</v>
      </c>
    </row>
    <row r="31" spans="1:7" x14ac:dyDescent="0.3">
      <c r="A31">
        <v>33</v>
      </c>
      <c r="B31" t="s">
        <v>3</v>
      </c>
      <c r="C31">
        <v>11</v>
      </c>
      <c r="D31" t="str">
        <f>IF(ISBLANK(INDEX($C$3:$M$11, MATCH(B31, $B$3:$B$11, 0), MATCH(C31, $C$12:$M$12, 0))),"",INDEX($C$3:$M$11, MATCH(B31, $B$3:$B$11, 0), MATCH(C31, $C$12:$M$12, 0)))</f>
        <v>P1_DATAP</v>
      </c>
      <c r="E31" t="s">
        <v>77</v>
      </c>
      <c r="F31" t="str">
        <f t="shared" si="0"/>
        <v>C11</v>
      </c>
      <c r="G31">
        <v>17</v>
      </c>
    </row>
    <row r="32" spans="1:7" x14ac:dyDescent="0.3">
      <c r="A32">
        <v>34</v>
      </c>
      <c r="B32" t="s">
        <v>4</v>
      </c>
      <c r="C32">
        <v>1</v>
      </c>
      <c r="D32" t="str">
        <f>IF(ISBLANK(INDEX($C$3:$M$11, MATCH(B32, $B$3:$B$11, 0), MATCH(C32, $C$12:$M$12, 0))),"",INDEX($C$3:$M$11, MATCH(B32, $B$3:$B$11, 0), MATCH(C32, $C$12:$M$12, 0)))</f>
        <v>GPIO0</v>
      </c>
      <c r="E32" t="s">
        <v>77</v>
      </c>
      <c r="F32" t="str">
        <f t="shared" si="0"/>
        <v>D1</v>
      </c>
      <c r="G32">
        <v>18</v>
      </c>
    </row>
    <row r="33" spans="1:7" x14ac:dyDescent="0.3">
      <c r="A33">
        <v>35</v>
      </c>
      <c r="B33" t="s">
        <v>4</v>
      </c>
      <c r="C33">
        <v>2</v>
      </c>
      <c r="D33" t="str">
        <f>IF(ISBLANK(INDEX($C$3:$M$11, MATCH(B33, $B$3:$B$11, 0), MATCH(C33, $C$12:$M$12, 0))),"",INDEX($C$3:$M$11, MATCH(B33, $B$3:$B$11, 0), MATCH(C33, $C$12:$M$12, 0)))</f>
        <v>GPIO1</v>
      </c>
      <c r="E33" t="s">
        <v>77</v>
      </c>
      <c r="F33" t="str">
        <f t="shared" si="0"/>
        <v>D2</v>
      </c>
      <c r="G33">
        <v>19</v>
      </c>
    </row>
    <row r="34" spans="1:7" x14ac:dyDescent="0.3">
      <c r="A34">
        <v>43</v>
      </c>
      <c r="B34" t="s">
        <v>4</v>
      </c>
      <c r="C34">
        <v>10</v>
      </c>
      <c r="D34" t="str">
        <f>IF(ISBLANK(INDEX($C$3:$M$11, MATCH(B34, $B$3:$B$11, 0), MATCH(C34, $C$12:$M$12, 0))),"",INDEX($C$3:$M$11, MATCH(B34, $B$3:$B$11, 0), MATCH(C34, $C$12:$M$12, 0)))</f>
        <v>P1_DATA2N</v>
      </c>
      <c r="E34" t="s">
        <v>77</v>
      </c>
      <c r="F34" t="str">
        <f t="shared" si="0"/>
        <v>D10</v>
      </c>
      <c r="G34">
        <v>20</v>
      </c>
    </row>
    <row r="35" spans="1:7" x14ac:dyDescent="0.3">
      <c r="A35">
        <v>44</v>
      </c>
      <c r="B35" t="s">
        <v>4</v>
      </c>
      <c r="C35">
        <v>11</v>
      </c>
      <c r="D35" t="str">
        <f>IF(ISBLANK(INDEX($C$3:$M$11, MATCH(B35, $B$3:$B$11, 0), MATCH(C35, $C$12:$M$12, 0))),"",INDEX($C$3:$M$11, MATCH(B35, $B$3:$B$11, 0), MATCH(C35, $C$12:$M$12, 0)))</f>
        <v>P1_DATA2P</v>
      </c>
      <c r="E35" t="s">
        <v>77</v>
      </c>
      <c r="F35" t="str">
        <f t="shared" si="0"/>
        <v>D11</v>
      </c>
      <c r="G35">
        <v>21</v>
      </c>
    </row>
    <row r="36" spans="1:7" x14ac:dyDescent="0.3">
      <c r="A36">
        <v>45</v>
      </c>
      <c r="B36" t="s">
        <v>5</v>
      </c>
      <c r="C36">
        <v>1</v>
      </c>
      <c r="D36" t="str">
        <f>IF(ISBLANK(INDEX($C$3:$M$11, MATCH(B36, $B$3:$B$11, 0), MATCH(C36, $C$12:$M$12, 0))),"",INDEX($C$3:$M$11, MATCH(B36, $B$3:$B$11, 0), MATCH(C36, $C$12:$M$12, 0)))</f>
        <v>GPI2</v>
      </c>
      <c r="E36" t="s">
        <v>77</v>
      </c>
      <c r="F36" t="str">
        <f t="shared" si="0"/>
        <v>E1</v>
      </c>
      <c r="G36">
        <v>22</v>
      </c>
    </row>
    <row r="37" spans="1:7" x14ac:dyDescent="0.3">
      <c r="A37">
        <v>46</v>
      </c>
      <c r="B37" t="s">
        <v>5</v>
      </c>
      <c r="C37">
        <v>2</v>
      </c>
      <c r="D37" t="str">
        <f>IF(ISBLANK(INDEX($C$3:$M$11, MATCH(B37, $B$3:$B$11, 0), MATCH(C37, $C$12:$M$12, 0))),"",INDEX($C$3:$M$11, MATCH(B37, $B$3:$B$11, 0), MATCH(C37, $C$12:$M$12, 0)))</f>
        <v>GPI3</v>
      </c>
      <c r="E37" t="s">
        <v>77</v>
      </c>
      <c r="F37" t="str">
        <f t="shared" si="0"/>
        <v>E2</v>
      </c>
      <c r="G37">
        <v>23</v>
      </c>
    </row>
    <row r="38" spans="1:7" x14ac:dyDescent="0.3">
      <c r="A38">
        <v>54</v>
      </c>
      <c r="B38" t="s">
        <v>5</v>
      </c>
      <c r="C38">
        <v>10</v>
      </c>
      <c r="D38" t="str">
        <f>IF(ISBLANK(INDEX($C$3:$M$11, MATCH(B38, $B$3:$B$11, 0), MATCH(C38, $C$12:$M$12, 0))),"",INDEX($C$3:$M$11, MATCH(B38, $B$3:$B$11, 0), MATCH(C38, $C$12:$M$12, 0)))</f>
        <v>P1_CLKN</v>
      </c>
      <c r="E38" t="s">
        <v>77</v>
      </c>
      <c r="F38" t="str">
        <f t="shared" si="0"/>
        <v>E10</v>
      </c>
      <c r="G38">
        <v>24</v>
      </c>
    </row>
    <row r="39" spans="1:7" x14ac:dyDescent="0.3">
      <c r="A39">
        <v>55</v>
      </c>
      <c r="B39" t="s">
        <v>5</v>
      </c>
      <c r="C39">
        <v>11</v>
      </c>
      <c r="D39" t="str">
        <f>IF(ISBLANK(INDEX($C$3:$M$11, MATCH(B39, $B$3:$B$11, 0), MATCH(C39, $C$12:$M$12, 0))),"",INDEX($C$3:$M$11, MATCH(B39, $B$3:$B$11, 0), MATCH(C39, $C$12:$M$12, 0)))</f>
        <v>P1_CLKP</v>
      </c>
      <c r="E39" t="s">
        <v>77</v>
      </c>
      <c r="F39" t="str">
        <f t="shared" si="0"/>
        <v>E11</v>
      </c>
      <c r="G39">
        <v>25</v>
      </c>
    </row>
    <row r="40" spans="1:7" x14ac:dyDescent="0.3">
      <c r="A40">
        <v>65</v>
      </c>
      <c r="B40" t="s">
        <v>6</v>
      </c>
      <c r="C40">
        <v>10</v>
      </c>
      <c r="D40" t="str">
        <f>IF(ISBLANK(INDEX($C$3:$M$11, MATCH(B40, $B$3:$B$11, 0), MATCH(C40, $C$12:$M$12, 0))),"",INDEX($C$3:$M$11, MATCH(B40, $B$3:$B$11, 0), MATCH(C40, $C$12:$M$12, 0)))</f>
        <v>P1_DATA3N</v>
      </c>
      <c r="E40" t="s">
        <v>77</v>
      </c>
      <c r="F40" t="str">
        <f t="shared" si="0"/>
        <v>F10</v>
      </c>
      <c r="G40">
        <v>26</v>
      </c>
    </row>
    <row r="41" spans="1:7" x14ac:dyDescent="0.3">
      <c r="A41">
        <v>66</v>
      </c>
      <c r="B41" t="s">
        <v>6</v>
      </c>
      <c r="C41">
        <v>11</v>
      </c>
      <c r="D41" t="str">
        <f>IF(ISBLANK(INDEX($C$3:$M$11, MATCH(B41, $B$3:$B$11, 0), MATCH(C41, $C$12:$M$12, 0))),"",INDEX($C$3:$M$11, MATCH(B41, $B$3:$B$11, 0), MATCH(C41, $C$12:$M$12, 0)))</f>
        <v>P1_DATA3P</v>
      </c>
      <c r="E41" t="s">
        <v>77</v>
      </c>
      <c r="F41" t="str">
        <f t="shared" si="0"/>
        <v>F11</v>
      </c>
      <c r="G41">
        <v>27</v>
      </c>
    </row>
    <row r="42" spans="1:7" x14ac:dyDescent="0.3">
      <c r="A42">
        <v>76</v>
      </c>
      <c r="B42" t="s">
        <v>7</v>
      </c>
      <c r="C42">
        <v>10</v>
      </c>
      <c r="D42" t="str">
        <f>IF(ISBLANK(INDEX($C$3:$M$11, MATCH(B42, $B$3:$B$11, 0), MATCH(C42, $C$12:$M$12, 0))),"",INDEX($C$3:$M$11, MATCH(B42, $B$3:$B$11, 0), MATCH(C42, $C$12:$M$12, 0)))</f>
        <v>P1_DATA4N</v>
      </c>
      <c r="E42" t="s">
        <v>77</v>
      </c>
      <c r="F42" t="str">
        <f t="shared" si="0"/>
        <v>G10</v>
      </c>
      <c r="G42">
        <v>28</v>
      </c>
    </row>
    <row r="43" spans="1:7" x14ac:dyDescent="0.3">
      <c r="A43">
        <v>77</v>
      </c>
      <c r="B43" t="s">
        <v>7</v>
      </c>
      <c r="C43">
        <v>11</v>
      </c>
      <c r="D43" t="str">
        <f>IF(ISBLANK(INDEX($C$3:$M$11, MATCH(B43, $B$3:$B$11, 0), MATCH(C43, $C$12:$M$12, 0))),"",INDEX($C$3:$M$11, MATCH(B43, $B$3:$B$11, 0), MATCH(C43, $C$12:$M$12, 0)))</f>
        <v>P1_DATA4P</v>
      </c>
      <c r="E43" t="s">
        <v>77</v>
      </c>
      <c r="F43" t="str">
        <f t="shared" si="0"/>
        <v>G11</v>
      </c>
      <c r="G43">
        <v>29</v>
      </c>
    </row>
    <row r="44" spans="1:7" x14ac:dyDescent="0.3">
      <c r="A44">
        <v>83</v>
      </c>
      <c r="B44" t="s">
        <v>8</v>
      </c>
      <c r="C44">
        <v>6</v>
      </c>
      <c r="D44" t="str">
        <f>IF(ISBLANK(INDEX($C$3:$M$11, MATCH(B44, $B$3:$B$11, 0), MATCH(C44, $C$12:$M$12, 0))),"",INDEX($C$3:$M$11, MATCH(B44, $B$3:$B$11, 0), MATCH(C44, $C$12:$M$12, 0)))</f>
        <v>SDA</v>
      </c>
      <c r="E44" t="s">
        <v>77</v>
      </c>
      <c r="F44" t="str">
        <f t="shared" si="0"/>
        <v>H6</v>
      </c>
      <c r="G44">
        <v>30</v>
      </c>
    </row>
    <row r="45" spans="1:7" x14ac:dyDescent="0.3">
      <c r="A45">
        <v>87</v>
      </c>
      <c r="B45" t="s">
        <v>8</v>
      </c>
      <c r="C45">
        <v>10</v>
      </c>
      <c r="D45" t="str">
        <f>IF(ISBLANK(INDEX($C$3:$M$11, MATCH(B45, $B$3:$B$11, 0), MATCH(C45, $C$12:$M$12, 0))),"",INDEX($C$3:$M$11, MATCH(B45, $B$3:$B$11, 0), MATCH(C45, $C$12:$M$12, 0)))</f>
        <v>P1_VDD_SLVS_PHY</v>
      </c>
      <c r="E45" t="s">
        <v>77</v>
      </c>
      <c r="F45" t="str">
        <f t="shared" si="0"/>
        <v>H10</v>
      </c>
      <c r="G45">
        <v>31</v>
      </c>
    </row>
    <row r="46" spans="1:7" x14ac:dyDescent="0.3">
      <c r="A46">
        <v>88</v>
      </c>
      <c r="B46" t="s">
        <v>8</v>
      </c>
      <c r="C46">
        <v>11</v>
      </c>
      <c r="D46" t="str">
        <f>IF(ISBLANK(INDEX($C$3:$M$11, MATCH(B46, $B$3:$B$11, 0), MATCH(C46, $C$12:$M$12, 0))),"",INDEX($C$3:$M$11, MATCH(B46, $B$3:$B$11, 0), MATCH(C46, $C$12:$M$12, 0)))</f>
        <v>P1_VDD_DIG_PHY</v>
      </c>
      <c r="E46" t="s">
        <v>77</v>
      </c>
      <c r="F46" t="str">
        <f t="shared" si="0"/>
        <v>H11</v>
      </c>
      <c r="G46">
        <v>32</v>
      </c>
    </row>
    <row r="47" spans="1:7" x14ac:dyDescent="0.3">
      <c r="A47">
        <v>93</v>
      </c>
      <c r="B47" t="s">
        <v>9</v>
      </c>
      <c r="C47">
        <v>5</v>
      </c>
      <c r="D47" t="str">
        <f>IF(ISBLANK(INDEX($C$3:$M$11, MATCH(B47, $B$3:$B$11, 0), MATCH(C47, $C$12:$M$12, 0))),"",INDEX($C$3:$M$11, MATCH(B47, $B$3:$B$11, 0), MATCH(C47, $C$12:$M$12, 0)))</f>
        <v>TEST</v>
      </c>
      <c r="E47" t="s">
        <v>77</v>
      </c>
      <c r="F47" t="str">
        <f t="shared" si="0"/>
        <v>J5</v>
      </c>
      <c r="G47">
        <v>33</v>
      </c>
    </row>
    <row r="48" spans="1:7" x14ac:dyDescent="0.3">
      <c r="A48">
        <v>94</v>
      </c>
      <c r="B48" t="s">
        <v>9</v>
      </c>
      <c r="C48">
        <v>6</v>
      </c>
      <c r="D48" t="str">
        <f>IF(ISBLANK(INDEX($C$3:$M$11, MATCH(B48, $B$3:$B$11, 0), MATCH(C48, $C$12:$M$12, 0))),"",INDEX($C$3:$M$11, MATCH(B48, $B$3:$B$11, 0), MATCH(C48, $C$12:$M$12, 0)))</f>
        <v>SCL</v>
      </c>
      <c r="E48" t="s">
        <v>77</v>
      </c>
      <c r="F48" t="str">
        <f t="shared" si="0"/>
        <v>J6</v>
      </c>
      <c r="G48">
        <v>34</v>
      </c>
    </row>
    <row r="49" spans="1:7" x14ac:dyDescent="0.3">
      <c r="A49">
        <v>96</v>
      </c>
      <c r="B49" t="s">
        <v>9</v>
      </c>
      <c r="C49">
        <v>8</v>
      </c>
      <c r="D49" t="str">
        <f>IF(ISBLANK(INDEX($C$3:$M$11, MATCH(B49, $B$3:$B$11, 0), MATCH(C49, $C$12:$M$12, 0))),"",INDEX($C$3:$M$11, MATCH(B49, $B$3:$B$11, 0), MATCH(C49, $C$12:$M$12, 0)))</f>
        <v>ATEST1</v>
      </c>
      <c r="E49" t="s">
        <v>77</v>
      </c>
      <c r="F49" t="str">
        <f t="shared" si="0"/>
        <v>J8</v>
      </c>
      <c r="G49">
        <v>35</v>
      </c>
    </row>
    <row r="50" spans="1:7" x14ac:dyDescent="0.3">
      <c r="A50">
        <v>11</v>
      </c>
      <c r="B50" t="s">
        <v>1</v>
      </c>
      <c r="C50">
        <v>11</v>
      </c>
      <c r="D50" t="str">
        <f>IF(ISBLANK(INDEX($C$3:$M$11, MATCH(B50, $B$3:$B$11, 0), MATCH(C50, $C$12:$M$12, 0))),"",INDEX($C$3:$M$11, MATCH(B50, $B$3:$B$11, 0), MATCH(C50, $C$12:$M$12, 0)))</f>
        <v>DGND</v>
      </c>
      <c r="F50" t="str">
        <f t="shared" si="0"/>
        <v>A11</v>
      </c>
      <c r="G50">
        <v>1</v>
      </c>
    </row>
    <row r="51" spans="1:7" x14ac:dyDescent="0.3">
      <c r="A51">
        <v>12</v>
      </c>
      <c r="B51" t="s">
        <v>2</v>
      </c>
      <c r="C51">
        <v>1</v>
      </c>
      <c r="D51" t="str">
        <f>IF(ISBLANK(INDEX($C$3:$M$11, MATCH(B51, $B$3:$B$11, 0), MATCH(C51, $C$12:$M$12, 0))),"",INDEX($C$3:$M$11, MATCH(B51, $B$3:$B$11, 0), MATCH(C51, $C$12:$M$12, 0)))</f>
        <v>DGND</v>
      </c>
      <c r="F51" t="str">
        <f>CONCATENATE(B51,C51)</f>
        <v>B1</v>
      </c>
      <c r="G51">
        <v>2</v>
      </c>
    </row>
    <row r="52" spans="1:7" x14ac:dyDescent="0.3">
      <c r="A52">
        <v>37</v>
      </c>
      <c r="B52" t="s">
        <v>4</v>
      </c>
      <c r="C52">
        <v>4</v>
      </c>
      <c r="D52" t="str">
        <f>IF(ISBLANK(INDEX($C$3:$M$11, MATCH(B52, $B$3:$B$11, 0), MATCH(C52, $C$12:$M$12, 0))),"",INDEX($C$3:$M$11, MATCH(B52, $B$3:$B$11, 0), MATCH(C52, $C$12:$M$12, 0)))</f>
        <v>DGND</v>
      </c>
      <c r="F52" t="str">
        <f>CONCATENATE(B52,C52)</f>
        <v>D4</v>
      </c>
      <c r="G52">
        <v>3</v>
      </c>
    </row>
    <row r="53" spans="1:7" x14ac:dyDescent="0.3">
      <c r="A53">
        <v>38</v>
      </c>
      <c r="B53" t="s">
        <v>4</v>
      </c>
      <c r="C53">
        <v>5</v>
      </c>
      <c r="D53" t="str">
        <f>IF(ISBLANK(INDEX($C$3:$M$11, MATCH(B53, $B$3:$B$11, 0), MATCH(C53, $C$12:$M$12, 0))),"",INDEX($C$3:$M$11, MATCH(B53, $B$3:$B$11, 0), MATCH(C53, $C$12:$M$12, 0)))</f>
        <v>DGND</v>
      </c>
      <c r="F53" t="str">
        <f>CONCATENATE(B53,C53)</f>
        <v>D5</v>
      </c>
      <c r="G53">
        <v>4</v>
      </c>
    </row>
    <row r="54" spans="1:7" x14ac:dyDescent="0.3">
      <c r="A54">
        <v>39</v>
      </c>
      <c r="B54" t="s">
        <v>4</v>
      </c>
      <c r="C54">
        <v>6</v>
      </c>
      <c r="D54" t="str">
        <f>IF(ISBLANK(INDEX($C$3:$M$11, MATCH(B54, $B$3:$B$11, 0), MATCH(C54, $C$12:$M$12, 0))),"",INDEX($C$3:$M$11, MATCH(B54, $B$3:$B$11, 0), MATCH(C54, $C$12:$M$12, 0)))</f>
        <v>DGND</v>
      </c>
      <c r="F54" t="str">
        <f>CONCATENATE(B54,C54)</f>
        <v>D6</v>
      </c>
      <c r="G54">
        <v>5</v>
      </c>
    </row>
    <row r="55" spans="1:7" x14ac:dyDescent="0.3">
      <c r="A55">
        <v>40</v>
      </c>
      <c r="B55" t="s">
        <v>4</v>
      </c>
      <c r="C55">
        <v>7</v>
      </c>
      <c r="D55" t="str">
        <f>IF(ISBLANK(INDEX($C$3:$M$11, MATCH(B55, $B$3:$B$11, 0), MATCH(C55, $C$12:$M$12, 0))),"",INDEX($C$3:$M$11, MATCH(B55, $B$3:$B$11, 0), MATCH(C55, $C$12:$M$12, 0)))</f>
        <v>DGND</v>
      </c>
      <c r="F55" t="str">
        <f>CONCATENATE(B55,C55)</f>
        <v>D7</v>
      </c>
      <c r="G55">
        <v>6</v>
      </c>
    </row>
    <row r="56" spans="1:7" x14ac:dyDescent="0.3">
      <c r="A56">
        <v>41</v>
      </c>
      <c r="B56" t="s">
        <v>4</v>
      </c>
      <c r="C56">
        <v>8</v>
      </c>
      <c r="D56" t="str">
        <f>IF(ISBLANK(INDEX($C$3:$M$11, MATCH(B56, $B$3:$B$11, 0), MATCH(C56, $C$12:$M$12, 0))),"",INDEX($C$3:$M$11, MATCH(B56, $B$3:$B$11, 0), MATCH(C56, $C$12:$M$12, 0)))</f>
        <v>DGND</v>
      </c>
      <c r="F56" t="str">
        <f>CONCATENATE(B56,C56)</f>
        <v>D8</v>
      </c>
      <c r="G56">
        <v>7</v>
      </c>
    </row>
    <row r="57" spans="1:7" x14ac:dyDescent="0.3">
      <c r="A57">
        <v>48</v>
      </c>
      <c r="B57" t="s">
        <v>5</v>
      </c>
      <c r="C57">
        <v>4</v>
      </c>
      <c r="D57" t="str">
        <f>IF(ISBLANK(INDEX($C$3:$M$11, MATCH(B57, $B$3:$B$11, 0), MATCH(C57, $C$12:$M$12, 0))),"",INDEX($C$3:$M$11, MATCH(B57, $B$3:$B$11, 0), MATCH(C57, $C$12:$M$12, 0)))</f>
        <v>DGND</v>
      </c>
      <c r="F57" t="str">
        <f>CONCATENATE(B57,C57)</f>
        <v>E4</v>
      </c>
      <c r="G57">
        <v>8</v>
      </c>
    </row>
    <row r="58" spans="1:7" x14ac:dyDescent="0.3">
      <c r="A58">
        <v>49</v>
      </c>
      <c r="B58" t="s">
        <v>5</v>
      </c>
      <c r="C58">
        <v>5</v>
      </c>
      <c r="D58" t="str">
        <f>IF(ISBLANK(INDEX($C$3:$M$11, MATCH(B58, $B$3:$B$11, 0), MATCH(C58, $C$12:$M$12, 0))),"",INDEX($C$3:$M$11, MATCH(B58, $B$3:$B$11, 0), MATCH(C58, $C$12:$M$12, 0)))</f>
        <v>DGND</v>
      </c>
      <c r="F58" t="str">
        <f>CONCATENATE(B58,C58)</f>
        <v>E5</v>
      </c>
      <c r="G58">
        <v>9</v>
      </c>
    </row>
    <row r="59" spans="1:7" x14ac:dyDescent="0.3">
      <c r="A59">
        <v>50</v>
      </c>
      <c r="B59" t="s">
        <v>5</v>
      </c>
      <c r="C59">
        <v>6</v>
      </c>
      <c r="D59" t="str">
        <f>IF(ISBLANK(INDEX($C$3:$M$11, MATCH(B59, $B$3:$B$11, 0), MATCH(C59, $C$12:$M$12, 0))),"",INDEX($C$3:$M$11, MATCH(B59, $B$3:$B$11, 0), MATCH(C59, $C$12:$M$12, 0)))</f>
        <v>DGND</v>
      </c>
      <c r="F59" t="str">
        <f>CONCATENATE(B59,C59)</f>
        <v>E6</v>
      </c>
      <c r="G59">
        <v>10</v>
      </c>
    </row>
    <row r="60" spans="1:7" x14ac:dyDescent="0.3">
      <c r="A60">
        <v>51</v>
      </c>
      <c r="B60" t="s">
        <v>5</v>
      </c>
      <c r="C60">
        <v>7</v>
      </c>
      <c r="D60" t="str">
        <f>IF(ISBLANK(INDEX($C$3:$M$11, MATCH(B60, $B$3:$B$11, 0), MATCH(C60, $C$12:$M$12, 0))),"",INDEX($C$3:$M$11, MATCH(B60, $B$3:$B$11, 0), MATCH(C60, $C$12:$M$12, 0)))</f>
        <v>DGND</v>
      </c>
      <c r="F60" t="str">
        <f>CONCATENATE(B60,C60)</f>
        <v>E7</v>
      </c>
      <c r="G60">
        <v>11</v>
      </c>
    </row>
    <row r="61" spans="1:7" x14ac:dyDescent="0.3">
      <c r="A61">
        <v>52</v>
      </c>
      <c r="B61" t="s">
        <v>5</v>
      </c>
      <c r="C61">
        <v>8</v>
      </c>
      <c r="D61" t="str">
        <f>IF(ISBLANK(INDEX($C$3:$M$11, MATCH(B61, $B$3:$B$11, 0), MATCH(C61, $C$12:$M$12, 0))),"",INDEX($C$3:$M$11, MATCH(B61, $B$3:$B$11, 0), MATCH(C61, $C$12:$M$12, 0)))</f>
        <v>DGND</v>
      </c>
      <c r="F61" t="str">
        <f>CONCATENATE(B61,C61)</f>
        <v>E8</v>
      </c>
      <c r="G61">
        <v>12</v>
      </c>
    </row>
    <row r="62" spans="1:7" x14ac:dyDescent="0.3">
      <c r="A62">
        <v>59</v>
      </c>
      <c r="B62" t="s">
        <v>6</v>
      </c>
      <c r="C62">
        <v>4</v>
      </c>
      <c r="D62" t="str">
        <f>IF(ISBLANK(INDEX($C$3:$M$11, MATCH(B62, $B$3:$B$11, 0), MATCH(C62, $C$12:$M$12, 0))),"",INDEX($C$3:$M$11, MATCH(B62, $B$3:$B$11, 0), MATCH(C62, $C$12:$M$12, 0)))</f>
        <v>DGND</v>
      </c>
      <c r="F62" t="str">
        <f>CONCATENATE(B62,C62)</f>
        <v>F4</v>
      </c>
      <c r="G62">
        <v>13</v>
      </c>
    </row>
    <row r="63" spans="1:7" x14ac:dyDescent="0.3">
      <c r="A63">
        <v>60</v>
      </c>
      <c r="B63" t="s">
        <v>6</v>
      </c>
      <c r="C63">
        <v>5</v>
      </c>
      <c r="D63" t="str">
        <f>IF(ISBLANK(INDEX($C$3:$M$11, MATCH(B63, $B$3:$B$11, 0), MATCH(C63, $C$12:$M$12, 0))),"",INDEX($C$3:$M$11, MATCH(B63, $B$3:$B$11, 0), MATCH(C63, $C$12:$M$12, 0)))</f>
        <v>DGND</v>
      </c>
      <c r="F63" t="str">
        <f>CONCATENATE(B63,C63)</f>
        <v>F5</v>
      </c>
      <c r="G63">
        <v>14</v>
      </c>
    </row>
    <row r="64" spans="1:7" x14ac:dyDescent="0.3">
      <c r="A64">
        <v>61</v>
      </c>
      <c r="B64" t="s">
        <v>6</v>
      </c>
      <c r="C64">
        <v>6</v>
      </c>
      <c r="D64" t="str">
        <f>IF(ISBLANK(INDEX($C$3:$M$11, MATCH(B64, $B$3:$B$11, 0), MATCH(C64, $C$12:$M$12, 0))),"",INDEX($C$3:$M$11, MATCH(B64, $B$3:$B$11, 0), MATCH(C64, $C$12:$M$12, 0)))</f>
        <v>DGND</v>
      </c>
      <c r="F64" t="str">
        <f>CONCATENATE(B64,C64)</f>
        <v>F6</v>
      </c>
      <c r="G64">
        <v>15</v>
      </c>
    </row>
    <row r="65" spans="1:7" x14ac:dyDescent="0.3">
      <c r="A65">
        <v>89</v>
      </c>
      <c r="B65" t="s">
        <v>9</v>
      </c>
      <c r="C65">
        <v>1</v>
      </c>
      <c r="D65" t="str">
        <f>IF(ISBLANK(INDEX($C$3:$M$11, MATCH(B65, $B$3:$B$11, 0), MATCH(C65, $C$12:$M$12, 0))),"",INDEX($C$3:$M$11, MATCH(B65, $B$3:$B$11, 0), MATCH(C65, $C$12:$M$12, 0)))</f>
        <v>DGND</v>
      </c>
      <c r="F65" t="str">
        <f>CONCATENATE(B65,C65)</f>
        <v>J1</v>
      </c>
      <c r="G65">
        <v>16</v>
      </c>
    </row>
    <row r="66" spans="1:7" x14ac:dyDescent="0.3">
      <c r="A66">
        <v>99</v>
      </c>
      <c r="B66" t="s">
        <v>9</v>
      </c>
      <c r="C66">
        <v>11</v>
      </c>
      <c r="D66" t="str">
        <f>IF(ISBLANK(INDEX($C$3:$M$11, MATCH(B66, $B$3:$B$11, 0), MATCH(C66, $C$12:$M$12, 0))),"",INDEX($C$3:$M$11, MATCH(B66, $B$3:$B$11, 0), MATCH(C66, $C$12:$M$12, 0)))</f>
        <v>DGND</v>
      </c>
      <c r="F66" t="str">
        <f>CONCATENATE(B66,C66)</f>
        <v>J11</v>
      </c>
      <c r="G66">
        <v>17</v>
      </c>
    </row>
    <row r="67" spans="1:7" x14ac:dyDescent="0.3">
      <c r="A67">
        <v>62</v>
      </c>
      <c r="B67" t="s">
        <v>6</v>
      </c>
      <c r="C67">
        <v>7</v>
      </c>
      <c r="D67" t="str">
        <f>IF(ISBLANK(INDEX($C$3:$M$11, MATCH(B67, $B$3:$B$11, 0), MATCH(C67, $C$12:$M$12, 0))),"",INDEX($C$3:$M$11, MATCH(B67, $B$3:$B$11, 0), MATCH(C67, $C$12:$M$12, 0)))</f>
        <v>GND_ANA_ACORE_0</v>
      </c>
      <c r="F67" t="str">
        <f>CONCATENATE(B67,C67)</f>
        <v>F7</v>
      </c>
      <c r="G67">
        <v>18</v>
      </c>
    </row>
    <row r="68" spans="1:7" x14ac:dyDescent="0.3">
      <c r="A68">
        <v>63</v>
      </c>
      <c r="B68" t="s">
        <v>6</v>
      </c>
      <c r="C68">
        <v>8</v>
      </c>
      <c r="D68" t="str">
        <f>IF(ISBLANK(INDEX($C$3:$M$11, MATCH(B68, $B$3:$B$11, 0), MATCH(C68, $C$12:$M$12, 0))),"",INDEX($C$3:$M$11, MATCH(B68, $B$3:$B$11, 0), MATCH(C68, $C$12:$M$12, 0)))</f>
        <v>GND_ANA_ACORE_1</v>
      </c>
      <c r="F68" t="str">
        <f>CONCATENATE(B68,C68)</f>
        <v>F8</v>
      </c>
      <c r="G68">
        <v>19</v>
      </c>
    </row>
    <row r="69" spans="1:7" x14ac:dyDescent="0.3">
      <c r="A69">
        <v>79</v>
      </c>
      <c r="B69" t="s">
        <v>8</v>
      </c>
      <c r="C69">
        <v>2</v>
      </c>
      <c r="D69" t="str">
        <f>IF(ISBLANK(INDEX($C$3:$M$11, MATCH(B69, $B$3:$B$11, 0), MATCH(C69, $C$12:$M$12, 0))),"",INDEX($C$3:$M$11, MATCH(B69, $B$3:$B$11, 0), MATCH(C69, $C$12:$M$12, 0)))</f>
        <v>GND_ANA_ACORE_2</v>
      </c>
      <c r="F69" t="str">
        <f>CONCATENATE(B69,C69)</f>
        <v>H2</v>
      </c>
      <c r="G69">
        <v>20</v>
      </c>
    </row>
    <row r="70" spans="1:7" x14ac:dyDescent="0.3">
      <c r="A70">
        <v>80</v>
      </c>
      <c r="B70" t="s">
        <v>8</v>
      </c>
      <c r="C70">
        <v>3</v>
      </c>
      <c r="D70" t="str">
        <f>IF(ISBLANK(INDEX($C$3:$M$11, MATCH(B70, $B$3:$B$11, 0), MATCH(C70, $C$12:$M$12, 0))),"",INDEX($C$3:$M$11, MATCH(B70, $B$3:$B$11, 0), MATCH(C70, $C$12:$M$12, 0)))</f>
        <v>GND_ANA_ACORE_3</v>
      </c>
      <c r="F70" t="str">
        <f>CONCATENATE(B70,C70)</f>
        <v>H3</v>
      </c>
      <c r="G70">
        <v>21</v>
      </c>
    </row>
    <row r="71" spans="1:7" x14ac:dyDescent="0.3">
      <c r="A71">
        <v>24</v>
      </c>
      <c r="B71" t="s">
        <v>3</v>
      </c>
      <c r="C71">
        <v>2</v>
      </c>
      <c r="D71" t="str">
        <f>IF(ISBLANK(INDEX($C$3:$M$11, MATCH(B71, $B$3:$B$11, 0), MATCH(C71, $C$12:$M$12, 0))),"",INDEX($C$3:$M$11, MATCH(B71, $B$3:$B$11, 0), MATCH(C71, $C$12:$M$12, 0)))</f>
        <v>GND_ANA_PIX_0</v>
      </c>
      <c r="F71" t="str">
        <f>CONCATENATE(B71,C71)</f>
        <v>C2</v>
      </c>
      <c r="G71">
        <v>22</v>
      </c>
    </row>
    <row r="72" spans="1:7" x14ac:dyDescent="0.3">
      <c r="A72">
        <v>68</v>
      </c>
      <c r="B72" t="s">
        <v>7</v>
      </c>
      <c r="C72">
        <v>2</v>
      </c>
      <c r="D72" t="str">
        <f>IF(ISBLANK(INDEX($C$3:$M$11, MATCH(B72, $B$3:$B$11, 0), MATCH(C72, $C$12:$M$12, 0))),"",INDEX($C$3:$M$11, MATCH(B72, $B$3:$B$11, 0), MATCH(C72, $C$12:$M$12, 0)))</f>
        <v>GND_ANA_PIX_1</v>
      </c>
      <c r="F72" t="str">
        <f>CONCATENATE(B72,C72)</f>
        <v>G2</v>
      </c>
      <c r="G72">
        <v>23</v>
      </c>
    </row>
    <row r="73" spans="1:7" x14ac:dyDescent="0.3">
      <c r="A73">
        <v>92</v>
      </c>
      <c r="B73" t="s">
        <v>9</v>
      </c>
      <c r="C73">
        <v>4</v>
      </c>
      <c r="D73" t="str">
        <f>IF(ISBLANK(INDEX($C$3:$M$11, MATCH(B73, $B$3:$B$11, 0), MATCH(C73, $C$12:$M$12, 0))),"",INDEX($C$3:$M$11, MATCH(B73, $B$3:$B$11, 0), MATCH(C73, $C$12:$M$12, 0)))</f>
        <v>GND_ANA_PIX_2</v>
      </c>
      <c r="F73" t="str">
        <f>CONCATENATE(B73,C73)</f>
        <v>J4</v>
      </c>
      <c r="G73">
        <v>24</v>
      </c>
    </row>
    <row r="74" spans="1:7" x14ac:dyDescent="0.3">
      <c r="A74">
        <v>57</v>
      </c>
      <c r="B74" t="s">
        <v>6</v>
      </c>
      <c r="C74">
        <v>2</v>
      </c>
      <c r="D74" t="str">
        <f>IF(ISBLANK(INDEX($C$3:$M$11, MATCH(B74, $B$3:$B$11, 0), MATCH(C74, $C$12:$M$12, 0))),"",INDEX($C$3:$M$11, MATCH(B74, $B$3:$B$11, 0), MATCH(C74, $C$12:$M$12, 0)))</f>
        <v>GND_DIG_ACORE_0</v>
      </c>
      <c r="F74" t="str">
        <f>CONCATENATE(B74,C74)</f>
        <v>F2</v>
      </c>
      <c r="G74">
        <v>25</v>
      </c>
    </row>
    <row r="75" spans="1:7" x14ac:dyDescent="0.3">
      <c r="A75">
        <v>82</v>
      </c>
      <c r="B75" t="s">
        <v>8</v>
      </c>
      <c r="C75">
        <v>5</v>
      </c>
      <c r="D75" t="str">
        <f>IF(ISBLANK(INDEX($C$3:$M$11, MATCH(B75, $B$3:$B$11, 0), MATCH(C75, $C$12:$M$12, 0))),"",INDEX($C$3:$M$11, MATCH(B75, $B$3:$B$11, 0), MATCH(C75, $C$12:$M$12, 0)))</f>
        <v xml:space="preserve">GND_DIG_ACORE_1 </v>
      </c>
      <c r="F75" t="str">
        <f>CONCATENATE(B75,C75)</f>
        <v>H5</v>
      </c>
      <c r="G75">
        <v>26</v>
      </c>
    </row>
    <row r="76" spans="1:7" x14ac:dyDescent="0.3">
      <c r="A76">
        <v>67</v>
      </c>
      <c r="B76" t="s">
        <v>7</v>
      </c>
      <c r="C76">
        <v>1</v>
      </c>
      <c r="D76" t="str">
        <f>IF(ISBLANK(INDEX($C$3:$M$11, MATCH(B76, $B$3:$B$11, 0), MATCH(C76, $C$12:$M$12, 0))),"",INDEX($C$3:$M$11, MATCH(B76, $B$3:$B$11, 0), MATCH(C76, $C$12:$M$12, 0)))</f>
        <v>VAA_ANA_ACORE_0</v>
      </c>
      <c r="F76" t="str">
        <f>CONCATENATE(B76,C76)</f>
        <v>G1</v>
      </c>
      <c r="G76">
        <v>27</v>
      </c>
    </row>
    <row r="77" spans="1:7" x14ac:dyDescent="0.3">
      <c r="A77">
        <v>91</v>
      </c>
      <c r="B77" t="s">
        <v>9</v>
      </c>
      <c r="C77">
        <v>3</v>
      </c>
      <c r="D77" t="str">
        <f>IF(ISBLANK(INDEX($C$3:$M$11, MATCH(B77, $B$3:$B$11, 0), MATCH(C77, $C$12:$M$12, 0))),"",INDEX($C$3:$M$11, MATCH(B77, $B$3:$B$11, 0), MATCH(C77, $C$12:$M$12, 0)))</f>
        <v>VAA_ANA_ACORE_1</v>
      </c>
      <c r="F77" t="str">
        <f>CONCATENATE(B77,C77)</f>
        <v>J3</v>
      </c>
      <c r="G77">
        <v>28</v>
      </c>
    </row>
    <row r="78" spans="1:7" x14ac:dyDescent="0.3">
      <c r="A78">
        <v>95</v>
      </c>
      <c r="B78" t="s">
        <v>9</v>
      </c>
      <c r="C78">
        <v>7</v>
      </c>
      <c r="D78" t="str">
        <f>IF(ISBLANK(INDEX($C$3:$M$11, MATCH(B78, $B$3:$B$11, 0), MATCH(C78, $C$12:$M$12, 0))),"",INDEX($C$3:$M$11, MATCH(B78, $B$3:$B$11, 0), MATCH(C78, $C$12:$M$12, 0)))</f>
        <v>VAA_ANA_ACORE_2</v>
      </c>
      <c r="F78" t="str">
        <f>CONCATENATE(B78,C78)</f>
        <v>J7</v>
      </c>
      <c r="G78">
        <v>29</v>
      </c>
    </row>
    <row r="79" spans="1:7" x14ac:dyDescent="0.3">
      <c r="A79">
        <v>90</v>
      </c>
      <c r="B79" t="s">
        <v>9</v>
      </c>
      <c r="C79">
        <v>2</v>
      </c>
      <c r="D79" t="str">
        <f>IF(ISBLANK(INDEX($C$3:$M$11, MATCH(B79, $B$3:$B$11, 0), MATCH(C79, $C$12:$M$12, 0))),"",INDEX($C$3:$M$11, MATCH(B79, $B$3:$B$11, 0), MATCH(C79, $C$12:$M$12, 0)))</f>
        <v>VAA_ANA_PIX_0</v>
      </c>
      <c r="F79" t="str">
        <f>CONCATENATE(B79,C79)</f>
        <v>J2</v>
      </c>
      <c r="G79">
        <v>30</v>
      </c>
    </row>
    <row r="80" spans="1:7" x14ac:dyDescent="0.3">
      <c r="A80">
        <v>97</v>
      </c>
      <c r="B80" t="s">
        <v>9</v>
      </c>
      <c r="C80">
        <v>9</v>
      </c>
      <c r="D80" t="str">
        <f>IF(ISBLANK(INDEX($C$3:$M$11, MATCH(B80, $B$3:$B$11, 0), MATCH(C80, $C$12:$M$12, 0))),"",INDEX($C$3:$M$11, MATCH(B80, $B$3:$B$11, 0), MATCH(C80, $C$12:$M$12, 0)))</f>
        <v>VAA_ANA_PIX_1</v>
      </c>
      <c r="F80" t="str">
        <f>CONCATENATE(B80,C80)</f>
        <v>J9</v>
      </c>
      <c r="G80">
        <v>31</v>
      </c>
    </row>
    <row r="81" spans="1:7" x14ac:dyDescent="0.3">
      <c r="A81">
        <v>78</v>
      </c>
      <c r="B81" t="s">
        <v>8</v>
      </c>
      <c r="C81">
        <v>1</v>
      </c>
      <c r="D81" t="str">
        <f>IF(ISBLANK(INDEX($C$3:$M$11, MATCH(B81, $B$3:$B$11, 0), MATCH(C81, $C$12:$M$12, 0))),"",INDEX($C$3:$M$11, MATCH(B81, $B$3:$B$11, 0), MATCH(C81, $C$12:$M$12, 0)))</f>
        <v>VAA18_ANA_ACORE_1</v>
      </c>
      <c r="F81" t="str">
        <f>CONCATENATE(B81,C81)</f>
        <v>H1</v>
      </c>
      <c r="G81">
        <v>32</v>
      </c>
    </row>
    <row r="82" spans="1:7" x14ac:dyDescent="0.3">
      <c r="A82">
        <v>81</v>
      </c>
      <c r="B82" t="s">
        <v>8</v>
      </c>
      <c r="C82">
        <v>4</v>
      </c>
      <c r="D82" t="str">
        <f>IF(ISBLANK(INDEX($C$3:$M$11, MATCH(B82, $B$3:$B$11, 0), MATCH(C82, $C$12:$M$12, 0))),"",INDEX($C$3:$M$11, MATCH(B82, $B$3:$B$11, 0), MATCH(C82, $C$12:$M$12, 0)))</f>
        <v>VAA18_ANA_ACORE_2</v>
      </c>
      <c r="F82" t="str">
        <f>CONCATENATE(B82,C82)</f>
        <v>H4</v>
      </c>
      <c r="G82">
        <v>33</v>
      </c>
    </row>
    <row r="83" spans="1:7" x14ac:dyDescent="0.3">
      <c r="A83">
        <v>85</v>
      </c>
      <c r="B83" t="s">
        <v>8</v>
      </c>
      <c r="C83">
        <v>8</v>
      </c>
      <c r="D83" t="str">
        <f>IF(ISBLANK(INDEX($C$3:$M$11, MATCH(B83, $B$3:$B$11, 0), MATCH(C83, $C$12:$M$12, 0))),"",INDEX($C$3:$M$11, MATCH(B83, $B$3:$B$11, 0), MATCH(C83, $C$12:$M$12, 0)))</f>
        <v>VAA18_ANA_ACORE_3</v>
      </c>
      <c r="F83" t="str">
        <f>CONCATENATE(B83,C83)</f>
        <v>H8</v>
      </c>
      <c r="G83">
        <v>34</v>
      </c>
    </row>
    <row r="84" spans="1:7" x14ac:dyDescent="0.3">
      <c r="A84">
        <v>56</v>
      </c>
      <c r="B84" t="s">
        <v>6</v>
      </c>
      <c r="C84">
        <v>1</v>
      </c>
      <c r="D84" t="str">
        <f>IF(ISBLANK(INDEX($C$3:$M$11, MATCH(B84, $B$3:$B$11, 0), MATCH(C84, $C$12:$M$12, 0))),"",INDEX($C$3:$M$11, MATCH(B84, $B$3:$B$11, 0), MATCH(C84, $C$12:$M$12, 0)))</f>
        <v>VDD_DIG_ACORE_0</v>
      </c>
      <c r="F84" t="str">
        <f>CONCATENATE(B84,C84)</f>
        <v>F1</v>
      </c>
      <c r="G84">
        <v>35</v>
      </c>
    </row>
    <row r="85" spans="1:7" x14ac:dyDescent="0.3">
      <c r="A85">
        <v>84</v>
      </c>
      <c r="B85" t="s">
        <v>8</v>
      </c>
      <c r="C85">
        <v>7</v>
      </c>
      <c r="D85" t="str">
        <f>IF(ISBLANK(INDEX($C$3:$M$11, MATCH(B85, $B$3:$B$11, 0), MATCH(C85, $C$12:$M$12, 0))),"",INDEX($C$3:$M$11, MATCH(B85, $B$3:$B$11, 0), MATCH(C85, $C$12:$M$12, 0)))</f>
        <v>VDD_DIG_ACORE_1</v>
      </c>
      <c r="F85" t="str">
        <f>CONCATENATE(B85,C85)</f>
        <v>H7</v>
      </c>
      <c r="G85">
        <v>36</v>
      </c>
    </row>
    <row r="86" spans="1:7" x14ac:dyDescent="0.3">
      <c r="A86">
        <v>22</v>
      </c>
      <c r="B86" t="s">
        <v>2</v>
      </c>
      <c r="C86">
        <v>11</v>
      </c>
      <c r="D86" t="str">
        <f>IF(ISBLANK(INDEX($C$3:$M$11, MATCH(B86, $B$3:$B$11, 0), MATCH(C86, $C$12:$M$12, 0))),"",INDEX($C$3:$M$11, MATCH(B86, $B$3:$B$11, 0), MATCH(C86, $C$12:$M$12, 0)))</f>
        <v>VDD_DIG_DCORE_1</v>
      </c>
      <c r="F86" t="str">
        <f>CONCATENATE(B86,C86)</f>
        <v>B11</v>
      </c>
      <c r="G86">
        <v>37</v>
      </c>
    </row>
    <row r="87" spans="1:7" x14ac:dyDescent="0.3">
      <c r="A87">
        <v>98</v>
      </c>
      <c r="B87" t="s">
        <v>9</v>
      </c>
      <c r="C87">
        <v>10</v>
      </c>
      <c r="D87" t="str">
        <f>IF(ISBLANK(INDEX($C$3:$M$11, MATCH(B87, $B$3:$B$11, 0), MATCH(C87, $C$12:$M$12, 0))),"",INDEX($C$3:$M$11, MATCH(B87, $B$3:$B$11, 0), MATCH(C87, $C$12:$M$12, 0)))</f>
        <v>VDD_DIG_DCORE_2</v>
      </c>
      <c r="F87" t="str">
        <f>CONCATENATE(B87,C87)</f>
        <v>J10</v>
      </c>
      <c r="G87">
        <v>38</v>
      </c>
    </row>
    <row r="88" spans="1:7" x14ac:dyDescent="0.3">
      <c r="A88">
        <v>14</v>
      </c>
      <c r="B88" t="s">
        <v>2</v>
      </c>
      <c r="C88">
        <v>3</v>
      </c>
      <c r="D88" t="str">
        <f>IF(ISBLANK(INDEX($C$3:$M$11, MATCH(B88, $B$3:$B$11, 0), MATCH(C88, $C$12:$M$12, 0))),"",INDEX($C$3:$M$11, MATCH(B88, $B$3:$B$11, 0), MATCH(C88, $C$12:$M$12, 0)))</f>
        <v>VDD_DIG_PHY</v>
      </c>
      <c r="F88" t="str">
        <f>CONCATENATE(B88,C88)</f>
        <v>B3</v>
      </c>
      <c r="G88">
        <v>39</v>
      </c>
    </row>
    <row r="89" spans="1:7" x14ac:dyDescent="0.3">
      <c r="A89">
        <v>20</v>
      </c>
      <c r="B89" t="s">
        <v>2</v>
      </c>
      <c r="C89">
        <v>9</v>
      </c>
      <c r="D89" t="str">
        <f>IF(ISBLANK(INDEX($C$3:$M$11, MATCH(B89, $B$3:$B$11, 0), MATCH(C89, $C$12:$M$12, 0))),"",INDEX($C$3:$M$11, MATCH(B89, $B$3:$B$11, 0), MATCH(C89, $C$12:$M$12, 0)))</f>
        <v>VDD_DIG_PLL</v>
      </c>
      <c r="F89" t="str">
        <f>CONCATENATE(B89,C89)</f>
        <v>B9</v>
      </c>
      <c r="G89">
        <v>40</v>
      </c>
    </row>
    <row r="90" spans="1:7" x14ac:dyDescent="0.3">
      <c r="A90">
        <v>13</v>
      </c>
      <c r="B90" t="s">
        <v>2</v>
      </c>
      <c r="C90">
        <v>2</v>
      </c>
      <c r="D90" t="str">
        <f>IF(ISBLANK(INDEX($C$3:$M$11, MATCH(B90, $B$3:$B$11, 0), MATCH(C90, $C$12:$M$12, 0))),"",INDEX($C$3:$M$11, MATCH(B90, $B$3:$B$11, 0), MATCH(C90, $C$12:$M$12, 0)))</f>
        <v>VDDIO1V8_0</v>
      </c>
      <c r="F90" t="str">
        <f>CONCATENATE(B90,C90)</f>
        <v>B2</v>
      </c>
      <c r="G90">
        <v>41</v>
      </c>
    </row>
    <row r="91" spans="1:7" x14ac:dyDescent="0.3">
      <c r="A91">
        <v>21</v>
      </c>
      <c r="B91" t="s">
        <v>2</v>
      </c>
      <c r="C91">
        <v>10</v>
      </c>
      <c r="D91" t="str">
        <f>IF(ISBLANK(INDEX($C$3:$M$11, MATCH(B91, $B$3:$B$11, 0), MATCH(C91, $C$12:$M$12, 0))),"",INDEX($C$3:$M$11, MATCH(B91, $B$3:$B$11, 0), MATCH(C91, $C$12:$M$12, 0)))</f>
        <v>VDDIO1V8_1</v>
      </c>
      <c r="F91" t="str">
        <f>CONCATENATE(B91,C91)</f>
        <v>B10</v>
      </c>
      <c r="G91">
        <v>42</v>
      </c>
    </row>
    <row r="92" spans="1:7" x14ac:dyDescent="0.3">
      <c r="A92">
        <v>86</v>
      </c>
      <c r="B92" t="s">
        <v>8</v>
      </c>
      <c r="C92">
        <v>9</v>
      </c>
      <c r="D92" t="str">
        <f>IF(ISBLANK(INDEX($C$3:$M$11, MATCH(B92, $B$3:$B$11, 0), MATCH(C92, $C$12:$M$12, 0))),"",INDEX($C$3:$M$11, MATCH(B92, $B$3:$B$11, 0), MATCH(C92, $C$12:$M$12, 0)))</f>
        <v>VDDIO1V8_2</v>
      </c>
      <c r="F92" t="str">
        <f>CONCATENATE(B92,C92)</f>
        <v>H9</v>
      </c>
      <c r="G92">
        <v>43</v>
      </c>
    </row>
  </sheetData>
  <sortState xmlns:xlrd2="http://schemas.microsoft.com/office/spreadsheetml/2017/richdata2" ref="A51:G92">
    <sortCondition ref="D51:D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Gorz Eric</dc:creator>
  <cp:lastModifiedBy>Gorz Eric</cp:lastModifiedBy>
  <dcterms:created xsi:type="dcterms:W3CDTF">2025-02-10T02:47:59Z</dcterms:created>
  <dcterms:modified xsi:type="dcterms:W3CDTF">2025-02-10T06:21:48Z</dcterms:modified>
</cp:coreProperties>
</file>