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et\wiet\Documents\DTU\6. Sprint Backlog\"/>
    </mc:Choice>
  </mc:AlternateContent>
  <xr:revisionPtr revIDLastSave="0" documentId="13_ncr:1_{B9568DC4-5F1C-457E-B60A-171EEAACC7D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stimated" sheetId="1" r:id="rId1"/>
    <sheet name="Actual" sheetId="2" r:id="rId2"/>
    <sheet name="Burn_down__Sprin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2" i="3"/>
  <c r="D8" i="2"/>
  <c r="D7" i="2"/>
  <c r="D6" i="2"/>
  <c r="D5" i="2"/>
  <c r="Q31" i="2"/>
  <c r="B11" i="3" s="1"/>
  <c r="P31" i="2"/>
  <c r="B10" i="3" s="1"/>
  <c r="O31" i="2"/>
  <c r="N31" i="2"/>
  <c r="B8" i="3" s="1"/>
  <c r="M31" i="2"/>
  <c r="B7" i="3" s="1"/>
  <c r="L31" i="2"/>
  <c r="B6" i="3" s="1"/>
  <c r="K31" i="2"/>
  <c r="B5" i="3" s="1"/>
  <c r="J31" i="2"/>
  <c r="B4" i="3" s="1"/>
  <c r="I31" i="2"/>
  <c r="B3" i="3" s="1"/>
  <c r="H31" i="2"/>
  <c r="G31" i="2"/>
  <c r="F31" i="2"/>
  <c r="A2" i="3"/>
  <c r="C11" i="3"/>
  <c r="C10" i="3"/>
  <c r="C9" i="3"/>
  <c r="C8" i="3"/>
  <c r="C7" i="3"/>
  <c r="C6" i="3"/>
  <c r="C5" i="3"/>
  <c r="C4" i="3"/>
  <c r="C3" i="3"/>
  <c r="C2" i="3"/>
  <c r="A11" i="3"/>
  <c r="A10" i="3"/>
  <c r="A9" i="3"/>
  <c r="A8" i="3"/>
  <c r="A7" i="3"/>
  <c r="A6" i="3"/>
  <c r="A5" i="3"/>
  <c r="A4" i="3"/>
  <c r="A3" i="3"/>
  <c r="D7" i="1"/>
  <c r="D6" i="1"/>
  <c r="D8" i="1"/>
  <c r="D5" i="1"/>
  <c r="Q31" i="1"/>
  <c r="P31" i="1"/>
  <c r="O31" i="1"/>
  <c r="N31" i="1"/>
  <c r="M31" i="1"/>
  <c r="L31" i="1"/>
  <c r="K31" i="1"/>
  <c r="J31" i="1"/>
  <c r="I31" i="1"/>
  <c r="H31" i="1"/>
  <c r="G31" i="1"/>
  <c r="F31" i="1"/>
  <c r="E5" i="2" l="1"/>
  <c r="E5" i="1" l="1"/>
</calcChain>
</file>

<file path=xl/sharedStrings.xml><?xml version="1.0" encoding="utf-8"?>
<sst xmlns="http://schemas.openxmlformats.org/spreadsheetml/2006/main" count="135" uniqueCount="55">
  <si>
    <t>Team Availibility</t>
  </si>
  <si>
    <t>Name</t>
  </si>
  <si>
    <t>Available Hours</t>
  </si>
  <si>
    <t>Estimation Total</t>
  </si>
  <si>
    <t>Sprint</t>
  </si>
  <si>
    <t>Component</t>
  </si>
  <si>
    <t>Task name</t>
  </si>
  <si>
    <t>Reponsible Member</t>
  </si>
  <si>
    <t>Total</t>
  </si>
  <si>
    <t>Testing</t>
  </si>
  <si>
    <t>Spring Review meeting</t>
  </si>
  <si>
    <t>Estimate</t>
  </si>
  <si>
    <t>Actual</t>
  </si>
  <si>
    <t>Date</t>
  </si>
  <si>
    <t>Design</t>
  </si>
  <si>
    <t>Code</t>
  </si>
  <si>
    <t>Initial Sprint 1</t>
  </si>
  <si>
    <t>Release Sprint 1</t>
  </si>
  <si>
    <t>All member</t>
  </si>
  <si>
    <t>Early</t>
  </si>
  <si>
    <t>Lately</t>
  </si>
  <si>
    <t>On Time</t>
  </si>
  <si>
    <t xml:space="preserve">Unfinished
</t>
  </si>
  <si>
    <t>Le Nguyen Hoang Van</t>
  </si>
  <si>
    <t>Nguyen Dinh Luu</t>
  </si>
  <si>
    <t>Van</t>
  </si>
  <si>
    <t>Luu</t>
  </si>
  <si>
    <t>Research</t>
  </si>
  <si>
    <t>Retrospective &amp; Release</t>
  </si>
  <si>
    <t>Acutal Total</t>
  </si>
  <si>
    <t>SPRINT 1 PLANNING</t>
  </si>
  <si>
    <t>Luong Minh Hieu</t>
  </si>
  <si>
    <t>Tran Quang Khai</t>
  </si>
  <si>
    <t>Create Gitlab repository</t>
  </si>
  <si>
    <t>Adjust backlog</t>
  </si>
  <si>
    <t>Config Firebase Mobile</t>
  </si>
  <si>
    <t>Config GCP</t>
  </si>
  <si>
    <t>Create prototype</t>
  </si>
  <si>
    <t>Create workflow</t>
  </si>
  <si>
    <t>Create database structure</t>
  </si>
  <si>
    <t>Khai</t>
  </si>
  <si>
    <t>Build UI for Login Screen</t>
  </si>
  <si>
    <t>Test API Login</t>
  </si>
  <si>
    <t>Hieu</t>
  </si>
  <si>
    <t>API document</t>
  </si>
  <si>
    <t>Research Android</t>
  </si>
  <si>
    <t>Search Firebase authentication</t>
  </si>
  <si>
    <t>Config Firebase Back-end</t>
  </si>
  <si>
    <t>Config Firebase</t>
  </si>
  <si>
    <t>Authentication Backend Facebook</t>
  </si>
  <si>
    <t>Authentication Mobile Facebook</t>
  </si>
  <si>
    <t>Authentication Backend Google</t>
  </si>
  <si>
    <t>Authentication Mobile Google</t>
  </si>
  <si>
    <t>Van, Luu</t>
  </si>
  <si>
    <t>Khai, 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</si>
</sst>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1" x14ac:knownFonts="1">
    <font>
      <sz val="10"/>
      <color rgb="FF000000"/>
      <name val="Arial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0" fontId="3" fillId="0" borderId="8" xfId="0" applyFont="1" applyBorder="1" applyAlignment="1"/>
    <xf numFmtId="0" fontId="4" fillId="0" borderId="0" xfId="0" applyFont="1" applyAlignment="1"/>
    <xf numFmtId="14" fontId="5" fillId="0" borderId="8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/>
    <xf numFmtId="0" fontId="0" fillId="0" borderId="0" xfId="0"/>
    <xf numFmtId="0" fontId="2" fillId="4" borderId="8" xfId="0" applyFont="1" applyFill="1" applyBorder="1" applyAlignment="1"/>
    <xf numFmtId="0" fontId="1" fillId="0" borderId="8" xfId="0" applyFont="1" applyBorder="1" applyAlignment="1">
      <alignment wrapText="1"/>
    </xf>
    <xf numFmtId="0" fontId="1" fillId="8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2" fillId="0" borderId="8" xfId="0" applyFont="1" applyBorder="1"/>
    <xf numFmtId="0" fontId="2" fillId="0" borderId="0" xfId="0" applyFont="1" applyAlignment="1"/>
    <xf numFmtId="0" fontId="2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textRotation="90" wrapText="1"/>
    </xf>
    <xf numFmtId="164" fontId="1" fillId="0" borderId="8" xfId="0" applyNumberFormat="1" applyFont="1" applyBorder="1" applyAlignment="1">
      <alignment textRotation="90" wrapText="1"/>
    </xf>
    <xf numFmtId="164" fontId="1" fillId="10" borderId="8" xfId="0" applyNumberFormat="1" applyFont="1" applyFill="1" applyBorder="1" applyAlignment="1">
      <alignment textRotation="90" wrapText="1"/>
    </xf>
    <xf numFmtId="0" fontId="1" fillId="9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10" borderId="8" xfId="0" applyFont="1" applyFill="1" applyBorder="1" applyAlignment="1"/>
    <xf numFmtId="0" fontId="1" fillId="10" borderId="8" xfId="0" applyFont="1" applyFill="1" applyBorder="1" applyAlignment="1">
      <alignment horizontal="right" wrapText="1"/>
    </xf>
    <xf numFmtId="0" fontId="2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1" fillId="3" borderId="8" xfId="0" applyFont="1" applyFill="1" applyBorder="1" applyAlignment="1">
      <alignment horizontal="right" vertical="center" wrapText="1"/>
    </xf>
    <xf numFmtId="0" fontId="1" fillId="8" borderId="8" xfId="0" applyFont="1" applyFill="1" applyBorder="1" applyAlignment="1">
      <alignment horizontal="right" vertical="center" wrapText="1"/>
    </xf>
    <xf numFmtId="0" fontId="1" fillId="11" borderId="8" xfId="0" applyFont="1" applyFill="1" applyBorder="1" applyAlignment="1">
      <alignment horizontal="right" vertical="center" wrapText="1"/>
    </xf>
    <xf numFmtId="0" fontId="1" fillId="6" borderId="8" xfId="0" applyFont="1" applyFill="1" applyBorder="1" applyAlignment="1">
      <alignment wrapText="1"/>
    </xf>
    <xf numFmtId="0" fontId="1" fillId="11" borderId="8" xfId="0" applyFont="1" applyFill="1" applyBorder="1" applyAlignment="1">
      <alignment horizontal="right" wrapText="1"/>
    </xf>
    <xf numFmtId="0" fontId="2" fillId="6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1322280367132E-2"/>
          <c:y val="7.3600984950937989E-2"/>
          <c:w val="0.7572790484841313"/>
          <c:h val="0.72636485115977412"/>
        </c:manualLayout>
      </c:layout>
      <c:lineChart>
        <c:grouping val="standard"/>
        <c:varyColors val="0"/>
        <c:ser>
          <c:idx val="0"/>
          <c:order val="0"/>
          <c:tx>
            <c:strRef>
              <c:f>Burn_down__Sprint1!$A$1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Burn_down__Sprint1!$C$2:$C$11</c:f>
              <c:numCache>
                <c:formatCode>m/d/yyyy</c:formatCode>
                <c:ptCount val="1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</c:numCache>
            </c:numRef>
          </c:cat>
          <c:val>
            <c:numRef>
              <c:f>Burn_down__Sprint1!$A$2:$A$11</c:f>
              <c:numCache>
                <c:formatCode>General</c:formatCode>
                <c:ptCount val="10"/>
                <c:pt idx="0">
                  <c:v>240</c:v>
                </c:pt>
                <c:pt idx="1">
                  <c:v>200</c:v>
                </c:pt>
                <c:pt idx="2">
                  <c:v>144</c:v>
                </c:pt>
                <c:pt idx="3">
                  <c:v>104</c:v>
                </c:pt>
                <c:pt idx="4">
                  <c:v>72</c:v>
                </c:pt>
                <c:pt idx="5">
                  <c:v>48</c:v>
                </c:pt>
                <c:pt idx="6">
                  <c:v>28</c:v>
                </c:pt>
                <c:pt idx="7">
                  <c:v>20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7B-B457-6A03CE1555ED}"/>
            </c:ext>
          </c:extLst>
        </c:ser>
        <c:ser>
          <c:idx val="1"/>
          <c:order val="1"/>
          <c:tx>
            <c:strRef>
              <c:f>Burn_down__Sprint1!$B$1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Burn_down__Sprint1!$C$2:$C$11</c:f>
              <c:numCache>
                <c:formatCode>m/d/yyyy</c:formatCode>
                <c:ptCount val="1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</c:numCache>
            </c:numRef>
          </c:cat>
          <c:val>
            <c:numRef>
              <c:f>Burn_down__Sprint1!$B$2:$B$11</c:f>
              <c:numCache>
                <c:formatCode>General</c:formatCode>
                <c:ptCount val="10"/>
                <c:pt idx="0">
                  <c:v>240</c:v>
                </c:pt>
                <c:pt idx="1">
                  <c:v>192</c:v>
                </c:pt>
                <c:pt idx="2">
                  <c:v>128</c:v>
                </c:pt>
                <c:pt idx="3">
                  <c:v>96</c:v>
                </c:pt>
                <c:pt idx="4">
                  <c:v>64</c:v>
                </c:pt>
                <c:pt idx="5">
                  <c:v>40</c:v>
                </c:pt>
                <c:pt idx="6">
                  <c:v>20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07B-B457-6A03CE1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3520"/>
        <c:axId val="227278848"/>
      </c:lineChart>
      <c:dateAx>
        <c:axId val="2272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278848"/>
        <c:crosses val="autoZero"/>
        <c:auto val="1"/>
        <c:lblOffset val="100"/>
        <c:baseTimeUnit val="days"/>
      </c:dateAx>
      <c:valAx>
        <c:axId val="227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2325980912206"/>
          <c:y val="0.32674742124455741"/>
          <c:w val="0.10694604824066949"/>
          <c:h val="0.10787721182974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133350</xdr:rowOff>
    </xdr:from>
    <xdr:to>
      <xdr:col>15</xdr:col>
      <xdr:colOff>458562</xdr:colOff>
      <xdr:row>28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opLeftCell="A7" zoomScale="85" zoomScaleNormal="85" workbookViewId="0">
      <selection activeCell="D27" sqref="D27"/>
    </sheetView>
  </sheetViews>
  <sheetFormatPr defaultColWidth="14.42578125" defaultRowHeight="15.75" customHeight="1" x14ac:dyDescent="0.25"/>
  <cols>
    <col min="1" max="3" width="14.42578125" style="10"/>
    <col min="4" max="4" width="85" style="10" bestFit="1" customWidth="1"/>
    <col min="5" max="5" width="14.42578125" style="10"/>
    <col min="6" max="6" width="6" style="10" customWidth="1"/>
    <col min="7" max="7" width="5.140625" style="10" customWidth="1"/>
    <col min="8" max="8" width="5.42578125" style="10" customWidth="1"/>
    <col min="9" max="9" width="5.5703125" style="10" customWidth="1"/>
    <col min="10" max="11" width="5.42578125" style="10" customWidth="1"/>
    <col min="12" max="12" width="5.140625" style="10" customWidth="1"/>
    <col min="13" max="14" width="5.42578125" style="10" customWidth="1"/>
    <col min="15" max="15" width="5.28515625" style="10" customWidth="1"/>
    <col min="16" max="16" width="5" style="10" customWidth="1"/>
    <col min="17" max="17" width="5.5703125" style="10" customWidth="1"/>
    <col min="18" max="16384" width="14.42578125" style="10"/>
  </cols>
  <sheetData>
    <row r="1" spans="1:19" ht="23.25" x14ac:dyDescent="0.35">
      <c r="A1" s="40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3" spans="1:19" ht="16.5" x14ac:dyDescent="0.25">
      <c r="B3" s="47" t="s">
        <v>0</v>
      </c>
      <c r="C3" s="48"/>
      <c r="D3" s="48"/>
      <c r="E3" s="48"/>
    </row>
    <row r="4" spans="1:19" ht="33" x14ac:dyDescent="0.25">
      <c r="B4" s="45" t="s">
        <v>1</v>
      </c>
      <c r="C4" s="46"/>
      <c r="D4" s="3" t="s">
        <v>2</v>
      </c>
      <c r="E4" s="1" t="s">
        <v>3</v>
      </c>
    </row>
    <row r="5" spans="1:19" ht="16.5" x14ac:dyDescent="0.25">
      <c r="B5" s="45" t="s">
        <v>23</v>
      </c>
      <c r="C5" s="46"/>
      <c r="D5" s="2">
        <f ca="1">SUMIF(E11:G30,"Van",G11:G30) + SUMIF(E11:G30,"All member",G11:G30)/4 + SUMIF(E11:G30,"Van, Hieu",G11:G30)/2  + SUMIF(E11:G30,"Van, Luu",G11:G30)/2  + SUMIF(E11:G30,"Van, Khai",G11:G30)/2</f>
        <v>76</v>
      </c>
      <c r="E5" s="42">
        <f ca="1">SUM(D5:D8)</f>
        <v>304</v>
      </c>
      <c r="Q5" s="11"/>
      <c r="R5" s="49" t="s">
        <v>21</v>
      </c>
      <c r="S5" s="49"/>
    </row>
    <row r="6" spans="1:19" ht="17.25" customHeight="1" x14ac:dyDescent="0.25">
      <c r="B6" s="45" t="s">
        <v>31</v>
      </c>
      <c r="C6" s="46"/>
      <c r="D6" s="2">
        <f ca="1">SUMIF(E11:G30,"Hieu",G11:G30) + SUMIF(E11:G30,"All member",G11:G30)/4 + SUMIF(E11:G30,"Khai, Hieu, Luu",G11:G30)/3 + SUMIF(E11:G30,"Khai, Hieu",G11:G30)/2 +  + SUMIF(E11:G30,"Hieu, Luu",G11:G30)/2</f>
        <v>76</v>
      </c>
      <c r="E6" s="43"/>
      <c r="Q6" s="12"/>
      <c r="R6" s="49" t="s">
        <v>20</v>
      </c>
      <c r="S6" s="49"/>
    </row>
    <row r="7" spans="1:19" ht="17.25" customHeight="1" x14ac:dyDescent="0.25">
      <c r="B7" s="45" t="s">
        <v>32</v>
      </c>
      <c r="C7" s="46"/>
      <c r="D7" s="2">
        <f ca="1">SUMIF(E11:G30,"Khai",G11:G30) + SUMIF(E11:G30,"All member",G11:G30)/4 + SUMIF(E11:G30,"Khai, Hieu, Luu",G11:G30)/3 + SUMIF(E11:G30,"Khai, Hieu",G11:G30)/2 +  + SUMIF(E11:G30,"Khai, Luu",G11:G30)/2</f>
        <v>76</v>
      </c>
      <c r="E7" s="43"/>
      <c r="Q7" s="13"/>
      <c r="R7" s="50" t="s">
        <v>19</v>
      </c>
      <c r="S7" s="50"/>
    </row>
    <row r="8" spans="1:19" ht="16.5" customHeight="1" x14ac:dyDescent="0.25">
      <c r="B8" s="45" t="s">
        <v>24</v>
      </c>
      <c r="C8" s="46"/>
      <c r="D8" s="2">
        <f ca="1">SUMIF(E11:G30,"Luu",G11:G30) + SUMIF(E11:G30,"All member",G11:G30)/4 + SUMIF(E11:G30,"Khai, Hieu, Luu",G11:G30)/3 + SUMIF(E11:G30,"Luu, Khai",G11:G30)/2 +  + SUMIF(E11:G30,"Hieu, Luu",G11:G30)/2  + SUMIF(E11:G30,"Van, Luu",G11:G30)/2</f>
        <v>76</v>
      </c>
      <c r="E8" s="44"/>
      <c r="Q8" s="14"/>
      <c r="R8" s="51" t="s">
        <v>22</v>
      </c>
      <c r="S8" s="52"/>
    </row>
    <row r="10" spans="1:19" ht="78" x14ac:dyDescent="0.25">
      <c r="A10" s="37" t="s">
        <v>4</v>
      </c>
      <c r="B10" s="77" t="s">
        <v>5</v>
      </c>
      <c r="C10" s="78"/>
      <c r="D10" s="37" t="s">
        <v>6</v>
      </c>
      <c r="E10" s="37" t="s">
        <v>7</v>
      </c>
      <c r="F10" s="27" t="s">
        <v>8</v>
      </c>
      <c r="G10" s="27" t="s">
        <v>12</v>
      </c>
      <c r="H10" s="28">
        <v>43878</v>
      </c>
      <c r="I10" s="28">
        <v>43879</v>
      </c>
      <c r="J10" s="29">
        <v>43880</v>
      </c>
      <c r="K10" s="29">
        <v>43881</v>
      </c>
      <c r="L10" s="28">
        <v>43882</v>
      </c>
      <c r="M10" s="28">
        <v>43885</v>
      </c>
      <c r="N10" s="28">
        <v>43886</v>
      </c>
      <c r="O10" s="29">
        <v>43887</v>
      </c>
      <c r="P10" s="29">
        <v>43888</v>
      </c>
      <c r="Q10" s="28">
        <v>43889</v>
      </c>
    </row>
    <row r="11" spans="1:19" ht="16.5" x14ac:dyDescent="0.25">
      <c r="A11" s="61">
        <v>1</v>
      </c>
      <c r="B11" s="64" t="s">
        <v>16</v>
      </c>
      <c r="C11" s="65"/>
      <c r="D11" s="19" t="s">
        <v>34</v>
      </c>
      <c r="E11" s="19" t="s">
        <v>18</v>
      </c>
      <c r="F11" s="19">
        <v>96</v>
      </c>
      <c r="G11" s="19">
        <v>96</v>
      </c>
      <c r="H11" s="31">
        <v>64</v>
      </c>
      <c r="I11" s="21">
        <v>32</v>
      </c>
      <c r="J11" s="20">
        <v>0</v>
      </c>
      <c r="K11" s="21"/>
      <c r="L11" s="21"/>
      <c r="M11" s="31"/>
      <c r="N11" s="21"/>
      <c r="O11" s="21"/>
      <c r="P11" s="21"/>
      <c r="Q11" s="21"/>
    </row>
    <row r="12" spans="1:19" ht="16.5" x14ac:dyDescent="0.25">
      <c r="A12" s="62"/>
      <c r="B12" s="66"/>
      <c r="C12" s="67"/>
      <c r="D12" s="26" t="s">
        <v>36</v>
      </c>
      <c r="E12" s="26" t="s">
        <v>25</v>
      </c>
      <c r="F12" s="26">
        <v>8</v>
      </c>
      <c r="G12" s="26">
        <v>8</v>
      </c>
      <c r="H12" s="80">
        <v>8</v>
      </c>
      <c r="I12" s="30">
        <v>8</v>
      </c>
      <c r="J12" s="30">
        <v>8</v>
      </c>
      <c r="K12" s="81">
        <v>0</v>
      </c>
      <c r="L12" s="30"/>
      <c r="M12" s="80"/>
      <c r="N12" s="30"/>
      <c r="O12" s="30"/>
      <c r="P12" s="30"/>
      <c r="Q12" s="30"/>
    </row>
    <row r="13" spans="1:19" ht="16.5" x14ac:dyDescent="0.25">
      <c r="A13" s="62"/>
      <c r="B13" s="66"/>
      <c r="C13" s="67"/>
      <c r="D13" s="26" t="s">
        <v>33</v>
      </c>
      <c r="E13" s="26" t="s">
        <v>25</v>
      </c>
      <c r="F13" s="26">
        <v>4</v>
      </c>
      <c r="G13" s="26">
        <v>4</v>
      </c>
      <c r="H13" s="26">
        <v>4</v>
      </c>
      <c r="I13" s="80">
        <v>4</v>
      </c>
      <c r="J13" s="30">
        <v>4</v>
      </c>
      <c r="K13" s="81">
        <v>0</v>
      </c>
      <c r="L13" s="30"/>
      <c r="M13" s="80"/>
      <c r="N13" s="30"/>
      <c r="O13" s="30"/>
      <c r="P13" s="30"/>
      <c r="Q13" s="30"/>
    </row>
    <row r="14" spans="1:19" ht="16.5" x14ac:dyDescent="0.25">
      <c r="A14" s="62"/>
      <c r="B14" s="68"/>
      <c r="C14" s="69"/>
      <c r="D14" s="38" t="s">
        <v>48</v>
      </c>
      <c r="E14" s="19" t="s">
        <v>53</v>
      </c>
      <c r="F14" s="19">
        <v>8</v>
      </c>
      <c r="G14" s="19">
        <v>8</v>
      </c>
      <c r="H14" s="31">
        <v>4</v>
      </c>
      <c r="I14" s="21">
        <v>4</v>
      </c>
      <c r="J14" s="21">
        <v>4</v>
      </c>
      <c r="K14" s="20">
        <v>0</v>
      </c>
      <c r="L14" s="21"/>
      <c r="M14" s="31"/>
      <c r="N14" s="21"/>
      <c r="O14" s="21"/>
      <c r="P14" s="21"/>
      <c r="Q14" s="21"/>
    </row>
    <row r="15" spans="1:19" ht="16.5" x14ac:dyDescent="0.25">
      <c r="A15" s="62"/>
      <c r="B15" s="64" t="s">
        <v>14</v>
      </c>
      <c r="C15" s="65"/>
      <c r="D15" s="19" t="s">
        <v>37</v>
      </c>
      <c r="E15" s="19" t="s">
        <v>25</v>
      </c>
      <c r="F15" s="19">
        <v>8</v>
      </c>
      <c r="G15" s="19">
        <v>8</v>
      </c>
      <c r="H15" s="31">
        <v>8</v>
      </c>
      <c r="I15" s="31">
        <v>8</v>
      </c>
      <c r="J15" s="31">
        <v>8</v>
      </c>
      <c r="K15" s="21">
        <v>8</v>
      </c>
      <c r="L15" s="20">
        <v>0</v>
      </c>
      <c r="M15" s="31"/>
      <c r="N15" s="31"/>
      <c r="O15" s="31"/>
      <c r="P15" s="21"/>
      <c r="Q15" s="21"/>
    </row>
    <row r="16" spans="1:19" s="15" customFormat="1" ht="16.5" x14ac:dyDescent="0.25">
      <c r="A16" s="62"/>
      <c r="B16" s="66"/>
      <c r="C16" s="67"/>
      <c r="D16" s="19" t="s">
        <v>38</v>
      </c>
      <c r="E16" s="19" t="s">
        <v>25</v>
      </c>
      <c r="F16" s="19">
        <v>8</v>
      </c>
      <c r="G16" s="19">
        <v>8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32">
        <v>0</v>
      </c>
      <c r="N16" s="22"/>
      <c r="O16" s="22"/>
      <c r="P16" s="22"/>
      <c r="Q16" s="22"/>
    </row>
    <row r="17" spans="1:17" ht="16.5" customHeight="1" x14ac:dyDescent="0.25">
      <c r="A17" s="62"/>
      <c r="B17" s="66"/>
      <c r="C17" s="67"/>
      <c r="D17" s="19" t="s">
        <v>39</v>
      </c>
      <c r="E17" s="19" t="s">
        <v>25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32">
        <v>0</v>
      </c>
      <c r="O17" s="22"/>
      <c r="P17" s="22"/>
      <c r="Q17" s="22"/>
    </row>
    <row r="18" spans="1:17" ht="16.5" x14ac:dyDescent="0.25">
      <c r="A18" s="62"/>
      <c r="B18" s="53" t="s">
        <v>15</v>
      </c>
      <c r="C18" s="54"/>
      <c r="D18" s="38" t="s">
        <v>41</v>
      </c>
      <c r="E18" s="16" t="s">
        <v>26</v>
      </c>
      <c r="F18" s="34">
        <v>8</v>
      </c>
      <c r="G18" s="34">
        <v>8</v>
      </c>
      <c r="H18" s="18">
        <v>0</v>
      </c>
      <c r="I18" s="34"/>
      <c r="J18" s="21"/>
      <c r="K18" s="21"/>
      <c r="L18" s="21"/>
      <c r="M18" s="34"/>
      <c r="N18" s="34"/>
      <c r="O18" s="21"/>
      <c r="P18" s="21"/>
      <c r="Q18" s="21"/>
    </row>
    <row r="19" spans="1:17" ht="16.5" x14ac:dyDescent="0.25">
      <c r="A19" s="62"/>
      <c r="B19" s="55"/>
      <c r="C19" s="56"/>
      <c r="D19" s="38" t="s">
        <v>44</v>
      </c>
      <c r="E19" s="16" t="s">
        <v>25</v>
      </c>
      <c r="F19" s="22">
        <v>4</v>
      </c>
      <c r="G19" s="22">
        <v>4</v>
      </c>
      <c r="H19" s="22">
        <v>4</v>
      </c>
      <c r="I19" s="21">
        <v>4</v>
      </c>
      <c r="J19" s="21">
        <v>4</v>
      </c>
      <c r="K19" s="21">
        <v>4</v>
      </c>
      <c r="L19" s="21">
        <v>4</v>
      </c>
      <c r="M19" s="22">
        <v>4</v>
      </c>
      <c r="N19" s="21">
        <v>4</v>
      </c>
      <c r="O19" s="20">
        <v>0</v>
      </c>
      <c r="P19" s="21"/>
      <c r="Q19" s="21"/>
    </row>
    <row r="20" spans="1:17" ht="15.75" customHeight="1" x14ac:dyDescent="0.25">
      <c r="A20" s="62"/>
      <c r="B20" s="55"/>
      <c r="C20" s="56"/>
      <c r="D20" s="38" t="s">
        <v>47</v>
      </c>
      <c r="E20" s="16" t="s">
        <v>26</v>
      </c>
      <c r="F20" s="22">
        <v>8</v>
      </c>
      <c r="G20" s="22">
        <v>8</v>
      </c>
      <c r="H20" s="22">
        <v>4</v>
      </c>
      <c r="I20" s="20">
        <v>0</v>
      </c>
      <c r="J20" s="21"/>
      <c r="K20" s="21"/>
      <c r="L20" s="21"/>
      <c r="M20" s="22"/>
      <c r="N20" s="21"/>
      <c r="O20" s="21"/>
      <c r="P20" s="21"/>
      <c r="Q20" s="21"/>
    </row>
    <row r="21" spans="1:17" ht="15.75" customHeight="1" x14ac:dyDescent="0.25">
      <c r="A21" s="62"/>
      <c r="B21" s="55"/>
      <c r="C21" s="56"/>
      <c r="D21" s="38" t="s">
        <v>35</v>
      </c>
      <c r="E21" s="16" t="s">
        <v>26</v>
      </c>
      <c r="F21" s="22">
        <v>8</v>
      </c>
      <c r="G21" s="22">
        <v>8</v>
      </c>
      <c r="H21" s="22">
        <v>8</v>
      </c>
      <c r="I21" s="21">
        <v>4</v>
      </c>
      <c r="J21" s="20">
        <v>0</v>
      </c>
      <c r="K21" s="21"/>
      <c r="L21" s="21"/>
      <c r="M21" s="22"/>
      <c r="N21" s="21"/>
      <c r="O21" s="21"/>
      <c r="P21" s="21"/>
      <c r="Q21" s="21"/>
    </row>
    <row r="22" spans="1:17" ht="15.75" customHeight="1" x14ac:dyDescent="0.25">
      <c r="A22" s="62"/>
      <c r="B22" s="55"/>
      <c r="C22" s="56"/>
      <c r="D22" s="38" t="s">
        <v>49</v>
      </c>
      <c r="E22" s="19" t="s">
        <v>40</v>
      </c>
      <c r="F22" s="22">
        <v>4</v>
      </c>
      <c r="G22" s="22">
        <v>4</v>
      </c>
      <c r="H22" s="22">
        <v>0</v>
      </c>
      <c r="I22" s="21">
        <v>8</v>
      </c>
      <c r="J22" s="21">
        <v>4</v>
      </c>
      <c r="K22" s="20">
        <v>0</v>
      </c>
      <c r="L22" s="21"/>
      <c r="M22" s="22"/>
      <c r="N22" s="21"/>
      <c r="O22" s="21"/>
      <c r="P22" s="21"/>
      <c r="Q22" s="21"/>
    </row>
    <row r="23" spans="1:17" ht="15.75" customHeight="1" x14ac:dyDescent="0.25">
      <c r="A23" s="62"/>
      <c r="B23" s="55"/>
      <c r="C23" s="56"/>
      <c r="D23" s="38" t="s">
        <v>50</v>
      </c>
      <c r="E23" s="19" t="s">
        <v>26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4</v>
      </c>
      <c r="L23" s="20">
        <v>0</v>
      </c>
      <c r="M23" s="22"/>
      <c r="N23" s="21"/>
      <c r="O23" s="21"/>
      <c r="P23" s="21"/>
      <c r="Q23" s="21"/>
    </row>
    <row r="24" spans="1:17" ht="15.75" customHeight="1" x14ac:dyDescent="0.25">
      <c r="A24" s="62"/>
      <c r="B24" s="55"/>
      <c r="C24" s="56"/>
      <c r="D24" s="33" t="s">
        <v>51</v>
      </c>
      <c r="E24" s="19" t="s">
        <v>40</v>
      </c>
      <c r="F24" s="22">
        <v>4</v>
      </c>
      <c r="G24" s="22">
        <v>4</v>
      </c>
      <c r="H24" s="22">
        <v>0</v>
      </c>
      <c r="I24" s="21">
        <v>8</v>
      </c>
      <c r="J24" s="21">
        <v>8</v>
      </c>
      <c r="K24" s="21">
        <v>8</v>
      </c>
      <c r="L24" s="21">
        <v>4</v>
      </c>
      <c r="M24" s="32">
        <v>0</v>
      </c>
      <c r="N24" s="21"/>
      <c r="O24" s="21"/>
      <c r="P24" s="21"/>
      <c r="Q24" s="21"/>
    </row>
    <row r="25" spans="1:17" ht="15.75" customHeight="1" x14ac:dyDescent="0.25">
      <c r="A25" s="62"/>
      <c r="B25" s="55"/>
      <c r="C25" s="56"/>
      <c r="D25" s="33" t="s">
        <v>52</v>
      </c>
      <c r="E25" s="19" t="s">
        <v>26</v>
      </c>
      <c r="F25" s="22">
        <v>8</v>
      </c>
      <c r="G25" s="22">
        <v>8</v>
      </c>
      <c r="H25" s="22">
        <v>8</v>
      </c>
      <c r="I25" s="22">
        <v>8</v>
      </c>
      <c r="J25" s="35">
        <v>8</v>
      </c>
      <c r="K25" s="21">
        <v>8</v>
      </c>
      <c r="L25" s="21">
        <v>8</v>
      </c>
      <c r="M25" s="22">
        <v>4</v>
      </c>
      <c r="N25" s="32">
        <v>0</v>
      </c>
      <c r="O25" s="35"/>
      <c r="P25" s="21"/>
      <c r="Q25" s="21"/>
    </row>
    <row r="26" spans="1:17" ht="15.75" customHeight="1" x14ac:dyDescent="0.25">
      <c r="A26" s="62"/>
      <c r="B26" s="53" t="s">
        <v>27</v>
      </c>
      <c r="C26" s="54"/>
      <c r="D26" s="16" t="s">
        <v>45</v>
      </c>
      <c r="E26" s="16" t="s">
        <v>54</v>
      </c>
      <c r="F26" s="22">
        <v>80</v>
      </c>
      <c r="G26" s="22">
        <v>80</v>
      </c>
      <c r="H26" s="21">
        <v>72</v>
      </c>
      <c r="I26" s="21">
        <v>56</v>
      </c>
      <c r="J26" s="21">
        <v>40</v>
      </c>
      <c r="K26" s="21">
        <v>24</v>
      </c>
      <c r="L26" s="21">
        <v>8</v>
      </c>
      <c r="M26" s="20">
        <v>0</v>
      </c>
      <c r="N26" s="21"/>
      <c r="O26" s="21"/>
      <c r="P26" s="21"/>
      <c r="Q26" s="21"/>
    </row>
    <row r="27" spans="1:17" ht="15.75" customHeight="1" x14ac:dyDescent="0.25">
      <c r="A27" s="62"/>
      <c r="B27" s="55"/>
      <c r="C27" s="56"/>
      <c r="D27" s="19" t="s">
        <v>46</v>
      </c>
      <c r="E27" s="19" t="s">
        <v>53</v>
      </c>
      <c r="F27" s="22">
        <v>8</v>
      </c>
      <c r="G27" s="22">
        <v>8</v>
      </c>
      <c r="H27" s="22">
        <v>8</v>
      </c>
      <c r="I27" s="22">
        <v>8</v>
      </c>
      <c r="J27" s="22">
        <v>8</v>
      </c>
      <c r="K27" s="21">
        <v>8</v>
      </c>
      <c r="L27" s="21">
        <v>8</v>
      </c>
      <c r="M27" s="22">
        <v>8</v>
      </c>
      <c r="N27" s="22">
        <v>8</v>
      </c>
      <c r="O27" s="22">
        <v>4</v>
      </c>
      <c r="P27" s="20">
        <v>0</v>
      </c>
      <c r="Q27" s="21"/>
    </row>
    <row r="28" spans="1:17" ht="15.75" customHeight="1" x14ac:dyDescent="0.25">
      <c r="A28" s="62"/>
      <c r="B28" s="59" t="s">
        <v>9</v>
      </c>
      <c r="C28" s="60"/>
      <c r="D28" s="38" t="s">
        <v>42</v>
      </c>
      <c r="E28" s="19" t="s">
        <v>43</v>
      </c>
      <c r="F28" s="34">
        <v>8</v>
      </c>
      <c r="G28" s="34">
        <v>8</v>
      </c>
      <c r="H28" s="34">
        <v>8</v>
      </c>
      <c r="I28" s="34">
        <v>8</v>
      </c>
      <c r="J28" s="34">
        <v>8</v>
      </c>
      <c r="K28" s="21">
        <v>8</v>
      </c>
      <c r="L28" s="21">
        <v>8</v>
      </c>
      <c r="M28" s="34">
        <v>8</v>
      </c>
      <c r="N28" s="18">
        <v>0</v>
      </c>
      <c r="O28" s="34"/>
      <c r="P28" s="21"/>
      <c r="Q28" s="21"/>
    </row>
    <row r="29" spans="1:17" ht="15.75" customHeight="1" x14ac:dyDescent="0.25">
      <c r="A29" s="62"/>
      <c r="B29" s="53" t="s">
        <v>17</v>
      </c>
      <c r="C29" s="54"/>
      <c r="D29" s="19" t="s">
        <v>10</v>
      </c>
      <c r="E29" s="19" t="s">
        <v>18</v>
      </c>
      <c r="F29" s="19">
        <v>8</v>
      </c>
      <c r="G29" s="19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22">
        <v>8</v>
      </c>
      <c r="Q29" s="32">
        <v>0</v>
      </c>
    </row>
    <row r="30" spans="1:17" ht="15.75" customHeight="1" x14ac:dyDescent="0.25">
      <c r="A30" s="63"/>
      <c r="B30" s="57"/>
      <c r="C30" s="58"/>
      <c r="D30" s="23" t="s">
        <v>28</v>
      </c>
      <c r="E30" s="19" t="s">
        <v>18</v>
      </c>
      <c r="F30" s="19">
        <v>8</v>
      </c>
      <c r="G30" s="19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22">
        <v>8</v>
      </c>
      <c r="Q30" s="32">
        <v>0</v>
      </c>
    </row>
    <row r="31" spans="1:17" ht="15.75" customHeight="1" x14ac:dyDescent="0.25">
      <c r="A31" s="17"/>
      <c r="B31" s="17"/>
      <c r="C31" s="17"/>
      <c r="D31" s="39"/>
      <c r="E31" s="25" t="s">
        <v>8</v>
      </c>
      <c r="F31" s="25">
        <f t="shared" ref="F31:L31" si="0">SUM(F11:F30)</f>
        <v>304</v>
      </c>
      <c r="G31" s="25">
        <f>SUM(G11:G30)</f>
        <v>304</v>
      </c>
      <c r="H31" s="25">
        <f t="shared" si="0"/>
        <v>240</v>
      </c>
      <c r="I31" s="25">
        <f t="shared" si="0"/>
        <v>200</v>
      </c>
      <c r="J31" s="25">
        <f t="shared" si="0"/>
        <v>144</v>
      </c>
      <c r="K31" s="25">
        <f t="shared" si="0"/>
        <v>104</v>
      </c>
      <c r="L31" s="25">
        <f t="shared" si="0"/>
        <v>72</v>
      </c>
      <c r="M31" s="25">
        <f t="shared" ref="M31:Q31" si="1">SUM(M11:M30)</f>
        <v>48</v>
      </c>
      <c r="N31" s="25">
        <f t="shared" si="1"/>
        <v>28</v>
      </c>
      <c r="O31" s="25">
        <f t="shared" si="1"/>
        <v>20</v>
      </c>
      <c r="P31" s="25">
        <f t="shared" si="1"/>
        <v>16</v>
      </c>
      <c r="Q31" s="25">
        <f t="shared" si="1"/>
        <v>0</v>
      </c>
    </row>
  </sheetData>
  <mergeCells count="20">
    <mergeCell ref="B10:C10"/>
    <mergeCell ref="A11:A30"/>
    <mergeCell ref="B11:C14"/>
    <mergeCell ref="B15:C17"/>
    <mergeCell ref="B18:C25"/>
    <mergeCell ref="B26:C27"/>
    <mergeCell ref="B28:C28"/>
    <mergeCell ref="B29:C30"/>
    <mergeCell ref="R5:S5"/>
    <mergeCell ref="R6:S6"/>
    <mergeCell ref="R7:S7"/>
    <mergeCell ref="R8:S8"/>
    <mergeCell ref="A1:O1"/>
    <mergeCell ref="E5:E8"/>
    <mergeCell ref="B5:C5"/>
    <mergeCell ref="B7:C7"/>
    <mergeCell ref="B8:C8"/>
    <mergeCell ref="B6:C6"/>
    <mergeCell ref="B4:C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1"/>
  <sheetViews>
    <sheetView tabSelected="1" zoomScale="85" zoomScaleNormal="85" workbookViewId="0">
      <selection activeCell="M12" sqref="M12"/>
    </sheetView>
  </sheetViews>
  <sheetFormatPr defaultColWidth="14.42578125" defaultRowHeight="15.75" customHeight="1" x14ac:dyDescent="0.25"/>
  <cols>
    <col min="1" max="3" width="14.42578125" style="24"/>
    <col min="4" max="4" width="85" style="24" bestFit="1" customWidth="1"/>
    <col min="5" max="5" width="14.42578125" style="24"/>
    <col min="6" max="6" width="6" style="24" customWidth="1"/>
    <col min="7" max="7" width="6" style="36" customWidth="1"/>
    <col min="8" max="8" width="5.140625" style="24" customWidth="1"/>
    <col min="9" max="9" width="5.42578125" style="24" customWidth="1"/>
    <col min="10" max="10" width="5.5703125" style="24" customWidth="1"/>
    <col min="11" max="12" width="5.42578125" style="24" customWidth="1"/>
    <col min="13" max="13" width="5.140625" style="24" customWidth="1"/>
    <col min="14" max="15" width="5.42578125" style="24" customWidth="1"/>
    <col min="16" max="16" width="5.28515625" style="24" customWidth="1"/>
    <col min="17" max="17" width="5" style="24" customWidth="1"/>
    <col min="18" max="18" width="5.5703125" style="24" customWidth="1"/>
    <col min="19" max="16384" width="14.42578125" style="24"/>
  </cols>
  <sheetData>
    <row r="1" spans="1:20" ht="22.5" x14ac:dyDescent="0.3">
      <c r="A1" s="40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20" ht="16.5" x14ac:dyDescent="0.25">
      <c r="B3" s="79" t="s">
        <v>0</v>
      </c>
      <c r="C3" s="79"/>
      <c r="D3" s="79"/>
      <c r="E3" s="79"/>
    </row>
    <row r="4" spans="1:20" ht="16.5" x14ac:dyDescent="0.25">
      <c r="B4" s="45" t="s">
        <v>1</v>
      </c>
      <c r="C4" s="72"/>
      <c r="D4" s="3" t="s">
        <v>2</v>
      </c>
      <c r="E4" s="1" t="s">
        <v>29</v>
      </c>
    </row>
    <row r="5" spans="1:20" ht="16.5" x14ac:dyDescent="0.25">
      <c r="B5" s="45" t="s">
        <v>23</v>
      </c>
      <c r="C5" s="72"/>
      <c r="D5" s="2">
        <f ca="1">SUMIF(E11:G30,"Van",G11:G30) + SUMIF(E11:G30,"All member",G11:G30)/4 + SUMIF(E11:G30,"Van, Hieu",G11:G30)/2  + SUMIF(E11:G30,"Van, Luu",G11:G30)/2  + SUMIF(E11:G30,"Van, Khai",G11:G30)/2</f>
        <v>76</v>
      </c>
      <c r="E5" s="42">
        <f ca="1">SUM(D5:D8)</f>
        <v>304</v>
      </c>
      <c r="R5" s="11"/>
      <c r="S5" s="75" t="s">
        <v>21</v>
      </c>
      <c r="T5" s="76"/>
    </row>
    <row r="6" spans="1:20" ht="17.25" customHeight="1" x14ac:dyDescent="0.25">
      <c r="B6" s="45" t="s">
        <v>31</v>
      </c>
      <c r="C6" s="72"/>
      <c r="D6" s="2">
        <f ca="1">SUMIF(E11:G30,"Hieu",G11:G30) + SUMIF(E11:G30,"All member",G11:G30)/4 + SUMIF(E11:G30,"Khai, Hieu, Luu",G11:G30)/3 + SUMIF(E11:G30,"Khai, Hieu",G11:G30)/2 +  + SUMIF(E11:G30,"Hieu, Luu",G11:G30)/2</f>
        <v>76</v>
      </c>
      <c r="E6" s="70"/>
      <c r="R6" s="12"/>
      <c r="S6" s="75" t="s">
        <v>20</v>
      </c>
      <c r="T6" s="76"/>
    </row>
    <row r="7" spans="1:20" ht="17.25" customHeight="1" x14ac:dyDescent="0.25">
      <c r="B7" s="45" t="s">
        <v>32</v>
      </c>
      <c r="C7" s="72"/>
      <c r="D7" s="2">
        <f ca="1">SUMIF(E11:G30,"Khai",G11:G30) + SUMIF(E11:G30,"All member",G11:G30)/4 + SUMIF(E11:G30,"Khai, Hieu, Luu",G11:G30)/3 + SUMIF(E11:G30,"Khai, Hieu",G11:G30)/2 +  + SUMIF(E11:G30,"Khai, Luu",G11:G30)/2</f>
        <v>76</v>
      </c>
      <c r="E7" s="70"/>
      <c r="R7" s="13"/>
      <c r="S7" s="73" t="s">
        <v>19</v>
      </c>
      <c r="T7" s="74"/>
    </row>
    <row r="8" spans="1:20" ht="16.5" customHeight="1" x14ac:dyDescent="0.25">
      <c r="B8" s="45" t="s">
        <v>24</v>
      </c>
      <c r="C8" s="72"/>
      <c r="D8" s="2">
        <f ca="1">SUMIF(E11:G30,"Luu",G11:G30) + SUMIF(E11:G30,"All member",G11:G30)/4 + SUMIF(E11:G30,"Khai, Hieu, Luu",G11:G30)/3 + SUMIF(E11:G30,"Luu, Khai",G11:G30)/2 +  + SUMIF(E11:G30,"Hieu, Luu",G11:G30)/2  + SUMIF(E11:G30,"Van, Luu",G11:G30)/2</f>
        <v>76</v>
      </c>
      <c r="E8" s="71"/>
      <c r="R8" s="14"/>
      <c r="S8" s="51" t="s">
        <v>22</v>
      </c>
      <c r="T8" s="52"/>
    </row>
    <row r="10" spans="1:20" ht="78" x14ac:dyDescent="0.25">
      <c r="A10" s="37" t="s">
        <v>4</v>
      </c>
      <c r="B10" s="77" t="s">
        <v>5</v>
      </c>
      <c r="C10" s="78"/>
      <c r="D10" s="37" t="s">
        <v>6</v>
      </c>
      <c r="E10" s="37" t="s">
        <v>7</v>
      </c>
      <c r="F10" s="27" t="s">
        <v>8</v>
      </c>
      <c r="G10" s="27" t="s">
        <v>12</v>
      </c>
      <c r="H10" s="28">
        <v>43878</v>
      </c>
      <c r="I10" s="28">
        <v>43879</v>
      </c>
      <c r="J10" s="29">
        <v>43880</v>
      </c>
      <c r="K10" s="29">
        <v>43881</v>
      </c>
      <c r="L10" s="28">
        <v>43882</v>
      </c>
      <c r="M10" s="28">
        <v>43885</v>
      </c>
      <c r="N10" s="28">
        <v>43886</v>
      </c>
      <c r="O10" s="29">
        <v>43887</v>
      </c>
      <c r="P10" s="29">
        <v>43888</v>
      </c>
      <c r="Q10" s="28">
        <v>43889</v>
      </c>
    </row>
    <row r="11" spans="1:20" ht="16.5" x14ac:dyDescent="0.25">
      <c r="A11" s="61">
        <v>1</v>
      </c>
      <c r="B11" s="64" t="s">
        <v>16</v>
      </c>
      <c r="C11" s="65"/>
      <c r="D11" s="19" t="s">
        <v>34</v>
      </c>
      <c r="E11" s="19" t="s">
        <v>18</v>
      </c>
      <c r="F11" s="19">
        <v>96</v>
      </c>
      <c r="G11" s="19">
        <v>96</v>
      </c>
      <c r="H11" s="31">
        <v>64</v>
      </c>
      <c r="I11" s="21">
        <v>32</v>
      </c>
      <c r="J11" s="20">
        <v>0</v>
      </c>
      <c r="K11" s="21"/>
      <c r="L11" s="21"/>
      <c r="M11" s="31"/>
      <c r="N11" s="21"/>
      <c r="O11" s="21"/>
      <c r="P11" s="21"/>
      <c r="Q11" s="21"/>
    </row>
    <row r="12" spans="1:20" ht="16.5" x14ac:dyDescent="0.25">
      <c r="A12" s="62"/>
      <c r="B12" s="66"/>
      <c r="C12" s="67"/>
      <c r="D12" s="26" t="s">
        <v>36</v>
      </c>
      <c r="E12" s="26" t="s">
        <v>25</v>
      </c>
      <c r="F12" s="26">
        <v>8</v>
      </c>
      <c r="G12" s="26">
        <v>8</v>
      </c>
      <c r="H12" s="80">
        <v>8</v>
      </c>
      <c r="I12" s="82">
        <v>0</v>
      </c>
      <c r="J12" s="30"/>
      <c r="K12" s="30"/>
      <c r="L12" s="30"/>
      <c r="M12" s="80"/>
      <c r="N12" s="30"/>
      <c r="O12" s="30"/>
      <c r="P12" s="30"/>
      <c r="Q12" s="30"/>
    </row>
    <row r="13" spans="1:20" ht="16.5" x14ac:dyDescent="0.25">
      <c r="A13" s="62"/>
      <c r="B13" s="66"/>
      <c r="C13" s="67"/>
      <c r="D13" s="26" t="s">
        <v>33</v>
      </c>
      <c r="E13" s="26" t="s">
        <v>25</v>
      </c>
      <c r="F13" s="26">
        <v>4</v>
      </c>
      <c r="G13" s="26">
        <v>4</v>
      </c>
      <c r="H13" s="26">
        <v>4</v>
      </c>
      <c r="I13" s="80">
        <v>4</v>
      </c>
      <c r="J13" s="82">
        <v>0</v>
      </c>
      <c r="K13" s="30"/>
      <c r="L13" s="30"/>
      <c r="M13" s="80"/>
      <c r="N13" s="30"/>
      <c r="O13" s="30"/>
      <c r="P13" s="30"/>
      <c r="Q13" s="30"/>
    </row>
    <row r="14" spans="1:20" ht="16.5" x14ac:dyDescent="0.25">
      <c r="A14" s="62"/>
      <c r="B14" s="68"/>
      <c r="C14" s="69"/>
      <c r="D14" s="38" t="s">
        <v>48</v>
      </c>
      <c r="E14" s="19" t="s">
        <v>53</v>
      </c>
      <c r="F14" s="19">
        <v>8</v>
      </c>
      <c r="G14" s="19">
        <v>8</v>
      </c>
      <c r="H14" s="31">
        <v>4</v>
      </c>
      <c r="I14" s="21">
        <v>4</v>
      </c>
      <c r="J14" s="84">
        <v>0</v>
      </c>
      <c r="K14" s="21"/>
      <c r="L14" s="21"/>
      <c r="M14" s="31"/>
      <c r="N14" s="21"/>
      <c r="O14" s="21"/>
      <c r="P14" s="21"/>
      <c r="Q14" s="21"/>
    </row>
    <row r="15" spans="1:20" ht="16.5" x14ac:dyDescent="0.25">
      <c r="A15" s="62"/>
      <c r="B15" s="64" t="s">
        <v>14</v>
      </c>
      <c r="C15" s="65"/>
      <c r="D15" s="19" t="s">
        <v>37</v>
      </c>
      <c r="E15" s="19" t="s">
        <v>25</v>
      </c>
      <c r="F15" s="19">
        <v>8</v>
      </c>
      <c r="G15" s="19">
        <v>8</v>
      </c>
      <c r="H15" s="31">
        <v>8</v>
      </c>
      <c r="I15" s="31">
        <v>8</v>
      </c>
      <c r="J15" s="31">
        <v>8</v>
      </c>
      <c r="K15" s="84">
        <v>0</v>
      </c>
      <c r="L15" s="21"/>
      <c r="M15" s="31"/>
      <c r="N15" s="31"/>
      <c r="O15" s="31"/>
      <c r="P15" s="21"/>
      <c r="Q15" s="21"/>
    </row>
    <row r="16" spans="1:20" s="15" customFormat="1" ht="16.5" x14ac:dyDescent="0.25">
      <c r="A16" s="62"/>
      <c r="B16" s="66"/>
      <c r="C16" s="67"/>
      <c r="D16" s="19" t="s">
        <v>38</v>
      </c>
      <c r="E16" s="19" t="s">
        <v>25</v>
      </c>
      <c r="F16" s="19">
        <v>8</v>
      </c>
      <c r="G16" s="19">
        <v>8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32">
        <v>0</v>
      </c>
      <c r="N16" s="22"/>
      <c r="O16" s="22"/>
      <c r="P16" s="22"/>
      <c r="Q16" s="22"/>
    </row>
    <row r="17" spans="1:17" ht="16.5" customHeight="1" x14ac:dyDescent="0.25">
      <c r="A17" s="62"/>
      <c r="B17" s="66"/>
      <c r="C17" s="67"/>
      <c r="D17" s="19" t="s">
        <v>39</v>
      </c>
      <c r="E17" s="19" t="s">
        <v>25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32">
        <v>0</v>
      </c>
      <c r="O17" s="22"/>
      <c r="P17" s="22"/>
      <c r="Q17" s="22"/>
    </row>
    <row r="18" spans="1:17" ht="16.5" x14ac:dyDescent="0.25">
      <c r="A18" s="62"/>
      <c r="B18" s="53" t="s">
        <v>15</v>
      </c>
      <c r="C18" s="54"/>
      <c r="D18" s="38" t="s">
        <v>41</v>
      </c>
      <c r="E18" s="16" t="s">
        <v>26</v>
      </c>
      <c r="F18" s="34">
        <v>8</v>
      </c>
      <c r="G18" s="34">
        <v>8</v>
      </c>
      <c r="H18" s="18">
        <v>0</v>
      </c>
      <c r="I18" s="34"/>
      <c r="J18" s="21"/>
      <c r="K18" s="21"/>
      <c r="L18" s="21"/>
      <c r="M18" s="34"/>
      <c r="N18" s="34"/>
      <c r="O18" s="21"/>
      <c r="P18" s="21"/>
      <c r="Q18" s="21"/>
    </row>
    <row r="19" spans="1:17" ht="16.5" x14ac:dyDescent="0.25">
      <c r="A19" s="62"/>
      <c r="B19" s="55"/>
      <c r="C19" s="56"/>
      <c r="D19" s="38" t="s">
        <v>44</v>
      </c>
      <c r="E19" s="16" t="s">
        <v>25</v>
      </c>
      <c r="F19" s="22">
        <v>4</v>
      </c>
      <c r="G19" s="22">
        <v>4</v>
      </c>
      <c r="H19" s="22">
        <v>4</v>
      </c>
      <c r="I19" s="21">
        <v>4</v>
      </c>
      <c r="J19" s="21">
        <v>4</v>
      </c>
      <c r="K19" s="21">
        <v>4</v>
      </c>
      <c r="L19" s="21">
        <v>4</v>
      </c>
      <c r="M19" s="22">
        <v>4</v>
      </c>
      <c r="N19" s="21">
        <v>4</v>
      </c>
      <c r="O19" s="20">
        <v>0</v>
      </c>
      <c r="P19" s="21"/>
      <c r="Q19" s="21"/>
    </row>
    <row r="20" spans="1:17" ht="15.75" customHeight="1" x14ac:dyDescent="0.25">
      <c r="A20" s="62"/>
      <c r="B20" s="55"/>
      <c r="C20" s="56"/>
      <c r="D20" s="38" t="s">
        <v>47</v>
      </c>
      <c r="E20" s="16" t="s">
        <v>26</v>
      </c>
      <c r="F20" s="22">
        <v>8</v>
      </c>
      <c r="G20" s="22">
        <v>8</v>
      </c>
      <c r="H20" s="22">
        <v>4</v>
      </c>
      <c r="I20" s="20">
        <v>0</v>
      </c>
      <c r="J20" s="21"/>
      <c r="K20" s="21"/>
      <c r="L20" s="21"/>
      <c r="M20" s="22"/>
      <c r="N20" s="21"/>
      <c r="O20" s="21"/>
      <c r="P20" s="21"/>
      <c r="Q20" s="21"/>
    </row>
    <row r="21" spans="1:17" ht="15.75" customHeight="1" x14ac:dyDescent="0.25">
      <c r="A21" s="62"/>
      <c r="B21" s="55"/>
      <c r="C21" s="56"/>
      <c r="D21" s="38" t="s">
        <v>35</v>
      </c>
      <c r="E21" s="16" t="s">
        <v>26</v>
      </c>
      <c r="F21" s="22">
        <v>8</v>
      </c>
      <c r="G21" s="22">
        <v>8</v>
      </c>
      <c r="H21" s="22">
        <v>8</v>
      </c>
      <c r="I21" s="21">
        <v>4</v>
      </c>
      <c r="J21" s="20">
        <v>0</v>
      </c>
      <c r="K21" s="21"/>
      <c r="L21" s="21"/>
      <c r="M21" s="22"/>
      <c r="N21" s="21"/>
      <c r="O21" s="21"/>
      <c r="P21" s="21"/>
      <c r="Q21" s="21"/>
    </row>
    <row r="22" spans="1:17" ht="15.75" customHeight="1" x14ac:dyDescent="0.25">
      <c r="A22" s="62"/>
      <c r="B22" s="55"/>
      <c r="C22" s="56"/>
      <c r="D22" s="38" t="s">
        <v>49</v>
      </c>
      <c r="E22" s="19" t="s">
        <v>40</v>
      </c>
      <c r="F22" s="22">
        <v>4</v>
      </c>
      <c r="G22" s="22">
        <v>4</v>
      </c>
      <c r="H22" s="22">
        <v>0</v>
      </c>
      <c r="I22" s="21">
        <v>8</v>
      </c>
      <c r="J22" s="21">
        <v>4</v>
      </c>
      <c r="K22" s="20">
        <v>0</v>
      </c>
      <c r="L22" s="21"/>
      <c r="M22" s="22"/>
      <c r="N22" s="21"/>
      <c r="O22" s="21"/>
      <c r="P22" s="21"/>
      <c r="Q22" s="21"/>
    </row>
    <row r="23" spans="1:17" ht="15.75" customHeight="1" x14ac:dyDescent="0.25">
      <c r="A23" s="62"/>
      <c r="B23" s="55"/>
      <c r="C23" s="56"/>
      <c r="D23" s="38" t="s">
        <v>50</v>
      </c>
      <c r="E23" s="19" t="s">
        <v>26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4</v>
      </c>
      <c r="L23" s="20">
        <v>0</v>
      </c>
      <c r="M23" s="22"/>
      <c r="N23" s="21"/>
      <c r="O23" s="21"/>
      <c r="P23" s="21"/>
      <c r="Q23" s="21"/>
    </row>
    <row r="24" spans="1:17" ht="15.75" customHeight="1" x14ac:dyDescent="0.25">
      <c r="A24" s="62"/>
      <c r="B24" s="55"/>
      <c r="C24" s="56"/>
      <c r="D24" s="33" t="s">
        <v>51</v>
      </c>
      <c r="E24" s="19" t="s">
        <v>40</v>
      </c>
      <c r="F24" s="22">
        <v>4</v>
      </c>
      <c r="G24" s="22">
        <v>4</v>
      </c>
      <c r="H24" s="22">
        <v>0</v>
      </c>
      <c r="I24" s="21">
        <v>8</v>
      </c>
      <c r="J24" s="21">
        <v>8</v>
      </c>
      <c r="K24" s="21">
        <v>8</v>
      </c>
      <c r="L24" s="21">
        <v>4</v>
      </c>
      <c r="M24" s="32">
        <v>0</v>
      </c>
      <c r="N24" s="21"/>
      <c r="O24" s="21"/>
      <c r="P24" s="21"/>
      <c r="Q24" s="21"/>
    </row>
    <row r="25" spans="1:17" ht="15.75" customHeight="1" x14ac:dyDescent="0.25">
      <c r="A25" s="62"/>
      <c r="B25" s="55"/>
      <c r="C25" s="56"/>
      <c r="D25" s="33" t="s">
        <v>52</v>
      </c>
      <c r="E25" s="19" t="s">
        <v>26</v>
      </c>
      <c r="F25" s="22">
        <v>8</v>
      </c>
      <c r="G25" s="22">
        <v>8</v>
      </c>
      <c r="H25" s="22">
        <v>8</v>
      </c>
      <c r="I25" s="22">
        <v>8</v>
      </c>
      <c r="J25" s="35">
        <v>8</v>
      </c>
      <c r="K25" s="21">
        <v>8</v>
      </c>
      <c r="L25" s="21">
        <v>8</v>
      </c>
      <c r="M25" s="22">
        <v>4</v>
      </c>
      <c r="N25" s="32">
        <v>0</v>
      </c>
      <c r="O25" s="35"/>
      <c r="P25" s="21"/>
      <c r="Q25" s="21"/>
    </row>
    <row r="26" spans="1:17" ht="15.75" customHeight="1" x14ac:dyDescent="0.25">
      <c r="A26" s="62"/>
      <c r="B26" s="53" t="s">
        <v>27</v>
      </c>
      <c r="C26" s="54"/>
      <c r="D26" s="16" t="s">
        <v>45</v>
      </c>
      <c r="E26" s="16" t="s">
        <v>54</v>
      </c>
      <c r="F26" s="22">
        <v>80</v>
      </c>
      <c r="G26" s="22">
        <v>80</v>
      </c>
      <c r="H26" s="21">
        <v>72</v>
      </c>
      <c r="I26" s="21">
        <v>56</v>
      </c>
      <c r="J26" s="21">
        <v>40</v>
      </c>
      <c r="K26" s="21">
        <v>24</v>
      </c>
      <c r="L26" s="84">
        <v>0</v>
      </c>
      <c r="M26" s="21"/>
      <c r="N26" s="21"/>
      <c r="O26" s="21"/>
      <c r="P26" s="21"/>
      <c r="Q26" s="21"/>
    </row>
    <row r="27" spans="1:17" ht="15.75" customHeight="1" x14ac:dyDescent="0.25">
      <c r="A27" s="62"/>
      <c r="B27" s="55"/>
      <c r="C27" s="56"/>
      <c r="D27" s="19" t="s">
        <v>46</v>
      </c>
      <c r="E27" s="19" t="s">
        <v>53</v>
      </c>
      <c r="F27" s="22">
        <v>8</v>
      </c>
      <c r="G27" s="22">
        <v>8</v>
      </c>
      <c r="H27" s="22">
        <v>8</v>
      </c>
      <c r="I27" s="22">
        <v>8</v>
      </c>
      <c r="J27" s="22">
        <v>8</v>
      </c>
      <c r="K27" s="21">
        <v>8</v>
      </c>
      <c r="L27" s="21">
        <v>8</v>
      </c>
      <c r="M27" s="22">
        <v>8</v>
      </c>
      <c r="N27" s="83">
        <v>0</v>
      </c>
      <c r="O27" s="22"/>
      <c r="P27" s="21"/>
      <c r="Q27" s="21"/>
    </row>
    <row r="28" spans="1:17" ht="15.75" customHeight="1" x14ac:dyDescent="0.25">
      <c r="A28" s="62"/>
      <c r="B28" s="59" t="s">
        <v>9</v>
      </c>
      <c r="C28" s="60"/>
      <c r="D28" s="38" t="s">
        <v>42</v>
      </c>
      <c r="E28" s="19" t="s">
        <v>43</v>
      </c>
      <c r="F28" s="34">
        <v>8</v>
      </c>
      <c r="G28" s="34">
        <v>8</v>
      </c>
      <c r="H28" s="34">
        <v>8</v>
      </c>
      <c r="I28" s="34">
        <v>8</v>
      </c>
      <c r="J28" s="34">
        <v>8</v>
      </c>
      <c r="K28" s="21">
        <v>8</v>
      </c>
      <c r="L28" s="21">
        <v>8</v>
      </c>
      <c r="M28" s="85">
        <v>0</v>
      </c>
      <c r="N28" s="34"/>
      <c r="O28" s="34"/>
      <c r="P28" s="21"/>
      <c r="Q28" s="21"/>
    </row>
    <row r="29" spans="1:17" ht="15.75" customHeight="1" x14ac:dyDescent="0.25">
      <c r="A29" s="62"/>
      <c r="B29" s="53" t="s">
        <v>17</v>
      </c>
      <c r="C29" s="54"/>
      <c r="D29" s="19" t="s">
        <v>10</v>
      </c>
      <c r="E29" s="19" t="s">
        <v>18</v>
      </c>
      <c r="F29" s="19">
        <v>8</v>
      </c>
      <c r="G29" s="19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83">
        <v>0</v>
      </c>
      <c r="Q29" s="22"/>
    </row>
    <row r="30" spans="1:17" ht="15.75" customHeight="1" x14ac:dyDescent="0.25">
      <c r="A30" s="63"/>
      <c r="B30" s="57"/>
      <c r="C30" s="58"/>
      <c r="D30" s="23" t="s">
        <v>28</v>
      </c>
      <c r="E30" s="19" t="s">
        <v>18</v>
      </c>
      <c r="F30" s="19">
        <v>8</v>
      </c>
      <c r="G30" s="19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83">
        <v>0</v>
      </c>
      <c r="Q30" s="22"/>
    </row>
    <row r="31" spans="1:17" ht="15.75" customHeight="1" x14ac:dyDescent="0.25">
      <c r="A31" s="17"/>
      <c r="B31" s="17"/>
      <c r="C31" s="17"/>
      <c r="D31" s="39"/>
      <c r="E31" s="25" t="s">
        <v>8</v>
      </c>
      <c r="F31" s="25">
        <f t="shared" ref="F31:Q31" si="0">SUM(F11:F30)</f>
        <v>304</v>
      </c>
      <c r="G31" s="25">
        <f>SUM(G11:G30)</f>
        <v>304</v>
      </c>
      <c r="H31" s="25">
        <f t="shared" si="0"/>
        <v>240</v>
      </c>
      <c r="I31" s="25">
        <f t="shared" si="0"/>
        <v>192</v>
      </c>
      <c r="J31" s="25">
        <f t="shared" si="0"/>
        <v>128</v>
      </c>
      <c r="K31" s="25">
        <f t="shared" si="0"/>
        <v>96</v>
      </c>
      <c r="L31" s="25">
        <f t="shared" si="0"/>
        <v>64</v>
      </c>
      <c r="M31" s="25">
        <f t="shared" si="0"/>
        <v>40</v>
      </c>
      <c r="N31" s="25">
        <f t="shared" si="0"/>
        <v>20</v>
      </c>
      <c r="O31" s="25">
        <f t="shared" si="0"/>
        <v>16</v>
      </c>
      <c r="P31" s="25">
        <f t="shared" si="0"/>
        <v>0</v>
      </c>
      <c r="Q31" s="25">
        <f t="shared" si="0"/>
        <v>0</v>
      </c>
    </row>
  </sheetData>
  <mergeCells count="20">
    <mergeCell ref="B10:C10"/>
    <mergeCell ref="B3:E3"/>
    <mergeCell ref="B6:C6"/>
    <mergeCell ref="B4:C4"/>
    <mergeCell ref="A1:P1"/>
    <mergeCell ref="S8:T8"/>
    <mergeCell ref="E5:E8"/>
    <mergeCell ref="B5:C5"/>
    <mergeCell ref="B8:C8"/>
    <mergeCell ref="B7:C7"/>
    <mergeCell ref="S7:T7"/>
    <mergeCell ref="S5:T5"/>
    <mergeCell ref="S6:T6"/>
    <mergeCell ref="B26:C27"/>
    <mergeCell ref="A11:A30"/>
    <mergeCell ref="B15:C17"/>
    <mergeCell ref="B18:C25"/>
    <mergeCell ref="B28:C28"/>
    <mergeCell ref="B29:C30"/>
    <mergeCell ref="B11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zoomScaleNormal="100" workbookViewId="0">
      <selection activeCell="C16" sqref="C16"/>
    </sheetView>
  </sheetViews>
  <sheetFormatPr defaultColWidth="14.42578125" defaultRowHeight="15.75" customHeight="1" x14ac:dyDescent="0.2"/>
  <cols>
    <col min="1" max="16384" width="14.42578125" style="6"/>
  </cols>
  <sheetData>
    <row r="1" spans="1:3" ht="19.5" x14ac:dyDescent="0.3">
      <c r="A1" s="5" t="s">
        <v>11</v>
      </c>
      <c r="B1" s="5" t="s">
        <v>12</v>
      </c>
      <c r="C1" s="5" t="s">
        <v>13</v>
      </c>
    </row>
    <row r="2" spans="1:3" ht="19.5" x14ac:dyDescent="0.3">
      <c r="A2" s="5">
        <f>Estimated!H31</f>
        <v>240</v>
      </c>
      <c r="B2" s="5">
        <f>Actual!H31</f>
        <v>240</v>
      </c>
      <c r="C2" s="7">
        <f>Estimated!H$10</f>
        <v>43878</v>
      </c>
    </row>
    <row r="3" spans="1:3" ht="19.5" x14ac:dyDescent="0.3">
      <c r="A3" s="5">
        <f>Estimated!I31</f>
        <v>200</v>
      </c>
      <c r="B3" s="5">
        <f>Actual!I31</f>
        <v>192</v>
      </c>
      <c r="C3" s="7">
        <f>Estimated!I$10</f>
        <v>43879</v>
      </c>
    </row>
    <row r="4" spans="1:3" ht="19.5" x14ac:dyDescent="0.3">
      <c r="A4" s="5">
        <f>Estimated!J31</f>
        <v>144</v>
      </c>
      <c r="B4" s="5">
        <f>Actual!J31</f>
        <v>128</v>
      </c>
      <c r="C4" s="7">
        <f>Estimated!J$10</f>
        <v>43880</v>
      </c>
    </row>
    <row r="5" spans="1:3" ht="19.5" x14ac:dyDescent="0.3">
      <c r="A5" s="5">
        <f>Estimated!K31</f>
        <v>104</v>
      </c>
      <c r="B5" s="5">
        <f>Actual!K31</f>
        <v>96</v>
      </c>
      <c r="C5" s="7">
        <f>Estimated!K$10</f>
        <v>43881</v>
      </c>
    </row>
    <row r="6" spans="1:3" ht="19.5" x14ac:dyDescent="0.3">
      <c r="A6" s="5">
        <f>Estimated!L31</f>
        <v>72</v>
      </c>
      <c r="B6" s="5">
        <f>Actual!L31</f>
        <v>64</v>
      </c>
      <c r="C6" s="7">
        <f>Estimated!L$10</f>
        <v>43882</v>
      </c>
    </row>
    <row r="7" spans="1:3" ht="19.5" x14ac:dyDescent="0.3">
      <c r="A7" s="5">
        <f>Estimated!M31</f>
        <v>48</v>
      </c>
      <c r="B7" s="5">
        <f>Actual!M31</f>
        <v>40</v>
      </c>
      <c r="C7" s="7">
        <f>Estimated!M$10</f>
        <v>43885</v>
      </c>
    </row>
    <row r="8" spans="1:3" ht="19.5" x14ac:dyDescent="0.3">
      <c r="A8" s="5">
        <f>Estimated!N31</f>
        <v>28</v>
      </c>
      <c r="B8" s="5">
        <f>Actual!N31</f>
        <v>20</v>
      </c>
      <c r="C8" s="7">
        <f>Estimated!N$10</f>
        <v>43886</v>
      </c>
    </row>
    <row r="9" spans="1:3" ht="15.75" customHeight="1" x14ac:dyDescent="0.3">
      <c r="A9" s="5">
        <f>Estimated!O31</f>
        <v>20</v>
      </c>
      <c r="B9" s="5">
        <f>Actual!O31</f>
        <v>16</v>
      </c>
      <c r="C9" s="7">
        <f>Estimated!O$10</f>
        <v>43887</v>
      </c>
    </row>
    <row r="10" spans="1:3" ht="15.75" customHeight="1" x14ac:dyDescent="0.3">
      <c r="A10" s="5">
        <f>Estimated!P31</f>
        <v>16</v>
      </c>
      <c r="B10" s="5">
        <f>Actual!P31</f>
        <v>0</v>
      </c>
      <c r="C10" s="7">
        <f>Estimated!P$10</f>
        <v>43888</v>
      </c>
    </row>
    <row r="11" spans="1:3" ht="15.75" customHeight="1" x14ac:dyDescent="0.3">
      <c r="A11" s="5">
        <f>Estimated!Q31</f>
        <v>0</v>
      </c>
      <c r="B11" s="5">
        <f>Actual!Q31</f>
        <v>0</v>
      </c>
      <c r="C11" s="7">
        <f>Estimated!Q$10</f>
        <v>43889</v>
      </c>
    </row>
    <row r="13" spans="1:3" ht="15.75" customHeight="1" x14ac:dyDescent="0.25">
      <c r="A13" s="8"/>
      <c r="B13" s="8"/>
      <c r="C13" s="4"/>
    </row>
    <row r="14" spans="1:3" ht="15.75" customHeight="1" x14ac:dyDescent="0.25">
      <c r="A14" s="8"/>
      <c r="B14" s="8"/>
      <c r="C14" s="4"/>
    </row>
    <row r="15" spans="1:3" ht="15.75" customHeight="1" x14ac:dyDescent="0.25">
      <c r="A15" s="8"/>
      <c r="B15" s="8"/>
      <c r="C15" s="4"/>
    </row>
    <row r="16" spans="1:3" ht="15.75" customHeight="1" x14ac:dyDescent="0.25">
      <c r="A16" s="8"/>
      <c r="B16" s="8"/>
      <c r="C16" s="4"/>
    </row>
    <row r="17" spans="1:13" ht="15.75" customHeight="1" x14ac:dyDescent="0.25">
      <c r="A17" s="8"/>
      <c r="B17" s="8"/>
      <c r="C17" s="4"/>
    </row>
    <row r="18" spans="1:13" ht="15.75" customHeight="1" x14ac:dyDescent="0.25">
      <c r="A18" s="8"/>
      <c r="B18" s="8"/>
      <c r="C18" s="4"/>
    </row>
    <row r="19" spans="1:13" ht="15.75" customHeight="1" x14ac:dyDescent="0.25">
      <c r="A19" s="8"/>
      <c r="B19" s="8"/>
      <c r="C19" s="4"/>
    </row>
    <row r="20" spans="1:13" ht="15.75" customHeight="1" x14ac:dyDescent="0.25">
      <c r="A20" s="8"/>
      <c r="B20" s="8"/>
      <c r="C20" s="4"/>
    </row>
    <row r="21" spans="1:13" ht="15.75" customHeight="1" x14ac:dyDescent="0.25">
      <c r="A21" s="8"/>
      <c r="B21" s="8"/>
      <c r="C21" s="4"/>
    </row>
    <row r="22" spans="1:13" ht="15.75" customHeight="1" x14ac:dyDescent="0.25">
      <c r="A22" s="8"/>
      <c r="B22" s="8"/>
      <c r="C22" s="4"/>
    </row>
    <row r="26" spans="1:13" ht="15.75" customHeight="1" x14ac:dyDescent="0.2">
      <c r="M26" s="9"/>
    </row>
    <row r="28" spans="1:13" ht="15.75" customHeight="1" x14ac:dyDescent="0.2">
      <c r="E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Burn_down__Sprint1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2020-04-23T10:40:35Z</dcterms:modified>
</cp:coreProperties>
</file>