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o.lgn/Desktop/NYU/Academics/Fall 2024/MULT-UB 7/Lecture Spreadsheets/"/>
    </mc:Choice>
  </mc:AlternateContent>
  <xr:revisionPtr revIDLastSave="0" documentId="13_ncr:1_{21CF49A0-63EE-914E-9766-C8C66B05AB87}" xr6:coauthVersionLast="47" xr6:coauthVersionMax="47" xr10:uidLastSave="{00000000-0000-0000-0000-000000000000}"/>
  <bookViews>
    <workbookView xWindow="0" yWindow="880" windowWidth="21000" windowHeight="13280" xr2:uid="{00000000-000D-0000-FFFF-FFFF00000000}"/>
  </bookViews>
  <sheets>
    <sheet name="Model" sheetId="1" r:id="rId1"/>
    <sheet name="Answer Report 1" sheetId="6" r:id="rId2"/>
    <sheet name="Sensitivity Report 1" sheetId="7" r:id="rId3"/>
  </sheets>
  <definedNames>
    <definedName name="anscount" hidden="1">8</definedName>
    <definedName name="limcount" hidden="1">1</definedName>
    <definedName name="_xlnm.Print_Area" localSheetId="0">Model!$A$1:$G$22</definedName>
    <definedName name="sencount" hidden="1">8</definedName>
    <definedName name="solver_adj" localSheetId="0" hidden="1">Model!$B$10:$C$10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Model!$B$10:$C$10</definedName>
    <definedName name="solver_lhs2" localSheetId="0" hidden="1">Model!$D$17:$D$20</definedName>
    <definedName name="solver_lhs3" localSheetId="0" hidden="1">Model!$B$10:$C$10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Model!$B$12:$C$12</definedName>
    <definedName name="solver_rhs2" localSheetId="0" hidden="1">Model!$F$17:$F$20</definedName>
    <definedName name="solver_rhs3" localSheetId="0" hidden="1">20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14" i="1"/>
  <c r="C8" i="1"/>
  <c r="B8" i="1"/>
  <c r="B14" i="1"/>
  <c r="D18" i="1" l="1"/>
  <c r="E18" i="1" s="1"/>
  <c r="D19" i="1"/>
  <c r="E19" i="1" s="1"/>
  <c r="D17" i="1"/>
  <c r="E17" i="1" s="1"/>
  <c r="D21" i="1"/>
  <c r="D20" i="1"/>
  <c r="E20" i="1" s="1"/>
</calcChain>
</file>

<file path=xl/sharedStrings.xml><?xml version="1.0" encoding="utf-8"?>
<sst xmlns="http://schemas.openxmlformats.org/spreadsheetml/2006/main" count="117" uniqueCount="74">
  <si>
    <t>Total</t>
  </si>
  <si>
    <t>Wives</t>
  </si>
  <si>
    <t>Husbands</t>
  </si>
  <si>
    <t>Single Adult Males</t>
  </si>
  <si>
    <t>Single Adult Females</t>
  </si>
  <si>
    <t>Expected Results</t>
  </si>
  <si>
    <t>Minimum</t>
  </si>
  <si>
    <t>No Answer</t>
  </si>
  <si>
    <t>Requirement</t>
  </si>
  <si>
    <t>Cost per worker</t>
  </si>
  <si>
    <t>Shift</t>
  </si>
  <si>
    <t>Number of workers to hire</t>
  </si>
  <si>
    <t>STAFFING.XLS</t>
  </si>
  <si>
    <t>Telephone Staffing Problem</t>
  </si>
  <si>
    <t>Day</t>
  </si>
  <si>
    <t>Evening</t>
  </si>
  <si>
    <t>Hours per shift</t>
  </si>
  <si>
    <t>Calls per hour</t>
  </si>
  <si>
    <t>Cost per hour</t>
  </si>
  <si>
    <t>9am-5pm</t>
  </si>
  <si>
    <t>Number of Calls</t>
  </si>
  <si>
    <t>Microsoft Excel 8.0e Answer Report</t>
  </si>
  <si>
    <t>Worksheet: [staffing.xls]Model</t>
  </si>
  <si>
    <t>Target Cell (Min)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</si>
  <si>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</si>
  <si>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</si>
  <si>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</si>
  <si>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</si>
  <si>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</si>
  <si>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</si>
  <si>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</si>
  <si>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</si>
  <si>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</si>
  <si>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</si>
  <si>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Number of workers to hire 9am-5pm</t>
  </si>
  <si>
    <t>Number of workers to hire 6-10pm</t>
  </si>
  <si>
    <t>$D$17</t>
  </si>
  <si>
    <t>Wives Total</t>
  </si>
  <si>
    <t>$D$17&gt;=$F$17</t>
  </si>
  <si>
    <t>Not Binding</t>
  </si>
  <si>
    <t>$D$18</t>
  </si>
  <si>
    <t>Husbands Total</t>
  </si>
  <si>
    <t>$D$18&gt;=$F$18</t>
  </si>
  <si>
    <t>$D$19</t>
  </si>
  <si>
    <t>Single Adult Males Total</t>
  </si>
  <si>
    <t>$D$19&gt;=$F$19</t>
  </si>
  <si>
    <t>Binding</t>
  </si>
  <si>
    <t>$D$20</t>
  </si>
  <si>
    <t>Single Adult Females Total</t>
  </si>
  <si>
    <t>$D$20&gt;=$F$20</t>
  </si>
  <si>
    <t>Microsoft Excel 8.0e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</si>
  <si>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</si>
  <si>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</si>
  <si>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</si>
  <si>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</si>
  <si>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</si>
  <si>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</si>
  <si>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</si>
  <si>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</si>
  <si>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</si>
  <si>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</si>
  <si>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</si>
  <si>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</si>
  <si>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</si>
  <si>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Limit</t>
  </si>
  <si>
    <t>Total Cost</t>
  </si>
  <si>
    <t>$E$6</t>
  </si>
  <si>
    <t>Calls per hour Total Cost</t>
  </si>
  <si>
    <t>$B$10</t>
  </si>
  <si>
    <t>$C$10</t>
  </si>
  <si>
    <t>Report Created: 1/6/2000 1:27:52 PM</t>
  </si>
  <si>
    <t>$B$10&lt;=$B$12</t>
  </si>
  <si>
    <t>$C$10&lt;=$C$12</t>
  </si>
  <si>
    <t>6-9pm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</si>
</sst>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#,##0.0_);[Red]\(#,##0.0\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" fontId="0" fillId="0" borderId="0" xfId="0" applyNumberFormat="1"/>
    <xf numFmtId="0" fontId="3" fillId="0" borderId="0" xfId="0" applyFont="1" applyAlignment="1">
      <alignment horizontal="left"/>
    </xf>
    <xf numFmtId="166" fontId="4" fillId="0" borderId="1" xfId="1" applyNumberFormat="1" applyFont="1" applyBorder="1"/>
    <xf numFmtId="166" fontId="4" fillId="0" borderId="0" xfId="1" applyNumberFormat="1" applyFont="1" applyBorder="1"/>
    <xf numFmtId="9" fontId="0" fillId="0" borderId="2" xfId="2" applyFont="1" applyBorder="1"/>
    <xf numFmtId="0" fontId="0" fillId="0" borderId="3" xfId="0" applyBorder="1" applyAlignment="1">
      <alignment horizontal="right"/>
    </xf>
    <xf numFmtId="0" fontId="3" fillId="0" borderId="4" xfId="0" applyFont="1" applyBorder="1" applyAlignment="1">
      <alignment horizontal="right"/>
    </xf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0" xfId="0" applyNumberFormat="1" applyAlignment="1">
      <alignment horizontal="right"/>
    </xf>
    <xf numFmtId="38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1" fontId="2" fillId="0" borderId="0" xfId="0" applyNumberFormat="1" applyFont="1"/>
    <xf numFmtId="1" fontId="2" fillId="0" borderId="0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1" fontId="2" fillId="0" borderId="0" xfId="1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1" applyFont="1"/>
    <xf numFmtId="1" fontId="5" fillId="0" borderId="12" xfId="0" applyNumberFormat="1" applyFont="1" applyBorder="1"/>
    <xf numFmtId="1" fontId="5" fillId="0" borderId="13" xfId="1" applyNumberFormat="1" applyFont="1" applyBorder="1"/>
    <xf numFmtId="0" fontId="3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14" xfId="0" applyBorder="1"/>
    <xf numFmtId="0" fontId="0" fillId="0" borderId="15" xfId="0" applyBorder="1"/>
    <xf numFmtId="166" fontId="0" fillId="0" borderId="14" xfId="0" applyNumberFormat="1" applyBorder="1"/>
    <xf numFmtId="1" fontId="0" fillId="0" borderId="15" xfId="0" applyNumberFormat="1" applyBorder="1"/>
    <xf numFmtId="1" fontId="0" fillId="0" borderId="14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" fontId="2" fillId="0" borderId="0" xfId="1" applyNumberFormat="1" applyFont="1" applyBorder="1"/>
    <xf numFmtId="166" fontId="0" fillId="0" borderId="0" xfId="1" applyNumberFormat="1" applyFont="1"/>
    <xf numFmtId="166" fontId="2" fillId="0" borderId="0" xfId="1" applyNumberFormat="1" applyFont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showGridLines="0" tabSelected="1" zoomScale="125" workbookViewId="0">
      <selection activeCell="H9" sqref="H9"/>
    </sheetView>
  </sheetViews>
  <sheetFormatPr baseColWidth="10" defaultRowHeight="13" x14ac:dyDescent="0.15"/>
  <cols>
    <col min="1" max="1" width="25.33203125" customWidth="1"/>
    <col min="2" max="3" width="9.6640625" customWidth="1"/>
    <col min="4" max="4" width="10.6640625" customWidth="1"/>
    <col min="5" max="5" width="8.83203125" customWidth="1"/>
    <col min="6" max="6" width="11.5" customWidth="1"/>
    <col min="7" max="7" width="4.83203125" customWidth="1"/>
    <col min="8" max="256" width="8.83203125" customWidth="1"/>
  </cols>
  <sheetData>
    <row r="1" spans="1:9" x14ac:dyDescent="0.15">
      <c r="A1" s="3" t="s">
        <v>12</v>
      </c>
      <c r="B1" s="6" t="s">
        <v>13</v>
      </c>
      <c r="C1" s="6"/>
    </row>
    <row r="2" spans="1:9" x14ac:dyDescent="0.15">
      <c r="B2" s="1"/>
      <c r="C2" s="8"/>
    </row>
    <row r="3" spans="1:9" x14ac:dyDescent="0.15">
      <c r="B3" s="29" t="s">
        <v>14</v>
      </c>
      <c r="C3" s="29" t="s">
        <v>15</v>
      </c>
    </row>
    <row r="4" spans="1:9" x14ac:dyDescent="0.15">
      <c r="A4" s="1" t="s">
        <v>10</v>
      </c>
      <c r="B4" s="25" t="s">
        <v>19</v>
      </c>
      <c r="C4" s="22" t="s">
        <v>73</v>
      </c>
      <c r="E4" s="1"/>
    </row>
    <row r="5" spans="1:9" ht="14" thickBot="1" x14ac:dyDescent="0.2">
      <c r="A5" s="1" t="s">
        <v>16</v>
      </c>
      <c r="B5" s="21">
        <v>8</v>
      </c>
      <c r="C5" s="24">
        <v>3</v>
      </c>
      <c r="E5" t="s">
        <v>65</v>
      </c>
    </row>
    <row r="6" spans="1:9" ht="14" thickBot="1" x14ac:dyDescent="0.2">
      <c r="A6" s="1" t="s">
        <v>17</v>
      </c>
      <c r="B6" s="21">
        <v>12</v>
      </c>
      <c r="C6" s="24">
        <v>10</v>
      </c>
      <c r="E6" s="7">
        <f>SUMPRODUCT(B8:C8, B10:C10)</f>
        <v>1779.9999999999995</v>
      </c>
    </row>
    <row r="7" spans="1:9" x14ac:dyDescent="0.15">
      <c r="A7" s="1" t="s">
        <v>18</v>
      </c>
      <c r="B7" s="42">
        <v>10</v>
      </c>
      <c r="C7" s="42">
        <v>15</v>
      </c>
    </row>
    <row r="8" spans="1:9" x14ac:dyDescent="0.15">
      <c r="A8" s="1" t="s">
        <v>9</v>
      </c>
      <c r="B8" s="43">
        <f>B7*B5</f>
        <v>80</v>
      </c>
      <c r="C8" s="43">
        <f>C7*C5</f>
        <v>45</v>
      </c>
    </row>
    <row r="9" spans="1:9" x14ac:dyDescent="0.15">
      <c r="A9" s="1"/>
      <c r="B9" s="26"/>
      <c r="C9" s="26"/>
      <c r="E9" s="1"/>
    </row>
    <row r="10" spans="1:9" x14ac:dyDescent="0.15">
      <c r="A10" s="1" t="s">
        <v>11</v>
      </c>
      <c r="B10" s="27">
        <v>20</v>
      </c>
      <c r="C10" s="28">
        <v>3.999999999999992</v>
      </c>
    </row>
    <row r="11" spans="1:9" x14ac:dyDescent="0.15">
      <c r="A11" s="1"/>
      <c r="B11" s="25"/>
      <c r="C11" s="25"/>
    </row>
    <row r="12" spans="1:9" x14ac:dyDescent="0.15">
      <c r="A12" s="1" t="s">
        <v>64</v>
      </c>
      <c r="B12" s="21">
        <v>20</v>
      </c>
      <c r="C12" s="41">
        <v>20</v>
      </c>
    </row>
    <row r="14" spans="1:9" x14ac:dyDescent="0.15">
      <c r="A14" s="25" t="s">
        <v>20</v>
      </c>
      <c r="B14" s="21">
        <f>+B6*B5*B10</f>
        <v>1920</v>
      </c>
      <c r="C14" s="21">
        <f>+C6*C5*C10</f>
        <v>119.99999999999976</v>
      </c>
    </row>
    <row r="15" spans="1:9" x14ac:dyDescent="0.15">
      <c r="A15" s="4"/>
      <c r="D15" s="2"/>
      <c r="E15" s="2"/>
      <c r="F15" s="17" t="s">
        <v>6</v>
      </c>
    </row>
    <row r="16" spans="1:9" x14ac:dyDescent="0.15">
      <c r="A16" s="11" t="s">
        <v>5</v>
      </c>
      <c r="B16" s="39" t="s">
        <v>14</v>
      </c>
      <c r="C16" s="40" t="s">
        <v>15</v>
      </c>
      <c r="D16" s="17" t="s">
        <v>0</v>
      </c>
      <c r="E16" s="2"/>
      <c r="F16" s="17" t="s">
        <v>8</v>
      </c>
      <c r="G16" s="4"/>
      <c r="I16" s="1"/>
    </row>
    <row r="17" spans="1:6" x14ac:dyDescent="0.15">
      <c r="A17" s="20" t="s">
        <v>1</v>
      </c>
      <c r="B17" s="9">
        <v>0.15</v>
      </c>
      <c r="C17" s="14">
        <v>0.2</v>
      </c>
      <c r="D17" s="30">
        <f>SUMPRODUCT($B$14:$C$14, B17:C17)</f>
        <v>311.99999999999994</v>
      </c>
      <c r="E17" s="23" t="str">
        <f>IF(D17&gt;=F17-0.00001, "&gt;=", "not &gt;=")</f>
        <v>&gt;=</v>
      </c>
      <c r="F17" s="18">
        <v>240</v>
      </c>
    </row>
    <row r="18" spans="1:6" x14ac:dyDescent="0.15">
      <c r="A18" s="19" t="s">
        <v>2</v>
      </c>
      <c r="B18" s="12">
        <v>0.1</v>
      </c>
      <c r="C18" s="15">
        <v>0.3</v>
      </c>
      <c r="D18" s="30">
        <f t="shared" ref="D18:D21" si="0">SUMPRODUCT($B$14:$C$14, B18:C18)</f>
        <v>227.99999999999994</v>
      </c>
      <c r="E18" s="23" t="str">
        <f t="shared" ref="E18:E20" si="1">IF(D18&gt;=F18-0.00001, "&gt;=", "not &gt;=")</f>
        <v>&gt;=</v>
      </c>
      <c r="F18" s="18">
        <v>180</v>
      </c>
    </row>
    <row r="19" spans="1:6" x14ac:dyDescent="0.15">
      <c r="A19" s="19" t="s">
        <v>3</v>
      </c>
      <c r="B19" s="12">
        <v>0.1</v>
      </c>
      <c r="C19" s="15">
        <v>0.15</v>
      </c>
      <c r="D19" s="30">
        <f t="shared" si="0"/>
        <v>209.99999999999997</v>
      </c>
      <c r="E19" s="23" t="str">
        <f t="shared" si="1"/>
        <v>&gt;=</v>
      </c>
      <c r="F19" s="18">
        <v>210</v>
      </c>
    </row>
    <row r="20" spans="1:6" x14ac:dyDescent="0.15">
      <c r="A20" s="19" t="s">
        <v>4</v>
      </c>
      <c r="B20" s="12">
        <v>0.1</v>
      </c>
      <c r="C20" s="15">
        <v>0.2</v>
      </c>
      <c r="D20" s="30">
        <f t="shared" si="0"/>
        <v>215.99999999999994</v>
      </c>
      <c r="E20" s="23" t="str">
        <f t="shared" si="1"/>
        <v>&gt;=</v>
      </c>
      <c r="F20" s="18">
        <v>160</v>
      </c>
    </row>
    <row r="21" spans="1:6" x14ac:dyDescent="0.15">
      <c r="A21" s="10" t="s">
        <v>7</v>
      </c>
      <c r="B21" s="13">
        <v>0.55000000000000004</v>
      </c>
      <c r="C21" s="16">
        <v>0.15</v>
      </c>
      <c r="D21" s="30">
        <f t="shared" si="0"/>
        <v>1074</v>
      </c>
      <c r="E21" s="2"/>
      <c r="F21" s="2"/>
    </row>
    <row r="22" spans="1:6" x14ac:dyDescent="0.15">
      <c r="A22" s="4"/>
      <c r="B22" s="5"/>
      <c r="C22" s="5"/>
      <c r="D22" s="5"/>
      <c r="E22" s="5"/>
    </row>
  </sheetData>
  <phoneticPr fontId="0" type="noConversion"/>
  <printOptions headings="1"/>
  <pageMargins left="0.75" right="0.75" top="1" bottom="1" header="0.5" footer="0.5"/>
  <pageSetup orientation="portrait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showGridLines="0" workbookViewId="0"/>
  </sheetViews>
  <sheetFormatPr baseColWidth="10" defaultRowHeight="13" x14ac:dyDescent="0.15"/>
  <cols>
    <col min="1" max="1" width="2.33203125" customWidth="1"/>
    <col min="2" max="2" width="6.33203125" bestFit="1" customWidth="1"/>
    <col min="3" max="3" width="30.5" bestFit="1" customWidth="1"/>
    <col min="4" max="4" width="14.1640625" bestFit="1" customWidth="1"/>
    <col min="5" max="5" width="13.83203125" bestFit="1" customWidth="1"/>
    <col min="6" max="6" width="10.5" bestFit="1" customWidth="1"/>
    <col min="7" max="7" width="6" customWidth="1"/>
    <col min="8" max="256" width="8.83203125" customWidth="1"/>
  </cols>
  <sheetData>
    <row r="1" spans="1:5" x14ac:dyDescent="0.15">
      <c r="A1" s="31" t="s">
        <v>21</v>
      </c>
    </row>
    <row r="2" spans="1:5" x14ac:dyDescent="0.15">
      <c r="A2" s="31" t="s">
        <v>22</v>
      </c>
    </row>
    <row r="3" spans="1:5" x14ac:dyDescent="0.15">
      <c r="A3" s="31" t="s">
        <v>70</v>
      </c>
    </row>
    <row r="6" spans="1:5" ht="14" thickBot="1" x14ac:dyDescent="0.2">
      <c r="A6" t="s">
        <v>23</v>
      </c>
    </row>
    <row r="7" spans="1:5" ht="14" thickBot="1" x14ac:dyDescent="0.2">
      <c r="B7" s="44" t="s">
        <v>24</v>
      </c>
      <c r="C7" s="44" t="s">
        <v>25</v>
      </c>
      <c r="D7" s="44" t="s">
        <v>26</v>
      </c>
      <c r="E7" s="44" t="s">
        <v>27</v>
      </c>
    </row>
    <row r="8" spans="1:5" ht="14" thickBot="1" x14ac:dyDescent="0.2">
      <c r="B8" s="32" t="s">
        <v>66</v>
      </c>
      <c r="C8" s="32" t="s">
        <v>67</v>
      </c>
      <c r="D8" s="34">
        <v>1780</v>
      </c>
      <c r="E8" s="34">
        <v>1780</v>
      </c>
    </row>
    <row r="11" spans="1:5" ht="14" thickBot="1" x14ac:dyDescent="0.2">
      <c r="A11" t="s">
        <v>28</v>
      </c>
    </row>
    <row r="12" spans="1:5" ht="14" thickBot="1" x14ac:dyDescent="0.2">
      <c r="B12" s="44" t="s">
        <v>24</v>
      </c>
      <c r="C12" s="44" t="s">
        <v>25</v>
      </c>
      <c r="D12" s="44" t="s">
        <v>26</v>
      </c>
      <c r="E12" s="44" t="s">
        <v>27</v>
      </c>
    </row>
    <row r="13" spans="1:5" x14ac:dyDescent="0.15">
      <c r="B13" s="33" t="s">
        <v>68</v>
      </c>
      <c r="C13" s="33" t="s">
        <v>34</v>
      </c>
      <c r="D13" s="35">
        <v>20</v>
      </c>
      <c r="E13" s="35">
        <v>20</v>
      </c>
    </row>
    <row r="14" spans="1:5" ht="14" thickBot="1" x14ac:dyDescent="0.2">
      <c r="B14" s="32" t="s">
        <v>69</v>
      </c>
      <c r="C14" s="32" t="s">
        <v>35</v>
      </c>
      <c r="D14" s="36">
        <v>3.9999999999999929</v>
      </c>
      <c r="E14" s="36">
        <v>4</v>
      </c>
    </row>
    <row r="17" spans="1:7" ht="14" thickBot="1" x14ac:dyDescent="0.2">
      <c r="A17" t="s">
        <v>29</v>
      </c>
    </row>
    <row r="18" spans="1:7" ht="14" thickBot="1" x14ac:dyDescent="0.2">
      <c r="B18" s="44" t="s">
        <v>24</v>
      </c>
      <c r="C18" s="44" t="s">
        <v>25</v>
      </c>
      <c r="D18" s="44" t="s">
        <v>30</v>
      </c>
      <c r="E18" s="44" t="s">
        <v>31</v>
      </c>
      <c r="F18" s="44" t="s">
        <v>32</v>
      </c>
      <c r="G18" s="44" t="s">
        <v>33</v>
      </c>
    </row>
    <row r="19" spans="1:7" x14ac:dyDescent="0.15">
      <c r="B19" s="33" t="s">
        <v>36</v>
      </c>
      <c r="C19" s="33" t="s">
        <v>37</v>
      </c>
      <c r="D19" s="37">
        <v>312</v>
      </c>
      <c r="E19" s="33" t="s">
        <v>38</v>
      </c>
      <c r="F19" s="33" t="s">
        <v>39</v>
      </c>
      <c r="G19" s="37">
        <v>72</v>
      </c>
    </row>
    <row r="20" spans="1:7" x14ac:dyDescent="0.15">
      <c r="B20" s="33" t="s">
        <v>40</v>
      </c>
      <c r="C20" s="33" t="s">
        <v>41</v>
      </c>
      <c r="D20" s="37">
        <v>228</v>
      </c>
      <c r="E20" s="33" t="s">
        <v>42</v>
      </c>
      <c r="F20" s="33" t="s">
        <v>39</v>
      </c>
      <c r="G20" s="37">
        <v>48</v>
      </c>
    </row>
    <row r="21" spans="1:7" x14ac:dyDescent="0.15">
      <c r="B21" s="33" t="s">
        <v>43</v>
      </c>
      <c r="C21" s="33" t="s">
        <v>44</v>
      </c>
      <c r="D21" s="37">
        <v>210</v>
      </c>
      <c r="E21" s="33" t="s">
        <v>45</v>
      </c>
      <c r="F21" s="33" t="s">
        <v>46</v>
      </c>
      <c r="G21" s="37">
        <v>0</v>
      </c>
    </row>
    <row r="22" spans="1:7" x14ac:dyDescent="0.15">
      <c r="B22" s="33" t="s">
        <v>47</v>
      </c>
      <c r="C22" s="33" t="s">
        <v>48</v>
      </c>
      <c r="D22" s="37">
        <v>216</v>
      </c>
      <c r="E22" s="33" t="s">
        <v>49</v>
      </c>
      <c r="F22" s="33" t="s">
        <v>39</v>
      </c>
      <c r="G22" s="37">
        <v>56</v>
      </c>
    </row>
    <row r="23" spans="1:7" x14ac:dyDescent="0.15">
      <c r="B23" s="33" t="s">
        <v>68</v>
      </c>
      <c r="C23" s="33" t="s">
        <v>34</v>
      </c>
      <c r="D23" s="35">
        <v>20</v>
      </c>
      <c r="E23" s="33" t="s">
        <v>71</v>
      </c>
      <c r="F23" s="33" t="s">
        <v>46</v>
      </c>
      <c r="G23" s="33">
        <v>0</v>
      </c>
    </row>
    <row r="24" spans="1:7" ht="14" thickBot="1" x14ac:dyDescent="0.2">
      <c r="B24" s="32" t="s">
        <v>69</v>
      </c>
      <c r="C24" s="32" t="s">
        <v>35</v>
      </c>
      <c r="D24" s="36">
        <v>4</v>
      </c>
      <c r="E24" s="32" t="s">
        <v>72</v>
      </c>
      <c r="F24" s="32" t="s">
        <v>39</v>
      </c>
      <c r="G24" s="32">
        <v>16</v>
      </c>
    </row>
  </sheetData>
  <phoneticPr fontId="0" type="noConversion"/>
  <pageMargins left="0.75" right="0.75" top="1" bottom="1" header="0.5" footer="0.5"/>
  <pageSetup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showGridLines="0" workbookViewId="0">
      <selection sqref="A1:A3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30.5" bestFit="1" customWidth="1"/>
    <col min="4" max="4" width="6.33203125" customWidth="1"/>
    <col min="5" max="5" width="9" bestFit="1" customWidth="1"/>
    <col min="6" max="6" width="10.6640625" bestFit="1" customWidth="1"/>
    <col min="7" max="8" width="10.1640625" bestFit="1" customWidth="1"/>
    <col min="9" max="256" width="8.83203125" customWidth="1"/>
  </cols>
  <sheetData>
    <row r="1" spans="1:8" x14ac:dyDescent="0.15">
      <c r="A1" s="31" t="s">
        <v>50</v>
      </c>
    </row>
    <row r="2" spans="1:8" x14ac:dyDescent="0.15">
      <c r="A2" s="31" t="s">
        <v>22</v>
      </c>
    </row>
    <row r="3" spans="1:8" x14ac:dyDescent="0.15">
      <c r="A3" s="31" t="s">
        <v>70</v>
      </c>
    </row>
    <row r="6" spans="1:8" ht="14" thickBot="1" x14ac:dyDescent="0.2">
      <c r="A6" t="s">
        <v>28</v>
      </c>
    </row>
    <row r="7" spans="1:8" x14ac:dyDescent="0.15">
      <c r="B7" s="45"/>
      <c r="C7" s="45"/>
      <c r="D7" s="45" t="s">
        <v>51</v>
      </c>
      <c r="E7" s="45" t="s">
        <v>53</v>
      </c>
      <c r="F7" s="45" t="s">
        <v>55</v>
      </c>
      <c r="G7" s="45" t="s">
        <v>57</v>
      </c>
      <c r="H7" s="45" t="s">
        <v>57</v>
      </c>
    </row>
    <row r="8" spans="1:8" ht="14" thickBot="1" x14ac:dyDescent="0.2">
      <c r="B8" s="46" t="s">
        <v>24</v>
      </c>
      <c r="C8" s="46" t="s">
        <v>25</v>
      </c>
      <c r="D8" s="46" t="s">
        <v>52</v>
      </c>
      <c r="E8" s="46" t="s">
        <v>54</v>
      </c>
      <c r="F8" s="46" t="s">
        <v>56</v>
      </c>
      <c r="G8" s="46" t="s">
        <v>58</v>
      </c>
      <c r="H8" s="46" t="s">
        <v>59</v>
      </c>
    </row>
    <row r="9" spans="1:8" x14ac:dyDescent="0.15">
      <c r="B9" s="33" t="s">
        <v>68</v>
      </c>
      <c r="C9" s="33" t="s">
        <v>34</v>
      </c>
      <c r="D9" s="35">
        <v>20</v>
      </c>
      <c r="E9" s="35">
        <v>-15.999999998920586</v>
      </c>
      <c r="F9" s="33">
        <v>79.99999999992724</v>
      </c>
      <c r="G9" s="33">
        <v>15.999999998920586</v>
      </c>
      <c r="H9" s="33">
        <v>1E+30</v>
      </c>
    </row>
    <row r="10" spans="1:8" ht="14" thickBot="1" x14ac:dyDescent="0.2">
      <c r="B10" s="32" t="s">
        <v>69</v>
      </c>
      <c r="C10" s="32" t="s">
        <v>35</v>
      </c>
      <c r="D10" s="36">
        <v>4</v>
      </c>
      <c r="E10" s="36">
        <v>0</v>
      </c>
      <c r="F10" s="32">
        <v>44.999999999504404</v>
      </c>
      <c r="G10" s="32">
        <v>1E+30</v>
      </c>
      <c r="H10" s="32">
        <v>7.4999999995014388</v>
      </c>
    </row>
    <row r="12" spans="1:8" ht="14" thickBot="1" x14ac:dyDescent="0.2">
      <c r="A12" t="s">
        <v>29</v>
      </c>
    </row>
    <row r="13" spans="1:8" x14ac:dyDescent="0.15">
      <c r="B13" s="45"/>
      <c r="C13" s="45"/>
      <c r="D13" s="45" t="s">
        <v>51</v>
      </c>
      <c r="E13" s="45" t="s">
        <v>60</v>
      </c>
      <c r="F13" s="45" t="s">
        <v>62</v>
      </c>
      <c r="G13" s="45" t="s">
        <v>57</v>
      </c>
      <c r="H13" s="45" t="s">
        <v>57</v>
      </c>
    </row>
    <row r="14" spans="1:8" ht="14" thickBot="1" x14ac:dyDescent="0.2">
      <c r="B14" s="46" t="s">
        <v>24</v>
      </c>
      <c r="C14" s="46" t="s">
        <v>25</v>
      </c>
      <c r="D14" s="46" t="s">
        <v>52</v>
      </c>
      <c r="E14" s="46" t="s">
        <v>61</v>
      </c>
      <c r="F14" s="46" t="s">
        <v>63</v>
      </c>
      <c r="G14" s="46" t="s">
        <v>58</v>
      </c>
      <c r="H14" s="46" t="s">
        <v>59</v>
      </c>
    </row>
    <row r="15" spans="1:8" x14ac:dyDescent="0.15">
      <c r="B15" s="33" t="s">
        <v>36</v>
      </c>
      <c r="C15" s="33" t="s">
        <v>37</v>
      </c>
      <c r="D15" s="37">
        <v>312</v>
      </c>
      <c r="E15" s="37">
        <v>0</v>
      </c>
      <c r="F15" s="33">
        <v>240</v>
      </c>
      <c r="G15" s="33">
        <v>72</v>
      </c>
      <c r="H15" s="33">
        <v>1E+30</v>
      </c>
    </row>
    <row r="16" spans="1:8" x14ac:dyDescent="0.15">
      <c r="B16" s="33" t="s">
        <v>40</v>
      </c>
      <c r="C16" s="33" t="s">
        <v>41</v>
      </c>
      <c r="D16" s="37">
        <v>228</v>
      </c>
      <c r="E16" s="37">
        <v>0</v>
      </c>
      <c r="F16" s="33">
        <v>180</v>
      </c>
      <c r="G16" s="33">
        <v>48</v>
      </c>
      <c r="H16" s="33">
        <v>1E+30</v>
      </c>
    </row>
    <row r="17" spans="2:8" x14ac:dyDescent="0.15">
      <c r="B17" s="33" t="s">
        <v>43</v>
      </c>
      <c r="C17" s="33" t="s">
        <v>44</v>
      </c>
      <c r="D17" s="37">
        <v>210</v>
      </c>
      <c r="E17" s="37">
        <v>9.9999999998736833</v>
      </c>
      <c r="F17" s="33">
        <v>210</v>
      </c>
      <c r="G17" s="33">
        <v>72.000000000116529</v>
      </c>
      <c r="H17" s="33">
        <v>18.000000000029132</v>
      </c>
    </row>
    <row r="18" spans="2:8" ht="14" thickBot="1" x14ac:dyDescent="0.2">
      <c r="B18" s="32" t="s">
        <v>47</v>
      </c>
      <c r="C18" s="32" t="s">
        <v>48</v>
      </c>
      <c r="D18" s="38">
        <v>216</v>
      </c>
      <c r="E18" s="38">
        <v>0</v>
      </c>
      <c r="F18" s="32">
        <v>160</v>
      </c>
      <c r="G18" s="32">
        <v>56</v>
      </c>
      <c r="H18" s="32">
        <v>1E+30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Answer Report 1</vt:lpstr>
      <vt:lpstr>Sensitivity Report 1</vt:lpstr>
      <vt:lpstr>Model!Print_Area</vt:lpstr>
    </vt:vector>
  </TitlesOfParts>
  <Company>Columbia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Bramel</dc:creator>
  <cp:lastModifiedBy>Bao Nguyen</cp:lastModifiedBy>
  <cp:lastPrinted>2000-01-05T03:06:45Z</cp:lastPrinted>
  <dcterms:created xsi:type="dcterms:W3CDTF">1999-01-04T23:10:03Z</dcterms:created>
  <dcterms:modified xsi:type="dcterms:W3CDTF">2024-09-15T20:37:47Z</dcterms:modified>
</cp:coreProperties>
</file>